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lasses\Work\Расчеты\"/>
    </mc:Choice>
  </mc:AlternateContent>
  <bookViews>
    <workbookView xWindow="28680" yWindow="-120" windowWidth="29040" windowHeight="15990" activeTab="8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8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2" l="1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D34" i="11"/>
  <c r="BO13" i="8" l="1"/>
  <c r="BP13" i="8"/>
  <c r="BQ13" i="8"/>
  <c r="BR13" i="8"/>
  <c r="BS13" i="8"/>
  <c r="BT13" i="8"/>
  <c r="BO14" i="8"/>
  <c r="BP14" i="8"/>
  <c r="BQ14" i="8"/>
  <c r="BR14" i="8"/>
  <c r="BS14" i="8"/>
  <c r="BT14" i="8"/>
  <c r="BO66" i="8" l="1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E41" i="12" s="1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A32" i="8" s="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H41" i="12" l="1"/>
  <c r="M41" i="12"/>
  <c r="N41" i="12"/>
  <c r="J41" i="12"/>
  <c r="W41" i="12"/>
  <c r="O41" i="12"/>
  <c r="V41" i="12"/>
  <c r="Y41" i="12"/>
  <c r="I41" i="12"/>
  <c r="F41" i="12"/>
  <c r="R41" i="12"/>
  <c r="S41" i="12"/>
  <c r="P41" i="12"/>
  <c r="G41" i="12"/>
  <c r="U41" i="12"/>
  <c r="Z41" i="12"/>
  <c r="T41" i="12"/>
  <c r="X41" i="12"/>
  <c r="K41" i="12"/>
  <c r="Q41" i="12"/>
  <c r="L41" i="12"/>
  <c r="E109" i="12"/>
  <c r="A64" i="8"/>
  <c r="AE35" i="12"/>
  <c r="AM35" i="12"/>
  <c r="AU35" i="12"/>
  <c r="BC35" i="12"/>
  <c r="BK35" i="12"/>
  <c r="BR35" i="12"/>
  <c r="AF35" i="12"/>
  <c r="AN35" i="12"/>
  <c r="AV35" i="12"/>
  <c r="BD35" i="12"/>
  <c r="BL35" i="12"/>
  <c r="BB35" i="12"/>
  <c r="AG35" i="12"/>
  <c r="AO35" i="12"/>
  <c r="AW35" i="12"/>
  <c r="BE35" i="12"/>
  <c r="BM35" i="12"/>
  <c r="AL35" i="12"/>
  <c r="AH35" i="12"/>
  <c r="AP35" i="12"/>
  <c r="AX35" i="12"/>
  <c r="BF35" i="12"/>
  <c r="BN35" i="12"/>
  <c r="AA35" i="12"/>
  <c r="AI35" i="12"/>
  <c r="AQ35" i="12"/>
  <c r="AY35" i="12"/>
  <c r="BG35" i="12"/>
  <c r="BO35" i="12"/>
  <c r="AD35" i="12"/>
  <c r="AB35" i="12"/>
  <c r="AJ35" i="12"/>
  <c r="AR35" i="12"/>
  <c r="AZ35" i="12"/>
  <c r="BH35" i="12"/>
  <c r="BP35" i="12"/>
  <c r="BJ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AE36" i="12"/>
  <c r="AM36" i="12"/>
  <c r="AU36" i="12"/>
  <c r="BC36" i="12"/>
  <c r="BK36" i="12"/>
  <c r="AF36" i="12"/>
  <c r="AN36" i="12"/>
  <c r="AV36" i="12"/>
  <c r="BD36" i="12"/>
  <c r="BL36" i="12"/>
  <c r="AT36" i="12"/>
  <c r="AG36" i="12"/>
  <c r="AO36" i="12"/>
  <c r="AW36" i="12"/>
  <c r="BE36" i="12"/>
  <c r="BM36" i="12"/>
  <c r="BJ36" i="12"/>
  <c r="AH36" i="12"/>
  <c r="AP36" i="12"/>
  <c r="AX36" i="12"/>
  <c r="BF36" i="12"/>
  <c r="BN36" i="12"/>
  <c r="BB36" i="12"/>
  <c r="AA36" i="12"/>
  <c r="AI36" i="12"/>
  <c r="AQ36" i="12"/>
  <c r="AY36" i="12"/>
  <c r="BG36" i="12"/>
  <c r="BO36" i="12"/>
  <c r="AD36" i="12"/>
  <c r="AB36" i="12"/>
  <c r="AJ36" i="12"/>
  <c r="AR36" i="12"/>
  <c r="AZ36" i="12"/>
  <c r="BH36" i="12"/>
  <c r="BP36" i="12"/>
  <c r="AL36" i="12"/>
  <c r="AC36" i="12"/>
  <c r="AK36" i="12"/>
  <c r="AS36" i="12"/>
  <c r="BA36" i="12"/>
  <c r="BI36" i="12"/>
  <c r="BQ36" i="12"/>
  <c r="BR36" i="12"/>
  <c r="E83" i="12"/>
  <c r="A38" i="8"/>
  <c r="E91" i="12"/>
  <c r="A46" i="8"/>
  <c r="E99" i="12"/>
  <c r="A54" i="8"/>
  <c r="E107" i="12"/>
  <c r="A62" i="8"/>
  <c r="AE37" i="12"/>
  <c r="AM37" i="12"/>
  <c r="AU37" i="12"/>
  <c r="BC37" i="12"/>
  <c r="BK37" i="12"/>
  <c r="BJ37" i="12"/>
  <c r="AF37" i="12"/>
  <c r="AN37" i="12"/>
  <c r="AV37" i="12"/>
  <c r="BD37" i="12"/>
  <c r="BL37" i="12"/>
  <c r="AL37" i="12"/>
  <c r="AG37" i="12"/>
  <c r="AO37" i="12"/>
  <c r="AW37" i="12"/>
  <c r="BE37" i="12"/>
  <c r="BM37" i="12"/>
  <c r="AT37" i="12"/>
  <c r="AH37" i="12"/>
  <c r="AP37" i="12"/>
  <c r="AX37" i="12"/>
  <c r="BF37" i="12"/>
  <c r="BN37" i="12"/>
  <c r="AA37" i="12"/>
  <c r="AI37" i="12"/>
  <c r="AQ37" i="12"/>
  <c r="AY37" i="12"/>
  <c r="BG37" i="12"/>
  <c r="BO37" i="12"/>
  <c r="BR37" i="12"/>
  <c r="AB37" i="12"/>
  <c r="AJ37" i="12"/>
  <c r="AR37" i="12"/>
  <c r="AZ37" i="12"/>
  <c r="BH37" i="12"/>
  <c r="BP37" i="12"/>
  <c r="AD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AE34" i="12"/>
  <c r="AM34" i="12"/>
  <c r="AU34" i="12"/>
  <c r="BC34" i="12"/>
  <c r="BK34" i="12"/>
  <c r="AL34" i="12"/>
  <c r="AF34" i="12"/>
  <c r="AN34" i="12"/>
  <c r="AV34" i="12"/>
  <c r="BD34" i="12"/>
  <c r="BL34" i="12"/>
  <c r="BR34" i="12"/>
  <c r="AG34" i="12"/>
  <c r="AO34" i="12"/>
  <c r="AW34" i="12"/>
  <c r="BE34" i="12"/>
  <c r="BM34" i="12"/>
  <c r="BB34" i="12"/>
  <c r="AH34" i="12"/>
  <c r="AP34" i="12"/>
  <c r="AX34" i="12"/>
  <c r="BF34" i="12"/>
  <c r="BN34" i="12"/>
  <c r="BJ34" i="12"/>
  <c r="AA34" i="12"/>
  <c r="AI34" i="12"/>
  <c r="AQ34" i="12"/>
  <c r="AY34" i="12"/>
  <c r="BG34" i="12"/>
  <c r="BO34" i="12"/>
  <c r="AD34" i="12"/>
  <c r="AB34" i="12"/>
  <c r="AJ34" i="12"/>
  <c r="AR34" i="12"/>
  <c r="AZ34" i="12"/>
  <c r="BH34" i="12"/>
  <c r="BP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C78" i="12"/>
  <c r="E41" i="11"/>
  <c r="C78" i="11" s="1"/>
  <c r="F86" i="11" s="1"/>
  <c r="B34" i="12"/>
  <c r="B36" i="12"/>
  <c r="B37" i="12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B35" i="12"/>
  <c r="C115" i="12"/>
  <c r="A82" i="11"/>
  <c r="A84" i="11"/>
  <c r="A106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89" i="11" l="1"/>
  <c r="F95" i="11"/>
  <c r="F88" i="11"/>
  <c r="F90" i="11"/>
  <c r="F107" i="11"/>
  <c r="F84" i="11"/>
  <c r="F91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BR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AV41" i="12"/>
  <c r="BL72" i="12"/>
  <c r="BH61" i="8" s="1"/>
  <c r="BF41" i="12"/>
  <c r="AI41" i="12"/>
  <c r="AW41" i="12"/>
  <c r="AP68" i="12"/>
  <c r="AL57" i="8" s="1"/>
  <c r="AW72" i="12"/>
  <c r="AS61" i="8" s="1"/>
  <c r="AJ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BQ41" i="12"/>
  <c r="AO41" i="12"/>
  <c r="BD41" i="12"/>
  <c r="AL41" i="12"/>
  <c r="BB41" i="12"/>
  <c r="Y66" i="12"/>
  <c r="U55" i="8" s="1"/>
  <c r="BJ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BJ70" i="12"/>
  <c r="BF59" i="8" s="1"/>
  <c r="AX70" i="12"/>
  <c r="AT59" i="8" s="1"/>
  <c r="BA41" i="12"/>
  <c r="BH41" i="12"/>
  <c r="AF41" i="12"/>
  <c r="AU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F116" i="4" s="1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Y116" i="4" s="1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K116" i="4" s="1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BP116" i="4" s="1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J116" i="4" s="1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AU116" i="4" s="1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BI116" i="4" s="1"/>
  <c r="T84" i="4"/>
  <c r="AB84" i="4"/>
  <c r="AJ84" i="4"/>
  <c r="AR84" i="4"/>
  <c r="AZ84" i="4"/>
  <c r="BH84" i="4"/>
  <c r="BP84" i="4"/>
  <c r="L85" i="4"/>
  <c r="T85" i="4"/>
  <c r="T114" i="4" s="1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116" i="4" s="1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B115" i="4" s="1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P115" i="4" s="1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BH100" i="4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BI100" i="4"/>
  <c r="M101" i="4"/>
  <c r="AB101" i="4"/>
  <c r="AJ101" i="4"/>
  <c r="AR101" i="4"/>
  <c r="AZ101" i="4"/>
  <c r="AZ115" i="4" s="1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O101" i="4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AY115" i="4" s="1"/>
  <c r="BO100" i="4"/>
  <c r="S101" i="4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K115" i="4" s="1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G115" i="4" s="1"/>
  <c r="W101" i="4"/>
  <c r="AG101" i="4"/>
  <c r="AO101" i="4"/>
  <c r="AO115" i="4" s="1"/>
  <c r="AW101" i="4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J114" i="4"/>
  <c r="AT115" i="4"/>
  <c r="AM116" i="4"/>
  <c r="BC116" i="4"/>
  <c r="BK114" i="4"/>
  <c r="BL114" i="4"/>
  <c r="BF116" i="4"/>
  <c r="BN116" i="4"/>
  <c r="AP115" i="4"/>
  <c r="BG116" i="4"/>
  <c r="AZ116" i="4"/>
  <c r="BP114" i="4"/>
  <c r="AS115" i="4"/>
  <c r="BA115" i="4"/>
  <c r="BQ115" i="4"/>
  <c r="BJ115" i="4"/>
  <c r="BC115" i="4"/>
  <c r="BL115" i="4"/>
  <c r="AE116" i="4"/>
  <c r="H115" i="4"/>
  <c r="J116" i="4"/>
  <c r="R116" i="4"/>
  <c r="L116" i="4"/>
  <c r="AG115" i="4"/>
  <c r="AI115" i="4"/>
  <c r="AL116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O115" i="4" l="1"/>
  <c r="BI115" i="4"/>
  <c r="BI118" i="4" s="1"/>
  <c r="AQ115" i="4"/>
  <c r="AL114" i="4"/>
  <c r="AL117" i="4" s="1"/>
  <c r="BN114" i="4"/>
  <c r="BN119" i="4" s="1"/>
  <c r="AC116" i="4"/>
  <c r="BC114" i="4"/>
  <c r="BC119" i="4" s="1"/>
  <c r="BB116" i="4"/>
  <c r="BB117" i="4" s="1"/>
  <c r="BH116" i="4"/>
  <c r="BO116" i="4"/>
  <c r="AW115" i="4"/>
  <c r="BK115" i="4"/>
  <c r="AR115" i="4"/>
  <c r="BG115" i="4"/>
  <c r="AA115" i="4"/>
  <c r="I116" i="4"/>
  <c r="P116" i="4"/>
  <c r="P118" i="4" s="1"/>
  <c r="AB115" i="4"/>
  <c r="U115" i="4"/>
  <c r="J115" i="4"/>
  <c r="J118" i="4" s="1"/>
  <c r="X115" i="4"/>
  <c r="W115" i="4"/>
  <c r="AC114" i="4"/>
  <c r="U116" i="4"/>
  <c r="AS114" i="4"/>
  <c r="AS117" i="4" s="1"/>
  <c r="BH114" i="4"/>
  <c r="BR116" i="4"/>
  <c r="AY116" i="4"/>
  <c r="AY118" i="4" s="1"/>
  <c r="BM116" i="4"/>
  <c r="AG116" i="4"/>
  <c r="AG118" i="4" s="1"/>
  <c r="AN116" i="4"/>
  <c r="Y115" i="4"/>
  <c r="Y118" i="4" s="1"/>
  <c r="S116" i="4"/>
  <c r="Z116" i="4"/>
  <c r="G114" i="4"/>
  <c r="AB114" i="4"/>
  <c r="AD115" i="4"/>
  <c r="Z114" i="4"/>
  <c r="AA114" i="4"/>
  <c r="L114" i="4"/>
  <c r="L117" i="4" s="1"/>
  <c r="Q116" i="4"/>
  <c r="X116" i="4"/>
  <c r="L115" i="4"/>
  <c r="P114" i="4"/>
  <c r="BD114" i="4"/>
  <c r="AK116" i="4"/>
  <c r="BH115" i="4"/>
  <c r="BQ116" i="4"/>
  <c r="BQ118" i="4" s="1"/>
  <c r="Z115" i="4"/>
  <c r="I115" i="4"/>
  <c r="N115" i="4"/>
  <c r="AW116" i="4"/>
  <c r="V115" i="4"/>
  <c r="BE116" i="4"/>
  <c r="BP115" i="4"/>
  <c r="BP119" i="4" s="1"/>
  <c r="U114" i="4"/>
  <c r="U117" i="4" s="1"/>
  <c r="AM115" i="4"/>
  <c r="AM118" i="4" s="1"/>
  <c r="H114" i="4"/>
  <c r="BA116" i="4"/>
  <c r="BA118" i="4" s="1"/>
  <c r="AX114" i="4"/>
  <c r="W114" i="4"/>
  <c r="BD116" i="4"/>
  <c r="T115" i="4"/>
  <c r="W116" i="4"/>
  <c r="AR116" i="4"/>
  <c r="AR118" i="4" s="1"/>
  <c r="H116" i="4"/>
  <c r="H118" i="4" s="1"/>
  <c r="S114" i="4"/>
  <c r="J114" i="4"/>
  <c r="J117" i="4" s="1"/>
  <c r="AN115" i="4"/>
  <c r="AN118" i="4" s="1"/>
  <c r="AV115" i="4"/>
  <c r="BO115" i="4"/>
  <c r="AC115" i="4"/>
  <c r="M115" i="4"/>
  <c r="BE114" i="4"/>
  <c r="AK115" i="4"/>
  <c r="AH115" i="4"/>
  <c r="AM114" i="4"/>
  <c r="AM117" i="4" s="1"/>
  <c r="N114" i="4"/>
  <c r="AR114" i="4"/>
  <c r="G116" i="4"/>
  <c r="V116" i="4"/>
  <c r="AB116" i="4"/>
  <c r="AB118" i="4" s="1"/>
  <c r="AI116" i="4"/>
  <c r="AI118" i="4" s="1"/>
  <c r="AP116" i="4"/>
  <c r="AP118" i="4" s="1"/>
  <c r="S115" i="4"/>
  <c r="AT114" i="4"/>
  <c r="AT117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BL116" i="4"/>
  <c r="BL118" i="4" s="1"/>
  <c r="BM114" i="4"/>
  <c r="AF115" i="4"/>
  <c r="AF118" i="4" s="1"/>
  <c r="BR115" i="4"/>
  <c r="BK116" i="4"/>
  <c r="BK117" i="4" s="1"/>
  <c r="T116" i="4"/>
  <c r="BJ118" i="4"/>
  <c r="BJ119" i="4"/>
  <c r="BO114" i="4"/>
  <c r="R115" i="4"/>
  <c r="BM115" i="4"/>
  <c r="AP114" i="4"/>
  <c r="M114" i="4"/>
  <c r="AO114" i="4"/>
  <c r="AF114" i="4"/>
  <c r="Q114" i="4"/>
  <c r="AA116" i="4"/>
  <c r="AH116" i="4"/>
  <c r="AO116" i="4"/>
  <c r="AO118" i="4" s="1"/>
  <c r="I114" i="4"/>
  <c r="AD114" i="4"/>
  <c r="AN114" i="4"/>
  <c r="O114" i="4"/>
  <c r="AY114" i="4"/>
  <c r="Y114" i="4"/>
  <c r="BG114" i="4"/>
  <c r="AJ114" i="4"/>
  <c r="AW114" i="4"/>
  <c r="AE115" i="4"/>
  <c r="BI114" i="4"/>
  <c r="BI119" i="4" s="1"/>
  <c r="AV116" i="4"/>
  <c r="BR114" i="4"/>
  <c r="AG114" i="4"/>
  <c r="X114" i="4"/>
  <c r="BA114" i="4"/>
  <c r="N116" i="4"/>
  <c r="BF118" i="4"/>
  <c r="AS118" i="4"/>
  <c r="BC118" i="4"/>
  <c r="BC117" i="4"/>
  <c r="BP117" i="4"/>
  <c r="BJ117" i="4"/>
  <c r="AZ118" i="4"/>
  <c r="BG118" i="4"/>
  <c r="BN118" i="4"/>
  <c r="AT118" i="4"/>
  <c r="L118" i="4"/>
  <c r="K118" i="4"/>
  <c r="AL118" i="4"/>
  <c r="F115" i="4"/>
  <c r="F116" i="4"/>
  <c r="F114" i="4"/>
  <c r="BR118" i="4" l="1"/>
  <c r="AW118" i="4"/>
  <c r="U118" i="4"/>
  <c r="BB118" i="4"/>
  <c r="X118" i="4"/>
  <c r="BM118" i="4"/>
  <c r="BG119" i="4"/>
  <c r="X119" i="4"/>
  <c r="P117" i="4"/>
  <c r="BN117" i="4"/>
  <c r="BM117" i="4"/>
  <c r="BH117" i="4"/>
  <c r="AC117" i="4"/>
  <c r="AC118" i="4"/>
  <c r="W118" i="4"/>
  <c r="AG119" i="4"/>
  <c r="BO118" i="4"/>
  <c r="BH119" i="4"/>
  <c r="AL119" i="4"/>
  <c r="AY119" i="4"/>
  <c r="BB119" i="4"/>
  <c r="I118" i="4"/>
  <c r="S118" i="4"/>
  <c r="Z117" i="4"/>
  <c r="Y119" i="4"/>
  <c r="AA119" i="4"/>
  <c r="Z119" i="4"/>
  <c r="Z118" i="4"/>
  <c r="AP119" i="4"/>
  <c r="L119" i="4"/>
  <c r="Q118" i="4"/>
  <c r="S117" i="4"/>
  <c r="G119" i="4"/>
  <c r="AX117" i="4"/>
  <c r="J119" i="4"/>
  <c r="P119" i="4"/>
  <c r="AK118" i="4"/>
  <c r="BD119" i="4"/>
  <c r="U119" i="4"/>
  <c r="H119" i="4"/>
  <c r="H117" i="4"/>
  <c r="BP118" i="4"/>
  <c r="AW119" i="4"/>
  <c r="BH118" i="4"/>
  <c r="BQ119" i="4"/>
  <c r="T118" i="4"/>
  <c r="I119" i="4"/>
  <c r="AB119" i="4"/>
  <c r="G118" i="4"/>
  <c r="AC119" i="4"/>
  <c r="BO119" i="4"/>
  <c r="BA119" i="4"/>
  <c r="G117" i="4"/>
  <c r="BE119" i="4"/>
  <c r="W117" i="4"/>
  <c r="V118" i="4"/>
  <c r="AN119" i="4"/>
  <c r="BE117" i="4"/>
  <c r="BE118" i="4"/>
  <c r="BD117" i="4"/>
  <c r="BD118" i="4"/>
  <c r="AT119" i="4"/>
  <c r="AM119" i="4"/>
  <c r="S119" i="4"/>
  <c r="W119" i="4"/>
  <c r="AR119" i="4"/>
  <c r="N117" i="4"/>
  <c r="AK119" i="4"/>
  <c r="AR117" i="4"/>
  <c r="AB117" i="4"/>
  <c r="AK117" i="4"/>
  <c r="AI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>
  <authors>
    <author>IlIa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<sst xmlns="http://schemas.openxmlformats.org/spreadsheetml/2006/main" count="1321" uniqueCount="614">
  <si>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</si>
  <si>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</si>
  <si>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</si>
  <si>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</si>
  <si>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</si>
  <si>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</si>
  <si>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</si>
  <si>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</si>
  <si>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</si>
  <si>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</si>
  <si>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</si>
  <si>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</si>
  <si>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</si>
  <si>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</si>
  <si>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</si>
  <si>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</si>
  <si>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</si>
  <si>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</si>
  <si>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</si>
  <si>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</si>
  <si>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</si>
  <si>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</si>
  <si>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</si>
  <si>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</si>
  <si>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</si>
  <si>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</si>
  <si>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</si>
  <si>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</si>
  <si>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</si>
  <si>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</si>
  <si>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</si>
  <si>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</si>
  <si>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</si>
  <si>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</si>
  <si>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</si>
  <si>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</si>
  <si>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</si>
  <si>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</si>
  <si>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</si>
  <si>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</si>
  <si>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</si>
  <si>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</si>
  <si>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</si>
  <si>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</si>
  <si>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</si>
  <si>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</si>
  <si>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</si>
  <si>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</si>
  <si>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</si>
  <si>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</si>
  <si>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(l)Ge</t>
  </si>
  <si>
    <t>*GeSe[l]</t>
  </si>
  <si>
    <t>(l)Se[l]</t>
  </si>
  <si>
    <t>p(Ga)</t>
  </si>
  <si>
    <t>(l)GaSe</t>
  </si>
  <si>
    <t>*GeSe</t>
  </si>
  <si>
    <t>end</t>
  </si>
  <si>
    <t>(l)GeSe</t>
  </si>
  <si>
    <t>Se?</t>
  </si>
  <si>
    <t>B(Se)</t>
  </si>
  <si>
    <t>(2)GeSe[l]</t>
  </si>
  <si>
    <t>Se2</t>
  </si>
  <si>
    <t>(l)GeSe2</t>
  </si>
  <si>
    <t>(l)Ga2Se3</t>
  </si>
  <si>
    <t>(2)Ga2Se3[l]</t>
  </si>
  <si>
    <t>(l)GeSe[l]</t>
  </si>
  <si>
    <t>B(Ga)</t>
  </si>
  <si>
    <t>*Ga2Se3[l]</t>
  </si>
  <si>
    <t>Se4</t>
  </si>
  <si>
    <t>Se5</t>
  </si>
  <si>
    <t>Se6</t>
  </si>
  <si>
    <t>Se8</t>
  </si>
  <si>
    <t>Se3</t>
  </si>
  <si>
    <t>(l)Ga2Se3[l]</t>
  </si>
  <si>
    <t>(DGeSeEU</t>
  </si>
  <si>
    <t>B(Ge)</t>
  </si>
  <si>
    <t>*GeSe2</t>
  </si>
  <si>
    <t>*Ga2Se3</t>
  </si>
  <si>
    <t>GeSe</t>
  </si>
  <si>
    <t>1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</si>
  <si>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</si>
  <si>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</si>
  <si>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</si>
  <si>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</si>
  <si>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</si>
  <si>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</si>
  <si>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</si>
  <si>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</si>
  <si>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</si>
  <si>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</si>
  <si>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884.4</t>
  </si>
  <si>
    <t>900.9</t>
  </si>
  <si>
    <t>917.4</t>
  </si>
  <si>
    <t>933.9</t>
  </si>
  <si>
    <t>1000</t>
  </si>
  <si>
    <t>0,0000E+00</t>
  </si>
  <si>
    <t>2,0000E-01</t>
  </si>
  <si>
    <t>6,0013E-02</t>
  </si>
  <si>
    <t>1,1917E-09</t>
  </si>
  <si>
    <t>7,7472E-06</t>
  </si>
  <si>
    <t>1,3463E-16</t>
  </si>
  <si>
    <t>4,7055E-06</t>
  </si>
  <si>
    <t>6,7085E-04</t>
  </si>
  <si>
    <t>7,6857E-10</t>
  </si>
  <si>
    <t>1,3357E-09</t>
  </si>
  <si>
    <t>8,1984E-08</t>
  </si>
  <si>
    <t>7,1398E-07</t>
  </si>
  <si>
    <t>1,9369E-16</t>
  </si>
  <si>
    <t>8,9593E-07</t>
  </si>
  <si>
    <t>6,5798E-06</t>
  </si>
  <si>
    <t>8,9975E-04</t>
  </si>
  <si>
    <t>1,3705E-09</t>
  </si>
  <si>
    <t>1,4620E-09</t>
  </si>
  <si>
    <t>9,0831E-08</t>
  </si>
  <si>
    <t>7,9817E-07</t>
  </si>
  <si>
    <t>1,1621E-05</t>
  </si>
  <si>
    <t>2,7491E-16</t>
  </si>
  <si>
    <t>1,1495E-06</t>
  </si>
  <si>
    <t>9,0199E-06</t>
  </si>
  <si>
    <t>1,1880E-03</t>
  </si>
  <si>
    <t>2,3876E-09</t>
  </si>
  <si>
    <t>1,5600E-09</t>
  </si>
  <si>
    <t>9,8324E-08</t>
  </si>
  <si>
    <t>8,7395E-07</t>
  </si>
  <si>
    <t>1,3797E-05</t>
  </si>
  <si>
    <t>3,8526E-16</t>
  </si>
  <si>
    <t>1,4452E-06</t>
  </si>
  <si>
    <t>1,5444E-03</t>
  </si>
  <si>
    <t>4,0673E-09</t>
  </si>
  <si>
    <t>1,6194E-09</t>
  </si>
  <si>
    <t>1,0382E-07</t>
  </si>
  <si>
    <t>9,3597E-07</t>
  </si>
  <si>
    <t>1,6027E-05</t>
  </si>
  <si>
    <t>5,3355E-16</t>
  </si>
  <si>
    <t>1,7797E-06</t>
  </si>
  <si>
    <t>1,5967E-05</t>
  </si>
  <si>
    <t>1,9769E-03</t>
  </si>
  <si>
    <t>6,7806E-09</t>
  </si>
  <si>
    <t>1,3810E-09</t>
  </si>
  <si>
    <t>9,7799E-08</t>
  </si>
  <si>
    <t>9,6361E-07</t>
  </si>
  <si>
    <t>2,3069E-05</t>
  </si>
  <si>
    <t>1,7678E-15</t>
  </si>
  <si>
    <t>3,2923E-06</t>
  </si>
  <si>
    <t>3,9247E-05</t>
  </si>
  <si>
    <t>4,5486E-03</t>
  </si>
  <si>
    <t>4,2818E-08</t>
  </si>
  <si>
    <t>temp</t>
  </si>
  <si>
    <t>(l)Ga</t>
  </si>
  <si>
    <t>(1) Se</t>
  </si>
  <si>
    <t>(2) Ga[l]</t>
  </si>
  <si>
    <t>(2)Ge[l]</t>
  </si>
  <si>
    <t>(2)Se[l]</t>
  </si>
  <si>
    <t>H(Ge)</t>
  </si>
  <si>
    <t>H(Se)</t>
  </si>
  <si>
    <t>Vapor</t>
  </si>
  <si>
    <t>Convergency</t>
  </si>
  <si>
    <t>273,1</t>
  </si>
  <si>
    <t>-1,862E+01</t>
  </si>
  <si>
    <t>-2,395E+01</t>
  </si>
  <si>
    <t>339,2</t>
  </si>
  <si>
    <t>-1,863E+01</t>
  </si>
  <si>
    <t>-2,015E+01</t>
  </si>
  <si>
    <t>405,3</t>
  </si>
  <si>
    <t>-1,872E+01</t>
  </si>
  <si>
    <t>471,4</t>
  </si>
  <si>
    <t>-1,884E+01</t>
  </si>
  <si>
    <t>-1,326E+01</t>
  </si>
  <si>
    <t>537,5</t>
  </si>
  <si>
    <t>-1,897E+01</t>
  </si>
  <si>
    <t>603,5</t>
  </si>
  <si>
    <t>-1,911E+01</t>
  </si>
  <si>
    <t>669,6</t>
  </si>
  <si>
    <t>-1,925E+01</t>
  </si>
  <si>
    <t>735,7</t>
  </si>
  <si>
    <t>-1,938E+01</t>
  </si>
  <si>
    <t>752,2</t>
  </si>
  <si>
    <t>-1,942E+01</t>
  </si>
  <si>
    <t>2,0001E-01</t>
  </si>
  <si>
    <t>768,7</t>
  </si>
  <si>
    <t>-1,945E+01</t>
  </si>
  <si>
    <t>2,0002E-01</t>
  </si>
  <si>
    <t>9,0251E-09</t>
  </si>
  <si>
    <t>785,2</t>
  </si>
  <si>
    <t>-1,948E+01</t>
  </si>
  <si>
    <t>2,0005E-01</t>
  </si>
  <si>
    <t>801,8</t>
  </si>
  <si>
    <t>-1,951E+01</t>
  </si>
  <si>
    <t>2,0018E-01</t>
  </si>
  <si>
    <t>867,8</t>
  </si>
  <si>
    <t>8,0891E-12</t>
  </si>
  <si>
    <t>5,8598E-02</t>
  </si>
  <si>
    <t>1,2000E-01</t>
  </si>
  <si>
    <t>1,0000E-01</t>
  </si>
  <si>
    <t>-1,964E+01</t>
  </si>
  <si>
    <t>-3,118E+01</t>
  </si>
  <si>
    <t>-1,338E+01</t>
  </si>
  <si>
    <t>-8,750E+00</t>
  </si>
  <si>
    <t>2,0068E-01</t>
  </si>
  <si>
    <t>2,7860E-01</t>
  </si>
  <si>
    <t>884,4</t>
  </si>
  <si>
    <t>1,2191E-11</t>
  </si>
  <si>
    <t>9,6654E-16</t>
  </si>
  <si>
    <t>5,8124E-02</t>
  </si>
  <si>
    <t>-1,968E+01</t>
  </si>
  <si>
    <t>-3,083E+01</t>
  </si>
  <si>
    <t>-1,328E+01</t>
  </si>
  <si>
    <t>-8,820E+00</t>
  </si>
  <si>
    <t>2,0092E-01</t>
  </si>
  <si>
    <t>2,7812E-01</t>
  </si>
  <si>
    <t>900,9</t>
  </si>
  <si>
    <t>1,8208E-11</t>
  </si>
  <si>
    <t>1,8816E-15</t>
  </si>
  <si>
    <t>5,7529E-02</t>
  </si>
  <si>
    <t>-1,971E+01</t>
  </si>
  <si>
    <t>-3,050E+01</t>
  </si>
  <si>
    <t>-1,318E+01</t>
  </si>
  <si>
    <t>-8,892E+00</t>
  </si>
  <si>
    <t>2,0121E-01</t>
  </si>
  <si>
    <t>2,7753E-01</t>
  </si>
  <si>
    <t>917,4</t>
  </si>
  <si>
    <t>2,6976E-ll</t>
  </si>
  <si>
    <t>3,5839E-15</t>
  </si>
  <si>
    <t>5,6794E-02</t>
  </si>
  <si>
    <t>-1,974E+01</t>
  </si>
  <si>
    <t>-3,017E+01</t>
  </si>
  <si>
    <t>-1,307E+01</t>
  </si>
  <si>
    <t>-8,964E+00</t>
  </si>
  <si>
    <t>2,0157E-01</t>
  </si>
  <si>
    <t>2,7679E-01</t>
  </si>
  <si>
    <t>933,9</t>
  </si>
  <si>
    <t>3,9683E-ll</t>
  </si>
  <si>
    <t>6,6898E-15</t>
  </si>
  <si>
    <t>5,5905E-02</t>
  </si>
  <si>
    <t>-1,977E+01</t>
  </si>
  <si>
    <t>-2,985E+01</t>
  </si>
  <si>
    <t>-1,297E+01</t>
  </si>
  <si>
    <t>-9,038E+00</t>
  </si>
  <si>
    <t>2,0201E-01</t>
  </si>
  <si>
    <t>2,7590E-01</t>
  </si>
  <si>
    <t>1,7612E-10</t>
  </si>
  <si>
    <t>6,8234E-14</t>
  </si>
  <si>
    <t>5,0650E-02</t>
  </si>
  <si>
    <t>-1,990E+01</t>
  </si>
  <si>
    <t>-2,859E+01</t>
  </si>
  <si>
    <t>-1,258E+01</t>
  </si>
  <si>
    <t>-9,355E+00</t>
  </si>
  <si>
    <t>2,0462E-01</t>
  </si>
  <si>
    <t>2,7065E-01</t>
  </si>
  <si>
    <t>C2)Ga2Se3[l]</t>
  </si>
  <si>
    <t>pres</t>
  </si>
  <si>
    <t>(DGaEU</t>
  </si>
  <si>
    <t>(l)GeEl]</t>
  </si>
  <si>
    <t>(l)SeElJ</t>
  </si>
  <si>
    <t>(l)GeSeEU</t>
  </si>
  <si>
    <t>H(Ar)</t>
  </si>
  <si>
    <r>
      <t>Se</t>
    </r>
    <r>
      <rPr>
        <vertAlign val="subscript"/>
        <sz val="6.5"/>
        <rFont val="Arial"/>
        <family val="2"/>
        <charset val="204"/>
      </rPr>
      <t>8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</si>
  <si>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</si>
  <si>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</si>
  <si>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</si>
  <si>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6,0000E-02</t>
  </si>
  <si>
    <t>5,9999E-02</t>
  </si>
  <si>
    <t>3,6313E-08</t>
  </si>
  <si>
    <t>1,0054E-06</t>
  </si>
  <si>
    <t>1,7623E-04</t>
  </si>
  <si>
    <t>2,6873E-17</t>
  </si>
  <si>
    <t>5,8829E-11</t>
  </si>
  <si>
    <t>1,4034E-12</t>
  </si>
  <si>
    <t>2,3434E-17</t>
  </si>
  <si>
    <t>5,9628E-02</t>
  </si>
  <si>
    <t>-3,264E+01</t>
  </si>
  <si>
    <t>-1,385E+01</t>
  </si>
  <si>
    <t>-8,470E+00</t>
  </si>
  <si>
    <t>2,7963E-01</t>
  </si>
  <si>
    <t>7,2412E-08</t>
  </si>
  <si>
    <t>4,8498E-16</t>
  </si>
  <si>
    <t>3,9683E-11</t>
  </si>
  <si>
    <t>(DGa[l]</t>
  </si>
  <si>
    <t>(l)Ge[l]</t>
  </si>
  <si>
    <t>(1)Ga[l]</t>
  </si>
  <si>
    <t>*Se[l]</t>
  </si>
  <si>
    <t>686.1</t>
  </si>
  <si>
    <t>702.7</t>
  </si>
  <si>
    <t>719.2</t>
  </si>
  <si>
    <t>1,1730E-27</t>
  </si>
  <si>
    <t>2,5296E-27</t>
  </si>
  <si>
    <t>2,0611E-20</t>
  </si>
  <si>
    <t>2,3150E-32</t>
  </si>
  <si>
    <t>3,4198E-28</t>
  </si>
  <si>
    <t>1,3044E-19</t>
  </si>
  <si>
    <t>2,9451E-15</t>
  </si>
  <si>
    <t>5,1894E-28</t>
  </si>
  <si>
    <t>2,1120E-33</t>
  </si>
  <si>
    <t>5,9530E-24</t>
  </si>
  <si>
    <t>2,9715E-31</t>
  </si>
  <si>
    <t>3,1118E-29</t>
  </si>
  <si>
    <t>3,8539E-14</t>
  </si>
  <si>
    <t>2,5178E-12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</si>
  <si>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</si>
  <si>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</si>
  <si>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</si>
  <si>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</si>
  <si>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</si>
  <si>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</si>
  <si>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</si>
  <si>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</si>
  <si>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</si>
  <si>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4,8621E-28</t>
  </si>
  <si>
    <t>2,6588E-12</t>
  </si>
  <si>
    <t>2,5700E-11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</si>
  <si>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</si>
  <si>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</si>
  <si>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</si>
  <si>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</si>
  <si>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</si>
  <si>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</si>
  <si>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</si>
  <si>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</si>
  <si>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</si>
  <si>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2,0211E-25</t>
  </si>
  <si>
    <t>3,2124E-11</t>
  </si>
  <si>
    <t>1,8151E-33</t>
  </si>
  <si>
    <t>1,8170E-36</t>
  </si>
  <si>
    <t>2,3420E-11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</si>
  <si>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</si>
  <si>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</si>
  <si>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</si>
  <si>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</si>
  <si>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</si>
  <si>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</si>
  <si>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</si>
  <si>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</si>
  <si>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</si>
  <si>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4,8319E-24</t>
  </si>
  <si>
    <t>5,4884E-11</t>
  </si>
  <si>
    <t>4,1715E-31</t>
  </si>
  <si>
    <t>5,4147E-29</t>
  </si>
  <si>
    <t>6,4233E-33</t>
  </si>
  <si>
    <t>3,8900E-13</t>
  </si>
  <si>
    <t>3,0431E-16</t>
  </si>
  <si>
    <t>8,3191E-14</t>
  </si>
  <si>
    <t>3,4079E-12</t>
  </si>
  <si>
    <t>6,0852E-11</t>
  </si>
  <si>
    <t>2,5661E-19</t>
  </si>
  <si>
    <t>1,1626E-11</t>
  </si>
  <si>
    <t>1,4777E-10</t>
  </si>
  <si>
    <t>2,2201E-07</t>
  </si>
  <si>
    <t>1,5291E-14</t>
  </si>
  <si>
    <t>8,9336E-22</t>
  </si>
  <si>
    <t>1,3613E-09</t>
  </si>
  <si>
    <t>4,8639E-28</t>
  </si>
  <si>
    <t>6,8317E-30</t>
  </si>
  <si>
    <t>3,5859E-30</t>
  </si>
  <si>
    <t>9,6214E-14</t>
  </si>
  <si>
    <t>6,0001E-02</t>
  </si>
  <si>
    <t>5,2153E-15</t>
  </si>
  <si>
    <t>1,0426E-12</t>
  </si>
  <si>
    <t>3,1062E-11</t>
  </si>
  <si>
    <t>4,5725E-10</t>
  </si>
  <si>
    <t>5,3059E-19</t>
  </si>
  <si>
    <t>6,9022E-11</t>
  </si>
  <si>
    <t>7,0450E-10</t>
  </si>
  <si>
    <t>7,0592E-07</t>
  </si>
  <si>
    <t>5,5875E-14</t>
  </si>
  <si>
    <t>3,6814E-21</t>
  </si>
  <si>
    <t>3,6650E-09</t>
  </si>
  <si>
    <t>3,0164E-27</t>
  </si>
  <si>
    <t>5,9996E-02</t>
  </si>
  <si>
    <t>2,2593E-34</t>
  </si>
  <si>
    <t>9,6315E-30</t>
  </si>
  <si>
    <t>5,6555E-16</t>
  </si>
  <si>
    <t>6,0004E-02</t>
  </si>
  <si>
    <t>8,0466E-14</t>
  </si>
  <si>
    <t>1,1893E-11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</si>
  <si>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</si>
  <si>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</si>
  <si>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</si>
  <si>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</si>
  <si>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</si>
  <si>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</si>
  <si>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</si>
  <si>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9,7449E-21</t>
  </si>
  <si>
    <t>6,5065E-09</t>
  </si>
  <si>
    <t>1,1805E-26</t>
  </si>
  <si>
    <t>5,9987E-02</t>
  </si>
  <si>
    <t>3,2565E-33</t>
  </si>
  <si>
    <t>1,0277E-22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</si>
  <si>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</si>
  <si>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</si>
  <si>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</si>
  <si>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</si>
  <si>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</si>
  <si>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</si>
  <si>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</si>
  <si>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</si>
  <si>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</si>
  <si>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6,4634E-20</t>
  </si>
  <si>
    <t>2,9654E-08</t>
  </si>
  <si>
    <t>1,1386E-25</t>
  </si>
  <si>
    <t>3,2972E-02</t>
  </si>
  <si>
    <t>2,2590E-02</t>
  </si>
  <si>
    <t>1,3170E-02</t>
  </si>
  <si>
    <t>1,4670E-11</t>
  </si>
  <si>
    <t>1,2184E-09</t>
  </si>
  <si>
    <t>1,4861E-08</t>
  </si>
  <si>
    <t>1,2607E-07</t>
  </si>
  <si>
    <t>3,8143E-18</t>
  </si>
  <si>
    <t>9,7653E-09</t>
  </si>
  <si>
    <t>5,3481E-08</t>
  </si>
  <si>
    <t>1,7361E-05</t>
  </si>
  <si>
    <t>1,9674E-12</t>
  </si>
  <si>
    <t>2,2854E-13</t>
  </si>
  <si>
    <t>7,3858E-02</t>
  </si>
  <si>
    <t>5,7625E-19</t>
  </si>
  <si>
    <t>1,8774E-03</t>
  </si>
  <si>
    <t>2,3917E-06</t>
  </si>
  <si>
    <t>2,6328E-10</t>
  </si>
  <si>
    <t>1,5778E-08</t>
  </si>
  <si>
    <t>1,3823E-07</t>
  </si>
  <si>
    <t>9,3463E-07</t>
  </si>
  <si>
    <t>6,5740E-18</t>
  </si>
  <si>
    <t>5,5696E-08</t>
  </si>
  <si>
    <t>2,3789E-07</t>
  </si>
  <si>
    <t>5,1702E-05</t>
  </si>
  <si>
    <t>6,1641E-12</t>
  </si>
  <si>
    <t>3,3305E-13</t>
  </si>
  <si>
    <t>1,1812E-01</t>
  </si>
  <si>
    <t>1,7180E-18</t>
  </si>
  <si>
    <t>3,0529E-12</t>
  </si>
  <si>
    <t>5,5813E-33</t>
  </si>
  <si>
    <t>7,2029E-29</t>
  </si>
  <si>
    <t>8,0899E-07</t>
  </si>
  <si>
    <t>3,9185E-10</t>
  </si>
  <si>
    <t>2,3093E-08</t>
  </si>
  <si>
    <t>1,9810E-07</t>
  </si>
  <si>
    <t>1,4487E-06</t>
  </si>
  <si>
    <t>1,0755E-17</t>
  </si>
  <si>
    <t>9,0271E-08</t>
  </si>
  <si>
    <t>4,0848E-07</t>
  </si>
  <si>
    <t>8,1297E-05</t>
  </si>
  <si>
    <t>1,3680E-11</t>
  </si>
  <si>
    <t>5,3912E-13</t>
  </si>
  <si>
    <t>4,2537E-18</t>
  </si>
  <si>
    <t>6,9397E-17</t>
  </si>
  <si>
    <t>2,5705E-36</t>
  </si>
  <si>
    <t>1,2312E-24</t>
  </si>
  <si>
    <t>1,0263E-21</t>
  </si>
  <si>
    <t>2,5692E-07</t>
  </si>
  <si>
    <t>4,9455E-10</t>
  </si>
  <si>
    <t>2,9215E-08</t>
  </si>
  <si>
    <t>2,5017E-07</t>
  </si>
  <si>
    <t>2,0090E-06</t>
  </si>
  <si>
    <t>1,7176E-17</t>
  </si>
  <si>
    <t>1,3307E-07</t>
  </si>
  <si>
    <t>6,4821E-07</t>
  </si>
  <si>
    <t>1,2083E-04</t>
  </si>
  <si>
    <t>2,8823E-11</t>
  </si>
  <si>
    <t>8,7647E-13</t>
  </si>
  <si>
    <t>1,0163E-17</t>
  </si>
  <si>
    <t>6,7589E-20</t>
  </si>
  <si>
    <t>1,3824E-29</t>
  </si>
  <si>
    <t>3,2001E-20</t>
  </si>
  <si>
    <t>6,2285E-18</t>
  </si>
  <si>
    <t>1,1302E-07</t>
  </si>
  <si>
    <t>6,1270E-10</t>
  </si>
  <si>
    <t>3,1076E-07</t>
  </si>
  <si>
    <t>2,7325E-06</t>
  </si>
  <si>
    <t>1,9211E-07</t>
  </si>
  <si>
    <t>8,1083E-27</t>
  </si>
  <si>
    <t>6,3116E-19</t>
  </si>
  <si>
    <t>4,3238E-13</t>
  </si>
  <si>
    <t>9,2284E-12</t>
  </si>
  <si>
    <t>1,5103E-08</t>
  </si>
  <si>
    <t>6,2631E-07</t>
  </si>
  <si>
    <t>6,8461E-07</t>
  </si>
  <si>
    <t>6,5693E-28</t>
  </si>
  <si>
    <t>1,2664E-17</t>
  </si>
  <si>
    <t>3,3783E-12</t>
  </si>
  <si>
    <t>5,7430E-11</t>
  </si>
  <si>
    <t>1,1426E-08</t>
  </si>
  <si>
    <t>9,5844E-06</t>
  </si>
  <si>
    <t>1,9058E-28</t>
  </si>
  <si>
    <t>2,5047E-16</t>
  </si>
  <si>
    <t>2,6547E-11</t>
  </si>
  <si>
    <t>3,5374E-10</t>
  </si>
  <si>
    <t>1,1562E-08</t>
  </si>
  <si>
    <t>8,8061E-30</t>
  </si>
  <si>
    <t>1,0078E-15</t>
  </si>
  <si>
    <t>7,5655E-11</t>
  </si>
  <si>
    <t>9,3616E-10</t>
  </si>
  <si>
    <t>7,3646E-09</t>
  </si>
  <si>
    <t>1,2122E-05</t>
  </si>
  <si>
    <t>2,6976E-11</t>
  </si>
  <si>
    <t>2,7490E-32</t>
  </si>
  <si>
    <t>8,0026E-16</t>
  </si>
  <si>
    <t>7,8775E-11</t>
  </si>
  <si>
    <t>1,0747E-09</t>
  </si>
  <si>
    <t>2,4773E-09</t>
  </si>
  <si>
    <t>9,2978E-16</t>
  </si>
  <si>
    <t>2,8115E-10</t>
  </si>
  <si>
    <t>4,5211E-09</t>
  </si>
  <si>
    <t>1,3387E-10</t>
  </si>
  <si>
    <t>(l)Ga[l]</t>
  </si>
  <si>
    <t>H(Ga)</t>
  </si>
  <si>
    <t>Solution Kl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</si>
  <si>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</si>
  <si>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Se</t>
    </r>
    <r>
      <rPr>
        <vertAlign val="subscript"/>
        <sz val="6.5"/>
        <rFont val="Arial"/>
        <family val="2"/>
        <charset val="204"/>
      </rPr>
      <t>4</t>
    </r>
  </si>
  <si>
    <t>trmp</t>
  </si>
  <si>
    <t>4,7073E-33</t>
  </si>
  <si>
    <t>-6,492E+01</t>
  </si>
  <si>
    <t>-1,586E+01</t>
  </si>
  <si>
    <t>1,8722E-24</t>
  </si>
  <si>
    <t>3,1458E-10</t>
  </si>
  <si>
    <t>3,0699E-24</t>
  </si>
  <si>
    <t>1,0232E-34</t>
  </si>
  <si>
    <t>-5,311E+01</t>
  </si>
  <si>
    <t>-1,376E+01</t>
  </si>
  <si>
    <t>1,8256E-17</t>
  </si>
  <si>
    <t>1,2601E-09</t>
  </si>
  <si>
    <t>7,9249E-19</t>
  </si>
  <si>
    <t>2,8045E-24</t>
  </si>
  <si>
    <t>-4,249E+01</t>
  </si>
  <si>
    <t>-1,061E+01</t>
  </si>
  <si>
    <t>-1,953E+01</t>
  </si>
  <si>
    <t>1,7082E-12</t>
  </si>
  <si>
    <t>2,5820E-09</t>
  </si>
  <si>
    <t>1,7712E-14</t>
  </si>
  <si>
    <t>5,0501E-19</t>
  </si>
  <si>
    <t>-4,373E+01</t>
  </si>
  <si>
    <t>-1,431E+01</t>
  </si>
  <si>
    <t>4,9771E-11</t>
  </si>
  <si>
    <t>3,7579E-09</t>
  </si>
  <si>
    <t>7,4096E-13</t>
  </si>
  <si>
    <t>1,7449E-15</t>
  </si>
  <si>
    <t>-4,004E+01</t>
  </si>
  <si>
    <t>-1,403E+01</t>
  </si>
  <si>
    <t>-1,170E+01</t>
  </si>
  <si>
    <t>3,0532E-10</t>
  </si>
  <si>
    <t>6,9928E-09</t>
  </si>
  <si>
    <t>3,6013E-12</t>
  </si>
  <si>
    <t>1,9868E-13</t>
  </si>
  <si>
    <t>-3,731E+01</t>
  </si>
  <si>
    <t>-1,394E+01</t>
  </si>
  <si>
    <t>-1,045E+01</t>
  </si>
  <si>
    <t>3,0198E-10</t>
  </si>
  <si>
    <t>1,9228E-09</t>
  </si>
  <si>
    <t>2,2121E-10</t>
  </si>
  <si>
    <t>1,2017E-10</t>
  </si>
  <si>
    <t>-3,525E+01</t>
  </si>
  <si>
    <t>-1,397E+01</t>
  </si>
  <si>
    <t>-9,414E+00</t>
  </si>
  <si>
    <t>4,7729E-09</t>
  </si>
  <si>
    <t>5,8320E-09</t>
  </si>
  <si>
    <t>686,1</t>
  </si>
  <si>
    <t>7,3448E-10</t>
  </si>
  <si>
    <t>6,3694E-10</t>
  </si>
  <si>
    <t>-1,928E+01</t>
  </si>
  <si>
    <t>-3,481E+01</t>
  </si>
  <si>
    <t>-1,399E+01</t>
  </si>
  <si>
    <t>-9,180E+00</t>
  </si>
  <si>
    <t>1,1621E-08</t>
  </si>
  <si>
    <t>9,0553E-09</t>
  </si>
  <si>
    <t>702,7</t>
  </si>
  <si>
    <t>1,5985E-09</t>
  </si>
  <si>
    <t>2,1363E-09</t>
  </si>
  <si>
    <t>-1,932E+01</t>
  </si>
  <si>
    <t>-3,441E+01</t>
  </si>
  <si>
    <t>-1,402E+01</t>
  </si>
  <si>
    <t>-8,956E+00</t>
  </si>
  <si>
    <t>1,8736E-08</t>
  </si>
  <si>
    <t>7,3179E-09</t>
  </si>
  <si>
    <t>719,2</t>
  </si>
  <si>
    <t>8,8818E-09</t>
  </si>
  <si>
    <t>1,7705E-08</t>
  </si>
  <si>
    <t>-1,935E+01</t>
  </si>
  <si>
    <t>-3,403E+01</t>
  </si>
  <si>
    <t>-1,405E+01</t>
  </si>
  <si>
    <t>-8,740E+00</t>
  </si>
  <si>
    <t>7,7861E-08</t>
  </si>
  <si>
    <t>8,3614E-09</t>
  </si>
  <si>
    <t>2,6992E-02</t>
  </si>
  <si>
    <t>7,7410E-02</t>
  </si>
  <si>
    <t>-3,368E+01</t>
  </si>
  <si>
    <t>-1,409E+01</t>
  </si>
  <si>
    <t>-8,529E+00</t>
  </si>
  <si>
    <t>1,7809E-01</t>
  </si>
  <si>
    <t>6,3487E-07</t>
  </si>
  <si>
    <t>5,8013E-02</t>
  </si>
  <si>
    <t>-3,383E+01</t>
  </si>
  <si>
    <t>-1,424E+01</t>
  </si>
  <si>
    <t>-8,275E+00</t>
  </si>
  <si>
    <t>2,7613E-01</t>
  </si>
  <si>
    <t>9,5378E-09</t>
  </si>
  <si>
    <t>5,9827E-02</t>
  </si>
  <si>
    <t>-3,344E+01</t>
  </si>
  <si>
    <t>-1,411E+01</t>
  </si>
  <si>
    <t>-8,329E+00</t>
  </si>
  <si>
    <t>2,0008E-01</t>
  </si>
  <si>
    <t>2,7983E-01</t>
  </si>
  <si>
    <t>9,5319E-09</t>
  </si>
  <si>
    <t>5,9744E-02</t>
  </si>
  <si>
    <t>-3,303E+01</t>
  </si>
  <si>
    <t>-1,398E+01</t>
  </si>
  <si>
    <t>-8,400E+00</t>
  </si>
  <si>
    <t>2,0012E-01</t>
  </si>
  <si>
    <t>2,7974E-01</t>
  </si>
  <si>
    <t>8,5360E-09</t>
  </si>
  <si>
    <t>7,7645E-09</t>
  </si>
  <si>
    <t>6,2000E-09</t>
  </si>
  <si>
    <t>6,5002E-09</t>
  </si>
  <si>
    <t>9,2981E-09</t>
  </si>
  <si>
    <t>5,1786E-09</t>
  </si>
  <si>
    <t>8,5035E-09</t>
  </si>
  <si>
    <t>(DGeSe[l]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</si>
</sst>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sz val="6.5"/>
      <name val="Arial"/>
      <family val="2"/>
      <charset val="204"/>
    </font>
    <font>
      <vertAlign val="subscript"/>
      <sz val="6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165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22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3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4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6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7" fillId="0" borderId="0" xfId="0" applyNumberFormat="1" applyFont="1"/>
    <xf numFmtId="164" fontId="27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/>
    <xf numFmtId="0" fontId="2" fillId="4" borderId="0" xfId="5" applyAlignment="1">
      <alignment horizontal="left" vertical="center"/>
    </xf>
    <xf numFmtId="0" fontId="0" fillId="0" borderId="0" xfId="0"/>
    <xf numFmtId="0" fontId="29" fillId="0" borderId="31" xfId="9" applyNumberFormat="1" applyFont="1" applyFill="1" applyBorder="1" applyAlignment="1" applyProtection="1">
      <alignment horizontal="center"/>
    </xf>
    <xf numFmtId="0" fontId="29" fillId="0" borderId="31" xfId="9" applyNumberFormat="1" applyFont="1" applyFill="1" applyBorder="1" applyAlignment="1" applyProtection="1">
      <alignment horizontal="right"/>
    </xf>
    <xf numFmtId="0" fontId="29" fillId="0" borderId="31" xfId="9" applyNumberFormat="1" applyFont="1" applyFill="1" applyBorder="1" applyAlignment="1" applyProtection="1">
      <alignment horizontal="left" indent="4"/>
    </xf>
    <xf numFmtId="11" fontId="29" fillId="0" borderId="31" xfId="9" applyNumberFormat="1" applyFont="1" applyFill="1" applyBorder="1" applyAlignment="1" applyProtection="1">
      <alignment horizontal="center" vertical="top"/>
    </xf>
    <xf numFmtId="11" fontId="29" fillId="0" borderId="31" xfId="9" applyNumberFormat="1" applyFont="1" applyFill="1" applyBorder="1" applyAlignment="1" applyProtection="1">
      <alignment horizontal="justify" vertical="top"/>
    </xf>
    <xf numFmtId="11" fontId="29" fillId="0" borderId="31" xfId="9" applyNumberFormat="1" applyFont="1" applyFill="1" applyBorder="1" applyAlignment="1" applyProtection="1">
      <alignment horizontal="center"/>
    </xf>
    <xf numFmtId="11" fontId="29" fillId="0" borderId="31" xfId="9" applyNumberFormat="1" applyFont="1" applyFill="1" applyBorder="1" applyAlignment="1" applyProtection="1">
      <alignment horizontal="justify"/>
    </xf>
    <xf numFmtId="11" fontId="10" fillId="0" borderId="0" xfId="8" applyNumberFormat="1"/>
    <xf numFmtId="0" fontId="29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left" indent="3"/>
    </xf>
    <xf numFmtId="0" fontId="29" fillId="0" borderId="31" xfId="10" applyNumberFormat="1" applyFont="1" applyFill="1" applyBorder="1" applyAlignment="1" applyProtection="1">
      <alignment horizontal="center"/>
    </xf>
    <xf numFmtId="0" fontId="29" fillId="0" borderId="34" xfId="10" applyNumberFormat="1" applyFont="1" applyFill="1" applyBorder="1" applyAlignment="1" applyProtection="1">
      <alignment horizontal="right"/>
    </xf>
    <xf numFmtId="0" fontId="29" fillId="0" borderId="26" xfId="10" applyNumberFormat="1" applyFont="1" applyFill="1" applyBorder="1" applyAlignment="1" applyProtection="1">
      <alignment horizontal="justify" vertical="top"/>
    </xf>
    <xf numFmtId="0" fontId="29" fillId="0" borderId="31" xfId="10" applyNumberFormat="1" applyFont="1" applyFill="1" applyBorder="1" applyAlignment="1" applyProtection="1">
      <alignment horizontal="center" vertical="top"/>
    </xf>
    <xf numFmtId="0" fontId="29" fillId="0" borderId="26" xfId="10" applyNumberFormat="1" applyFont="1" applyFill="1" applyBorder="1" applyAlignment="1" applyProtection="1">
      <alignment horizontal="justify"/>
    </xf>
    <xf numFmtId="0" fontId="29" fillId="0" borderId="26" xfId="10" applyNumberFormat="1" applyFont="1" applyFill="1" applyBorder="1" applyAlignment="1" applyProtection="1">
      <alignment horizontal="center" vertical="top"/>
    </xf>
    <xf numFmtId="0" fontId="29" fillId="0" borderId="34" xfId="10" applyNumberFormat="1" applyFont="1" applyFill="1" applyBorder="1" applyAlignment="1" applyProtection="1">
      <alignment horizontal="right" vertical="top"/>
    </xf>
    <xf numFmtId="0" fontId="29" fillId="0" borderId="26" xfId="10" applyNumberFormat="1" applyFont="1" applyFill="1" applyBorder="1" applyAlignment="1" applyProtection="1">
      <alignment horizontal="left" indent="4"/>
    </xf>
    <xf numFmtId="11" fontId="21" fillId="0" borderId="0" xfId="10" applyNumberFormat="1" applyFont="1" applyFill="1" applyBorder="1" applyAlignment="1" applyProtection="1">
      <alignment vertical="top"/>
    </xf>
    <xf numFmtId="11" fontId="29" fillId="0" borderId="0" xfId="10" applyNumberFormat="1" applyFont="1" applyFill="1" applyBorder="1" applyAlignment="1" applyProtection="1">
      <alignment vertical="top"/>
    </xf>
    <xf numFmtId="11" fontId="29" fillId="0" borderId="35" xfId="10" applyNumberFormat="1" applyFont="1" applyFill="1" applyBorder="1" applyAlignment="1" applyProtection="1">
      <alignment horizontal="left" vertical="top" indent="5"/>
    </xf>
    <xf numFmtId="11" fontId="29" fillId="0" borderId="36" xfId="10" applyNumberFormat="1" applyFont="1" applyFill="1" applyBorder="1" applyAlignment="1" applyProtection="1">
      <alignment horizontal="justify"/>
    </xf>
    <xf numFmtId="11" fontId="29" fillId="0" borderId="26" xfId="10" applyNumberFormat="1" applyFont="1" applyFill="1" applyBorder="1" applyAlignment="1" applyProtection="1">
      <alignment horizontal="justify" vertical="top"/>
    </xf>
    <xf numFmtId="11" fontId="29" fillId="0" borderId="10" xfId="10" applyNumberFormat="1" applyFont="1" applyFill="1" applyBorder="1" applyAlignment="1" applyProtection="1">
      <alignment horizontal="justify" vertical="top"/>
    </xf>
    <xf numFmtId="11" fontId="29" fillId="0" borderId="24" xfId="10" applyNumberFormat="1" applyFont="1" applyFill="1" applyBorder="1" applyAlignment="1" applyProtection="1">
      <alignment horizontal="center"/>
    </xf>
    <xf numFmtId="11" fontId="29" fillId="0" borderId="31" xfId="10" applyNumberFormat="1" applyFont="1" applyFill="1" applyBorder="1" applyAlignment="1" applyProtection="1">
      <alignment horizontal="center" vertical="top"/>
    </xf>
    <xf numFmtId="11" fontId="29" fillId="0" borderId="31" xfId="10" applyNumberFormat="1" applyFont="1" applyFill="1" applyBorder="1" applyAlignment="1" applyProtection="1">
      <alignment horizontal="justify" vertical="top"/>
    </xf>
    <xf numFmtId="11" fontId="29" fillId="0" borderId="11" xfId="10" applyNumberFormat="1" applyFont="1" applyFill="1" applyBorder="1" applyAlignment="1" applyProtection="1">
      <alignment horizontal="right" vertical="top"/>
    </xf>
    <xf numFmtId="11" fontId="29" fillId="0" borderId="25" xfId="10" applyNumberFormat="1" applyFont="1" applyFill="1" applyBorder="1" applyAlignment="1" applyProtection="1">
      <alignment horizontal="justify"/>
    </xf>
    <xf numFmtId="11" fontId="29" fillId="0" borderId="34" xfId="10" applyNumberFormat="1" applyFont="1" applyFill="1" applyBorder="1" applyAlignment="1" applyProtection="1">
      <alignment horizontal="justify" vertical="top"/>
    </xf>
    <xf numFmtId="11" fontId="29" fillId="0" borderId="26" xfId="10" applyNumberFormat="1" applyFont="1" applyFill="1" applyBorder="1" applyAlignment="1" applyProtection="1">
      <alignment horizontal="justify"/>
    </xf>
    <xf numFmtId="11" fontId="29" fillId="0" borderId="31" xfId="10" applyNumberFormat="1" applyFont="1" applyFill="1" applyBorder="1" applyAlignment="1" applyProtection="1">
      <alignment horizontal="center"/>
    </xf>
    <xf numFmtId="11" fontId="29" fillId="0" borderId="34" xfId="10" applyNumberFormat="1" applyFont="1" applyFill="1" applyBorder="1" applyAlignment="1" applyProtection="1">
      <alignment horizontal="justify"/>
    </xf>
    <xf numFmtId="0" fontId="31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center"/>
    </xf>
    <xf numFmtId="11" fontId="29" fillId="0" borderId="35" xfId="10" applyNumberFormat="1" applyFont="1" applyFill="1" applyBorder="1" applyAlignment="1" applyProtection="1">
      <alignment horizontal="justify" vertical="top"/>
    </xf>
    <xf numFmtId="11" fontId="29" fillId="0" borderId="10" xfId="10" applyNumberFormat="1" applyFont="1" applyFill="1" applyBorder="1" applyAlignment="1" applyProtection="1">
      <alignment horizontal="left" vertical="top" indent="5"/>
    </xf>
    <xf numFmtId="11" fontId="29" fillId="0" borderId="34" xfId="10" applyNumberFormat="1" applyFont="1" applyFill="1" applyBorder="1" applyAlignment="1" applyProtection="1">
      <alignment horizontal="right"/>
    </xf>
    <xf numFmtId="11" fontId="29" fillId="0" borderId="26" xfId="10" applyNumberFormat="1" applyFont="1" applyFill="1" applyBorder="1" applyAlignment="1" applyProtection="1">
      <alignment horizontal="center"/>
    </xf>
    <xf numFmtId="11" fontId="29" fillId="0" borderId="24" xfId="10" applyNumberFormat="1" applyFont="1" applyFill="1" applyBorder="1" applyAlignment="1" applyProtection="1">
      <alignment horizontal="justify"/>
    </xf>
    <xf numFmtId="11" fontId="29" fillId="0" borderId="25" xfId="10" applyNumberFormat="1" applyFont="1" applyFill="1" applyBorder="1" applyAlignment="1" applyProtection="1">
      <alignment horizontal="right"/>
    </xf>
    <xf numFmtId="11" fontId="29" fillId="0" borderId="34" xfId="10" applyNumberFormat="1" applyFont="1" applyFill="1" applyBorder="1" applyAlignment="1" applyProtection="1">
      <alignment horizontal="right" vertical="top"/>
    </xf>
    <xf numFmtId="11" fontId="31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left" indent="2"/>
    </xf>
    <xf numFmtId="0" fontId="9" fillId="6" borderId="3" xfId="3" applyBorder="1">
      <alignment horizontal="left" vertical="center"/>
    </xf>
    <xf numFmtId="0" fontId="29" fillId="0" borderId="26" xfId="10" applyNumberFormat="1" applyFont="1" applyFill="1" applyBorder="1" applyAlignment="1" applyProtection="1">
      <alignment horizontal="left" vertical="top" indent="3"/>
    </xf>
    <xf numFmtId="11" fontId="29" fillId="0" borderId="26" xfId="10" applyNumberFormat="1" applyFont="1" applyFill="1" applyBorder="1" applyAlignment="1" applyProtection="1">
      <alignment horizontal="left" vertical="top" indent="3"/>
    </xf>
    <xf numFmtId="11" fontId="29" fillId="0" borderId="26" xfId="10" applyNumberFormat="1" applyFont="1" applyFill="1" applyBorder="1" applyAlignment="1" applyProtection="1">
      <alignment horizontal="left" indent="3"/>
    </xf>
    <xf numFmtId="2" fontId="29" fillId="0" borderId="26" xfId="10" applyNumberFormat="1" applyFont="1" applyFill="1" applyBorder="1" applyAlignment="1" applyProtection="1">
      <alignment horizontal="left" indent="3"/>
    </xf>
    <xf numFmtId="2" fontId="29" fillId="0" borderId="31" xfId="10" applyNumberFormat="1" applyFont="1" applyFill="1" applyBorder="1" applyAlignment="1" applyProtection="1">
      <alignment horizontal="center"/>
    </xf>
    <xf numFmtId="2" fontId="29" fillId="0" borderId="34" xfId="10" applyNumberFormat="1" applyFont="1" applyFill="1" applyBorder="1" applyAlignment="1" applyProtection="1">
      <alignment horizontal="right"/>
    </xf>
    <xf numFmtId="2" fontId="8" fillId="7" borderId="2" xfId="2" applyNumberFormat="1">
      <alignment horizontal="left" vertical="center"/>
    </xf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</cellXfs>
  <cellStyles count="11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ll" xfId="9"/>
    <cellStyle name="Обычный_data" xfId="10"/>
    <cellStyle name="Форм" xfId="4"/>
  </cellStyles>
  <dxfs count="24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-503.66173780950015</c:v>
                </c:pt>
                <c:pt idx="1">
                  <c:v>-508.03722126250005</c:v>
                </c:pt>
                <c:pt idx="2">
                  <c:v>-512.31992321000007</c:v>
                </c:pt>
                <c:pt idx="3">
                  <c:v>-516.78085755100005</c:v>
                </c:pt>
                <c:pt idx="4">
                  <c:v>-521.30966038400004</c:v>
                </c:pt>
                <c:pt idx="5">
                  <c:v>-544.26719494349993</c:v>
                </c:pt>
                <c:pt idx="6">
                  <c:v>-557.24202485199999</c:v>
                </c:pt>
                <c:pt idx="7">
                  <c:v>-578.91992737500004</c:v>
                </c:pt>
                <c:pt idx="8">
                  <c:v>-601.63430992500003</c:v>
                </c:pt>
                <c:pt idx="9">
                  <c:v>-625.81537360080006</c:v>
                </c:pt>
                <c:pt idx="10">
                  <c:v>-651.44996375480002</c:v>
                </c:pt>
                <c:pt idx="11">
                  <c:v>-658.13015233160002</c:v>
                </c:pt>
                <c:pt idx="12">
                  <c:v>-664.83312762710023</c:v>
                </c:pt>
                <c:pt idx="13">
                  <c:v>-672.37489074600012</c:v>
                </c:pt>
                <c:pt idx="14">
                  <c:v>-681.8519363306001</c:v>
                </c:pt>
                <c:pt idx="15">
                  <c:v>-691.90109656289997</c:v>
                </c:pt>
                <c:pt idx="16">
                  <c:v>-702.44210270559995</c:v>
                </c:pt>
                <c:pt idx="17">
                  <c:v>-713.10311036389999</c:v>
                </c:pt>
                <c:pt idx="18">
                  <c:v>-724.03362200800007</c:v>
                </c:pt>
                <c:pt idx="19">
                  <c:v>-734.91769051799997</c:v>
                </c:pt>
                <c:pt idx="20">
                  <c:v>-745.91726849640008</c:v>
                </c:pt>
                <c:pt idx="21">
                  <c:v>-756.74124423480009</c:v>
                </c:pt>
                <c:pt idx="22">
                  <c:v>-767.73233477160011</c:v>
                </c:pt>
                <c:pt idx="23">
                  <c:v>-778.69408510079995</c:v>
                </c:pt>
                <c:pt idx="24">
                  <c:v>-789.79185510700006</c:v>
                </c:pt>
                <c:pt idx="25">
                  <c:v>-800.874911774</c:v>
                </c:pt>
                <c:pt idx="26">
                  <c:v>-811.91092500000002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828352"/>
        <c:axId val="435819336"/>
      </c:scatterChart>
      <c:valAx>
        <c:axId val="435828352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19336"/>
        <c:crosses val="autoZero"/>
        <c:crossBetween val="midCat"/>
      </c:valAx>
      <c:valAx>
        <c:axId val="435819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283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2.2723000000000002E-17</c:v>
                </c:pt>
                <c:pt idx="11">
                  <c:v>1.9873E-16</c:v>
                </c:pt>
                <c:pt idx="12">
                  <c:v>4.8364000000000003E-22</c:v>
                </c:pt>
                <c:pt idx="13">
                  <c:v>7.3600000000000002E-9</c:v>
                </c:pt>
                <c:pt idx="14">
                  <c:v>1.1541E-9</c:v>
                </c:pt>
                <c:pt idx="15">
                  <c:v>2.4730999999999998E-13</c:v>
                </c:pt>
                <c:pt idx="16">
                  <c:v>8.4570000000000009E-25</c:v>
                </c:pt>
                <c:pt idx="17">
                  <c:v>0</c:v>
                </c:pt>
                <c:pt idx="18">
                  <c:v>0</c:v>
                </c:pt>
                <c:pt idx="19">
                  <c:v>1.2593999999999999E-30</c:v>
                </c:pt>
                <c:pt idx="20">
                  <c:v>1.4451999999999999E-24</c:v>
                </c:pt>
                <c:pt idx="21">
                  <c:v>4.1083999999999997E-21</c:v>
                </c:pt>
                <c:pt idx="22">
                  <c:v>1.6275999999999999E-18</c:v>
                </c:pt>
                <c:pt idx="23">
                  <c:v>8.7968000000000005E-17</c:v>
                </c:pt>
                <c:pt idx="24">
                  <c:v>6.3181999999999998E-16</c:v>
                </c:pt>
                <c:pt idx="25">
                  <c:v>1.2620000000000001E-14</c:v>
                </c:pt>
                <c:pt idx="26">
                  <c:v>9.4099999999999998E-14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7.2377999999999997E-34</c:v>
                </c:pt>
                <c:pt idx="9">
                  <c:v>3.5824999999999998E-27</c:v>
                </c:pt>
                <c:pt idx="10">
                  <c:v>2.5169000000000002E-21</c:v>
                </c:pt>
                <c:pt idx="11">
                  <c:v>1.5759E-27</c:v>
                </c:pt>
                <c:pt idx="12">
                  <c:v>0</c:v>
                </c:pt>
                <c:pt idx="13">
                  <c:v>1.3165E-24</c:v>
                </c:pt>
                <c:pt idx="14">
                  <c:v>1.0126E-19</c:v>
                </c:pt>
                <c:pt idx="15">
                  <c:v>6.2882E-21</c:v>
                </c:pt>
                <c:pt idx="16">
                  <c:v>3.0319000000000002E-29</c:v>
                </c:pt>
                <c:pt idx="17">
                  <c:v>0</c:v>
                </c:pt>
                <c:pt idx="18">
                  <c:v>0</c:v>
                </c:pt>
                <c:pt idx="19">
                  <c:v>4.4989E-28</c:v>
                </c:pt>
                <c:pt idx="20">
                  <c:v>1.0056E-22</c:v>
                </c:pt>
                <c:pt idx="21">
                  <c:v>1.2652E-19</c:v>
                </c:pt>
                <c:pt idx="22">
                  <c:v>2.7375000000000001E-17</c:v>
                </c:pt>
                <c:pt idx="23">
                  <c:v>1.0543999999999999E-15</c:v>
                </c:pt>
                <c:pt idx="24">
                  <c:v>7.4878999999999993E-15</c:v>
                </c:pt>
                <c:pt idx="25">
                  <c:v>1.1805000000000001E-13</c:v>
                </c:pt>
                <c:pt idx="26">
                  <c:v>7.9901999999999996E-13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1.1736E-9</c:v>
                </c:pt>
                <c:pt idx="3">
                  <c:v>2.1672E-10</c:v>
                </c:pt>
                <c:pt idx="4">
                  <c:v>4.8448999999999999E-13</c:v>
                </c:pt>
                <c:pt idx="5">
                  <c:v>2.4681E-15</c:v>
                </c:pt>
                <c:pt idx="6">
                  <c:v>1.2958E-16</c:v>
                </c:pt>
                <c:pt idx="7">
                  <c:v>2.7590999999999998E-16</c:v>
                </c:pt>
                <c:pt idx="8">
                  <c:v>1.9495999999999999E-16</c:v>
                </c:pt>
                <c:pt idx="9">
                  <c:v>6.7933000000000002E-15</c:v>
                </c:pt>
                <c:pt idx="10">
                  <c:v>3.9809000000000002E-13</c:v>
                </c:pt>
                <c:pt idx="11">
                  <c:v>4.9497000000000001E-17</c:v>
                </c:pt>
                <c:pt idx="12">
                  <c:v>0</c:v>
                </c:pt>
                <c:pt idx="13">
                  <c:v>3.8419000000000004E-15</c:v>
                </c:pt>
                <c:pt idx="14">
                  <c:v>4.0845999999999998E-12</c:v>
                </c:pt>
                <c:pt idx="15">
                  <c:v>7.4434999999999995E-13</c:v>
                </c:pt>
                <c:pt idx="16">
                  <c:v>7.1259E-18</c:v>
                </c:pt>
                <c:pt idx="17">
                  <c:v>5.9853000000000001E-36</c:v>
                </c:pt>
                <c:pt idx="18">
                  <c:v>5.8963999999999997E-28</c:v>
                </c:pt>
                <c:pt idx="19">
                  <c:v>1.1870000000000001E-21</c:v>
                </c:pt>
                <c:pt idx="20">
                  <c:v>4.6474000000000004E-19</c:v>
                </c:pt>
                <c:pt idx="21">
                  <c:v>1.0912E-17</c:v>
                </c:pt>
                <c:pt idx="22">
                  <c:v>1.3184999999999999E-16</c:v>
                </c:pt>
                <c:pt idx="23">
                  <c:v>5.801E-16</c:v>
                </c:pt>
                <c:pt idx="24">
                  <c:v>6.7419000000000002E-16</c:v>
                </c:pt>
                <c:pt idx="25">
                  <c:v>2.5696999999999999E-15</c:v>
                </c:pt>
                <c:pt idx="26">
                  <c:v>5.0591999999999999E-15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820120"/>
        <c:axId val="43583031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2.2492999999999999E-10</c:v>
                      </c:pt>
                      <c:pt idx="1">
                        <c:v>4.2387E-14</c:v>
                      </c:pt>
                      <c:pt idx="2">
                        <c:v>0</c:v>
                      </c:pt>
                      <c:pt idx="3">
                        <c:v>5.5411999999999997E-13</c:v>
                      </c:pt>
                      <c:pt idx="4">
                        <c:v>8.1996000000000005E-14</c:v>
                      </c:pt>
                      <c:pt idx="5">
                        <c:v>4.4564000000000001E-14</c:v>
                      </c:pt>
                      <c:pt idx="6">
                        <c:v>2.258E-14</c:v>
                      </c:pt>
                      <c:pt idx="7">
                        <c:v>8.3646999999999999E-14</c:v>
                      </c:pt>
                      <c:pt idx="8">
                        <c:v>6.1027999999999997E-15</c:v>
                      </c:pt>
                      <c:pt idx="9">
                        <c:v>7.5999000000000005E-16</c:v>
                      </c:pt>
                      <c:pt idx="10">
                        <c:v>4.9456000000000001E-18</c:v>
                      </c:pt>
                      <c:pt idx="11">
                        <c:v>3.6102000000000001E-26</c:v>
                      </c:pt>
                      <c:pt idx="12">
                        <c:v>0</c:v>
                      </c:pt>
                      <c:pt idx="13">
                        <c:v>1.2020999999999999E-28</c:v>
                      </c:pt>
                      <c:pt idx="14">
                        <c:v>1.3784E-25</c:v>
                      </c:pt>
                      <c:pt idx="15">
                        <c:v>1.7504E-31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1.8615E-10</c:v>
                      </c:pt>
                      <c:pt idx="1">
                        <c:v>5.3492000000000005E-10</c:v>
                      </c:pt>
                      <c:pt idx="2">
                        <c:v>7.3143000000000004E-13</c:v>
                      </c:pt>
                      <c:pt idx="3">
                        <c:v>1.9781E-9</c:v>
                      </c:pt>
                      <c:pt idx="4">
                        <c:v>2.3363999999999999E-9</c:v>
                      </c:pt>
                      <c:pt idx="5">
                        <c:v>2.4675E-9</c:v>
                      </c:pt>
                      <c:pt idx="6">
                        <c:v>1.3528999999999999E-9</c:v>
                      </c:pt>
                      <c:pt idx="7">
                        <c:v>2.7173000000000001E-9</c:v>
                      </c:pt>
                      <c:pt idx="8">
                        <c:v>1.2489999999999999E-9</c:v>
                      </c:pt>
                      <c:pt idx="9">
                        <c:v>1.8320000000000001E-9</c:v>
                      </c:pt>
                      <c:pt idx="10">
                        <c:v>8.8842000000000002E-10</c:v>
                      </c:pt>
                      <c:pt idx="11">
                        <c:v>1.2758999999999999E-13</c:v>
                      </c:pt>
                      <c:pt idx="12">
                        <c:v>3.0600000000000002E-35</c:v>
                      </c:pt>
                      <c:pt idx="13">
                        <c:v>2.1301000000000001E-22</c:v>
                      </c:pt>
                      <c:pt idx="14">
                        <c:v>5.0728000000000002E-29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6.0003000000000001E-2</c:v>
                      </c:pt>
                      <c:pt idx="1">
                        <c:v>6.0005000000000003E-2</c:v>
                      </c:pt>
                      <c:pt idx="2">
                        <c:v>6.0007999999999999E-2</c:v>
                      </c:pt>
                      <c:pt idx="3">
                        <c:v>6.0012999999999997E-2</c:v>
                      </c:pt>
                      <c:pt idx="4">
                        <c:v>6.0019000000000003E-2</c:v>
                      </c:pt>
                      <c:pt idx="5">
                        <c:v>6.0231E-2</c:v>
                      </c:pt>
                      <c:pt idx="6">
                        <c:v>5.9964000000000003E-2</c:v>
                      </c:pt>
                      <c:pt idx="7">
                        <c:v>5.9562999999999998E-2</c:v>
                      </c:pt>
                      <c:pt idx="8">
                        <c:v>5.7706E-2</c:v>
                      </c:pt>
                      <c:pt idx="9">
                        <c:v>5.2184000000000001E-2</c:v>
                      </c:pt>
                      <c:pt idx="10">
                        <c:v>4.1522999999999997E-2</c:v>
                      </c:pt>
                      <c:pt idx="11">
                        <c:v>3.8234999999999998E-2</c:v>
                      </c:pt>
                      <c:pt idx="12">
                        <c:v>3.4826999999999997E-2</c:v>
                      </c:pt>
                      <c:pt idx="13">
                        <c:v>2.7486E-2</c:v>
                      </c:pt>
                      <c:pt idx="14">
                        <c:v>1.9224000000000002E-2</c:v>
                      </c:pt>
                      <c:pt idx="15">
                        <c:v>1.1932999999999999E-2</c:v>
                      </c:pt>
                      <c:pt idx="16">
                        <c:v>5.2231999999999999E-3</c:v>
                      </c:pt>
                      <c:pt idx="17">
                        <c:v>8.3368000000000005E-5</c:v>
                      </c:pt>
                      <c:pt idx="18">
                        <c:v>1.3603000000000001E-7</c:v>
                      </c:pt>
                      <c:pt idx="19">
                        <c:v>3.1808999999999997E-8</c:v>
                      </c:pt>
                      <c:pt idx="20">
                        <c:v>1.1651E-8</c:v>
                      </c:pt>
                      <c:pt idx="21">
                        <c:v>5.1832000000000001E-9</c:v>
                      </c:pt>
                      <c:pt idx="22">
                        <c:v>3.414E-9</c:v>
                      </c:pt>
                      <c:pt idx="23">
                        <c:v>2.1115E-9</c:v>
                      </c:pt>
                      <c:pt idx="24">
                        <c:v>8.3236999999999999E-10</c:v>
                      </c:pt>
                      <c:pt idx="25">
                        <c:v>7.1970000000000001E-10</c:v>
                      </c:pt>
                      <c:pt idx="26">
                        <c:v>4.8957999999999998E-10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5.9997000000000002E-2</c:v>
                      </c:pt>
                      <c:pt idx="1">
                        <c:v>5.9995E-2</c:v>
                      </c:pt>
                      <c:pt idx="2">
                        <c:v>5.9991000000000003E-2</c:v>
                      </c:pt>
                      <c:pt idx="3">
                        <c:v>5.9985999999999998E-2</c:v>
                      </c:pt>
                      <c:pt idx="4">
                        <c:v>5.9977999999999997E-2</c:v>
                      </c:pt>
                      <c:pt idx="5">
                        <c:v>5.9700000000000003E-2</c:v>
                      </c:pt>
                      <c:pt idx="6">
                        <c:v>6.0033999999999997E-2</c:v>
                      </c:pt>
                      <c:pt idx="7">
                        <c:v>6.0434000000000002E-2</c:v>
                      </c:pt>
                      <c:pt idx="8">
                        <c:v>6.2288999999999997E-2</c:v>
                      </c:pt>
                      <c:pt idx="9">
                        <c:v>6.7809999999999995E-2</c:v>
                      </c:pt>
                      <c:pt idx="10">
                        <c:v>7.8464999999999993E-2</c:v>
                      </c:pt>
                      <c:pt idx="11">
                        <c:v>8.1751000000000004E-2</c:v>
                      </c:pt>
                      <c:pt idx="12">
                        <c:v>8.5155999999999996E-2</c:v>
                      </c:pt>
                      <c:pt idx="13">
                        <c:v>7.0415000000000005E-2</c:v>
                      </c:pt>
                      <c:pt idx="14">
                        <c:v>5.2615000000000002E-2</c:v>
                      </c:pt>
                      <c:pt idx="15">
                        <c:v>3.6586E-2</c:v>
                      </c:pt>
                      <c:pt idx="16">
                        <c:v>1.8393E-2</c:v>
                      </c:pt>
                      <c:pt idx="17">
                        <c:v>3.4720999999999998E-4</c:v>
                      </c:pt>
                      <c:pt idx="18">
                        <c:v>7.1314000000000004E-7</c:v>
                      </c:pt>
                      <c:pt idx="19">
                        <c:v>2.0931000000000001E-7</c:v>
                      </c:pt>
                      <c:pt idx="20">
                        <c:v>9.5897000000000002E-8</c:v>
                      </c:pt>
                      <c:pt idx="21">
                        <c:v>5.3213000000000001E-8</c:v>
                      </c:pt>
                      <c:pt idx="22">
                        <c:v>4.3618000000000001E-8</c:v>
                      </c:pt>
                      <c:pt idx="23">
                        <c:v>3.3512000000000003E-8</c:v>
                      </c:pt>
                      <c:pt idx="24">
                        <c:v>1.6388999999999999E-8</c:v>
                      </c:pt>
                      <c:pt idx="25">
                        <c:v>1.7564999999999999E-8</c:v>
                      </c:pt>
                      <c:pt idx="26">
                        <c:v>1.4803E-8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3.3099999999999999E-7</c:v>
                      </c:pt>
                      <c:pt idx="1">
                        <c:v>6.1445E-7</c:v>
                      </c:pt>
                      <c:pt idx="2">
                        <c:v>1.0655E-6</c:v>
                      </c:pt>
                      <c:pt idx="3">
                        <c:v>1.7443E-6</c:v>
                      </c:pt>
                      <c:pt idx="4">
                        <c:v>2.7196000000000002E-6</c:v>
                      </c:pt>
                      <c:pt idx="5">
                        <c:v>6.9024999999999997E-5</c:v>
                      </c:pt>
                      <c:pt idx="6">
                        <c:v>2.0086000000000001E-6</c:v>
                      </c:pt>
                      <c:pt idx="7">
                        <c:v>3.1518999999999998E-6</c:v>
                      </c:pt>
                      <c:pt idx="8">
                        <c:v>4.4619999999999998E-6</c:v>
                      </c:pt>
                      <c:pt idx="9">
                        <c:v>6.6820999999999999E-6</c:v>
                      </c:pt>
                      <c:pt idx="10">
                        <c:v>1.1775E-5</c:v>
                      </c:pt>
                      <c:pt idx="11">
                        <c:v>1.3893999999999999E-5</c:v>
                      </c:pt>
                      <c:pt idx="12">
                        <c:v>1.6503000000000001E-5</c:v>
                      </c:pt>
                      <c:pt idx="13">
                        <c:v>1.4209000000000001E-5</c:v>
                      </c:pt>
                      <c:pt idx="14">
                        <c:v>1.1236999999999999E-5</c:v>
                      </c:pt>
                      <c:pt idx="15">
                        <c:v>8.6461000000000001E-6</c:v>
                      </c:pt>
                      <c:pt idx="16">
                        <c:v>4.9174999999999999E-6</c:v>
                      </c:pt>
                      <c:pt idx="17">
                        <c:v>1.0788E-7</c:v>
                      </c:pt>
                      <c:pt idx="18">
                        <c:v>2.7340999999999999E-10</c:v>
                      </c:pt>
                      <c:pt idx="19">
                        <c:v>9.8505999999999996E-11</c:v>
                      </c:pt>
                      <c:pt idx="20">
                        <c:v>5.5100999999999998E-11</c:v>
                      </c:pt>
                      <c:pt idx="21">
                        <c:v>3.7150999999999998E-11</c:v>
                      </c:pt>
                      <c:pt idx="22">
                        <c:v>3.6851000000000003E-11</c:v>
                      </c:pt>
                      <c:pt idx="23">
                        <c:v>3.4142000000000002E-11</c:v>
                      </c:pt>
                      <c:pt idx="24">
                        <c:v>2.0077999999999999E-11</c:v>
                      </c:pt>
                      <c:pt idx="25">
                        <c:v>2.5812999999999999E-11</c:v>
                      </c:pt>
                      <c:pt idx="26">
                        <c:v>2.6044E-11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9.9998000000000004E-2</c:v>
                      </c:pt>
                      <c:pt idx="1">
                        <c:v>9.9996000000000002E-2</c:v>
                      </c:pt>
                      <c:pt idx="2">
                        <c:v>9.9992999999999999E-2</c:v>
                      </c:pt>
                      <c:pt idx="3">
                        <c:v>9.9988999999999995E-2</c:v>
                      </c:pt>
                      <c:pt idx="4">
                        <c:v>9.9983000000000002E-2</c:v>
                      </c:pt>
                      <c:pt idx="5">
                        <c:v>9.9837999999999996E-2</c:v>
                      </c:pt>
                      <c:pt idx="6">
                        <c:v>9.9956000000000003E-2</c:v>
                      </c:pt>
                      <c:pt idx="7">
                        <c:v>9.9919999999999995E-2</c:v>
                      </c:pt>
                      <c:pt idx="8">
                        <c:v>9.9874000000000004E-2</c:v>
                      </c:pt>
                      <c:pt idx="9">
                        <c:v>9.9810999999999997E-2</c:v>
                      </c:pt>
                      <c:pt idx="10">
                        <c:v>9.9708000000000005E-2</c:v>
                      </c:pt>
                      <c:pt idx="11">
                        <c:v>9.9672999999999998E-2</c:v>
                      </c:pt>
                      <c:pt idx="12">
                        <c:v>9.9632999999999999E-2</c:v>
                      </c:pt>
                      <c:pt idx="13">
                        <c:v>4.0370999999999997E-2</c:v>
                      </c:pt>
                      <c:pt idx="14">
                        <c:v>1.2983E-2</c:v>
                      </c:pt>
                      <c:pt idx="15">
                        <c:v>4.3972999999999998E-3</c:v>
                      </c:pt>
                      <c:pt idx="16">
                        <c:v>1.1416E-3</c:v>
                      </c:pt>
                      <c:pt idx="17">
                        <c:v>1.2091E-5</c:v>
                      </c:pt>
                      <c:pt idx="18">
                        <c:v>1.7380000000000001E-8</c:v>
                      </c:pt>
                      <c:pt idx="19">
                        <c:v>3.6519000000000002E-9</c:v>
                      </c:pt>
                      <c:pt idx="20">
                        <c:v>1.2197E-9</c:v>
                      </c:pt>
                      <c:pt idx="21">
                        <c:v>5.0182000000000003E-10</c:v>
                      </c:pt>
                      <c:pt idx="22">
                        <c:v>3.0991000000000002E-10</c:v>
                      </c:pt>
                      <c:pt idx="23">
                        <c:v>1.8211999999999999E-10</c:v>
                      </c:pt>
                      <c:pt idx="24">
                        <c:v>6.9103999999999995E-11</c:v>
                      </c:pt>
                      <c:pt idx="25">
                        <c:v>5.8238000000000006E-11</c:v>
                      </c:pt>
                      <c:pt idx="26">
                        <c:v>3.9086000000000002E-11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4.5927000000000001E-6</c:v>
                      </c:pt>
                      <c:pt idx="1">
                        <c:v>8.2157E-6</c:v>
                      </c:pt>
                      <c:pt idx="2">
                        <c:v>1.3813E-5</c:v>
                      </c:pt>
                      <c:pt idx="3">
                        <c:v>2.2035000000000002E-5</c:v>
                      </c:pt>
                      <c:pt idx="4">
                        <c:v>3.3612000000000003E-5</c:v>
                      </c:pt>
                      <c:pt idx="5">
                        <c:v>3.2361E-4</c:v>
                      </c:pt>
                      <c:pt idx="6">
                        <c:v>8.8527000000000001E-5</c:v>
                      </c:pt>
                      <c:pt idx="7">
                        <c:v>1.5941999999999999E-4</c:v>
                      </c:pt>
                      <c:pt idx="8">
                        <c:v>2.5104000000000001E-4</c:v>
                      </c:pt>
                      <c:pt idx="9">
                        <c:v>3.7837999999999999E-4</c:v>
                      </c:pt>
                      <c:pt idx="10">
                        <c:v>5.8332999999999996E-4</c:v>
                      </c:pt>
                      <c:pt idx="11">
                        <c:v>6.5379000000000001E-4</c:v>
                      </c:pt>
                      <c:pt idx="12">
                        <c:v>7.3413999999999999E-4</c:v>
                      </c:pt>
                      <c:pt idx="13">
                        <c:v>3.9988000000000003E-4</c:v>
                      </c:pt>
                      <c:pt idx="14">
                        <c:v>1.9306E-4</c:v>
                      </c:pt>
                      <c:pt idx="15">
                        <c:v>9.8272999999999999E-5</c:v>
                      </c:pt>
                      <c:pt idx="16">
                        <c:v>3.8244000000000002E-5</c:v>
                      </c:pt>
                      <c:pt idx="17">
                        <c:v>6.0029000000000004E-7</c:v>
                      </c:pt>
                      <c:pt idx="18">
                        <c:v>1.2244E-9</c:v>
                      </c:pt>
                      <c:pt idx="19">
                        <c:v>3.5937000000000002E-10</c:v>
                      </c:pt>
                      <c:pt idx="20">
                        <c:v>1.6529999999999999E-10</c:v>
                      </c:pt>
                      <c:pt idx="21">
                        <c:v>9.2441999999999997E-11</c:v>
                      </c:pt>
                      <c:pt idx="22">
                        <c:v>7.6650999999999997E-11</c:v>
                      </c:pt>
                      <c:pt idx="23">
                        <c:v>5.9789999999999995E-11</c:v>
                      </c:pt>
                      <c:pt idx="24">
                        <c:v>2.9793999999999997E-11</c:v>
                      </c:pt>
                      <c:pt idx="25">
                        <c:v>3.2651000000000001E-11</c:v>
                      </c:pt>
                      <c:pt idx="26">
                        <c:v>2.8232999999999999E-11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1.3009E-27</c:v>
                      </c:pt>
                      <c:pt idx="1">
                        <c:v>4.1309E-26</c:v>
                      </c:pt>
                      <c:pt idx="2">
                        <c:v>9.0411999999999997E-25</c:v>
                      </c:pt>
                      <c:pt idx="3">
                        <c:v>1.4442999999999999E-23</c:v>
                      </c:pt>
                      <c:pt idx="4">
                        <c:v>1.7637000000000001E-22</c:v>
                      </c:pt>
                      <c:pt idx="5">
                        <c:v>7.9987999999999994E-18</c:v>
                      </c:pt>
                      <c:pt idx="6">
                        <c:v>2.7359999999999999E-18</c:v>
                      </c:pt>
                      <c:pt idx="7">
                        <c:v>1.3240999999999999E-16</c:v>
                      </c:pt>
                      <c:pt idx="8">
                        <c:v>2.6615E-15</c:v>
                      </c:pt>
                      <c:pt idx="9">
                        <c:v>3.3169999999999999E-14</c:v>
                      </c:pt>
                      <c:pt idx="10">
                        <c:v>3.4033000000000003E-13</c:v>
                      </c:pt>
                      <c:pt idx="11">
                        <c:v>6.0005999999999997E-13</c:v>
                      </c:pt>
                      <c:pt idx="12">
                        <c:v>1.0526E-12</c:v>
                      </c:pt>
                      <c:pt idx="13">
                        <c:v>8.0721999999999997E-13</c:v>
                      </c:pt>
                      <c:pt idx="14">
                        <c:v>5.5088999999999999E-13</c:v>
                      </c:pt>
                      <c:pt idx="15">
                        <c:v>4.0970000000000001E-13</c:v>
                      </c:pt>
                      <c:pt idx="16">
                        <c:v>2.3559000000000001E-13</c:v>
                      </c:pt>
                      <c:pt idx="17">
                        <c:v>5.5559000000000002E-15</c:v>
                      </c:pt>
                      <c:pt idx="18">
                        <c:v>1.7904E-17</c:v>
                      </c:pt>
                      <c:pt idx="19">
                        <c:v>8.1849000000000003E-18</c:v>
                      </c:pt>
                      <c:pt idx="20">
                        <c:v>5.7821999999999999E-18</c:v>
                      </c:pt>
                      <c:pt idx="21">
                        <c:v>4.9024000000000002E-18</c:v>
                      </c:pt>
                      <c:pt idx="22">
                        <c:v>6.0905000000000001E-18</c:v>
                      </c:pt>
                      <c:pt idx="23">
                        <c:v>7.0418999999999995E-18</c:v>
                      </c:pt>
                      <c:pt idx="24">
                        <c:v>5.1504999999999997E-18</c:v>
                      </c:pt>
                      <c:pt idx="25">
                        <c:v>8.2106000000000001E-18</c:v>
                      </c:pt>
                      <c:pt idx="26">
                        <c:v>1.0243E-17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1.3542999999999999E-7</c:v>
                      </c:pt>
                      <c:pt idx="6">
                        <c:v>8.2009999999999996E-5</c:v>
                      </c:pt>
                      <c:pt idx="7">
                        <c:v>5.1999999999999995E-4</c:v>
                      </c:pt>
                      <c:pt idx="8">
                        <c:v>2.4239000000000001E-3</c:v>
                      </c:pt>
                      <c:pt idx="9">
                        <c:v>8.0117999999999995E-3</c:v>
                      </c:pt>
                      <c:pt idx="10">
                        <c:v>1.8769999999999998E-2</c:v>
                      </c:pt>
                      <c:pt idx="11">
                        <c:v>2.2086000000000001E-2</c:v>
                      </c:pt>
                      <c:pt idx="12">
                        <c:v>2.5516E-2</c:v>
                      </c:pt>
                      <c:pt idx="13">
                        <c:v>2.0367E-2</c:v>
                      </c:pt>
                      <c:pt idx="14">
                        <c:v>1.5464E-2</c:v>
                      </c:pt>
                      <c:pt idx="15">
                        <c:v>1.1261E-2</c:v>
                      </c:pt>
                      <c:pt idx="16">
                        <c:v>5.9436000000000003E-3</c:v>
                      </c:pt>
                      <c:pt idx="17">
                        <c:v>1.1784E-4</c:v>
                      </c:pt>
                      <c:pt idx="18">
                        <c:v>2.5641E-7</c:v>
                      </c:pt>
                      <c:pt idx="19">
                        <c:v>7.9419000000000005E-8</c:v>
                      </c:pt>
                      <c:pt idx="20">
                        <c:v>3.8233000000000002E-8</c:v>
                      </c:pt>
                      <c:pt idx="21">
                        <c:v>2.2189999999999999E-8</c:v>
                      </c:pt>
                      <c:pt idx="22">
                        <c:v>1.8930999999999999E-8</c:v>
                      </c:pt>
                      <c:pt idx="23">
                        <c:v>1.5060999999999998E-8</c:v>
                      </c:pt>
                      <c:pt idx="24">
                        <c:v>7.5863999999999994E-9</c:v>
                      </c:pt>
                      <c:pt idx="25">
                        <c:v>8.3282999999999999E-9</c:v>
                      </c:pt>
                      <c:pt idx="26">
                        <c:v>7.149E-9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1.3721999999999999E-32</c:v>
                      </c:pt>
                      <c:pt idx="10">
                        <c:v>4.5436999999999998E-21</c:v>
                      </c:pt>
                      <c:pt idx="11">
                        <c:v>7.4059000000000003E-20</c:v>
                      </c:pt>
                      <c:pt idx="12">
                        <c:v>2.1639999999999998E-18</c:v>
                      </c:pt>
                      <c:pt idx="13">
                        <c:v>8.1583999999999999E-13</c:v>
                      </c:pt>
                      <c:pt idx="14">
                        <c:v>1.5622999999999999E-12</c:v>
                      </c:pt>
                      <c:pt idx="15">
                        <c:v>2.3886000000000001E-12</c:v>
                      </c:pt>
                      <c:pt idx="16">
                        <c:v>3.5524000000000001E-12</c:v>
                      </c:pt>
                      <c:pt idx="17">
                        <c:v>5.3151000000000002E-12</c:v>
                      </c:pt>
                      <c:pt idx="18">
                        <c:v>8.0891000000000003E-12</c:v>
                      </c:pt>
                      <c:pt idx="19">
                        <c:v>1.2190999999999999E-11</c:v>
                      </c:pt>
                      <c:pt idx="20">
                        <c:v>1.8208E-11</c:v>
                      </c:pt>
                      <c:pt idx="21">
                        <c:v>2.6976000000000001E-11</c:v>
                      </c:pt>
                      <c:pt idx="22">
                        <c:v>3.9682999999999999E-11</c:v>
                      </c:pt>
                      <c:pt idx="23">
                        <c:v>5.8016000000000002E-11</c:v>
                      </c:pt>
                      <c:pt idx="24">
                        <c:v>8.4367999999999998E-11</c:v>
                      </c:pt>
                      <c:pt idx="25">
                        <c:v>1.2213E-10</c:v>
                      </c:pt>
                      <c:pt idx="26">
                        <c:v>1.7612000000000001E-10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4.2376000000000003E-27</c:v>
                      </c:pt>
                      <c:pt idx="11">
                        <c:v>9.4839E-26</c:v>
                      </c:pt>
                      <c:pt idx="12">
                        <c:v>3.7329000000000002E-24</c:v>
                      </c:pt>
                      <c:pt idx="13">
                        <c:v>3.0532000000000001E-18</c:v>
                      </c:pt>
                      <c:pt idx="14">
                        <c:v>1.274E-17</c:v>
                      </c:pt>
                      <c:pt idx="15">
                        <c:v>3.6936000000000001E-17</c:v>
                      </c:pt>
                      <c:pt idx="16">
                        <c:v>9.7214000000000001E-17</c:v>
                      </c:pt>
                      <c:pt idx="17">
                        <c:v>2.3667000000000001E-16</c:v>
                      </c:pt>
                      <c:pt idx="18">
                        <c:v>4.8496999999999997E-16</c:v>
                      </c:pt>
                      <c:pt idx="19">
                        <c:v>9.6653999999999992E-16</c:v>
                      </c:pt>
                      <c:pt idx="20">
                        <c:v>1.8816E-15</c:v>
                      </c:pt>
                      <c:pt idx="21">
                        <c:v>3.5838999999999997E-15</c:v>
                      </c:pt>
                      <c:pt idx="22">
                        <c:v>6.6898E-15</c:v>
                      </c:pt>
                      <c:pt idx="23">
                        <c:v>1.2256E-14</c:v>
                      </c:pt>
                      <c:pt idx="24">
                        <c:v>2.2065999999999998E-14</c:v>
                      </c:pt>
                      <c:pt idx="25">
                        <c:v>3.9094E-14</c:v>
                      </c:pt>
                      <c:pt idx="26">
                        <c:v>6.8234000000000002E-14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8.6854E-30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4.3862000000000002E-36</c:v>
                      </c:pt>
                      <c:pt idx="8">
                        <c:v>5.3984999999999997E-30</c:v>
                      </c:pt>
                      <c:pt idx="9">
                        <c:v>2.6693E-21</c:v>
                      </c:pt>
                      <c:pt idx="10">
                        <c:v>1.6790000000000001E-10</c:v>
                      </c:pt>
                      <c:pt idx="11">
                        <c:v>1.7531999999999999E-9</c:v>
                      </c:pt>
                      <c:pt idx="12">
                        <c:v>3.2450999999999997E-8</c:v>
                      </c:pt>
                      <c:pt idx="13">
                        <c:v>1.2269E-2</c:v>
                      </c:pt>
                      <c:pt idx="14">
                        <c:v>2.5222999999999999E-2</c:v>
                      </c:pt>
                      <c:pt idx="15">
                        <c:v>3.6493999999999999E-2</c:v>
                      </c:pt>
                      <c:pt idx="16">
                        <c:v>4.8211999999999998E-2</c:v>
                      </c:pt>
                      <c:pt idx="17">
                        <c:v>5.8770000000000003E-2</c:v>
                      </c:pt>
                      <c:pt idx="18">
                        <c:v>5.8597999999999997E-2</c:v>
                      </c:pt>
                      <c:pt idx="19">
                        <c:v>5.8124000000000002E-2</c:v>
                      </c:pt>
                      <c:pt idx="20">
                        <c:v>5.7528999999999997E-2</c:v>
                      </c:pt>
                      <c:pt idx="21">
                        <c:v>5.6793999999999997E-2</c:v>
                      </c:pt>
                      <c:pt idx="22">
                        <c:v>5.5905000000000003E-2</c:v>
                      </c:pt>
                      <c:pt idx="23">
                        <c:v>5.4849000000000002E-2</c:v>
                      </c:pt>
                      <c:pt idx="24">
                        <c:v>5.3619E-2</c:v>
                      </c:pt>
                      <c:pt idx="25">
                        <c:v>5.2217E-2</c:v>
                      </c:pt>
                      <c:pt idx="26">
                        <c:v>5.0650000000000001E-2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6.0473999999999996E-25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5.2856999999999997E-35</c:v>
                      </c:pt>
                      <c:pt idx="8">
                        <c:v>2.4856000000000001E-29</c:v>
                      </c:pt>
                      <c:pt idx="9">
                        <c:v>6.3423E-21</c:v>
                      </c:pt>
                      <c:pt idx="10">
                        <c:v>2.8667E-10</c:v>
                      </c:pt>
                      <c:pt idx="11">
                        <c:v>2.8835999999999998E-9</c:v>
                      </c:pt>
                      <c:pt idx="12">
                        <c:v>5.2175000000000002E-8</c:v>
                      </c:pt>
                      <c:pt idx="13">
                        <c:v>2.2085E-2</c:v>
                      </c:pt>
                      <c:pt idx="14">
                        <c:v>4.8149999999999998E-2</c:v>
                      </c:pt>
                      <c:pt idx="15">
                        <c:v>7.1472999999999995E-2</c:v>
                      </c:pt>
                      <c:pt idx="16">
                        <c:v>9.6379000000000006E-2</c:v>
                      </c:pt>
                      <c:pt idx="17">
                        <c:v>0.11957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  <c:pt idx="25">
                        <c:v>0.12</c:v>
                      </c:pt>
                      <c:pt idx="26">
                        <c:v>0.12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1.4427000000000001E-31</c:v>
                      </c:pt>
                      <c:pt idx="9">
                        <c:v>8.2412E-22</c:v>
                      </c:pt>
                      <c:pt idx="10">
                        <c:v>3.8175999999999998E-10</c:v>
                      </c:pt>
                      <c:pt idx="11">
                        <c:v>6.2577999999999996E-9</c:v>
                      </c:pt>
                      <c:pt idx="12">
                        <c:v>1.7896999999999999E-7</c:v>
                      </c:pt>
                      <c:pt idx="13">
                        <c:v>5.9429000000000003E-2</c:v>
                      </c:pt>
                      <c:pt idx="14">
                        <c:v>8.6920999999999998E-2</c:v>
                      </c:pt>
                      <c:pt idx="15">
                        <c:v>9.5554E-2</c:v>
                      </c:pt>
                      <c:pt idx="16">
                        <c:v>9.8838999999999996E-2</c:v>
                      </c:pt>
                      <c:pt idx="17">
                        <c:v>9.9987999999999994E-2</c:v>
                      </c:pt>
                      <c:pt idx="18">
                        <c:v>0.1</c:v>
                      </c:pt>
                      <c:pt idx="19">
                        <c:v>0.1</c:v>
                      </c:pt>
                      <c:pt idx="20">
                        <c:v>0.1</c:v>
                      </c:pt>
                      <c:pt idx="21">
                        <c:v>0.1</c:v>
                      </c:pt>
                      <c:pt idx="22">
                        <c:v>0.1</c:v>
                      </c:pt>
                      <c:pt idx="23">
                        <c:v>0.1</c:v>
                      </c:pt>
                      <c:pt idx="24">
                        <c:v>0.1</c:v>
                      </c:pt>
                      <c:pt idx="25">
                        <c:v>0.1</c:v>
                      </c:pt>
                      <c:pt idx="26">
                        <c:v>0.1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-19.77</c:v>
                      </c:pt>
                      <c:pt idx="23">
                        <c:v>-19.809999999999999</c:v>
                      </c:pt>
                      <c:pt idx="24">
                        <c:v>-19.84</c:v>
                      </c:pt>
                      <c:pt idx="25">
                        <c:v>-19.87</c:v>
                      </c:pt>
                      <c:pt idx="26">
                        <c:v>-19.899999999999999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-42.9</c:v>
                      </c:pt>
                      <c:pt idx="6">
                        <c:v>-44.12</c:v>
                      </c:pt>
                      <c:pt idx="7">
                        <c:v>-40.409999999999997</c:v>
                      </c:pt>
                      <c:pt idx="8">
                        <c:v>-37.590000000000003</c:v>
                      </c:pt>
                      <c:pt idx="9">
                        <c:v>-35.270000000000003</c:v>
                      </c:pt>
                      <c:pt idx="10">
                        <c:v>-33.159999999999997</c:v>
                      </c:pt>
                      <c:pt idx="11">
                        <c:v>-32.65</c:v>
                      </c:pt>
                      <c:pt idx="12">
                        <c:v>-32.14</c:v>
                      </c:pt>
                      <c:pt idx="13">
                        <c:v>-32.01</c:v>
                      </c:pt>
                      <c:pt idx="14">
                        <c:v>-31.97</c:v>
                      </c:pt>
                      <c:pt idx="15">
                        <c:v>-31.86</c:v>
                      </c:pt>
                      <c:pt idx="16">
                        <c:v>-31.72</c:v>
                      </c:pt>
                      <c:pt idx="17">
                        <c:v>-31.52</c:v>
                      </c:pt>
                      <c:pt idx="18">
                        <c:v>-31.18</c:v>
                      </c:pt>
                      <c:pt idx="19">
                        <c:v>-30.83</c:v>
                      </c:pt>
                      <c:pt idx="20">
                        <c:v>-30.5</c:v>
                      </c:pt>
                      <c:pt idx="21">
                        <c:v>-30.17</c:v>
                      </c:pt>
                      <c:pt idx="22">
                        <c:v>-29.85</c:v>
                      </c:pt>
                      <c:pt idx="23">
                        <c:v>-29.53</c:v>
                      </c:pt>
                      <c:pt idx="24">
                        <c:v>-29.21</c:v>
                      </c:pt>
                      <c:pt idx="25">
                        <c:v>-28.9</c:v>
                      </c:pt>
                      <c:pt idx="26">
                        <c:v>-28.59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-11.93</c:v>
                      </c:pt>
                      <c:pt idx="6">
                        <c:v>-15.6</c:v>
                      </c:pt>
                      <c:pt idx="7">
                        <c:v>-15.31</c:v>
                      </c:pt>
                      <c:pt idx="8">
                        <c:v>-15.13</c:v>
                      </c:pt>
                      <c:pt idx="9">
                        <c:v>-14.92</c:v>
                      </c:pt>
                      <c:pt idx="10">
                        <c:v>-14.56</c:v>
                      </c:pt>
                      <c:pt idx="11">
                        <c:v>-14.45</c:v>
                      </c:pt>
                      <c:pt idx="12">
                        <c:v>-14.33</c:v>
                      </c:pt>
                      <c:pt idx="13">
                        <c:v>-14.08</c:v>
                      </c:pt>
                      <c:pt idx="14">
                        <c:v>-13.9</c:v>
                      </c:pt>
                      <c:pt idx="15">
                        <c:v>-13.75</c:v>
                      </c:pt>
                      <c:pt idx="16">
                        <c:v>-13.62</c:v>
                      </c:pt>
                      <c:pt idx="17">
                        <c:v>-13.49</c:v>
                      </c:pt>
                      <c:pt idx="18">
                        <c:v>-13.38</c:v>
                      </c:pt>
                      <c:pt idx="19">
                        <c:v>-13.28</c:v>
                      </c:pt>
                      <c:pt idx="20">
                        <c:v>-13.18</c:v>
                      </c:pt>
                      <c:pt idx="21">
                        <c:v>-13.07</c:v>
                      </c:pt>
                      <c:pt idx="22">
                        <c:v>-12.97</c:v>
                      </c:pt>
                      <c:pt idx="23">
                        <c:v>-12.87</c:v>
                      </c:pt>
                      <c:pt idx="24">
                        <c:v>-12.78</c:v>
                      </c:pt>
                      <c:pt idx="25">
                        <c:v>-12.68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-11.72</c:v>
                      </c:pt>
                      <c:pt idx="8">
                        <c:v>-10.53</c:v>
                      </c:pt>
                      <c:pt idx="9">
                        <c:v>-9.6760000000000002</c:v>
                      </c:pt>
                      <c:pt idx="10">
                        <c:v>-9.1679999999999993</c:v>
                      </c:pt>
                      <c:pt idx="11">
                        <c:v>-9.0909999999999993</c:v>
                      </c:pt>
                      <c:pt idx="12">
                        <c:v>-9.0310000000000006</c:v>
                      </c:pt>
                      <c:pt idx="13">
                        <c:v>-8.89</c:v>
                      </c:pt>
                      <c:pt idx="14">
                        <c:v>-8.7739999999999991</c:v>
                      </c:pt>
                      <c:pt idx="15">
                        <c:v>-8.7110000000000003</c:v>
                      </c:pt>
                      <c:pt idx="16">
                        <c:v>-8.6790000000000003</c:v>
                      </c:pt>
                      <c:pt idx="17">
                        <c:v>-8.6809999999999992</c:v>
                      </c:pt>
                      <c:pt idx="18">
                        <c:v>-8.75</c:v>
                      </c:pt>
                      <c:pt idx="19">
                        <c:v>-8.82</c:v>
                      </c:pt>
                      <c:pt idx="20">
                        <c:v>-8.8919999999999995</c:v>
                      </c:pt>
                      <c:pt idx="21">
                        <c:v>-8.9640000000000004</c:v>
                      </c:pt>
                      <c:pt idx="22">
                        <c:v>-9.0380000000000003</c:v>
                      </c:pt>
                      <c:pt idx="23">
                        <c:v>-9.1140000000000008</c:v>
                      </c:pt>
                      <c:pt idx="24">
                        <c:v>-9.1920000000000002</c:v>
                      </c:pt>
                      <c:pt idx="25">
                        <c:v>-9.2729999999999997</c:v>
                      </c:pt>
                      <c:pt idx="26">
                        <c:v>-9.3550000000000004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43582012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30312"/>
        <c:crosses val="autoZero"/>
        <c:crossBetween val="midCat"/>
        <c:majorUnit val="100"/>
      </c:valAx>
      <c:valAx>
        <c:axId val="4358303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201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69656"/>
        <c:axId val="525761816"/>
        <c:extLst xmlns:c16r2="http://schemas.microsoft.com/office/drawing/2015/06/chart"/>
      </c:scatterChart>
      <c:valAx>
        <c:axId val="52576965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5761816"/>
        <c:crosses val="autoZero"/>
        <c:crossBetween val="midCat"/>
      </c:valAx>
      <c:valAx>
        <c:axId val="52576181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5769656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ALL!$F$4:$BR$4</c:f>
              <c:numCache>
                <c:formatCode>0.00E+00</c:formatCode>
                <c:ptCount val="65"/>
                <c:pt idx="0">
                  <c:v>2.2492999999999999E-10</c:v>
                </c:pt>
                <c:pt idx="1">
                  <c:v>4.2387E-14</c:v>
                </c:pt>
                <c:pt idx="2">
                  <c:v>0</c:v>
                </c:pt>
                <c:pt idx="3">
                  <c:v>5.5411999999999997E-13</c:v>
                </c:pt>
                <c:pt idx="4">
                  <c:v>8.1996000000000005E-14</c:v>
                </c:pt>
                <c:pt idx="5">
                  <c:v>4.4564000000000001E-14</c:v>
                </c:pt>
                <c:pt idx="6">
                  <c:v>2.258E-14</c:v>
                </c:pt>
                <c:pt idx="7">
                  <c:v>8.3646999999999999E-14</c:v>
                </c:pt>
                <c:pt idx="8">
                  <c:v>6.1027999999999997E-15</c:v>
                </c:pt>
                <c:pt idx="9">
                  <c:v>7.5999000000000005E-16</c:v>
                </c:pt>
                <c:pt idx="10">
                  <c:v>4.9456000000000001E-18</c:v>
                </c:pt>
                <c:pt idx="11">
                  <c:v>3.6102000000000001E-26</c:v>
                </c:pt>
                <c:pt idx="12">
                  <c:v>0</c:v>
                </c:pt>
                <c:pt idx="13">
                  <c:v>1.2020999999999999E-28</c:v>
                </c:pt>
                <c:pt idx="14">
                  <c:v>1.3784E-25</c:v>
                </c:pt>
                <c:pt idx="15">
                  <c:v>1.7504E-31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7.2377999999999997E-34</c:v>
                </c:pt>
                <c:pt idx="9">
                  <c:v>3.5824999999999998E-27</c:v>
                </c:pt>
                <c:pt idx="10">
                  <c:v>2.5169000000000002E-21</c:v>
                </c:pt>
                <c:pt idx="11">
                  <c:v>1.5759E-27</c:v>
                </c:pt>
                <c:pt idx="12">
                  <c:v>0</c:v>
                </c:pt>
                <c:pt idx="13">
                  <c:v>1.3165E-24</c:v>
                </c:pt>
                <c:pt idx="14">
                  <c:v>1.0126E-19</c:v>
                </c:pt>
                <c:pt idx="15">
                  <c:v>6.2882E-21</c:v>
                </c:pt>
                <c:pt idx="16">
                  <c:v>3.0319000000000002E-29</c:v>
                </c:pt>
                <c:pt idx="17">
                  <c:v>0</c:v>
                </c:pt>
                <c:pt idx="18">
                  <c:v>0</c:v>
                </c:pt>
                <c:pt idx="19">
                  <c:v>4.4989E-28</c:v>
                </c:pt>
                <c:pt idx="20">
                  <c:v>1.0056E-22</c:v>
                </c:pt>
                <c:pt idx="21">
                  <c:v>1.2652E-19</c:v>
                </c:pt>
                <c:pt idx="22">
                  <c:v>2.7375000000000001E-17</c:v>
                </c:pt>
                <c:pt idx="23">
                  <c:v>1.0543999999999999E-15</c:v>
                </c:pt>
                <c:pt idx="24">
                  <c:v>7.4878999999999993E-15</c:v>
                </c:pt>
                <c:pt idx="25">
                  <c:v>1.1805000000000001E-13</c:v>
                </c:pt>
                <c:pt idx="26">
                  <c:v>7.9901999999999996E-13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1.1736E-9</c:v>
                </c:pt>
                <c:pt idx="3">
                  <c:v>2.1672E-10</c:v>
                </c:pt>
                <c:pt idx="4">
                  <c:v>4.8448999999999999E-13</c:v>
                </c:pt>
                <c:pt idx="5">
                  <c:v>2.4681E-15</c:v>
                </c:pt>
                <c:pt idx="6">
                  <c:v>1.2958E-16</c:v>
                </c:pt>
                <c:pt idx="7">
                  <c:v>2.7590999999999998E-16</c:v>
                </c:pt>
                <c:pt idx="8">
                  <c:v>1.9495999999999999E-16</c:v>
                </c:pt>
                <c:pt idx="9">
                  <c:v>6.7933000000000002E-15</c:v>
                </c:pt>
                <c:pt idx="10">
                  <c:v>3.9809000000000002E-13</c:v>
                </c:pt>
                <c:pt idx="11">
                  <c:v>4.9497000000000001E-17</c:v>
                </c:pt>
                <c:pt idx="12">
                  <c:v>0</c:v>
                </c:pt>
                <c:pt idx="13">
                  <c:v>3.8419000000000004E-15</c:v>
                </c:pt>
                <c:pt idx="14">
                  <c:v>4.0845999999999998E-12</c:v>
                </c:pt>
                <c:pt idx="15">
                  <c:v>7.4434999999999995E-13</c:v>
                </c:pt>
                <c:pt idx="16">
                  <c:v>7.1259E-18</c:v>
                </c:pt>
                <c:pt idx="17">
                  <c:v>5.9853000000000001E-36</c:v>
                </c:pt>
                <c:pt idx="18">
                  <c:v>5.8963999999999997E-28</c:v>
                </c:pt>
                <c:pt idx="19">
                  <c:v>1.1870000000000001E-21</c:v>
                </c:pt>
                <c:pt idx="20">
                  <c:v>4.6474000000000004E-19</c:v>
                </c:pt>
                <c:pt idx="21">
                  <c:v>1.0912E-17</c:v>
                </c:pt>
                <c:pt idx="22">
                  <c:v>1.3184999999999999E-16</c:v>
                </c:pt>
                <c:pt idx="23">
                  <c:v>5.801E-16</c:v>
                </c:pt>
                <c:pt idx="24">
                  <c:v>6.7419000000000002E-16</c:v>
                </c:pt>
                <c:pt idx="25">
                  <c:v>2.5696999999999999E-15</c:v>
                </c:pt>
                <c:pt idx="26">
                  <c:v>5.0591999999999999E-15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ALL!$F$9:$BR$9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ALL!$F$10:$BR$10</c:f>
              <c:numCache>
                <c:formatCode>0.00E+00</c:formatCode>
                <c:ptCount val="65"/>
                <c:pt idx="0">
                  <c:v>6.0003000000000001E-2</c:v>
                </c:pt>
                <c:pt idx="1">
                  <c:v>6.0005000000000003E-2</c:v>
                </c:pt>
                <c:pt idx="2">
                  <c:v>6.0007999999999999E-2</c:v>
                </c:pt>
                <c:pt idx="3">
                  <c:v>6.0012999999999997E-2</c:v>
                </c:pt>
                <c:pt idx="4">
                  <c:v>6.0019000000000003E-2</c:v>
                </c:pt>
                <c:pt idx="5">
                  <c:v>6.0231E-2</c:v>
                </c:pt>
                <c:pt idx="6">
                  <c:v>5.9964000000000003E-2</c:v>
                </c:pt>
                <c:pt idx="7">
                  <c:v>5.9562999999999998E-2</c:v>
                </c:pt>
                <c:pt idx="8">
                  <c:v>5.7706E-2</c:v>
                </c:pt>
                <c:pt idx="9">
                  <c:v>5.2184000000000001E-2</c:v>
                </c:pt>
                <c:pt idx="10">
                  <c:v>4.1522999999999997E-2</c:v>
                </c:pt>
                <c:pt idx="11">
                  <c:v>3.8234999999999998E-2</c:v>
                </c:pt>
                <c:pt idx="12">
                  <c:v>3.4826999999999997E-2</c:v>
                </c:pt>
                <c:pt idx="13">
                  <c:v>2.7486E-2</c:v>
                </c:pt>
                <c:pt idx="14">
                  <c:v>1.9224000000000002E-2</c:v>
                </c:pt>
                <c:pt idx="15">
                  <c:v>1.1932999999999999E-2</c:v>
                </c:pt>
                <c:pt idx="16">
                  <c:v>5.2231999999999999E-3</c:v>
                </c:pt>
                <c:pt idx="17">
                  <c:v>8.3368000000000005E-5</c:v>
                </c:pt>
                <c:pt idx="18">
                  <c:v>1.3603000000000001E-7</c:v>
                </c:pt>
                <c:pt idx="19">
                  <c:v>3.1808999999999997E-8</c:v>
                </c:pt>
                <c:pt idx="20">
                  <c:v>1.1651E-8</c:v>
                </c:pt>
                <c:pt idx="21">
                  <c:v>5.1832000000000001E-9</c:v>
                </c:pt>
                <c:pt idx="22">
                  <c:v>3.414E-9</c:v>
                </c:pt>
                <c:pt idx="23">
                  <c:v>2.1115E-9</c:v>
                </c:pt>
                <c:pt idx="24">
                  <c:v>8.3236999999999999E-10</c:v>
                </c:pt>
                <c:pt idx="25">
                  <c:v>7.1970000000000001E-10</c:v>
                </c:pt>
                <c:pt idx="26">
                  <c:v>4.8957999999999998E-10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ALL!$F$11:$BR$11</c:f>
              <c:numCache>
                <c:formatCode>0.00E+00</c:formatCode>
                <c:ptCount val="65"/>
                <c:pt idx="0">
                  <c:v>5.9997000000000002E-2</c:v>
                </c:pt>
                <c:pt idx="1">
                  <c:v>5.9995E-2</c:v>
                </c:pt>
                <c:pt idx="2">
                  <c:v>5.9991000000000003E-2</c:v>
                </c:pt>
                <c:pt idx="3">
                  <c:v>5.9985999999999998E-2</c:v>
                </c:pt>
                <c:pt idx="4">
                  <c:v>5.9977999999999997E-2</c:v>
                </c:pt>
                <c:pt idx="5">
                  <c:v>5.9700000000000003E-2</c:v>
                </c:pt>
                <c:pt idx="6">
                  <c:v>6.0033999999999997E-2</c:v>
                </c:pt>
                <c:pt idx="7">
                  <c:v>6.0434000000000002E-2</c:v>
                </c:pt>
                <c:pt idx="8">
                  <c:v>6.2288999999999997E-2</c:v>
                </c:pt>
                <c:pt idx="9">
                  <c:v>6.7809999999999995E-2</c:v>
                </c:pt>
                <c:pt idx="10">
                  <c:v>7.8464999999999993E-2</c:v>
                </c:pt>
                <c:pt idx="11">
                  <c:v>8.1751000000000004E-2</c:v>
                </c:pt>
                <c:pt idx="12">
                  <c:v>8.5155999999999996E-2</c:v>
                </c:pt>
                <c:pt idx="13">
                  <c:v>7.0415000000000005E-2</c:v>
                </c:pt>
                <c:pt idx="14">
                  <c:v>5.2615000000000002E-2</c:v>
                </c:pt>
                <c:pt idx="15">
                  <c:v>3.6586E-2</c:v>
                </c:pt>
                <c:pt idx="16">
                  <c:v>1.8393E-2</c:v>
                </c:pt>
                <c:pt idx="17">
                  <c:v>3.4720999999999998E-4</c:v>
                </c:pt>
                <c:pt idx="18">
                  <c:v>7.1314000000000004E-7</c:v>
                </c:pt>
                <c:pt idx="19">
                  <c:v>2.0931000000000001E-7</c:v>
                </c:pt>
                <c:pt idx="20">
                  <c:v>9.5897000000000002E-8</c:v>
                </c:pt>
                <c:pt idx="21">
                  <c:v>5.3213000000000001E-8</c:v>
                </c:pt>
                <c:pt idx="22">
                  <c:v>4.3618000000000001E-8</c:v>
                </c:pt>
                <c:pt idx="23">
                  <c:v>3.3512000000000003E-8</c:v>
                </c:pt>
                <c:pt idx="24">
                  <c:v>1.6388999999999999E-8</c:v>
                </c:pt>
                <c:pt idx="25">
                  <c:v>1.7564999999999999E-8</c:v>
                </c:pt>
                <c:pt idx="26">
                  <c:v>1.4803E-8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ALL!$F$12:$BR$12</c:f>
              <c:numCache>
                <c:formatCode>0.00E+00</c:formatCode>
                <c:ptCount val="65"/>
                <c:pt idx="0">
                  <c:v>3.3099999999999999E-7</c:v>
                </c:pt>
                <c:pt idx="1">
                  <c:v>6.1445E-7</c:v>
                </c:pt>
                <c:pt idx="2">
                  <c:v>1.0655E-6</c:v>
                </c:pt>
                <c:pt idx="3">
                  <c:v>1.7443E-6</c:v>
                </c:pt>
                <c:pt idx="4">
                  <c:v>2.7196000000000002E-6</c:v>
                </c:pt>
                <c:pt idx="5">
                  <c:v>6.9024999999999997E-5</c:v>
                </c:pt>
                <c:pt idx="6">
                  <c:v>2.0086000000000001E-6</c:v>
                </c:pt>
                <c:pt idx="7">
                  <c:v>3.1518999999999998E-6</c:v>
                </c:pt>
                <c:pt idx="8">
                  <c:v>4.4619999999999998E-6</c:v>
                </c:pt>
                <c:pt idx="9">
                  <c:v>6.6820999999999999E-6</c:v>
                </c:pt>
                <c:pt idx="10">
                  <c:v>1.1775E-5</c:v>
                </c:pt>
                <c:pt idx="11">
                  <c:v>1.3893999999999999E-5</c:v>
                </c:pt>
                <c:pt idx="12">
                  <c:v>1.6503000000000001E-5</c:v>
                </c:pt>
                <c:pt idx="13">
                  <c:v>1.4209000000000001E-5</c:v>
                </c:pt>
                <c:pt idx="14">
                  <c:v>1.1236999999999999E-5</c:v>
                </c:pt>
                <c:pt idx="15">
                  <c:v>8.6461000000000001E-6</c:v>
                </c:pt>
                <c:pt idx="16">
                  <c:v>4.9174999999999999E-6</c:v>
                </c:pt>
                <c:pt idx="17">
                  <c:v>1.0788E-7</c:v>
                </c:pt>
                <c:pt idx="18">
                  <c:v>2.7340999999999999E-10</c:v>
                </c:pt>
                <c:pt idx="19">
                  <c:v>9.8505999999999996E-11</c:v>
                </c:pt>
                <c:pt idx="20">
                  <c:v>5.5100999999999998E-11</c:v>
                </c:pt>
                <c:pt idx="21">
                  <c:v>3.7150999999999998E-11</c:v>
                </c:pt>
                <c:pt idx="22">
                  <c:v>3.6851000000000003E-11</c:v>
                </c:pt>
                <c:pt idx="23">
                  <c:v>3.4142000000000002E-11</c:v>
                </c:pt>
                <c:pt idx="24">
                  <c:v>2.0077999999999999E-11</c:v>
                </c:pt>
                <c:pt idx="25">
                  <c:v>2.5812999999999999E-11</c:v>
                </c:pt>
                <c:pt idx="26">
                  <c:v>2.6044E-11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ALL!$F$13:$BR$13</c:f>
              <c:numCache>
                <c:formatCode>0.00E+00</c:formatCode>
                <c:ptCount val="65"/>
                <c:pt idx="0">
                  <c:v>9.9998000000000004E-2</c:v>
                </c:pt>
                <c:pt idx="1">
                  <c:v>9.9996000000000002E-2</c:v>
                </c:pt>
                <c:pt idx="2">
                  <c:v>9.9992999999999999E-2</c:v>
                </c:pt>
                <c:pt idx="3">
                  <c:v>9.9988999999999995E-2</c:v>
                </c:pt>
                <c:pt idx="4">
                  <c:v>9.9983000000000002E-2</c:v>
                </c:pt>
                <c:pt idx="5">
                  <c:v>9.9837999999999996E-2</c:v>
                </c:pt>
                <c:pt idx="6">
                  <c:v>9.9956000000000003E-2</c:v>
                </c:pt>
                <c:pt idx="7">
                  <c:v>9.9919999999999995E-2</c:v>
                </c:pt>
                <c:pt idx="8">
                  <c:v>9.9874000000000004E-2</c:v>
                </c:pt>
                <c:pt idx="9">
                  <c:v>9.9810999999999997E-2</c:v>
                </c:pt>
                <c:pt idx="10">
                  <c:v>9.9708000000000005E-2</c:v>
                </c:pt>
                <c:pt idx="11">
                  <c:v>9.9672999999999998E-2</c:v>
                </c:pt>
                <c:pt idx="12">
                  <c:v>9.9632999999999999E-2</c:v>
                </c:pt>
                <c:pt idx="13">
                  <c:v>4.0370999999999997E-2</c:v>
                </c:pt>
                <c:pt idx="14">
                  <c:v>1.2983E-2</c:v>
                </c:pt>
                <c:pt idx="15">
                  <c:v>4.3972999999999998E-3</c:v>
                </c:pt>
                <c:pt idx="16">
                  <c:v>1.1416E-3</c:v>
                </c:pt>
                <c:pt idx="17">
                  <c:v>1.2091E-5</c:v>
                </c:pt>
                <c:pt idx="18">
                  <c:v>1.7380000000000001E-8</c:v>
                </c:pt>
                <c:pt idx="19">
                  <c:v>3.6519000000000002E-9</c:v>
                </c:pt>
                <c:pt idx="20">
                  <c:v>1.2197E-9</c:v>
                </c:pt>
                <c:pt idx="21">
                  <c:v>5.0182000000000003E-10</c:v>
                </c:pt>
                <c:pt idx="22">
                  <c:v>3.0991000000000002E-10</c:v>
                </c:pt>
                <c:pt idx="23">
                  <c:v>1.8211999999999999E-10</c:v>
                </c:pt>
                <c:pt idx="24">
                  <c:v>6.9103999999999995E-11</c:v>
                </c:pt>
                <c:pt idx="25">
                  <c:v>5.8238000000000006E-11</c:v>
                </c:pt>
                <c:pt idx="26">
                  <c:v>3.9086000000000002E-11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ALL!$F$14:$BR$14</c:f>
              <c:numCache>
                <c:formatCode>0.00E+00</c:formatCode>
                <c:ptCount val="65"/>
                <c:pt idx="0">
                  <c:v>4.5927000000000001E-6</c:v>
                </c:pt>
                <c:pt idx="1">
                  <c:v>8.2157E-6</c:v>
                </c:pt>
                <c:pt idx="2">
                  <c:v>1.3813E-5</c:v>
                </c:pt>
                <c:pt idx="3">
                  <c:v>2.2035000000000002E-5</c:v>
                </c:pt>
                <c:pt idx="4">
                  <c:v>3.3612000000000003E-5</c:v>
                </c:pt>
                <c:pt idx="5">
                  <c:v>3.2361E-4</c:v>
                </c:pt>
                <c:pt idx="6">
                  <c:v>8.8527000000000001E-5</c:v>
                </c:pt>
                <c:pt idx="7">
                  <c:v>1.5941999999999999E-4</c:v>
                </c:pt>
                <c:pt idx="8">
                  <c:v>2.5104000000000001E-4</c:v>
                </c:pt>
                <c:pt idx="9">
                  <c:v>3.7837999999999999E-4</c:v>
                </c:pt>
                <c:pt idx="10">
                  <c:v>5.8332999999999996E-4</c:v>
                </c:pt>
                <c:pt idx="11">
                  <c:v>6.5379000000000001E-4</c:v>
                </c:pt>
                <c:pt idx="12">
                  <c:v>7.3413999999999999E-4</c:v>
                </c:pt>
                <c:pt idx="13">
                  <c:v>3.9988000000000003E-4</c:v>
                </c:pt>
                <c:pt idx="14">
                  <c:v>1.9306E-4</c:v>
                </c:pt>
                <c:pt idx="15">
                  <c:v>9.8272999999999999E-5</c:v>
                </c:pt>
                <c:pt idx="16">
                  <c:v>3.8244000000000002E-5</c:v>
                </c:pt>
                <c:pt idx="17">
                  <c:v>6.0029000000000004E-7</c:v>
                </c:pt>
                <c:pt idx="18">
                  <c:v>1.2244E-9</c:v>
                </c:pt>
                <c:pt idx="19">
                  <c:v>3.5937000000000002E-10</c:v>
                </c:pt>
                <c:pt idx="20">
                  <c:v>1.6529999999999999E-10</c:v>
                </c:pt>
                <c:pt idx="21">
                  <c:v>9.2441999999999997E-11</c:v>
                </c:pt>
                <c:pt idx="22">
                  <c:v>7.6650999999999997E-11</c:v>
                </c:pt>
                <c:pt idx="23">
                  <c:v>5.9789999999999995E-11</c:v>
                </c:pt>
                <c:pt idx="24">
                  <c:v>2.9793999999999997E-11</c:v>
                </c:pt>
                <c:pt idx="25">
                  <c:v>3.2651000000000001E-11</c:v>
                </c:pt>
                <c:pt idx="26">
                  <c:v>2.8232999999999999E-11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1.3009E-27</c:v>
                </c:pt>
                <c:pt idx="1">
                  <c:v>4.1309E-26</c:v>
                </c:pt>
                <c:pt idx="2">
                  <c:v>9.0411999999999997E-25</c:v>
                </c:pt>
                <c:pt idx="3">
                  <c:v>1.4442999999999999E-23</c:v>
                </c:pt>
                <c:pt idx="4">
                  <c:v>1.7637000000000001E-22</c:v>
                </c:pt>
                <c:pt idx="5">
                  <c:v>7.9987999999999994E-18</c:v>
                </c:pt>
                <c:pt idx="6">
                  <c:v>2.7359999999999999E-18</c:v>
                </c:pt>
                <c:pt idx="7">
                  <c:v>1.3240999999999999E-16</c:v>
                </c:pt>
                <c:pt idx="8">
                  <c:v>2.6615E-15</c:v>
                </c:pt>
                <c:pt idx="9">
                  <c:v>3.3169999999999999E-14</c:v>
                </c:pt>
                <c:pt idx="10">
                  <c:v>3.4033000000000003E-13</c:v>
                </c:pt>
                <c:pt idx="11">
                  <c:v>6.0005999999999997E-13</c:v>
                </c:pt>
                <c:pt idx="12">
                  <c:v>1.0526E-12</c:v>
                </c:pt>
                <c:pt idx="13">
                  <c:v>8.0721999999999997E-13</c:v>
                </c:pt>
                <c:pt idx="14">
                  <c:v>5.5088999999999999E-13</c:v>
                </c:pt>
                <c:pt idx="15">
                  <c:v>4.0970000000000001E-13</c:v>
                </c:pt>
                <c:pt idx="16">
                  <c:v>2.3559000000000001E-13</c:v>
                </c:pt>
                <c:pt idx="17">
                  <c:v>5.5559000000000002E-15</c:v>
                </c:pt>
                <c:pt idx="18">
                  <c:v>1.7904E-17</c:v>
                </c:pt>
                <c:pt idx="19">
                  <c:v>8.1849000000000003E-18</c:v>
                </c:pt>
                <c:pt idx="20">
                  <c:v>5.7821999999999999E-18</c:v>
                </c:pt>
                <c:pt idx="21">
                  <c:v>4.9024000000000002E-18</c:v>
                </c:pt>
                <c:pt idx="22">
                  <c:v>6.0905000000000001E-18</c:v>
                </c:pt>
                <c:pt idx="23">
                  <c:v>7.0418999999999995E-18</c:v>
                </c:pt>
                <c:pt idx="24">
                  <c:v>5.1504999999999997E-18</c:v>
                </c:pt>
                <c:pt idx="25">
                  <c:v>8.2106000000000001E-18</c:v>
                </c:pt>
                <c:pt idx="26">
                  <c:v>1.0243E-17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3512"/>
        <c:axId val="4167039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1.8615E-10</c:v>
                      </c:pt>
                      <c:pt idx="1">
                        <c:v>5.3492000000000005E-10</c:v>
                      </c:pt>
                      <c:pt idx="2">
                        <c:v>7.3143000000000004E-13</c:v>
                      </c:pt>
                      <c:pt idx="3">
                        <c:v>1.9781E-9</c:v>
                      </c:pt>
                      <c:pt idx="4">
                        <c:v>2.3363999999999999E-9</c:v>
                      </c:pt>
                      <c:pt idx="5">
                        <c:v>2.4675E-9</c:v>
                      </c:pt>
                      <c:pt idx="6">
                        <c:v>1.3528999999999999E-9</c:v>
                      </c:pt>
                      <c:pt idx="7">
                        <c:v>2.7173000000000001E-9</c:v>
                      </c:pt>
                      <c:pt idx="8">
                        <c:v>1.2489999999999999E-9</c:v>
                      </c:pt>
                      <c:pt idx="9">
                        <c:v>1.8320000000000001E-9</c:v>
                      </c:pt>
                      <c:pt idx="10">
                        <c:v>8.8842000000000002E-10</c:v>
                      </c:pt>
                      <c:pt idx="11">
                        <c:v>1.2758999999999999E-13</c:v>
                      </c:pt>
                      <c:pt idx="12">
                        <c:v>3.0600000000000002E-35</c:v>
                      </c:pt>
                      <c:pt idx="13">
                        <c:v>2.1301000000000001E-22</c:v>
                      </c:pt>
                      <c:pt idx="14">
                        <c:v>5.0728000000000002E-29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2.2723000000000002E-17</c:v>
                      </c:pt>
                      <c:pt idx="11">
                        <c:v>1.9873E-16</c:v>
                      </c:pt>
                      <c:pt idx="12">
                        <c:v>4.8364000000000003E-22</c:v>
                      </c:pt>
                      <c:pt idx="13">
                        <c:v>7.3600000000000002E-9</c:v>
                      </c:pt>
                      <c:pt idx="14">
                        <c:v>1.1541E-9</c:v>
                      </c:pt>
                      <c:pt idx="15">
                        <c:v>2.4730999999999998E-13</c:v>
                      </c:pt>
                      <c:pt idx="16">
                        <c:v>8.4570000000000009E-25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1.2593999999999999E-30</c:v>
                      </c:pt>
                      <c:pt idx="20">
                        <c:v>1.4451999999999999E-24</c:v>
                      </c:pt>
                      <c:pt idx="21">
                        <c:v>4.1083999999999997E-21</c:v>
                      </c:pt>
                      <c:pt idx="22">
                        <c:v>1.6275999999999999E-18</c:v>
                      </c:pt>
                      <c:pt idx="23">
                        <c:v>8.7968000000000005E-17</c:v>
                      </c:pt>
                      <c:pt idx="24">
                        <c:v>6.3181999999999998E-16</c:v>
                      </c:pt>
                      <c:pt idx="25">
                        <c:v>1.2620000000000001E-14</c:v>
                      </c:pt>
                      <c:pt idx="26">
                        <c:v>9.4099999999999998E-14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1.3542999999999999E-7</c:v>
                      </c:pt>
                      <c:pt idx="6">
                        <c:v>8.2009999999999996E-5</c:v>
                      </c:pt>
                      <c:pt idx="7">
                        <c:v>5.1999999999999995E-4</c:v>
                      </c:pt>
                      <c:pt idx="8">
                        <c:v>2.4239000000000001E-3</c:v>
                      </c:pt>
                      <c:pt idx="9">
                        <c:v>8.0117999999999995E-3</c:v>
                      </c:pt>
                      <c:pt idx="10">
                        <c:v>1.8769999999999998E-2</c:v>
                      </c:pt>
                      <c:pt idx="11">
                        <c:v>2.2086000000000001E-2</c:v>
                      </c:pt>
                      <c:pt idx="12">
                        <c:v>2.5516E-2</c:v>
                      </c:pt>
                      <c:pt idx="13">
                        <c:v>2.0367E-2</c:v>
                      </c:pt>
                      <c:pt idx="14">
                        <c:v>1.5464E-2</c:v>
                      </c:pt>
                      <c:pt idx="15">
                        <c:v>1.1261E-2</c:v>
                      </c:pt>
                      <c:pt idx="16">
                        <c:v>5.9436000000000003E-3</c:v>
                      </c:pt>
                      <c:pt idx="17">
                        <c:v>1.1784E-4</c:v>
                      </c:pt>
                      <c:pt idx="18">
                        <c:v>2.5641E-7</c:v>
                      </c:pt>
                      <c:pt idx="19">
                        <c:v>7.9419000000000005E-8</c:v>
                      </c:pt>
                      <c:pt idx="20">
                        <c:v>3.8233000000000002E-8</c:v>
                      </c:pt>
                      <c:pt idx="21">
                        <c:v>2.2189999999999999E-8</c:v>
                      </c:pt>
                      <c:pt idx="22">
                        <c:v>1.8930999999999999E-8</c:v>
                      </c:pt>
                      <c:pt idx="23">
                        <c:v>1.5060999999999998E-8</c:v>
                      </c:pt>
                      <c:pt idx="24">
                        <c:v>7.5863999999999994E-9</c:v>
                      </c:pt>
                      <c:pt idx="25">
                        <c:v>8.3282999999999999E-9</c:v>
                      </c:pt>
                      <c:pt idx="26">
                        <c:v>7.149E-9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1.3721999999999999E-32</c:v>
                      </c:pt>
                      <c:pt idx="10">
                        <c:v>4.5436999999999998E-21</c:v>
                      </c:pt>
                      <c:pt idx="11">
                        <c:v>7.4059000000000003E-20</c:v>
                      </c:pt>
                      <c:pt idx="12">
                        <c:v>2.1639999999999998E-18</c:v>
                      </c:pt>
                      <c:pt idx="13">
                        <c:v>8.1583999999999999E-13</c:v>
                      </c:pt>
                      <c:pt idx="14">
                        <c:v>1.5622999999999999E-12</c:v>
                      </c:pt>
                      <c:pt idx="15">
                        <c:v>2.3886000000000001E-12</c:v>
                      </c:pt>
                      <c:pt idx="16">
                        <c:v>3.5524000000000001E-12</c:v>
                      </c:pt>
                      <c:pt idx="17">
                        <c:v>5.3151000000000002E-12</c:v>
                      </c:pt>
                      <c:pt idx="18">
                        <c:v>8.0891000000000003E-12</c:v>
                      </c:pt>
                      <c:pt idx="19">
                        <c:v>1.2190999999999999E-11</c:v>
                      </c:pt>
                      <c:pt idx="20">
                        <c:v>1.8208E-11</c:v>
                      </c:pt>
                      <c:pt idx="21">
                        <c:v>2.6976000000000001E-11</c:v>
                      </c:pt>
                      <c:pt idx="22">
                        <c:v>3.9682999999999999E-11</c:v>
                      </c:pt>
                      <c:pt idx="23">
                        <c:v>5.8016000000000002E-11</c:v>
                      </c:pt>
                      <c:pt idx="24">
                        <c:v>8.4367999999999998E-11</c:v>
                      </c:pt>
                      <c:pt idx="25">
                        <c:v>1.2213E-10</c:v>
                      </c:pt>
                      <c:pt idx="26">
                        <c:v>1.7612000000000001E-10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4.2376000000000003E-27</c:v>
                      </c:pt>
                      <c:pt idx="11">
                        <c:v>9.4839E-26</c:v>
                      </c:pt>
                      <c:pt idx="12">
                        <c:v>3.7329000000000002E-24</c:v>
                      </c:pt>
                      <c:pt idx="13">
                        <c:v>3.0532000000000001E-18</c:v>
                      </c:pt>
                      <c:pt idx="14">
                        <c:v>1.274E-17</c:v>
                      </c:pt>
                      <c:pt idx="15">
                        <c:v>3.6936000000000001E-17</c:v>
                      </c:pt>
                      <c:pt idx="16">
                        <c:v>9.7214000000000001E-17</c:v>
                      </c:pt>
                      <c:pt idx="17">
                        <c:v>2.3667000000000001E-16</c:v>
                      </c:pt>
                      <c:pt idx="18">
                        <c:v>4.8496999999999997E-16</c:v>
                      </c:pt>
                      <c:pt idx="19">
                        <c:v>9.6653999999999992E-16</c:v>
                      </c:pt>
                      <c:pt idx="20">
                        <c:v>1.8816E-15</c:v>
                      </c:pt>
                      <c:pt idx="21">
                        <c:v>3.5838999999999997E-15</c:v>
                      </c:pt>
                      <c:pt idx="22">
                        <c:v>6.6898E-15</c:v>
                      </c:pt>
                      <c:pt idx="23">
                        <c:v>1.2256E-14</c:v>
                      </c:pt>
                      <c:pt idx="24">
                        <c:v>2.2065999999999998E-14</c:v>
                      </c:pt>
                      <c:pt idx="25">
                        <c:v>3.9094E-14</c:v>
                      </c:pt>
                      <c:pt idx="26">
                        <c:v>6.8234000000000002E-14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8.6854E-30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4.3862000000000002E-36</c:v>
                      </c:pt>
                      <c:pt idx="8">
                        <c:v>5.3984999999999997E-30</c:v>
                      </c:pt>
                      <c:pt idx="9">
                        <c:v>2.6693E-21</c:v>
                      </c:pt>
                      <c:pt idx="10">
                        <c:v>1.6790000000000001E-10</c:v>
                      </c:pt>
                      <c:pt idx="11">
                        <c:v>1.7531999999999999E-9</c:v>
                      </c:pt>
                      <c:pt idx="12">
                        <c:v>3.2450999999999997E-8</c:v>
                      </c:pt>
                      <c:pt idx="13">
                        <c:v>1.2269E-2</c:v>
                      </c:pt>
                      <c:pt idx="14">
                        <c:v>2.5222999999999999E-2</c:v>
                      </c:pt>
                      <c:pt idx="15">
                        <c:v>3.6493999999999999E-2</c:v>
                      </c:pt>
                      <c:pt idx="16">
                        <c:v>4.8211999999999998E-2</c:v>
                      </c:pt>
                      <c:pt idx="17">
                        <c:v>5.8770000000000003E-2</c:v>
                      </c:pt>
                      <c:pt idx="18">
                        <c:v>5.8597999999999997E-2</c:v>
                      </c:pt>
                      <c:pt idx="19">
                        <c:v>5.8124000000000002E-2</c:v>
                      </c:pt>
                      <c:pt idx="20">
                        <c:v>5.7528999999999997E-2</c:v>
                      </c:pt>
                      <c:pt idx="21">
                        <c:v>5.6793999999999997E-2</c:v>
                      </c:pt>
                      <c:pt idx="22">
                        <c:v>5.5905000000000003E-2</c:v>
                      </c:pt>
                      <c:pt idx="23">
                        <c:v>5.4849000000000002E-2</c:v>
                      </c:pt>
                      <c:pt idx="24">
                        <c:v>5.3619E-2</c:v>
                      </c:pt>
                      <c:pt idx="25">
                        <c:v>5.2217E-2</c:v>
                      </c:pt>
                      <c:pt idx="26">
                        <c:v>5.0650000000000001E-2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6.0473999999999996E-25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5.2856999999999997E-35</c:v>
                      </c:pt>
                      <c:pt idx="8">
                        <c:v>2.4856000000000001E-29</c:v>
                      </c:pt>
                      <c:pt idx="9">
                        <c:v>6.3423E-21</c:v>
                      </c:pt>
                      <c:pt idx="10">
                        <c:v>2.8667E-10</c:v>
                      </c:pt>
                      <c:pt idx="11">
                        <c:v>2.8835999999999998E-9</c:v>
                      </c:pt>
                      <c:pt idx="12">
                        <c:v>5.2175000000000002E-8</c:v>
                      </c:pt>
                      <c:pt idx="13">
                        <c:v>2.2085E-2</c:v>
                      </c:pt>
                      <c:pt idx="14">
                        <c:v>4.8149999999999998E-2</c:v>
                      </c:pt>
                      <c:pt idx="15">
                        <c:v>7.1472999999999995E-2</c:v>
                      </c:pt>
                      <c:pt idx="16">
                        <c:v>9.6379000000000006E-2</c:v>
                      </c:pt>
                      <c:pt idx="17">
                        <c:v>0.11957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  <c:pt idx="25">
                        <c:v>0.12</c:v>
                      </c:pt>
                      <c:pt idx="26">
                        <c:v>0.12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1.4427000000000001E-31</c:v>
                      </c:pt>
                      <c:pt idx="9">
                        <c:v>8.2412E-22</c:v>
                      </c:pt>
                      <c:pt idx="10">
                        <c:v>3.8175999999999998E-10</c:v>
                      </c:pt>
                      <c:pt idx="11">
                        <c:v>6.2577999999999996E-9</c:v>
                      </c:pt>
                      <c:pt idx="12">
                        <c:v>1.7896999999999999E-7</c:v>
                      </c:pt>
                      <c:pt idx="13">
                        <c:v>5.9429000000000003E-2</c:v>
                      </c:pt>
                      <c:pt idx="14">
                        <c:v>8.6920999999999998E-2</c:v>
                      </c:pt>
                      <c:pt idx="15">
                        <c:v>9.5554E-2</c:v>
                      </c:pt>
                      <c:pt idx="16">
                        <c:v>9.8838999999999996E-2</c:v>
                      </c:pt>
                      <c:pt idx="17">
                        <c:v>9.9987999999999994E-2</c:v>
                      </c:pt>
                      <c:pt idx="18">
                        <c:v>0.1</c:v>
                      </c:pt>
                      <c:pt idx="19">
                        <c:v>0.1</c:v>
                      </c:pt>
                      <c:pt idx="20">
                        <c:v>0.1</c:v>
                      </c:pt>
                      <c:pt idx="21">
                        <c:v>0.1</c:v>
                      </c:pt>
                      <c:pt idx="22">
                        <c:v>0.1</c:v>
                      </c:pt>
                      <c:pt idx="23">
                        <c:v>0.1</c:v>
                      </c:pt>
                      <c:pt idx="24">
                        <c:v>0.1</c:v>
                      </c:pt>
                      <c:pt idx="25">
                        <c:v>0.1</c:v>
                      </c:pt>
                      <c:pt idx="26">
                        <c:v>0.1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-19.77</c:v>
                      </c:pt>
                      <c:pt idx="23">
                        <c:v>-19.809999999999999</c:v>
                      </c:pt>
                      <c:pt idx="24">
                        <c:v>-19.84</c:v>
                      </c:pt>
                      <c:pt idx="25">
                        <c:v>-19.87</c:v>
                      </c:pt>
                      <c:pt idx="26">
                        <c:v>-19.899999999999999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-42.9</c:v>
                      </c:pt>
                      <c:pt idx="6">
                        <c:v>-44.12</c:v>
                      </c:pt>
                      <c:pt idx="7">
                        <c:v>-40.409999999999997</c:v>
                      </c:pt>
                      <c:pt idx="8">
                        <c:v>-37.590000000000003</c:v>
                      </c:pt>
                      <c:pt idx="9">
                        <c:v>-35.270000000000003</c:v>
                      </c:pt>
                      <c:pt idx="10">
                        <c:v>-33.159999999999997</c:v>
                      </c:pt>
                      <c:pt idx="11">
                        <c:v>-32.65</c:v>
                      </c:pt>
                      <c:pt idx="12">
                        <c:v>-32.14</c:v>
                      </c:pt>
                      <c:pt idx="13">
                        <c:v>-32.01</c:v>
                      </c:pt>
                      <c:pt idx="14">
                        <c:v>-31.97</c:v>
                      </c:pt>
                      <c:pt idx="15">
                        <c:v>-31.86</c:v>
                      </c:pt>
                      <c:pt idx="16">
                        <c:v>-31.72</c:v>
                      </c:pt>
                      <c:pt idx="17">
                        <c:v>-31.52</c:v>
                      </c:pt>
                      <c:pt idx="18">
                        <c:v>-31.18</c:v>
                      </c:pt>
                      <c:pt idx="19">
                        <c:v>-30.83</c:v>
                      </c:pt>
                      <c:pt idx="20">
                        <c:v>-30.5</c:v>
                      </c:pt>
                      <c:pt idx="21">
                        <c:v>-30.17</c:v>
                      </c:pt>
                      <c:pt idx="22">
                        <c:v>-29.85</c:v>
                      </c:pt>
                      <c:pt idx="23">
                        <c:v>-29.53</c:v>
                      </c:pt>
                      <c:pt idx="24">
                        <c:v>-29.21</c:v>
                      </c:pt>
                      <c:pt idx="25">
                        <c:v>-28.9</c:v>
                      </c:pt>
                      <c:pt idx="26">
                        <c:v>-28.59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-11.93</c:v>
                      </c:pt>
                      <c:pt idx="6">
                        <c:v>-15.6</c:v>
                      </c:pt>
                      <c:pt idx="7">
                        <c:v>-15.31</c:v>
                      </c:pt>
                      <c:pt idx="8">
                        <c:v>-15.13</c:v>
                      </c:pt>
                      <c:pt idx="9">
                        <c:v>-14.92</c:v>
                      </c:pt>
                      <c:pt idx="10">
                        <c:v>-14.56</c:v>
                      </c:pt>
                      <c:pt idx="11">
                        <c:v>-14.45</c:v>
                      </c:pt>
                      <c:pt idx="12">
                        <c:v>-14.33</c:v>
                      </c:pt>
                      <c:pt idx="13">
                        <c:v>-14.08</c:v>
                      </c:pt>
                      <c:pt idx="14">
                        <c:v>-13.9</c:v>
                      </c:pt>
                      <c:pt idx="15">
                        <c:v>-13.75</c:v>
                      </c:pt>
                      <c:pt idx="16">
                        <c:v>-13.62</c:v>
                      </c:pt>
                      <c:pt idx="17">
                        <c:v>-13.49</c:v>
                      </c:pt>
                      <c:pt idx="18">
                        <c:v>-13.38</c:v>
                      </c:pt>
                      <c:pt idx="19">
                        <c:v>-13.28</c:v>
                      </c:pt>
                      <c:pt idx="20">
                        <c:v>-13.18</c:v>
                      </c:pt>
                      <c:pt idx="21">
                        <c:v>-13.07</c:v>
                      </c:pt>
                      <c:pt idx="22">
                        <c:v>-12.97</c:v>
                      </c:pt>
                      <c:pt idx="23">
                        <c:v>-12.87</c:v>
                      </c:pt>
                      <c:pt idx="24">
                        <c:v>-12.78</c:v>
                      </c:pt>
                      <c:pt idx="25">
                        <c:v>-12.68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-11.72</c:v>
                      </c:pt>
                      <c:pt idx="8">
                        <c:v>-10.53</c:v>
                      </c:pt>
                      <c:pt idx="9">
                        <c:v>-9.6760000000000002</c:v>
                      </c:pt>
                      <c:pt idx="10">
                        <c:v>-9.1679999999999993</c:v>
                      </c:pt>
                      <c:pt idx="11">
                        <c:v>-9.0909999999999993</c:v>
                      </c:pt>
                      <c:pt idx="12">
                        <c:v>-9.0310000000000006</c:v>
                      </c:pt>
                      <c:pt idx="13">
                        <c:v>-8.89</c:v>
                      </c:pt>
                      <c:pt idx="14">
                        <c:v>-8.7739999999999991</c:v>
                      </c:pt>
                      <c:pt idx="15">
                        <c:v>-8.7110000000000003</c:v>
                      </c:pt>
                      <c:pt idx="16">
                        <c:v>-8.6790000000000003</c:v>
                      </c:pt>
                      <c:pt idx="17">
                        <c:v>-8.6809999999999992</c:v>
                      </c:pt>
                      <c:pt idx="18">
                        <c:v>-8.75</c:v>
                      </c:pt>
                      <c:pt idx="19">
                        <c:v>-8.82</c:v>
                      </c:pt>
                      <c:pt idx="20">
                        <c:v>-8.8919999999999995</c:v>
                      </c:pt>
                      <c:pt idx="21">
                        <c:v>-8.9640000000000004</c:v>
                      </c:pt>
                      <c:pt idx="22">
                        <c:v>-9.0380000000000003</c:v>
                      </c:pt>
                      <c:pt idx="23">
                        <c:v>-9.1140000000000008</c:v>
                      </c:pt>
                      <c:pt idx="24">
                        <c:v>-9.1920000000000002</c:v>
                      </c:pt>
                      <c:pt idx="25">
                        <c:v>-9.2729999999999997</c:v>
                      </c:pt>
                      <c:pt idx="26">
                        <c:v>-9.3550000000000004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41670351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3904"/>
        <c:crosses val="autoZero"/>
        <c:crossBetween val="midCat"/>
        <c:majorUnit val="100"/>
      </c:valAx>
      <c:valAx>
        <c:axId val="41670390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351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ALL!$F$4:$AF$4</c:f>
              <c:numCache>
                <c:formatCode>0.00E+00</c:formatCode>
                <c:ptCount val="1"/>
                <c:pt idx="0">
                  <c:v>2.2492999999999999E-10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ALL!$F$5:$AF$5</c:f>
              <c:numCache>
                <c:formatCode>0.00E+00</c:formatCode>
                <c:ptCount val="1"/>
                <c:pt idx="0">
                  <c:v>1.8615E-10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*Ga2Se3[l]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ALL!$F$6:$AF$6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ALL!$F$7:$AF$7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ALL!$F$8:$AF$8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ALL!$F$9:$AF$9</c:f>
              <c:numCache>
                <c:formatCode>0.00E+00</c:formatCode>
                <c:ptCount val="1"/>
                <c:pt idx="0">
                  <c:v>0.2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ALL!$F$10:$AF$10</c:f>
              <c:numCache>
                <c:formatCode>0.00E+00</c:formatCode>
                <c:ptCount val="1"/>
                <c:pt idx="0">
                  <c:v>6.0003000000000001E-2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ALL!$F$11:$AF$11</c:f>
              <c:numCache>
                <c:formatCode>0.00E+00</c:formatCode>
                <c:ptCount val="1"/>
                <c:pt idx="0">
                  <c:v>5.9997000000000002E-2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ALL!$F$12:$AF$12</c:f>
              <c:numCache>
                <c:formatCode>0.00E+00</c:formatCode>
                <c:ptCount val="1"/>
                <c:pt idx="0">
                  <c:v>3.3099999999999999E-7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ALL!$F$13:$AF$13</c:f>
              <c:numCache>
                <c:formatCode>0.00E+00</c:formatCode>
                <c:ptCount val="1"/>
                <c:pt idx="0">
                  <c:v>9.9998000000000004E-2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ALL!$F$14:$AF$14</c:f>
              <c:numCache>
                <c:formatCode>0.00E+00</c:formatCode>
                <c:ptCount val="1"/>
                <c:pt idx="0">
                  <c:v>4.5927000000000001E-6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ALL!$F$15:$AF$15</c:f>
              <c:numCache>
                <c:formatCode>0.00E+00</c:formatCode>
                <c:ptCount val="1"/>
                <c:pt idx="0">
                  <c:v>1.3009E-27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 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ALL!$F$16:$AF$16</c:f>
              <c:numCache>
                <c:formatCode>0.00E+00</c:formatCode>
                <c:ptCount val="1"/>
                <c:pt idx="0">
                  <c:v>1.4227000000000001E-9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(2) Ga[l]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ALL!$F$17:$AF$17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ALL!$F$18:$AF$18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(2)Se[l]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ALL!$F$19:$AF$19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ALL!$F$20:$AF$20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(2)Ga2Se3[l]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ALL!$F$21:$AF$21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4296"/>
        <c:axId val="416704688"/>
      </c:scatterChart>
      <c:valAx>
        <c:axId val="416704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6704688"/>
        <c:crosses val="autoZero"/>
        <c:crossBetween val="midCat"/>
      </c:valAx>
      <c:valAx>
        <c:axId val="4167046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416704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-355.39930821420006</c:v>
                </c:pt>
                <c:pt idx="1">
                  <c:v>-393.33106714880006</c:v>
                </c:pt>
                <c:pt idx="2">
                  <c:v>-432.22361533680004</c:v>
                </c:pt>
                <c:pt idx="3">
                  <c:v>-472.04351851080008</c:v>
                </c:pt>
                <c:pt idx="4">
                  <c:v>-512.68571963750003</c:v>
                </c:pt>
                <c:pt idx="5">
                  <c:v>-553.80463317600004</c:v>
                </c:pt>
                <c:pt idx="6">
                  <c:v>-595.64754732239999</c:v>
                </c:pt>
                <c:pt idx="7">
                  <c:v>-638.01708083540007</c:v>
                </c:pt>
                <c:pt idx="8">
                  <c:v>-680.85639579300005</c:v>
                </c:pt>
                <c:pt idx="9">
                  <c:v>-724.03362200800007</c:v>
                </c:pt>
                <c:pt idx="10">
                  <c:v>-767.73233477160011</c:v>
                </c:pt>
                <c:pt idx="11">
                  <c:v>-811.91092500000002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6648"/>
        <c:axId val="416707040"/>
      </c:scatterChart>
      <c:valAx>
        <c:axId val="416706648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7040"/>
        <c:crosses val="autoZero"/>
        <c:crossBetween val="midCat"/>
      </c:valAx>
      <c:valAx>
        <c:axId val="41670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664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3.1712999999999998E-21</c:v>
                </c:pt>
                <c:pt idx="1">
                  <c:v>7.1305999999999999E-17</c:v>
                </c:pt>
                <c:pt idx="2">
                  <c:v>4.2500999999999999E-14</c:v>
                </c:pt>
                <c:pt idx="3">
                  <c:v>3.2707000000000002E-12</c:v>
                </c:pt>
                <c:pt idx="4">
                  <c:v>7.1535999999999997E-11</c:v>
                </c:pt>
                <c:pt idx="5">
                  <c:v>6.8722000000000003E-10</c:v>
                </c:pt>
                <c:pt idx="6">
                  <c:v>3.7537000000000004E-9</c:v>
                </c:pt>
                <c:pt idx="7">
                  <c:v>1.3664000000000001E-8</c:v>
                </c:pt>
                <c:pt idx="8">
                  <c:v>3.6313000000000002E-8</c:v>
                </c:pt>
                <c:pt idx="9">
                  <c:v>7.2412E-8</c:v>
                </c:pt>
                <c:pt idx="10">
                  <c:v>1.0382E-7</c:v>
                </c:pt>
                <c:pt idx="11">
                  <c:v>9.7799000000000001E-8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2.1697E-23</c:v>
                </c:pt>
                <c:pt idx="1">
                  <c:v>7.2853000000000001E-19</c:v>
                </c:pt>
                <c:pt idx="2">
                  <c:v>5.4496999999999996E-16</c:v>
                </c:pt>
                <c:pt idx="3">
                  <c:v>4.7919999999999999E-14</c:v>
                </c:pt>
                <c:pt idx="4">
                  <c:v>1.1334E-12</c:v>
                </c:pt>
                <c:pt idx="5">
                  <c:v>1.1376E-11</c:v>
                </c:pt>
                <c:pt idx="6">
                  <c:v>6.3476000000000001E-11</c:v>
                </c:pt>
                <c:pt idx="7">
                  <c:v>2.3236000000000001E-10</c:v>
                </c:pt>
                <c:pt idx="8">
                  <c:v>6.1268999999999998E-10</c:v>
                </c:pt>
                <c:pt idx="9">
                  <c:v>1.1916999999999999E-9</c:v>
                </c:pt>
                <c:pt idx="10">
                  <c:v>1.6194E-9</c:v>
                </c:pt>
                <c:pt idx="11">
                  <c:v>1.3810000000000001E-9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1.5097000000000001E-26</c:v>
                </c:pt>
                <c:pt idx="1">
                  <c:v>1.9885999999999999E-20</c:v>
                </c:pt>
                <c:pt idx="2">
                  <c:v>2.1824E-16</c:v>
                </c:pt>
                <c:pt idx="3">
                  <c:v>1.5394E-13</c:v>
                </c:pt>
                <c:pt idx="4">
                  <c:v>1.9555000000000001E-11</c:v>
                </c:pt>
                <c:pt idx="5">
                  <c:v>7.9484000000000002E-10</c:v>
                </c:pt>
                <c:pt idx="6">
                  <c:v>1.4599000000000001E-8</c:v>
                </c:pt>
                <c:pt idx="7">
                  <c:v>1.5069999999999999E-7</c:v>
                </c:pt>
                <c:pt idx="8">
                  <c:v>1.0053999999999999E-6</c:v>
                </c:pt>
                <c:pt idx="9">
                  <c:v>4.7055000000000001E-6</c:v>
                </c:pt>
                <c:pt idx="10">
                  <c:v>1.5967000000000001E-5</c:v>
                </c:pt>
                <c:pt idx="11">
                  <c:v>3.9246999999999999E-5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5.5219999999999997E-21</c:v>
                </c:pt>
                <c:pt idx="1">
                  <c:v>5.9439999999999996E-16</c:v>
                </c:pt>
                <c:pt idx="2">
                  <c:v>1.3109E-12</c:v>
                </c:pt>
                <c:pt idx="3">
                  <c:v>3.0833999999999999E-10</c:v>
                </c:pt>
                <c:pt idx="4">
                  <c:v>1.7817E-8</c:v>
                </c:pt>
                <c:pt idx="5">
                  <c:v>4.0348000000000001E-7</c:v>
                </c:pt>
                <c:pt idx="6">
                  <c:v>4.7446000000000003E-6</c:v>
                </c:pt>
                <c:pt idx="7">
                  <c:v>3.4635999999999998E-5</c:v>
                </c:pt>
                <c:pt idx="8">
                  <c:v>1.7623000000000001E-4</c:v>
                </c:pt>
                <c:pt idx="9">
                  <c:v>6.7084999999999996E-4</c:v>
                </c:pt>
                <c:pt idx="10">
                  <c:v>1.9769000000000002E-3</c:v>
                </c:pt>
                <c:pt idx="11">
                  <c:v>4.5485999999999999E-3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2.4252E-36</c:v>
                </c:pt>
                <c:pt idx="1">
                  <c:v>1.4366E-30</c:v>
                </c:pt>
                <c:pt idx="2">
                  <c:v>1.0015E-26</c:v>
                </c:pt>
                <c:pt idx="3">
                  <c:v>5.4115E-24</c:v>
                </c:pt>
                <c:pt idx="4">
                  <c:v>5.8795999999999999E-22</c:v>
                </c:pt>
                <c:pt idx="5">
                  <c:v>2.1898999999999999E-20</c:v>
                </c:pt>
                <c:pt idx="6">
                  <c:v>3.8562999999999998E-19</c:v>
                </c:pt>
                <c:pt idx="7">
                  <c:v>3.9429999999999997E-18</c:v>
                </c:pt>
                <c:pt idx="8">
                  <c:v>2.6872999999999999E-17</c:v>
                </c:pt>
                <c:pt idx="9">
                  <c:v>1.3463000000000001E-16</c:v>
                </c:pt>
                <c:pt idx="10">
                  <c:v>5.3354999999999996E-16</c:v>
                </c:pt>
                <c:pt idx="11">
                  <c:v>1.7678000000000001E-15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0</c:v>
                </c:pt>
                <c:pt idx="1">
                  <c:v>2.0770000000000001E-31</c:v>
                </c:pt>
                <c:pt idx="2">
                  <c:v>1.3943999999999999E-25</c:v>
                </c:pt>
                <c:pt idx="3">
                  <c:v>2.0928E-21</c:v>
                </c:pt>
                <c:pt idx="4">
                  <c:v>2.8681999999999999E-18</c:v>
                </c:pt>
                <c:pt idx="5">
                  <c:v>7.9078999999999998E-16</c:v>
                </c:pt>
                <c:pt idx="6">
                  <c:v>7.0689000000000003E-14</c:v>
                </c:pt>
                <c:pt idx="7">
                  <c:v>2.7790000000000002E-12</c:v>
                </c:pt>
                <c:pt idx="8">
                  <c:v>5.8828999999999997E-11</c:v>
                </c:pt>
                <c:pt idx="9">
                  <c:v>7.6856999999999996E-10</c:v>
                </c:pt>
                <c:pt idx="10">
                  <c:v>6.7806000000000003E-9</c:v>
                </c:pt>
                <c:pt idx="11">
                  <c:v>4.2818E-8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8.0077000000000004E-28</c:v>
                </c:pt>
                <c:pt idx="1">
                  <c:v>9.6011000000000006E-24</c:v>
                </c:pt>
                <c:pt idx="2">
                  <c:v>7.3423999999999998E-21</c:v>
                </c:pt>
                <c:pt idx="3">
                  <c:v>1.0885E-18</c:v>
                </c:pt>
                <c:pt idx="4">
                  <c:v>5.5701999999999995E-17</c:v>
                </c:pt>
                <c:pt idx="5">
                  <c:v>1.3699E-15</c:v>
                </c:pt>
                <c:pt idx="6">
                  <c:v>1.9858E-14</c:v>
                </c:pt>
                <c:pt idx="7">
                  <c:v>1.9401E-13</c:v>
                </c:pt>
                <c:pt idx="8">
                  <c:v>1.4034000000000001E-12</c:v>
                </c:pt>
                <c:pt idx="9">
                  <c:v>8.0891000000000003E-12</c:v>
                </c:pt>
                <c:pt idx="10">
                  <c:v>3.9682999999999999E-11</c:v>
                </c:pt>
                <c:pt idx="11">
                  <c:v>1.7612000000000001E-10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2.9615999999999999E-34</c:v>
                </c:pt>
                <c:pt idx="3">
                  <c:v>1.8611999999999999E-29</c:v>
                </c:pt>
                <c:pt idx="4">
                  <c:v>7.6689000000000005E-26</c:v>
                </c:pt>
                <c:pt idx="5">
                  <c:v>5.0750000000000003E-23</c:v>
                </c:pt>
                <c:pt idx="6">
                  <c:v>9.2749999999999995E-21</c:v>
                </c:pt>
                <c:pt idx="7">
                  <c:v>6.6286999999999996E-19</c:v>
                </c:pt>
                <c:pt idx="8">
                  <c:v>2.3434E-17</c:v>
                </c:pt>
                <c:pt idx="9">
                  <c:v>4.8498000000000004E-16</c:v>
                </c:pt>
                <c:pt idx="10">
                  <c:v>6.6898E-15</c:v>
                </c:pt>
                <c:pt idx="11">
                  <c:v>6.8234000000000002E-14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5.9998999999999997E-2</c:v>
                </c:pt>
                <c:pt idx="6">
                  <c:v>5.9990000000000002E-2</c:v>
                </c:pt>
                <c:pt idx="7">
                  <c:v>5.9926E-2</c:v>
                </c:pt>
                <c:pt idx="8">
                  <c:v>5.9628E-2</c:v>
                </c:pt>
                <c:pt idx="9">
                  <c:v>5.8597999999999997E-2</c:v>
                </c:pt>
                <c:pt idx="10">
                  <c:v>5.5905000000000003E-2</c:v>
                </c:pt>
                <c:pt idx="11">
                  <c:v>5.0650000000000001E-2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701432"/>
        <c:axId val="41769751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0.1</c:v>
                      </c:pt>
                      <c:pt idx="10">
                        <c:v>0.1</c:v>
                      </c:pt>
                      <c:pt idx="11">
                        <c:v>0.1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-19.510000000000002</c:v>
                      </c:pt>
                      <c:pt idx="9">
                        <c:v>-19.64</c:v>
                      </c:pt>
                      <c:pt idx="10">
                        <c:v>-19.77</c:v>
                      </c:pt>
                      <c:pt idx="11">
                        <c:v>-19.899999999999999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-63.3</c:v>
                      </c:pt>
                      <c:pt idx="1">
                        <c:v>-54.89</c:v>
                      </c:pt>
                      <c:pt idx="2">
                        <c:v>-49.01</c:v>
                      </c:pt>
                      <c:pt idx="3">
                        <c:v>-44.64</c:v>
                      </c:pt>
                      <c:pt idx="4">
                        <c:v>-41.24</c:v>
                      </c:pt>
                      <c:pt idx="5">
                        <c:v>-38.49</c:v>
                      </c:pt>
                      <c:pt idx="6">
                        <c:v>-36.22</c:v>
                      </c:pt>
                      <c:pt idx="7">
                        <c:v>-34.299999999999997</c:v>
                      </c:pt>
                      <c:pt idx="8">
                        <c:v>-32.64</c:v>
                      </c:pt>
                      <c:pt idx="9">
                        <c:v>-31.18</c:v>
                      </c:pt>
                      <c:pt idx="10">
                        <c:v>-29.85</c:v>
                      </c:pt>
                      <c:pt idx="11">
                        <c:v>-28.59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-28.36</c:v>
                      </c:pt>
                      <c:pt idx="1">
                        <c:v>-23.73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</c:v>
                      </c:pt>
                      <c:pt idx="8">
                        <c:v>-13.85</c:v>
                      </c:pt>
                      <c:pt idx="9">
                        <c:v>-13.38</c:v>
                      </c:pt>
                      <c:pt idx="10">
                        <c:v>-12.97</c:v>
                      </c:pt>
                      <c:pt idx="11">
                        <c:v>-12.58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-5.6639999999999997</c:v>
                      </c:pt>
                      <c:pt idx="1">
                        <c:v>-6.0629999999999997</c:v>
                      </c:pt>
                      <c:pt idx="2">
                        <c:v>-6.4669999999999996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-7.5620000000000003</c:v>
                      </c:pt>
                      <c:pt idx="6">
                        <c:v>-7.883</c:v>
                      </c:pt>
                      <c:pt idx="7">
                        <c:v>-8.1839999999999993</c:v>
                      </c:pt>
                      <c:pt idx="8">
                        <c:v>-8.4700000000000006</c:v>
                      </c:pt>
                      <c:pt idx="9">
                        <c:v>-8.75</c:v>
                      </c:pt>
                      <c:pt idx="10">
                        <c:v>-9.0380000000000003</c:v>
                      </c:pt>
                      <c:pt idx="11">
                        <c:v>-9.3550000000000004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4177014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697512"/>
        <c:crosses val="autoZero"/>
        <c:crossBetween val="midCat"/>
      </c:valAx>
      <c:valAx>
        <c:axId val="417697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70143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6211.5162582307021</c:v>
                </c:pt>
                <c:pt idx="1">
                  <c:v>7772.3309752287996</c:v>
                </c:pt>
                <c:pt idx="2">
                  <c:v>9419.7624085146745</c:v>
                </c:pt>
                <c:pt idx="3">
                  <c:v>11134.6668975663</c:v>
                </c:pt>
                <c:pt idx="4">
                  <c:v>12905.39617723125</c:v>
                </c:pt>
                <c:pt idx="5">
                  <c:v>14735.677615410375</c:v>
                </c:pt>
                <c:pt idx="6">
                  <c:v>16618.510154084401</c:v>
                </c:pt>
                <c:pt idx="7">
                  <c:v>18532.358429113901</c:v>
                </c:pt>
                <c:pt idx="8">
                  <c:v>20493.72973631226</c:v>
                </c:pt>
                <c:pt idx="9">
                  <c:v>22500.564193502505</c:v>
                </c:pt>
                <c:pt idx="10">
                  <c:v>24558.50894686448</c:v>
                </c:pt>
                <c:pt idx="11">
                  <c:v>26665.523023750004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-355.39930821420006</c:v>
                </c:pt>
                <c:pt idx="1">
                  <c:v>-393.33106714880006</c:v>
                </c:pt>
                <c:pt idx="2">
                  <c:v>-432.22361533680004</c:v>
                </c:pt>
                <c:pt idx="3">
                  <c:v>-472.04351851080008</c:v>
                </c:pt>
                <c:pt idx="4">
                  <c:v>-512.68571963750003</c:v>
                </c:pt>
                <c:pt idx="5">
                  <c:v>-553.80463317600004</c:v>
                </c:pt>
                <c:pt idx="6">
                  <c:v>-595.64754732239999</c:v>
                </c:pt>
                <c:pt idx="7">
                  <c:v>-638.01708083540007</c:v>
                </c:pt>
                <c:pt idx="8">
                  <c:v>-680.85639579300005</c:v>
                </c:pt>
                <c:pt idx="9">
                  <c:v>-724.03362200800007</c:v>
                </c:pt>
                <c:pt idx="10">
                  <c:v>-767.73233477160011</c:v>
                </c:pt>
                <c:pt idx="11">
                  <c:v>-811.91092500000002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702216"/>
        <c:axId val="41770025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-70.467078115000021</c:v>
                      </c:pt>
                      <c:pt idx="1">
                        <c:v>-87.569644320000194</c:v>
                      </c:pt>
                      <c:pt idx="2">
                        <c:v>-105.13984572048479</c:v>
                      </c:pt>
                      <c:pt idx="3">
                        <c:v>-123.07089655897525</c:v>
                      </c:pt>
                      <c:pt idx="4">
                        <c:v>-141.29627618015127</c:v>
                      </c:pt>
                      <c:pt idx="5">
                        <c:v>-159.81721005242863</c:v>
                      </c:pt>
                      <c:pt idx="6">
                        <c:v>-178.62389157187101</c:v>
                      </c:pt>
                      <c:pt idx="7">
                        <c:v>-197.60747192422591</c:v>
                      </c:pt>
                      <c:pt idx="8">
                        <c:v>-216.9417958861458</c:v>
                      </c:pt>
                      <c:pt idx="9">
                        <c:v>-236.89493820150878</c:v>
                      </c:pt>
                      <c:pt idx="10">
                        <c:v>-258.1942117187449</c:v>
                      </c:pt>
                      <c:pt idx="11">
                        <c:v>-281.73733115640351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6141.0491801157023</c:v>
                      </c:pt>
                      <c:pt idx="1">
                        <c:v>7684.7613309087992</c:v>
                      </c:pt>
                      <c:pt idx="2">
                        <c:v>9314.6225627941894</c:v>
                      </c:pt>
                      <c:pt idx="3">
                        <c:v>11011.596001007325</c:v>
                      </c:pt>
                      <c:pt idx="4">
                        <c:v>12764.099901051099</c:v>
                      </c:pt>
                      <c:pt idx="5">
                        <c:v>14575.860405357947</c:v>
                      </c:pt>
                      <c:pt idx="6">
                        <c:v>16439.886262512529</c:v>
                      </c:pt>
                      <c:pt idx="7">
                        <c:v>18334.750957189677</c:v>
                      </c:pt>
                      <c:pt idx="8">
                        <c:v>20276.787940426115</c:v>
                      </c:pt>
                      <c:pt idx="9">
                        <c:v>22263.669255300996</c:v>
                      </c:pt>
                      <c:pt idx="10">
                        <c:v>24300.314735145734</c:v>
                      </c:pt>
                      <c:pt idx="11">
                        <c:v>26383.785692593599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4177022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700256"/>
        <c:crosses val="autoZero"/>
        <c:crossBetween val="midCat"/>
      </c:valAx>
      <c:valAx>
        <c:axId val="41770025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7022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3.1712999999999998E-21</c:v>
                </c:pt>
                <c:pt idx="1">
                  <c:v>7.1305999999999999E-17</c:v>
                </c:pt>
                <c:pt idx="2">
                  <c:v>4.2500999999999999E-14</c:v>
                </c:pt>
                <c:pt idx="3">
                  <c:v>3.2707000000000002E-12</c:v>
                </c:pt>
                <c:pt idx="4">
                  <c:v>7.1535999999999997E-11</c:v>
                </c:pt>
                <c:pt idx="5">
                  <c:v>6.8722000000000003E-10</c:v>
                </c:pt>
                <c:pt idx="6">
                  <c:v>3.7537000000000004E-9</c:v>
                </c:pt>
                <c:pt idx="7">
                  <c:v>1.3664000000000001E-8</c:v>
                </c:pt>
                <c:pt idx="8">
                  <c:v>3.6313000000000002E-8</c:v>
                </c:pt>
                <c:pt idx="9">
                  <c:v>7.2412E-8</c:v>
                </c:pt>
                <c:pt idx="10">
                  <c:v>1.0382E-7</c:v>
                </c:pt>
                <c:pt idx="11">
                  <c:v>9.7799000000000001E-8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2.1697E-23</c:v>
                </c:pt>
                <c:pt idx="1">
                  <c:v>7.2853000000000001E-19</c:v>
                </c:pt>
                <c:pt idx="2">
                  <c:v>5.4496999999999996E-16</c:v>
                </c:pt>
                <c:pt idx="3">
                  <c:v>4.7919999999999999E-14</c:v>
                </c:pt>
                <c:pt idx="4">
                  <c:v>1.1334E-12</c:v>
                </c:pt>
                <c:pt idx="5">
                  <c:v>1.1376E-11</c:v>
                </c:pt>
                <c:pt idx="6">
                  <c:v>6.3476000000000001E-11</c:v>
                </c:pt>
                <c:pt idx="7">
                  <c:v>2.3236000000000001E-10</c:v>
                </c:pt>
                <c:pt idx="8">
                  <c:v>6.1268999999999998E-10</c:v>
                </c:pt>
                <c:pt idx="9">
                  <c:v>1.1916999999999999E-9</c:v>
                </c:pt>
                <c:pt idx="10">
                  <c:v>1.6194E-9</c:v>
                </c:pt>
                <c:pt idx="11">
                  <c:v>1.3810000000000001E-9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(l)Ga2Se3[l]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-19.38</c:v>
                </c:pt>
                <c:pt idx="8">
                  <c:v>-19.510000000000002</c:v>
                </c:pt>
                <c:pt idx="9">
                  <c:v>-19.64</c:v>
                </c:pt>
                <c:pt idx="10">
                  <c:v>-19.77</c:v>
                </c:pt>
                <c:pt idx="11">
                  <c:v>-19.899999999999999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-63.3</c:v>
                </c:pt>
                <c:pt idx="1">
                  <c:v>-54.89</c:v>
                </c:pt>
                <c:pt idx="2">
                  <c:v>-49.01</c:v>
                </c:pt>
                <c:pt idx="3">
                  <c:v>-44.64</c:v>
                </c:pt>
                <c:pt idx="4">
                  <c:v>-41.24</c:v>
                </c:pt>
                <c:pt idx="5">
                  <c:v>-38.49</c:v>
                </c:pt>
                <c:pt idx="6">
                  <c:v>-36.22</c:v>
                </c:pt>
                <c:pt idx="7">
                  <c:v>-34.299999999999997</c:v>
                </c:pt>
                <c:pt idx="8">
                  <c:v>-32.64</c:v>
                </c:pt>
                <c:pt idx="9">
                  <c:v>-31.18</c:v>
                </c:pt>
                <c:pt idx="10">
                  <c:v>-29.85</c:v>
                </c:pt>
                <c:pt idx="11">
                  <c:v>-28.59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28544"/>
        <c:axId val="53483285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1.5097000000000001E-26</c:v>
                      </c:pt>
                      <c:pt idx="1">
                        <c:v>1.9885999999999999E-20</c:v>
                      </c:pt>
                      <c:pt idx="2">
                        <c:v>2.1824E-16</c:v>
                      </c:pt>
                      <c:pt idx="3">
                        <c:v>1.5394E-13</c:v>
                      </c:pt>
                      <c:pt idx="4">
                        <c:v>1.9555000000000001E-11</c:v>
                      </c:pt>
                      <c:pt idx="5">
                        <c:v>7.9484000000000002E-10</c:v>
                      </c:pt>
                      <c:pt idx="6">
                        <c:v>1.4599000000000001E-8</c:v>
                      </c:pt>
                      <c:pt idx="7">
                        <c:v>1.5069999999999999E-7</c:v>
                      </c:pt>
                      <c:pt idx="8">
                        <c:v>1.0053999999999999E-6</c:v>
                      </c:pt>
                      <c:pt idx="9">
                        <c:v>4.7055000000000001E-6</c:v>
                      </c:pt>
                      <c:pt idx="10">
                        <c:v>1.5967000000000001E-5</c:v>
                      </c:pt>
                      <c:pt idx="11">
                        <c:v>3.9246999999999999E-5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5.5219999999999997E-21</c:v>
                      </c:pt>
                      <c:pt idx="1">
                        <c:v>5.9439999999999996E-16</c:v>
                      </c:pt>
                      <c:pt idx="2">
                        <c:v>1.3109E-12</c:v>
                      </c:pt>
                      <c:pt idx="3">
                        <c:v>3.0833999999999999E-10</c:v>
                      </c:pt>
                      <c:pt idx="4">
                        <c:v>1.7817E-8</c:v>
                      </c:pt>
                      <c:pt idx="5">
                        <c:v>4.0348000000000001E-7</c:v>
                      </c:pt>
                      <c:pt idx="6">
                        <c:v>4.7446000000000003E-6</c:v>
                      </c:pt>
                      <c:pt idx="7">
                        <c:v>3.4635999999999998E-5</c:v>
                      </c:pt>
                      <c:pt idx="8">
                        <c:v>1.7623000000000001E-4</c:v>
                      </c:pt>
                      <c:pt idx="9">
                        <c:v>6.7084999999999996E-4</c:v>
                      </c:pt>
                      <c:pt idx="10">
                        <c:v>1.9769000000000002E-3</c:v>
                      </c:pt>
                      <c:pt idx="11">
                        <c:v>4.5485999999999999E-3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2.4252E-36</c:v>
                      </c:pt>
                      <c:pt idx="1">
                        <c:v>1.4366E-30</c:v>
                      </c:pt>
                      <c:pt idx="2">
                        <c:v>1.0015E-26</c:v>
                      </c:pt>
                      <c:pt idx="3">
                        <c:v>5.4115E-24</c:v>
                      </c:pt>
                      <c:pt idx="4">
                        <c:v>5.8795999999999999E-22</c:v>
                      </c:pt>
                      <c:pt idx="5">
                        <c:v>2.1898999999999999E-20</c:v>
                      </c:pt>
                      <c:pt idx="6">
                        <c:v>3.8562999999999998E-19</c:v>
                      </c:pt>
                      <c:pt idx="7">
                        <c:v>3.9429999999999997E-18</c:v>
                      </c:pt>
                      <c:pt idx="8">
                        <c:v>2.6872999999999999E-17</c:v>
                      </c:pt>
                      <c:pt idx="9">
                        <c:v>1.3463000000000001E-16</c:v>
                      </c:pt>
                      <c:pt idx="10">
                        <c:v>5.3354999999999996E-16</c:v>
                      </c:pt>
                      <c:pt idx="11">
                        <c:v>1.7678000000000001E-15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2.0770000000000001E-31</c:v>
                      </c:pt>
                      <c:pt idx="2">
                        <c:v>1.3943999999999999E-25</c:v>
                      </c:pt>
                      <c:pt idx="3">
                        <c:v>2.0928E-21</c:v>
                      </c:pt>
                      <c:pt idx="4">
                        <c:v>2.8681999999999999E-18</c:v>
                      </c:pt>
                      <c:pt idx="5">
                        <c:v>7.9078999999999998E-16</c:v>
                      </c:pt>
                      <c:pt idx="6">
                        <c:v>7.0689000000000003E-14</c:v>
                      </c:pt>
                      <c:pt idx="7">
                        <c:v>2.7790000000000002E-12</c:v>
                      </c:pt>
                      <c:pt idx="8">
                        <c:v>5.8828999999999997E-11</c:v>
                      </c:pt>
                      <c:pt idx="9">
                        <c:v>7.6856999999999996E-10</c:v>
                      </c:pt>
                      <c:pt idx="10">
                        <c:v>6.7806000000000003E-9</c:v>
                      </c:pt>
                      <c:pt idx="11">
                        <c:v>4.2818E-8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8.0077000000000004E-28</c:v>
                      </c:pt>
                      <c:pt idx="1">
                        <c:v>9.6011000000000006E-24</c:v>
                      </c:pt>
                      <c:pt idx="2">
                        <c:v>7.3423999999999998E-21</c:v>
                      </c:pt>
                      <c:pt idx="3">
                        <c:v>1.0885E-18</c:v>
                      </c:pt>
                      <c:pt idx="4">
                        <c:v>5.5701999999999995E-17</c:v>
                      </c:pt>
                      <c:pt idx="5">
                        <c:v>1.3699E-15</c:v>
                      </c:pt>
                      <c:pt idx="6">
                        <c:v>1.9858E-14</c:v>
                      </c:pt>
                      <c:pt idx="7">
                        <c:v>1.9401E-13</c:v>
                      </c:pt>
                      <c:pt idx="8">
                        <c:v>1.4034000000000001E-12</c:v>
                      </c:pt>
                      <c:pt idx="9">
                        <c:v>8.0891000000000003E-12</c:v>
                      </c:pt>
                      <c:pt idx="10">
                        <c:v>3.9682999999999999E-11</c:v>
                      </c:pt>
                      <c:pt idx="11">
                        <c:v>1.7612000000000001E-10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2.9615999999999999E-34</c:v>
                      </c:pt>
                      <c:pt idx="3">
                        <c:v>1.8611999999999999E-29</c:v>
                      </c:pt>
                      <c:pt idx="4">
                        <c:v>7.6689000000000005E-26</c:v>
                      </c:pt>
                      <c:pt idx="5">
                        <c:v>5.0750000000000003E-23</c:v>
                      </c:pt>
                      <c:pt idx="6">
                        <c:v>9.2749999999999995E-21</c:v>
                      </c:pt>
                      <c:pt idx="7">
                        <c:v>6.6286999999999996E-19</c:v>
                      </c:pt>
                      <c:pt idx="8">
                        <c:v>2.3434E-17</c:v>
                      </c:pt>
                      <c:pt idx="9">
                        <c:v>4.8498000000000004E-16</c:v>
                      </c:pt>
                      <c:pt idx="10">
                        <c:v>6.6898E-15</c:v>
                      </c:pt>
                      <c:pt idx="11">
                        <c:v>6.8234000000000002E-14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5.9998999999999997E-2</c:v>
                      </c:pt>
                      <c:pt idx="6">
                        <c:v>5.9990000000000002E-2</c:v>
                      </c:pt>
                      <c:pt idx="7">
                        <c:v>5.9926E-2</c:v>
                      </c:pt>
                      <c:pt idx="8">
                        <c:v>5.9628E-2</c:v>
                      </c:pt>
                      <c:pt idx="9">
                        <c:v>5.8597999999999997E-2</c:v>
                      </c:pt>
                      <c:pt idx="10">
                        <c:v>5.5905000000000003E-2</c:v>
                      </c:pt>
                      <c:pt idx="11">
                        <c:v>5.0650000000000001E-2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-28.36</c:v>
                      </c:pt>
                      <c:pt idx="1">
                        <c:v>-23.73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</c:v>
                      </c:pt>
                      <c:pt idx="8">
                        <c:v>-13.85</c:v>
                      </c:pt>
                      <c:pt idx="9">
                        <c:v>-13.38</c:v>
                      </c:pt>
                      <c:pt idx="10">
                        <c:v>-12.97</c:v>
                      </c:pt>
                      <c:pt idx="11">
                        <c:v>-12.58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-5.6639999999999997</c:v>
                      </c:pt>
                      <c:pt idx="1">
                        <c:v>-6.0629999999999997</c:v>
                      </c:pt>
                      <c:pt idx="2">
                        <c:v>-6.4669999999999996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-7.5620000000000003</c:v>
                      </c:pt>
                      <c:pt idx="6">
                        <c:v>-7.883</c:v>
                      </c:pt>
                      <c:pt idx="7">
                        <c:v>-8.1839999999999993</c:v>
                      </c:pt>
                      <c:pt idx="8">
                        <c:v>-8.4700000000000006</c:v>
                      </c:pt>
                      <c:pt idx="9">
                        <c:v>-8.75</c:v>
                      </c:pt>
                      <c:pt idx="10">
                        <c:v>-9.0380000000000003</c:v>
                      </c:pt>
                      <c:pt idx="11">
                        <c:v>-9.3550000000000004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53482854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32856"/>
        <c:crosses val="autoZero"/>
        <c:crossBetween val="midCat"/>
      </c:valAx>
      <c:valAx>
        <c:axId val="534832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285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-638.24137001590009</c:v>
                </c:pt>
                <c:pt idx="11">
                  <c:v>-648.70303809100005</c:v>
                </c:pt>
                <c:pt idx="12">
                  <c:v>-659.32803952990002</c:v>
                </c:pt>
                <c:pt idx="13">
                  <c:v>-670.02461440200011</c:v>
                </c:pt>
                <c:pt idx="14">
                  <c:v>-680.85639579300005</c:v>
                </c:pt>
                <c:pt idx="15">
                  <c:v>-724.03362200800007</c:v>
                </c:pt>
                <c:pt idx="16">
                  <c:v>-734.91769051799997</c:v>
                </c:pt>
                <c:pt idx="17">
                  <c:v>-745.91726849640008</c:v>
                </c:pt>
                <c:pt idx="18">
                  <c:v>-756.74124423480009</c:v>
                </c:pt>
                <c:pt idx="19">
                  <c:v>-767.73233477160011</c:v>
                </c:pt>
                <c:pt idx="20">
                  <c:v>-811.91092500000002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26192"/>
        <c:axId val="534832464"/>
      </c:scatterChart>
      <c:valAx>
        <c:axId val="534826192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32464"/>
        <c:crosses val="autoZero"/>
        <c:crossBetween val="midCat"/>
      </c:valAx>
      <c:valAx>
        <c:axId val="53483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2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3.2972000000000001E-2</c:v>
                </c:pt>
                <c:pt idx="11">
                  <c:v>1.8774E-3</c:v>
                </c:pt>
                <c:pt idx="12">
                  <c:v>3.0529E-12</c:v>
                </c:pt>
                <c:pt idx="13">
                  <c:v>6.9397000000000001E-17</c:v>
                </c:pt>
                <c:pt idx="14">
                  <c:v>6.7588999999999995E-20</c:v>
                </c:pt>
                <c:pt idx="15">
                  <c:v>8.1083000000000002E-27</c:v>
                </c:pt>
                <c:pt idx="16">
                  <c:v>6.5692999999999999E-28</c:v>
                </c:pt>
                <c:pt idx="17">
                  <c:v>1.9057999999999999E-28</c:v>
                </c:pt>
                <c:pt idx="18">
                  <c:v>8.8061000000000005E-30</c:v>
                </c:pt>
                <c:pt idx="19">
                  <c:v>2.7489999999999999E-32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1.8169999999999999E-36</c:v>
                </c:pt>
                <c:pt idx="6">
                  <c:v>5.4147000000000004E-29</c:v>
                </c:pt>
                <c:pt idx="7">
                  <c:v>6.8316999999999999E-30</c:v>
                </c:pt>
                <c:pt idx="8">
                  <c:v>2.2592999999999999E-34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2.5705E-36</c:v>
                </c:pt>
                <c:pt idx="14">
                  <c:v>1.3823999999999999E-29</c:v>
                </c:pt>
                <c:pt idx="15">
                  <c:v>6.3116000000000004E-19</c:v>
                </c:pt>
                <c:pt idx="16">
                  <c:v>1.2664E-17</c:v>
                </c:pt>
                <c:pt idx="17">
                  <c:v>2.5047000000000001E-16</c:v>
                </c:pt>
                <c:pt idx="18">
                  <c:v>1.0077999999999999E-15</c:v>
                </c:pt>
                <c:pt idx="19">
                  <c:v>8.0026000000000001E-16</c:v>
                </c:pt>
                <c:pt idx="20">
                  <c:v>9.2978000000000009E-16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2.2589999999999999E-2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6.4232999999999995E-33</c:v>
                </c:pt>
                <c:pt idx="7">
                  <c:v>3.5859000000000003E-30</c:v>
                </c:pt>
                <c:pt idx="8">
                  <c:v>9.6314999999999996E-30</c:v>
                </c:pt>
                <c:pt idx="9">
                  <c:v>3.2564999999999998E-33</c:v>
                </c:pt>
                <c:pt idx="10">
                  <c:v>0</c:v>
                </c:pt>
                <c:pt idx="11">
                  <c:v>0</c:v>
                </c:pt>
                <c:pt idx="12">
                  <c:v>5.5812999999999997E-33</c:v>
                </c:pt>
                <c:pt idx="13">
                  <c:v>1.2312E-24</c:v>
                </c:pt>
                <c:pt idx="14">
                  <c:v>3.2001000000000002E-20</c:v>
                </c:pt>
                <c:pt idx="15">
                  <c:v>4.3238000000000002E-13</c:v>
                </c:pt>
                <c:pt idx="16">
                  <c:v>3.3782999999999999E-12</c:v>
                </c:pt>
                <c:pt idx="17">
                  <c:v>2.6547000000000001E-11</c:v>
                </c:pt>
                <c:pt idx="18">
                  <c:v>7.5654999999999996E-11</c:v>
                </c:pt>
                <c:pt idx="19">
                  <c:v>7.8774999999999994E-11</c:v>
                </c:pt>
                <c:pt idx="20">
                  <c:v>2.8115000000000001E-10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1.173E-27</c:v>
                </c:pt>
                <c:pt idx="1">
                  <c:v>2.0610999999999999E-20</c:v>
                </c:pt>
                <c:pt idx="2">
                  <c:v>2.9451000000000001E-15</c:v>
                </c:pt>
                <c:pt idx="3">
                  <c:v>2.5178E-12</c:v>
                </c:pt>
                <c:pt idx="4">
                  <c:v>2.5699999999999999E-11</c:v>
                </c:pt>
                <c:pt idx="5">
                  <c:v>2.3420000000000002E-11</c:v>
                </c:pt>
                <c:pt idx="6">
                  <c:v>3.8900000000000001E-13</c:v>
                </c:pt>
                <c:pt idx="7">
                  <c:v>9.6214E-14</c:v>
                </c:pt>
                <c:pt idx="8">
                  <c:v>5.6554999999999999E-16</c:v>
                </c:pt>
                <c:pt idx="9">
                  <c:v>1.0276999999999999E-22</c:v>
                </c:pt>
                <c:pt idx="10">
                  <c:v>0</c:v>
                </c:pt>
                <c:pt idx="11">
                  <c:v>0</c:v>
                </c:pt>
                <c:pt idx="12">
                  <c:v>7.2029E-29</c:v>
                </c:pt>
                <c:pt idx="13">
                  <c:v>1.0263000000000001E-21</c:v>
                </c:pt>
                <c:pt idx="14">
                  <c:v>6.2284999999999996E-18</c:v>
                </c:pt>
                <c:pt idx="15">
                  <c:v>9.2284000000000005E-12</c:v>
                </c:pt>
                <c:pt idx="16">
                  <c:v>5.7430000000000002E-11</c:v>
                </c:pt>
                <c:pt idx="17">
                  <c:v>3.5374000000000001E-10</c:v>
                </c:pt>
                <c:pt idx="18">
                  <c:v>9.3616E-10</c:v>
                </c:pt>
                <c:pt idx="19">
                  <c:v>1.0747E-9</c:v>
                </c:pt>
                <c:pt idx="20">
                  <c:v>4.5211E-9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1.3169999999999999E-2</c:v>
                </c:pt>
                <c:pt idx="11">
                  <c:v>2.3916999999999999E-6</c:v>
                </c:pt>
                <c:pt idx="12">
                  <c:v>8.0899000000000005E-7</c:v>
                </c:pt>
                <c:pt idx="13">
                  <c:v>2.5692E-7</c:v>
                </c:pt>
                <c:pt idx="14">
                  <c:v>1.1302E-7</c:v>
                </c:pt>
                <c:pt idx="15">
                  <c:v>1.5103E-8</c:v>
                </c:pt>
                <c:pt idx="16">
                  <c:v>1.1425999999999999E-8</c:v>
                </c:pt>
                <c:pt idx="17">
                  <c:v>1.1562E-8</c:v>
                </c:pt>
                <c:pt idx="18">
                  <c:v>7.3646E-9</c:v>
                </c:pt>
                <c:pt idx="19">
                  <c:v>2.4773000000000001E-9</c:v>
                </c:pt>
                <c:pt idx="20">
                  <c:v>1.3387E-10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1.4669999999999999E-11</c:v>
                </c:pt>
                <c:pt idx="11">
                  <c:v>2.6327999999999999E-10</c:v>
                </c:pt>
                <c:pt idx="12">
                  <c:v>3.9185E-10</c:v>
                </c:pt>
                <c:pt idx="13">
                  <c:v>4.9455000000000001E-10</c:v>
                </c:pt>
                <c:pt idx="14">
                  <c:v>6.1269999999999996E-10</c:v>
                </c:pt>
                <c:pt idx="15">
                  <c:v>1.1916999999999999E-9</c:v>
                </c:pt>
                <c:pt idx="16">
                  <c:v>1.3357000000000001E-9</c:v>
                </c:pt>
                <c:pt idx="17">
                  <c:v>1.4619999999999999E-9</c:v>
                </c:pt>
                <c:pt idx="18">
                  <c:v>1.56E-9</c:v>
                </c:pt>
                <c:pt idx="19">
                  <c:v>1.6194E-9</c:v>
                </c:pt>
                <c:pt idx="20">
                  <c:v>1.3810000000000001E-9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1.2184000000000001E-9</c:v>
                </c:pt>
                <c:pt idx="11">
                  <c:v>1.5778000000000001E-8</c:v>
                </c:pt>
                <c:pt idx="12">
                  <c:v>2.3093E-8</c:v>
                </c:pt>
                <c:pt idx="13">
                  <c:v>2.9215000000000001E-8</c:v>
                </c:pt>
                <c:pt idx="14">
                  <c:v>3.6313000000000002E-8</c:v>
                </c:pt>
                <c:pt idx="15">
                  <c:v>7.2412E-8</c:v>
                </c:pt>
                <c:pt idx="16">
                  <c:v>8.1984000000000001E-8</c:v>
                </c:pt>
                <c:pt idx="17">
                  <c:v>9.0831000000000001E-8</c:v>
                </c:pt>
                <c:pt idx="18">
                  <c:v>9.8324000000000001E-8</c:v>
                </c:pt>
                <c:pt idx="19">
                  <c:v>1.0382E-7</c:v>
                </c:pt>
                <c:pt idx="20">
                  <c:v>9.7799000000000001E-8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1.4861E-8</c:v>
                </c:pt>
                <c:pt idx="11">
                  <c:v>1.3822999999999999E-7</c:v>
                </c:pt>
                <c:pt idx="12">
                  <c:v>1.9810000000000001E-7</c:v>
                </c:pt>
                <c:pt idx="13">
                  <c:v>2.5017000000000002E-7</c:v>
                </c:pt>
                <c:pt idx="14">
                  <c:v>3.1076000000000001E-7</c:v>
                </c:pt>
                <c:pt idx="15">
                  <c:v>6.2631E-7</c:v>
                </c:pt>
                <c:pt idx="16">
                  <c:v>7.1398000000000004E-7</c:v>
                </c:pt>
                <c:pt idx="17">
                  <c:v>7.9816999999999995E-7</c:v>
                </c:pt>
                <c:pt idx="18">
                  <c:v>8.7395000000000001E-7</c:v>
                </c:pt>
                <c:pt idx="19">
                  <c:v>9.3597000000000004E-7</c:v>
                </c:pt>
                <c:pt idx="20">
                  <c:v>9.6361000000000004E-7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1.2606999999999999E-7</c:v>
                </c:pt>
                <c:pt idx="11">
                  <c:v>9.3463E-7</c:v>
                </c:pt>
                <c:pt idx="12">
                  <c:v>1.4487E-6</c:v>
                </c:pt>
                <c:pt idx="13">
                  <c:v>2.0090000000000002E-6</c:v>
                </c:pt>
                <c:pt idx="14">
                  <c:v>2.7325000000000001E-6</c:v>
                </c:pt>
                <c:pt idx="15">
                  <c:v>7.7471999999999993E-6</c:v>
                </c:pt>
                <c:pt idx="16">
                  <c:v>9.5843999999999992E-6</c:v>
                </c:pt>
                <c:pt idx="17">
                  <c:v>1.1620999999999999E-5</c:v>
                </c:pt>
                <c:pt idx="18">
                  <c:v>1.3797E-5</c:v>
                </c:pt>
                <c:pt idx="19">
                  <c:v>1.6027000000000001E-5</c:v>
                </c:pt>
                <c:pt idx="20">
                  <c:v>2.3068999999999999E-5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3.8142999999999998E-18</c:v>
                </c:pt>
                <c:pt idx="11">
                  <c:v>6.5739999999999998E-18</c:v>
                </c:pt>
                <c:pt idx="12">
                  <c:v>1.0755E-17</c:v>
                </c:pt>
                <c:pt idx="13">
                  <c:v>1.7175999999999999E-17</c:v>
                </c:pt>
                <c:pt idx="14">
                  <c:v>2.6872999999999999E-17</c:v>
                </c:pt>
                <c:pt idx="15">
                  <c:v>1.3463000000000001E-16</c:v>
                </c:pt>
                <c:pt idx="16">
                  <c:v>1.9369E-16</c:v>
                </c:pt>
                <c:pt idx="17">
                  <c:v>2.7491000000000001E-16</c:v>
                </c:pt>
                <c:pt idx="18">
                  <c:v>3.8526000000000002E-16</c:v>
                </c:pt>
                <c:pt idx="19">
                  <c:v>5.3354999999999996E-16</c:v>
                </c:pt>
                <c:pt idx="20">
                  <c:v>1.7678000000000001E-15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9.7652999999999998E-9</c:v>
                </c:pt>
                <c:pt idx="11">
                  <c:v>5.5695999999999998E-8</c:v>
                </c:pt>
                <c:pt idx="12">
                  <c:v>9.0271000000000001E-8</c:v>
                </c:pt>
                <c:pt idx="13">
                  <c:v>1.3307000000000001E-7</c:v>
                </c:pt>
                <c:pt idx="14">
                  <c:v>1.9210999999999999E-7</c:v>
                </c:pt>
                <c:pt idx="15">
                  <c:v>6.8461000000000004E-7</c:v>
                </c:pt>
                <c:pt idx="16">
                  <c:v>8.9592999999999995E-7</c:v>
                </c:pt>
                <c:pt idx="17">
                  <c:v>1.1495E-6</c:v>
                </c:pt>
                <c:pt idx="18">
                  <c:v>1.4451999999999999E-6</c:v>
                </c:pt>
                <c:pt idx="19">
                  <c:v>1.7797000000000001E-6</c:v>
                </c:pt>
                <c:pt idx="20">
                  <c:v>3.2922999999999998E-6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5.3481000000000001E-8</c:v>
                </c:pt>
                <c:pt idx="11">
                  <c:v>2.3788999999999999E-7</c:v>
                </c:pt>
                <c:pt idx="12">
                  <c:v>4.0848000000000002E-7</c:v>
                </c:pt>
                <c:pt idx="13">
                  <c:v>6.4820999999999995E-7</c:v>
                </c:pt>
                <c:pt idx="14">
                  <c:v>1.0053999999999999E-6</c:v>
                </c:pt>
                <c:pt idx="15">
                  <c:v>4.7055000000000001E-6</c:v>
                </c:pt>
                <c:pt idx="16">
                  <c:v>6.5798000000000001E-6</c:v>
                </c:pt>
                <c:pt idx="17">
                  <c:v>9.0198999999999998E-6</c:v>
                </c:pt>
                <c:pt idx="18">
                  <c:v>1.2122E-5</c:v>
                </c:pt>
                <c:pt idx="19">
                  <c:v>1.5967000000000001E-5</c:v>
                </c:pt>
                <c:pt idx="20">
                  <c:v>3.9246999999999999E-5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1.7360999999999999E-5</c:v>
                </c:pt>
                <c:pt idx="11">
                  <c:v>5.1702000000000001E-5</c:v>
                </c:pt>
                <c:pt idx="12">
                  <c:v>8.1297000000000004E-5</c:v>
                </c:pt>
                <c:pt idx="13">
                  <c:v>1.2082999999999999E-4</c:v>
                </c:pt>
                <c:pt idx="14">
                  <c:v>1.7623000000000001E-4</c:v>
                </c:pt>
                <c:pt idx="15">
                  <c:v>6.7084999999999996E-4</c:v>
                </c:pt>
                <c:pt idx="16">
                  <c:v>8.9975000000000005E-4</c:v>
                </c:pt>
                <c:pt idx="17">
                  <c:v>1.188E-3</c:v>
                </c:pt>
                <c:pt idx="18">
                  <c:v>1.5444E-3</c:v>
                </c:pt>
                <c:pt idx="19">
                  <c:v>1.9769000000000002E-3</c:v>
                </c:pt>
                <c:pt idx="20">
                  <c:v>4.5485999999999999E-3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1.9673999999999999E-12</c:v>
                </c:pt>
                <c:pt idx="11">
                  <c:v>6.1641000000000004E-12</c:v>
                </c:pt>
                <c:pt idx="12">
                  <c:v>1.368E-11</c:v>
                </c:pt>
                <c:pt idx="13">
                  <c:v>2.8823E-11</c:v>
                </c:pt>
                <c:pt idx="14">
                  <c:v>5.8828999999999997E-11</c:v>
                </c:pt>
                <c:pt idx="15">
                  <c:v>7.6856999999999996E-10</c:v>
                </c:pt>
                <c:pt idx="16">
                  <c:v>1.3705E-9</c:v>
                </c:pt>
                <c:pt idx="17">
                  <c:v>2.3875999999999999E-9</c:v>
                </c:pt>
                <c:pt idx="18">
                  <c:v>4.0672999999999998E-9</c:v>
                </c:pt>
                <c:pt idx="19">
                  <c:v>6.7806000000000003E-9</c:v>
                </c:pt>
                <c:pt idx="20">
                  <c:v>4.2818E-8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(DGa[l]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3.1117999999999997E-29</c:v>
                </c:pt>
                <c:pt idx="3">
                  <c:v>4.8620999999999999E-28</c:v>
                </c:pt>
                <c:pt idx="4">
                  <c:v>2.0211000000000001E-25</c:v>
                </c:pt>
                <c:pt idx="5">
                  <c:v>4.8318999999999998E-24</c:v>
                </c:pt>
                <c:pt idx="6">
                  <c:v>8.9336000000000004E-22</c:v>
                </c:pt>
                <c:pt idx="7">
                  <c:v>3.6813999999999998E-21</c:v>
                </c:pt>
                <c:pt idx="8">
                  <c:v>9.7448999999999995E-21</c:v>
                </c:pt>
                <c:pt idx="9">
                  <c:v>6.4634000000000003E-20</c:v>
                </c:pt>
                <c:pt idx="10">
                  <c:v>2.2854E-13</c:v>
                </c:pt>
                <c:pt idx="11">
                  <c:v>3.3304999999999998E-13</c:v>
                </c:pt>
                <c:pt idx="12">
                  <c:v>5.3912000000000003E-13</c:v>
                </c:pt>
                <c:pt idx="13">
                  <c:v>8.7647E-13</c:v>
                </c:pt>
                <c:pt idx="14">
                  <c:v>1.4034000000000001E-12</c:v>
                </c:pt>
                <c:pt idx="15">
                  <c:v>8.0891000000000003E-12</c:v>
                </c:pt>
                <c:pt idx="16">
                  <c:v>1.2190999999999999E-11</c:v>
                </c:pt>
                <c:pt idx="17">
                  <c:v>1.8208E-11</c:v>
                </c:pt>
                <c:pt idx="18">
                  <c:v>2.6976000000000001E-11</c:v>
                </c:pt>
                <c:pt idx="19">
                  <c:v>3.9682999999999999E-11</c:v>
                </c:pt>
                <c:pt idx="20">
                  <c:v>1.7612000000000001E-10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(DGeSe[l]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2.5296E-27</c:v>
                </c:pt>
                <c:pt idx="1">
                  <c:v>1.3043999999999999E-19</c:v>
                </c:pt>
                <c:pt idx="2">
                  <c:v>3.8539000000000002E-14</c:v>
                </c:pt>
                <c:pt idx="3">
                  <c:v>2.6587999999999999E-12</c:v>
                </c:pt>
                <c:pt idx="4">
                  <c:v>3.2123999999999997E-11</c:v>
                </c:pt>
                <c:pt idx="5">
                  <c:v>5.4883999999999998E-11</c:v>
                </c:pt>
                <c:pt idx="6">
                  <c:v>1.3613E-9</c:v>
                </c:pt>
                <c:pt idx="7">
                  <c:v>3.6650000000000001E-9</c:v>
                </c:pt>
                <c:pt idx="8">
                  <c:v>6.5065000000000002E-9</c:v>
                </c:pt>
                <c:pt idx="9">
                  <c:v>2.9653999999999999E-8</c:v>
                </c:pt>
                <c:pt idx="10">
                  <c:v>7.3857999999999993E-2</c:v>
                </c:pt>
                <c:pt idx="11">
                  <c:v>0.11812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1.8151000000000001E-33</c:v>
                </c:pt>
                <c:pt idx="5">
                  <c:v>4.1714999999999997E-31</c:v>
                </c:pt>
                <c:pt idx="6">
                  <c:v>4.8639000000000001E-28</c:v>
                </c:pt>
                <c:pt idx="7">
                  <c:v>3.0163999999999998E-27</c:v>
                </c:pt>
                <c:pt idx="8">
                  <c:v>1.1805E-26</c:v>
                </c:pt>
                <c:pt idx="9">
                  <c:v>1.1386E-25</c:v>
                </c:pt>
                <c:pt idx="10">
                  <c:v>5.7625000000000002E-19</c:v>
                </c:pt>
                <c:pt idx="11">
                  <c:v>1.718E-18</c:v>
                </c:pt>
                <c:pt idx="12">
                  <c:v>4.2536999999999999E-18</c:v>
                </c:pt>
                <c:pt idx="13">
                  <c:v>1.0163000000000001E-17</c:v>
                </c:pt>
                <c:pt idx="14">
                  <c:v>2.3434E-17</c:v>
                </c:pt>
                <c:pt idx="15">
                  <c:v>4.8498000000000004E-16</c:v>
                </c:pt>
                <c:pt idx="16">
                  <c:v>9.6653999999999992E-16</c:v>
                </c:pt>
                <c:pt idx="17">
                  <c:v>1.8816E-15</c:v>
                </c:pt>
                <c:pt idx="18">
                  <c:v>3.5838999999999997E-15</c:v>
                </c:pt>
                <c:pt idx="19">
                  <c:v>6.6898E-15</c:v>
                </c:pt>
                <c:pt idx="20">
                  <c:v>6.8234000000000002E-14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4.7072999999999998E-33</c:v>
                </c:pt>
                <c:pt idx="1">
                  <c:v>3.0699E-24</c:v>
                </c:pt>
                <c:pt idx="2">
                  <c:v>7.9248999999999999E-19</c:v>
                </c:pt>
                <c:pt idx="3">
                  <c:v>1.7712000000000001E-14</c:v>
                </c:pt>
                <c:pt idx="4">
                  <c:v>7.4096000000000001E-13</c:v>
                </c:pt>
                <c:pt idx="5">
                  <c:v>3.6013E-12</c:v>
                </c:pt>
                <c:pt idx="6">
                  <c:v>2.2121E-10</c:v>
                </c:pt>
                <c:pt idx="7">
                  <c:v>7.3448000000000003E-10</c:v>
                </c:pt>
                <c:pt idx="8">
                  <c:v>1.5985E-9</c:v>
                </c:pt>
                <c:pt idx="9">
                  <c:v>8.8818000000000005E-9</c:v>
                </c:pt>
                <c:pt idx="10">
                  <c:v>2.6991999999999999E-2</c:v>
                </c:pt>
                <c:pt idx="11">
                  <c:v>5.8013000000000002E-2</c:v>
                </c:pt>
                <c:pt idx="12">
                  <c:v>5.9826999999999998E-2</c:v>
                </c:pt>
                <c:pt idx="13">
                  <c:v>5.9743999999999998E-2</c:v>
                </c:pt>
                <c:pt idx="14">
                  <c:v>5.9628E-2</c:v>
                </c:pt>
                <c:pt idx="15">
                  <c:v>5.8597999999999997E-2</c:v>
                </c:pt>
                <c:pt idx="16">
                  <c:v>5.8124000000000002E-2</c:v>
                </c:pt>
                <c:pt idx="17">
                  <c:v>5.7528999999999997E-2</c:v>
                </c:pt>
                <c:pt idx="18">
                  <c:v>5.6793999999999997E-2</c:v>
                </c:pt>
                <c:pt idx="19">
                  <c:v>5.5905000000000003E-2</c:v>
                </c:pt>
                <c:pt idx="20">
                  <c:v>5.0650000000000001E-2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0</c:v>
                </c:pt>
                <c:pt idx="1">
                  <c:v>1.0232000000000001E-34</c:v>
                </c:pt>
                <c:pt idx="2">
                  <c:v>2.8044999999999999E-24</c:v>
                </c:pt>
                <c:pt idx="3">
                  <c:v>5.0501000000000004E-19</c:v>
                </c:pt>
                <c:pt idx="4">
                  <c:v>1.7449E-15</c:v>
                </c:pt>
                <c:pt idx="5">
                  <c:v>1.9867999999999999E-13</c:v>
                </c:pt>
                <c:pt idx="6">
                  <c:v>1.2017000000000001E-10</c:v>
                </c:pt>
                <c:pt idx="7">
                  <c:v>6.3693999999999997E-10</c:v>
                </c:pt>
                <c:pt idx="8">
                  <c:v>2.1363000000000002E-9</c:v>
                </c:pt>
                <c:pt idx="9">
                  <c:v>1.7704999999999999E-8</c:v>
                </c:pt>
                <c:pt idx="10">
                  <c:v>7.7410000000000007E-2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-19.77</c:v>
                </c:pt>
                <c:pt idx="20">
                  <c:v>-19.899999999999999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-33.83</c:v>
                </c:pt>
                <c:pt idx="12">
                  <c:v>-33.44</c:v>
                </c:pt>
                <c:pt idx="13">
                  <c:v>-33.03</c:v>
                </c:pt>
                <c:pt idx="14">
                  <c:v>-32.64</c:v>
                </c:pt>
                <c:pt idx="15">
                  <c:v>-31.18</c:v>
                </c:pt>
                <c:pt idx="16">
                  <c:v>-30.83</c:v>
                </c:pt>
                <c:pt idx="17">
                  <c:v>-30.5</c:v>
                </c:pt>
                <c:pt idx="18">
                  <c:v>-30.17</c:v>
                </c:pt>
                <c:pt idx="19">
                  <c:v>-29.85</c:v>
                </c:pt>
                <c:pt idx="20">
                  <c:v>-28.59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-14.09</c:v>
                </c:pt>
                <c:pt idx="11">
                  <c:v>-14.24</c:v>
                </c:pt>
                <c:pt idx="12">
                  <c:v>-14.11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-13.18</c:v>
                </c:pt>
                <c:pt idx="18">
                  <c:v>-13.07</c:v>
                </c:pt>
                <c:pt idx="19">
                  <c:v>-12.97</c:v>
                </c:pt>
                <c:pt idx="20">
                  <c:v>-12.58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-8.5289999999999999</c:v>
                </c:pt>
                <c:pt idx="11">
                  <c:v>-8.2750000000000004</c:v>
                </c:pt>
                <c:pt idx="12">
                  <c:v>-8.3290000000000006</c:v>
                </c:pt>
                <c:pt idx="13">
                  <c:v>-8.4</c:v>
                </c:pt>
                <c:pt idx="14">
                  <c:v>-8.4700000000000006</c:v>
                </c:pt>
                <c:pt idx="15">
                  <c:v>-8.75</c:v>
                </c:pt>
                <c:pt idx="16">
                  <c:v>-8.82</c:v>
                </c:pt>
                <c:pt idx="17">
                  <c:v>-8.8919999999999995</c:v>
                </c:pt>
                <c:pt idx="18">
                  <c:v>-8.9640000000000004</c:v>
                </c:pt>
                <c:pt idx="19">
                  <c:v>-9.0380000000000003</c:v>
                </c:pt>
                <c:pt idx="20">
                  <c:v>-9.3550000000000004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35208"/>
        <c:axId val="420363824"/>
        <c:extLst xmlns:c16r2="http://schemas.microsoft.com/office/drawing/2015/06/chart"/>
      </c:scatterChart>
      <c:valAx>
        <c:axId val="53483520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3824"/>
        <c:crosses val="autoZero"/>
        <c:crossBetween val="midCat"/>
      </c:valAx>
      <c:valAx>
        <c:axId val="42036382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35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-1.844970898828E-29</c:v>
                </c:pt>
                <c:pt idx="2">
                  <c:v>-4.3922989427174564E-25</c:v>
                </c:pt>
                <c:pt idx="3">
                  <c:v>-3.815346816509145E-21</c:v>
                </c:pt>
                <c:pt idx="4">
                  <c:v>-4.9410109829594437E-16</c:v>
                </c:pt>
                <c:pt idx="5">
                  <c:v>-7.2554064706171929E-12</c:v>
                </c:pt>
                <c:pt idx="6">
                  <c:v>-2.0311165572536789E-8</c:v>
                </c:pt>
                <c:pt idx="7">
                  <c:v>-1.2048487319984858E-7</c:v>
                </c:pt>
                <c:pt idx="8">
                  <c:v>-6.6637566075397949E-7</c:v>
                </c:pt>
                <c:pt idx="9">
                  <c:v>-3.4509490434961144E-6</c:v>
                </c:pt>
                <c:pt idx="10">
                  <c:v>-1.6982410845086329E-5</c:v>
                </c:pt>
                <c:pt idx="11">
                  <c:v>-9.6081598647926184E-5</c:v>
                </c:pt>
                <c:pt idx="12">
                  <c:v>-1.6018169303477629E-4</c:v>
                </c:pt>
                <c:pt idx="13">
                  <c:v>-2.432509902067531E-4</c:v>
                </c:pt>
                <c:pt idx="14">
                  <c:v>-3.6158825650330106E-4</c:v>
                </c:pt>
                <c:pt idx="15">
                  <c:v>-1.4407406848640173E-3</c:v>
                </c:pt>
                <c:pt idx="16">
                  <c:v>-1.9368959056180991E-3</c:v>
                </c:pt>
                <c:pt idx="17">
                  <c:v>-2.5521129988037494E-3</c:v>
                </c:pt>
                <c:pt idx="18">
                  <c:v>-3.2938469798060349E-3</c:v>
                </c:pt>
                <c:pt idx="19">
                  <c:v>-4.1632682629953325E-3</c:v>
                </c:pt>
                <c:pt idx="20">
                  <c:v>-8.5360721431617416E-3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-1.844970898828E-29</c:v>
                </c:pt>
                <c:pt idx="2">
                  <c:v>-4.3922989427174564E-25</c:v>
                </c:pt>
                <c:pt idx="3">
                  <c:v>-3.8172999972284526E-21</c:v>
                </c:pt>
                <c:pt idx="4">
                  <c:v>-4.9801819370928549E-16</c:v>
                </c:pt>
                <c:pt idx="5">
                  <c:v>-7.7520781593465528E-12</c:v>
                </c:pt>
                <c:pt idx="6">
                  <c:v>-2.9278141045343488E-8</c:v>
                </c:pt>
                <c:pt idx="7">
                  <c:v>-2.0227265176056439E-7</c:v>
                </c:pt>
                <c:pt idx="8">
                  <c:v>-1.3534782109309775E-6</c:v>
                </c:pt>
                <c:pt idx="9">
                  <c:v>-8.7951684476897225E-6</c:v>
                </c:pt>
                <c:pt idx="10">
                  <c:v>-5.627831098100434E-5</c:v>
                </c:pt>
                <c:pt idx="11">
                  <c:v>-4.6057874271376718E-4</c:v>
                </c:pt>
                <c:pt idx="12">
                  <c:v>-6.977049179985312E-4</c:v>
                </c:pt>
                <c:pt idx="13">
                  <c:v>-9.4256559711858334E-4</c:v>
                </c:pt>
                <c:pt idx="14">
                  <c:v>-1.2560411140339588E-3</c:v>
                </c:pt>
                <c:pt idx="15">
                  <c:v>-3.4559130836784172E-3</c:v>
                </c:pt>
                <c:pt idx="16">
                  <c:v>-4.296517780357275E-3</c:v>
                </c:pt>
                <c:pt idx="17">
                  <c:v>-5.2606669717217974E-3</c:v>
                </c:pt>
                <c:pt idx="18">
                  <c:v>-6.3376834065235945E-3</c:v>
                </c:pt>
                <c:pt idx="19">
                  <c:v>-7.5082696232544668E-3</c:v>
                </c:pt>
                <c:pt idx="20">
                  <c:v>-1.2347046702813429E-2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-638.24137001590009</c:v>
                </c:pt>
                <c:pt idx="11">
                  <c:v>-648.70303809100005</c:v>
                </c:pt>
                <c:pt idx="12">
                  <c:v>-659.32803952990002</c:v>
                </c:pt>
                <c:pt idx="13">
                  <c:v>-670.02461440200011</c:v>
                </c:pt>
                <c:pt idx="14">
                  <c:v>-680.85639579300005</c:v>
                </c:pt>
                <c:pt idx="15">
                  <c:v>-724.03362200800007</c:v>
                </c:pt>
                <c:pt idx="16">
                  <c:v>-734.91769051799997</c:v>
                </c:pt>
                <c:pt idx="17">
                  <c:v>-745.91726849640008</c:v>
                </c:pt>
                <c:pt idx="18">
                  <c:v>-756.74124423480009</c:v>
                </c:pt>
                <c:pt idx="19">
                  <c:v>-767.73233477160011</c:v>
                </c:pt>
                <c:pt idx="20">
                  <c:v>-811.91092500000002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64608"/>
        <c:axId val="4203669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-1.9531807193079695E-24</c:v>
                      </c:pt>
                      <c:pt idx="4">
                        <c:v>-3.9170954133411748E-18</c:v>
                      </c:pt>
                      <c:pt idx="5">
                        <c:v>-4.9667168872936034E-13</c:v>
                      </c:pt>
                      <c:pt idx="6">
                        <c:v>-8.966975472806701E-9</c:v>
                      </c:pt>
                      <c:pt idx="7">
                        <c:v>-8.1787778560715806E-8</c:v>
                      </c:pt>
                      <c:pt idx="8">
                        <c:v>-6.8710255017699801E-7</c:v>
                      </c:pt>
                      <c:pt idx="9">
                        <c:v>-5.3442194041936073E-6</c:v>
                      </c:pt>
                      <c:pt idx="10">
                        <c:v>-3.9295900135918015E-5</c:v>
                      </c:pt>
                      <c:pt idx="11">
                        <c:v>-3.6449714406584099E-4</c:v>
                      </c:pt>
                      <c:pt idx="12">
                        <c:v>-5.3752322496375491E-4</c:v>
                      </c:pt>
                      <c:pt idx="13">
                        <c:v>-6.9931460691183018E-4</c:v>
                      </c:pt>
                      <c:pt idx="14">
                        <c:v>-8.9445285753065771E-4</c:v>
                      </c:pt>
                      <c:pt idx="15">
                        <c:v>-2.0151723988143999E-3</c:v>
                      </c:pt>
                      <c:pt idx="16">
                        <c:v>-2.3596218747391757E-3</c:v>
                      </c:pt>
                      <c:pt idx="17">
                        <c:v>-2.708553972918048E-3</c:v>
                      </c:pt>
                      <c:pt idx="18">
                        <c:v>-3.0438364267175596E-3</c:v>
                      </c:pt>
                      <c:pt idx="19">
                        <c:v>-3.3450013602591339E-3</c:v>
                      </c:pt>
                      <c:pt idx="20">
                        <c:v>-3.8109745596516878E-3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-5.421369195525205E-22</c:v>
                      </c:pt>
                      <c:pt idx="4">
                        <c:v>-3.5350469097427878E-16</c:v>
                      </c:pt>
                      <c:pt idx="5">
                        <c:v>-1.7496865638462174E-11</c:v>
                      </c:pt>
                      <c:pt idx="6">
                        <c:v>-1.4185608506327915E-7</c:v>
                      </c:pt>
                      <c:pt idx="7">
                        <c:v>-1.0795078533811223E-6</c:v>
                      </c:pt>
                      <c:pt idx="8">
                        <c:v>-7.6201216571825519E-6</c:v>
                      </c:pt>
                      <c:pt idx="9">
                        <c:v>-5.014697671975962E-5</c:v>
                      </c:pt>
                      <c:pt idx="10">
                        <c:v>-3.1334950507964633E-4</c:v>
                      </c:pt>
                      <c:pt idx="11">
                        <c:v>-2.3799189099265256E-3</c:v>
                      </c:pt>
                      <c:pt idx="12">
                        <c:v>-3.7508367293125947E-3</c:v>
                      </c:pt>
                      <c:pt idx="13">
                        <c:v>-5.2898613049218316E-3</c:v>
                      </c:pt>
                      <c:pt idx="14">
                        <c:v>-7.323321154367222E-3</c:v>
                      </c:pt>
                      <c:pt idx="15">
                        <c:v>-2.2394852494764399E-2</c:v>
                      </c:pt>
                      <c:pt idx="16">
                        <c:v>-2.8260062081133783E-2</c:v>
                      </c:pt>
                      <c:pt idx="17">
                        <c:v>-3.4959647007603567E-2</c:v>
                      </c:pt>
                      <c:pt idx="18">
                        <c:v>-4.2350858614770413E-2</c:v>
                      </c:pt>
                      <c:pt idx="19">
                        <c:v>-5.021013343227166E-2</c:v>
                      </c:pt>
                      <c:pt idx="20">
                        <c:v>-7.8575822921214192E-2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42036460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6960"/>
        <c:crosses val="autoZero"/>
        <c:crossBetween val="midCat"/>
      </c:valAx>
      <c:valAx>
        <c:axId val="4203669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46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3.2972000000000001E-2</c:v>
                </c:pt>
                <c:pt idx="11">
                  <c:v>1.8774E-3</c:v>
                </c:pt>
                <c:pt idx="12">
                  <c:v>3.0529E-12</c:v>
                </c:pt>
                <c:pt idx="13">
                  <c:v>6.9397000000000001E-17</c:v>
                </c:pt>
                <c:pt idx="14">
                  <c:v>6.7588999999999995E-20</c:v>
                </c:pt>
                <c:pt idx="15">
                  <c:v>8.1083000000000002E-27</c:v>
                </c:pt>
                <c:pt idx="16">
                  <c:v>6.5692999999999999E-28</c:v>
                </c:pt>
                <c:pt idx="17">
                  <c:v>1.9057999999999999E-28</c:v>
                </c:pt>
                <c:pt idx="18">
                  <c:v>8.8061000000000005E-30</c:v>
                </c:pt>
                <c:pt idx="19">
                  <c:v>2.7489999999999999E-32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1.8169999999999999E-36</c:v>
                </c:pt>
                <c:pt idx="6">
                  <c:v>5.4147000000000004E-29</c:v>
                </c:pt>
                <c:pt idx="7">
                  <c:v>6.8316999999999999E-30</c:v>
                </c:pt>
                <c:pt idx="8">
                  <c:v>2.2592999999999999E-34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2.5705E-36</c:v>
                </c:pt>
                <c:pt idx="14">
                  <c:v>1.3823999999999999E-29</c:v>
                </c:pt>
                <c:pt idx="15">
                  <c:v>6.3116000000000004E-19</c:v>
                </c:pt>
                <c:pt idx="16">
                  <c:v>1.2664E-17</c:v>
                </c:pt>
                <c:pt idx="17">
                  <c:v>2.5047000000000001E-16</c:v>
                </c:pt>
                <c:pt idx="18">
                  <c:v>1.0077999999999999E-15</c:v>
                </c:pt>
                <c:pt idx="19">
                  <c:v>8.0026000000000001E-16</c:v>
                </c:pt>
                <c:pt idx="20">
                  <c:v>9.2978000000000009E-16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2.2589999999999999E-2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6.4232999999999995E-33</c:v>
                </c:pt>
                <c:pt idx="7">
                  <c:v>3.5859000000000003E-30</c:v>
                </c:pt>
                <c:pt idx="8">
                  <c:v>9.6314999999999996E-30</c:v>
                </c:pt>
                <c:pt idx="9">
                  <c:v>3.2564999999999998E-33</c:v>
                </c:pt>
                <c:pt idx="10">
                  <c:v>0</c:v>
                </c:pt>
                <c:pt idx="11">
                  <c:v>0</c:v>
                </c:pt>
                <c:pt idx="12">
                  <c:v>5.5812999999999997E-33</c:v>
                </c:pt>
                <c:pt idx="13">
                  <c:v>1.2312E-24</c:v>
                </c:pt>
                <c:pt idx="14">
                  <c:v>3.2001000000000002E-20</c:v>
                </c:pt>
                <c:pt idx="15">
                  <c:v>4.3238000000000002E-13</c:v>
                </c:pt>
                <c:pt idx="16">
                  <c:v>3.3782999999999999E-12</c:v>
                </c:pt>
                <c:pt idx="17">
                  <c:v>2.6547000000000001E-11</c:v>
                </c:pt>
                <c:pt idx="18">
                  <c:v>7.5654999999999996E-11</c:v>
                </c:pt>
                <c:pt idx="19">
                  <c:v>7.8774999999999994E-11</c:v>
                </c:pt>
                <c:pt idx="20">
                  <c:v>2.8115000000000001E-10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1.173E-27</c:v>
                </c:pt>
                <c:pt idx="1">
                  <c:v>2.0610999999999999E-20</c:v>
                </c:pt>
                <c:pt idx="2">
                  <c:v>2.9451000000000001E-15</c:v>
                </c:pt>
                <c:pt idx="3">
                  <c:v>2.5178E-12</c:v>
                </c:pt>
                <c:pt idx="4">
                  <c:v>2.5699999999999999E-11</c:v>
                </c:pt>
                <c:pt idx="5">
                  <c:v>2.3420000000000002E-11</c:v>
                </c:pt>
                <c:pt idx="6">
                  <c:v>3.8900000000000001E-13</c:v>
                </c:pt>
                <c:pt idx="7">
                  <c:v>9.6214E-14</c:v>
                </c:pt>
                <c:pt idx="8">
                  <c:v>5.6554999999999999E-16</c:v>
                </c:pt>
                <c:pt idx="9">
                  <c:v>1.0276999999999999E-22</c:v>
                </c:pt>
                <c:pt idx="10">
                  <c:v>0</c:v>
                </c:pt>
                <c:pt idx="11">
                  <c:v>0</c:v>
                </c:pt>
                <c:pt idx="12">
                  <c:v>7.2029E-29</c:v>
                </c:pt>
                <c:pt idx="13">
                  <c:v>1.0263000000000001E-21</c:v>
                </c:pt>
                <c:pt idx="14">
                  <c:v>6.2284999999999996E-18</c:v>
                </c:pt>
                <c:pt idx="15">
                  <c:v>9.2284000000000005E-12</c:v>
                </c:pt>
                <c:pt idx="16">
                  <c:v>5.7430000000000002E-11</c:v>
                </c:pt>
                <c:pt idx="17">
                  <c:v>3.5374000000000001E-10</c:v>
                </c:pt>
                <c:pt idx="18">
                  <c:v>9.3616E-10</c:v>
                </c:pt>
                <c:pt idx="19">
                  <c:v>1.0747E-9</c:v>
                </c:pt>
                <c:pt idx="20">
                  <c:v>4.5211E-9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1.3169999999999999E-2</c:v>
                </c:pt>
                <c:pt idx="11">
                  <c:v>2.3916999999999999E-6</c:v>
                </c:pt>
                <c:pt idx="12">
                  <c:v>8.0899000000000005E-7</c:v>
                </c:pt>
                <c:pt idx="13">
                  <c:v>2.5692E-7</c:v>
                </c:pt>
                <c:pt idx="14">
                  <c:v>1.1302E-7</c:v>
                </c:pt>
                <c:pt idx="15">
                  <c:v>1.5103E-8</c:v>
                </c:pt>
                <c:pt idx="16">
                  <c:v>1.1425999999999999E-8</c:v>
                </c:pt>
                <c:pt idx="17">
                  <c:v>1.1562E-8</c:v>
                </c:pt>
                <c:pt idx="18">
                  <c:v>7.3646E-9</c:v>
                </c:pt>
                <c:pt idx="19">
                  <c:v>2.4773000000000001E-9</c:v>
                </c:pt>
                <c:pt idx="20">
                  <c:v>1.3387E-10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1.2606999999999999E-7</c:v>
                </c:pt>
                <c:pt idx="11">
                  <c:v>9.3463E-7</c:v>
                </c:pt>
                <c:pt idx="12">
                  <c:v>1.4487E-6</c:v>
                </c:pt>
                <c:pt idx="13">
                  <c:v>2.0090000000000002E-6</c:v>
                </c:pt>
                <c:pt idx="14">
                  <c:v>2.7325000000000001E-6</c:v>
                </c:pt>
                <c:pt idx="15">
                  <c:v>7.7471999999999993E-6</c:v>
                </c:pt>
                <c:pt idx="16">
                  <c:v>9.5843999999999992E-6</c:v>
                </c:pt>
                <c:pt idx="17">
                  <c:v>1.1620999999999999E-5</c:v>
                </c:pt>
                <c:pt idx="18">
                  <c:v>1.3797E-5</c:v>
                </c:pt>
                <c:pt idx="19">
                  <c:v>1.6027000000000001E-5</c:v>
                </c:pt>
                <c:pt idx="20">
                  <c:v>2.3068999999999999E-5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3.8142999999999998E-18</c:v>
                </c:pt>
                <c:pt idx="11">
                  <c:v>6.5739999999999998E-18</c:v>
                </c:pt>
                <c:pt idx="12">
                  <c:v>1.0755E-17</c:v>
                </c:pt>
                <c:pt idx="13">
                  <c:v>1.7175999999999999E-17</c:v>
                </c:pt>
                <c:pt idx="14">
                  <c:v>2.6872999999999999E-17</c:v>
                </c:pt>
                <c:pt idx="15">
                  <c:v>1.3463000000000001E-16</c:v>
                </c:pt>
                <c:pt idx="16">
                  <c:v>1.9369E-16</c:v>
                </c:pt>
                <c:pt idx="17">
                  <c:v>2.7491000000000001E-16</c:v>
                </c:pt>
                <c:pt idx="18">
                  <c:v>3.8526000000000002E-16</c:v>
                </c:pt>
                <c:pt idx="19">
                  <c:v>5.3354999999999996E-16</c:v>
                </c:pt>
                <c:pt idx="20">
                  <c:v>1.7678000000000001E-15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9.7652999999999998E-9</c:v>
                </c:pt>
                <c:pt idx="11">
                  <c:v>5.5695999999999998E-8</c:v>
                </c:pt>
                <c:pt idx="12">
                  <c:v>9.0271000000000001E-8</c:v>
                </c:pt>
                <c:pt idx="13">
                  <c:v>1.3307000000000001E-7</c:v>
                </c:pt>
                <c:pt idx="14">
                  <c:v>1.9210999999999999E-7</c:v>
                </c:pt>
                <c:pt idx="15">
                  <c:v>6.8461000000000004E-7</c:v>
                </c:pt>
                <c:pt idx="16">
                  <c:v>8.9592999999999995E-7</c:v>
                </c:pt>
                <c:pt idx="17">
                  <c:v>1.1495E-6</c:v>
                </c:pt>
                <c:pt idx="18">
                  <c:v>1.4451999999999999E-6</c:v>
                </c:pt>
                <c:pt idx="19">
                  <c:v>1.7797000000000001E-6</c:v>
                </c:pt>
                <c:pt idx="20">
                  <c:v>3.2922999999999998E-6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5.3481000000000001E-8</c:v>
                </c:pt>
                <c:pt idx="11">
                  <c:v>2.3788999999999999E-7</c:v>
                </c:pt>
                <c:pt idx="12">
                  <c:v>4.0848000000000002E-7</c:v>
                </c:pt>
                <c:pt idx="13">
                  <c:v>6.4820999999999995E-7</c:v>
                </c:pt>
                <c:pt idx="14">
                  <c:v>1.0053999999999999E-6</c:v>
                </c:pt>
                <c:pt idx="15">
                  <c:v>4.7055000000000001E-6</c:v>
                </c:pt>
                <c:pt idx="16">
                  <c:v>6.5798000000000001E-6</c:v>
                </c:pt>
                <c:pt idx="17">
                  <c:v>9.0198999999999998E-6</c:v>
                </c:pt>
                <c:pt idx="18">
                  <c:v>1.2122E-5</c:v>
                </c:pt>
                <c:pt idx="19">
                  <c:v>1.5967000000000001E-5</c:v>
                </c:pt>
                <c:pt idx="20">
                  <c:v>3.9246999999999999E-5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1.7360999999999999E-5</c:v>
                </c:pt>
                <c:pt idx="11">
                  <c:v>5.1702000000000001E-5</c:v>
                </c:pt>
                <c:pt idx="12">
                  <c:v>8.1297000000000004E-5</c:v>
                </c:pt>
                <c:pt idx="13">
                  <c:v>1.2082999999999999E-4</c:v>
                </c:pt>
                <c:pt idx="14">
                  <c:v>1.7623000000000001E-4</c:v>
                </c:pt>
                <c:pt idx="15">
                  <c:v>6.7084999999999996E-4</c:v>
                </c:pt>
                <c:pt idx="16">
                  <c:v>8.9975000000000005E-4</c:v>
                </c:pt>
                <c:pt idx="17">
                  <c:v>1.188E-3</c:v>
                </c:pt>
                <c:pt idx="18">
                  <c:v>1.5444E-3</c:v>
                </c:pt>
                <c:pt idx="19">
                  <c:v>1.9769000000000002E-3</c:v>
                </c:pt>
                <c:pt idx="20">
                  <c:v>4.5485999999999999E-3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1.9673999999999999E-12</c:v>
                </c:pt>
                <c:pt idx="11">
                  <c:v>6.1641000000000004E-12</c:v>
                </c:pt>
                <c:pt idx="12">
                  <c:v>1.368E-11</c:v>
                </c:pt>
                <c:pt idx="13">
                  <c:v>2.8823E-11</c:v>
                </c:pt>
                <c:pt idx="14">
                  <c:v>5.8828999999999997E-11</c:v>
                </c:pt>
                <c:pt idx="15">
                  <c:v>7.6856999999999996E-10</c:v>
                </c:pt>
                <c:pt idx="16">
                  <c:v>1.3705E-9</c:v>
                </c:pt>
                <c:pt idx="17">
                  <c:v>2.3875999999999999E-9</c:v>
                </c:pt>
                <c:pt idx="18">
                  <c:v>4.0672999999999998E-9</c:v>
                </c:pt>
                <c:pt idx="19">
                  <c:v>6.7806000000000003E-9</c:v>
                </c:pt>
                <c:pt idx="20">
                  <c:v>4.2818E-8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(DGa[l]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3.1117999999999997E-29</c:v>
                </c:pt>
                <c:pt idx="3">
                  <c:v>4.8620999999999999E-28</c:v>
                </c:pt>
                <c:pt idx="4">
                  <c:v>2.0211000000000001E-25</c:v>
                </c:pt>
                <c:pt idx="5">
                  <c:v>4.8318999999999998E-24</c:v>
                </c:pt>
                <c:pt idx="6">
                  <c:v>8.9336000000000004E-22</c:v>
                </c:pt>
                <c:pt idx="7">
                  <c:v>3.6813999999999998E-21</c:v>
                </c:pt>
                <c:pt idx="8">
                  <c:v>9.7448999999999995E-21</c:v>
                </c:pt>
                <c:pt idx="9">
                  <c:v>6.4634000000000003E-20</c:v>
                </c:pt>
                <c:pt idx="10">
                  <c:v>2.2854E-13</c:v>
                </c:pt>
                <c:pt idx="11">
                  <c:v>3.3304999999999998E-13</c:v>
                </c:pt>
                <c:pt idx="12">
                  <c:v>5.3912000000000003E-13</c:v>
                </c:pt>
                <c:pt idx="13">
                  <c:v>8.7647E-13</c:v>
                </c:pt>
                <c:pt idx="14">
                  <c:v>1.4034000000000001E-12</c:v>
                </c:pt>
                <c:pt idx="15">
                  <c:v>8.0891000000000003E-12</c:v>
                </c:pt>
                <c:pt idx="16">
                  <c:v>1.2190999999999999E-11</c:v>
                </c:pt>
                <c:pt idx="17">
                  <c:v>1.8208E-11</c:v>
                </c:pt>
                <c:pt idx="18">
                  <c:v>2.6976000000000001E-11</c:v>
                </c:pt>
                <c:pt idx="19">
                  <c:v>3.9682999999999999E-11</c:v>
                </c:pt>
                <c:pt idx="20">
                  <c:v>1.7612000000000001E-10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(DGeSe[l]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2.5296E-27</c:v>
                </c:pt>
                <c:pt idx="1">
                  <c:v>1.3043999999999999E-19</c:v>
                </c:pt>
                <c:pt idx="2">
                  <c:v>3.8539000000000002E-14</c:v>
                </c:pt>
                <c:pt idx="3">
                  <c:v>2.6587999999999999E-12</c:v>
                </c:pt>
                <c:pt idx="4">
                  <c:v>3.2123999999999997E-11</c:v>
                </c:pt>
                <c:pt idx="5">
                  <c:v>5.4883999999999998E-11</c:v>
                </c:pt>
                <c:pt idx="6">
                  <c:v>1.3613E-9</c:v>
                </c:pt>
                <c:pt idx="7">
                  <c:v>3.6650000000000001E-9</c:v>
                </c:pt>
                <c:pt idx="8">
                  <c:v>6.5065000000000002E-9</c:v>
                </c:pt>
                <c:pt idx="9">
                  <c:v>2.9653999999999999E-8</c:v>
                </c:pt>
                <c:pt idx="10">
                  <c:v>7.3857999999999993E-2</c:v>
                </c:pt>
                <c:pt idx="11">
                  <c:v>0.11812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1.8151000000000001E-33</c:v>
                </c:pt>
                <c:pt idx="5">
                  <c:v>4.1714999999999997E-31</c:v>
                </c:pt>
                <c:pt idx="6">
                  <c:v>4.8639000000000001E-28</c:v>
                </c:pt>
                <c:pt idx="7">
                  <c:v>3.0163999999999998E-27</c:v>
                </c:pt>
                <c:pt idx="8">
                  <c:v>1.1805E-26</c:v>
                </c:pt>
                <c:pt idx="9">
                  <c:v>1.1386E-25</c:v>
                </c:pt>
                <c:pt idx="10">
                  <c:v>5.7625000000000002E-19</c:v>
                </c:pt>
                <c:pt idx="11">
                  <c:v>1.718E-18</c:v>
                </c:pt>
                <c:pt idx="12">
                  <c:v>4.2536999999999999E-18</c:v>
                </c:pt>
                <c:pt idx="13">
                  <c:v>1.0163000000000001E-17</c:v>
                </c:pt>
                <c:pt idx="14">
                  <c:v>2.3434E-17</c:v>
                </c:pt>
                <c:pt idx="15">
                  <c:v>4.8498000000000004E-16</c:v>
                </c:pt>
                <c:pt idx="16">
                  <c:v>9.6653999999999992E-16</c:v>
                </c:pt>
                <c:pt idx="17">
                  <c:v>1.8816E-15</c:v>
                </c:pt>
                <c:pt idx="18">
                  <c:v>3.5838999999999997E-15</c:v>
                </c:pt>
                <c:pt idx="19">
                  <c:v>6.6898E-15</c:v>
                </c:pt>
                <c:pt idx="20">
                  <c:v>6.8234000000000002E-14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4.7072999999999998E-33</c:v>
                </c:pt>
                <c:pt idx="1">
                  <c:v>3.0699E-24</c:v>
                </c:pt>
                <c:pt idx="2">
                  <c:v>7.9248999999999999E-19</c:v>
                </c:pt>
                <c:pt idx="3">
                  <c:v>1.7712000000000001E-14</c:v>
                </c:pt>
                <c:pt idx="4">
                  <c:v>7.4096000000000001E-13</c:v>
                </c:pt>
                <c:pt idx="5">
                  <c:v>3.6013E-12</c:v>
                </c:pt>
                <c:pt idx="6">
                  <c:v>2.2121E-10</c:v>
                </c:pt>
                <c:pt idx="7">
                  <c:v>7.3448000000000003E-10</c:v>
                </c:pt>
                <c:pt idx="8">
                  <c:v>1.5985E-9</c:v>
                </c:pt>
                <c:pt idx="9">
                  <c:v>8.8818000000000005E-9</c:v>
                </c:pt>
                <c:pt idx="10">
                  <c:v>2.6991999999999999E-2</c:v>
                </c:pt>
                <c:pt idx="11">
                  <c:v>5.8013000000000002E-2</c:v>
                </c:pt>
                <c:pt idx="12">
                  <c:v>5.9826999999999998E-2</c:v>
                </c:pt>
                <c:pt idx="13">
                  <c:v>5.9743999999999998E-2</c:v>
                </c:pt>
                <c:pt idx="14">
                  <c:v>5.9628E-2</c:v>
                </c:pt>
                <c:pt idx="15">
                  <c:v>5.8597999999999997E-2</c:v>
                </c:pt>
                <c:pt idx="16">
                  <c:v>5.8124000000000002E-2</c:v>
                </c:pt>
                <c:pt idx="17">
                  <c:v>5.7528999999999997E-2</c:v>
                </c:pt>
                <c:pt idx="18">
                  <c:v>5.6793999999999997E-2</c:v>
                </c:pt>
                <c:pt idx="19">
                  <c:v>5.5905000000000003E-2</c:v>
                </c:pt>
                <c:pt idx="20">
                  <c:v>5.0650000000000001E-2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0</c:v>
                </c:pt>
                <c:pt idx="1">
                  <c:v>1.0232000000000001E-34</c:v>
                </c:pt>
                <c:pt idx="2">
                  <c:v>2.8044999999999999E-24</c:v>
                </c:pt>
                <c:pt idx="3">
                  <c:v>5.0501000000000004E-19</c:v>
                </c:pt>
                <c:pt idx="4">
                  <c:v>1.7449E-15</c:v>
                </c:pt>
                <c:pt idx="5">
                  <c:v>1.9867999999999999E-13</c:v>
                </c:pt>
                <c:pt idx="6">
                  <c:v>1.2017000000000001E-10</c:v>
                </c:pt>
                <c:pt idx="7">
                  <c:v>6.3693999999999997E-10</c:v>
                </c:pt>
                <c:pt idx="8">
                  <c:v>2.1363000000000002E-9</c:v>
                </c:pt>
                <c:pt idx="9">
                  <c:v>1.7704999999999999E-8</c:v>
                </c:pt>
                <c:pt idx="10">
                  <c:v>7.7410000000000007E-2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-19.77</c:v>
                </c:pt>
                <c:pt idx="20">
                  <c:v>-19.899999999999999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-33.83</c:v>
                </c:pt>
                <c:pt idx="12">
                  <c:v>-33.44</c:v>
                </c:pt>
                <c:pt idx="13">
                  <c:v>-33.03</c:v>
                </c:pt>
                <c:pt idx="14">
                  <c:v>-32.64</c:v>
                </c:pt>
                <c:pt idx="15">
                  <c:v>-31.18</c:v>
                </c:pt>
                <c:pt idx="16">
                  <c:v>-30.83</c:v>
                </c:pt>
                <c:pt idx="17">
                  <c:v>-30.5</c:v>
                </c:pt>
                <c:pt idx="18">
                  <c:v>-30.17</c:v>
                </c:pt>
                <c:pt idx="19">
                  <c:v>-29.85</c:v>
                </c:pt>
                <c:pt idx="20">
                  <c:v>-28.59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-14.09</c:v>
                </c:pt>
                <c:pt idx="11">
                  <c:v>-14.24</c:v>
                </c:pt>
                <c:pt idx="12">
                  <c:v>-14.11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-13.18</c:v>
                </c:pt>
                <c:pt idx="18">
                  <c:v>-13.07</c:v>
                </c:pt>
                <c:pt idx="19">
                  <c:v>-12.97</c:v>
                </c:pt>
                <c:pt idx="20">
                  <c:v>-12.58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-8.5289999999999999</c:v>
                </c:pt>
                <c:pt idx="11">
                  <c:v>-8.2750000000000004</c:v>
                </c:pt>
                <c:pt idx="12">
                  <c:v>-8.3290000000000006</c:v>
                </c:pt>
                <c:pt idx="13">
                  <c:v>-8.4</c:v>
                </c:pt>
                <c:pt idx="14">
                  <c:v>-8.4700000000000006</c:v>
                </c:pt>
                <c:pt idx="15">
                  <c:v>-8.75</c:v>
                </c:pt>
                <c:pt idx="16">
                  <c:v>-8.82</c:v>
                </c:pt>
                <c:pt idx="17">
                  <c:v>-8.8919999999999995</c:v>
                </c:pt>
                <c:pt idx="18">
                  <c:v>-8.9640000000000004</c:v>
                </c:pt>
                <c:pt idx="19">
                  <c:v>-9.0380000000000003</c:v>
                </c:pt>
                <c:pt idx="20">
                  <c:v>-9.3550000000000004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65784"/>
        <c:axId val="42036539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 formatCode="0.00">
                        <c:v>917.4</c:v>
                      </c:pt>
                      <c:pt idx="19" formatCode="0.00">
                        <c:v>933.9</c:v>
                      </c:pt>
                      <c:pt idx="20" formatCode="0.0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2.6748999999999999E-36</c:v>
                      </c:pt>
                      <c:pt idx="4">
                        <c:v>3.0363E-28</c:v>
                      </c:pt>
                      <c:pt idx="5">
                        <c:v>1.0451999999999999E-21</c:v>
                      </c:pt>
                      <c:pt idx="6">
                        <c:v>3.0431000000000001E-16</c:v>
                      </c:pt>
                      <c:pt idx="7">
                        <c:v>5.2153000000000002E-15</c:v>
                      </c:pt>
                      <c:pt idx="8">
                        <c:v>8.0465999999999998E-14</c:v>
                      </c:pt>
                      <c:pt idx="9">
                        <c:v>1.1255E-12</c:v>
                      </c:pt>
                      <c:pt idx="10">
                        <c:v>1.4669999999999999E-11</c:v>
                      </c:pt>
                      <c:pt idx="11">
                        <c:v>2.6327999999999999E-10</c:v>
                      </c:pt>
                      <c:pt idx="12">
                        <c:v>3.9185E-10</c:v>
                      </c:pt>
                      <c:pt idx="13">
                        <c:v>4.9455000000000001E-10</c:v>
                      </c:pt>
                      <c:pt idx="14">
                        <c:v>6.1269999999999996E-10</c:v>
                      </c:pt>
                      <c:pt idx="15">
                        <c:v>1.1916999999999999E-9</c:v>
                      </c:pt>
                      <c:pt idx="16">
                        <c:v>1.3357000000000001E-9</c:v>
                      </c:pt>
                      <c:pt idx="17">
                        <c:v>1.4619999999999999E-9</c:v>
                      </c:pt>
                      <c:pt idx="18">
                        <c:v>1.56E-9</c:v>
                      </c:pt>
                      <c:pt idx="19">
                        <c:v>1.6194E-9</c:v>
                      </c:pt>
                      <c:pt idx="20">
                        <c:v>1.3810000000000001E-9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 formatCode="0.00">
                        <c:v>917.4</c:v>
                      </c:pt>
                      <c:pt idx="19" formatCode="0.00">
                        <c:v>933.9</c:v>
                      </c:pt>
                      <c:pt idx="20" formatCode="0.0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1.1043E-31</c:v>
                      </c:pt>
                      <c:pt idx="4">
                        <c:v>1.6944E-24</c:v>
                      </c:pt>
                      <c:pt idx="5">
                        <c:v>1.1347999999999999E-18</c:v>
                      </c:pt>
                      <c:pt idx="6">
                        <c:v>8.3191000000000006E-14</c:v>
                      </c:pt>
                      <c:pt idx="7">
                        <c:v>1.0426E-12</c:v>
                      </c:pt>
                      <c:pt idx="8">
                        <c:v>1.1893E-11</c:v>
                      </c:pt>
                      <c:pt idx="9">
                        <c:v>1.2427E-10</c:v>
                      </c:pt>
                      <c:pt idx="10">
                        <c:v>1.2184000000000001E-9</c:v>
                      </c:pt>
                      <c:pt idx="11">
                        <c:v>1.5778000000000001E-8</c:v>
                      </c:pt>
                      <c:pt idx="12">
                        <c:v>2.3093E-8</c:v>
                      </c:pt>
                      <c:pt idx="13">
                        <c:v>2.9215000000000001E-8</c:v>
                      </c:pt>
                      <c:pt idx="14">
                        <c:v>3.6313000000000002E-8</c:v>
                      </c:pt>
                      <c:pt idx="15">
                        <c:v>7.2412E-8</c:v>
                      </c:pt>
                      <c:pt idx="16">
                        <c:v>8.1984000000000001E-8</c:v>
                      </c:pt>
                      <c:pt idx="17">
                        <c:v>9.0831000000000001E-8</c:v>
                      </c:pt>
                      <c:pt idx="18">
                        <c:v>9.8324000000000001E-8</c:v>
                      </c:pt>
                      <c:pt idx="19">
                        <c:v>1.0382E-7</c:v>
                      </c:pt>
                      <c:pt idx="20">
                        <c:v>9.7799000000000001E-8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 formatCode="0.00">
                        <c:v>917.4</c:v>
                      </c:pt>
                      <c:pt idx="19" formatCode="0.00">
                        <c:v>933.9</c:v>
                      </c:pt>
                      <c:pt idx="20" formatCode="0.0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1.498E-21</c:v>
                      </c:pt>
                      <c:pt idx="5">
                        <c:v>1.8924999999999999E-16</c:v>
                      </c:pt>
                      <c:pt idx="6">
                        <c:v>3.4079E-12</c:v>
                      </c:pt>
                      <c:pt idx="7">
                        <c:v>3.1061999999999998E-11</c:v>
                      </c:pt>
                      <c:pt idx="8">
                        <c:v>2.6063999999999999E-10</c:v>
                      </c:pt>
                      <c:pt idx="9">
                        <c:v>2.0244000000000002E-9</c:v>
                      </c:pt>
                      <c:pt idx="10">
                        <c:v>1.4861E-8</c:v>
                      </c:pt>
                      <c:pt idx="11">
                        <c:v>1.3822999999999999E-7</c:v>
                      </c:pt>
                      <c:pt idx="12">
                        <c:v>1.9810000000000001E-7</c:v>
                      </c:pt>
                      <c:pt idx="13">
                        <c:v>2.5017000000000002E-7</c:v>
                      </c:pt>
                      <c:pt idx="14">
                        <c:v>3.1076000000000001E-7</c:v>
                      </c:pt>
                      <c:pt idx="15">
                        <c:v>6.2631E-7</c:v>
                      </c:pt>
                      <c:pt idx="16">
                        <c:v>7.1398000000000004E-7</c:v>
                      </c:pt>
                      <c:pt idx="17">
                        <c:v>7.9816999999999995E-7</c:v>
                      </c:pt>
                      <c:pt idx="18">
                        <c:v>8.7395000000000001E-7</c:v>
                      </c:pt>
                      <c:pt idx="19">
                        <c:v>9.3597000000000004E-7</c:v>
                      </c:pt>
                      <c:pt idx="20">
                        <c:v>9.6361000000000004E-7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4203657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5392"/>
        <c:crosses val="autoZero"/>
        <c:crossBetween val="midCat"/>
      </c:valAx>
      <c:valAx>
        <c:axId val="4203653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5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9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-5.8263767019667165</c:v>
                </c:pt>
                <c:pt idx="1">
                  <c:v>-5.886739788199697</c:v>
                </c:pt>
                <c:pt idx="2" formatCode="General">
                  <c:v>-5.9471028744326775</c:v>
                </c:pt>
                <c:pt idx="3" formatCode="General">
                  <c:v>-6.007465960665658</c:v>
                </c:pt>
                <c:pt idx="4" formatCode="General">
                  <c:v>-6.0678895612708015</c:v>
                </c:pt>
                <c:pt idx="5" formatCode="General">
                  <c:v>-6.1290090771558239</c:v>
                </c:pt>
                <c:pt idx="6" formatCode="General">
                  <c:v>-6.1901285930408472</c:v>
                </c:pt>
                <c:pt idx="7" formatCode="General">
                  <c:v>-6.2512481089258696</c:v>
                </c:pt>
                <c:pt idx="8" formatCode="General">
                  <c:v>-6.312367624810892</c:v>
                </c:pt>
                <c:pt idx="9" formatCode="General">
                  <c:v>-6.3734871406959153</c:v>
                </c:pt>
                <c:pt idx="10" formatCode="General">
                  <c:v>-6.4346066565809377</c:v>
                </c:pt>
                <c:pt idx="11" formatCode="General">
                  <c:v>-6.4945173978819968</c:v>
                </c:pt>
                <c:pt idx="12" formatCode="General">
                  <c:v>-6.5530650529500756</c:v>
                </c:pt>
                <c:pt idx="13" formatCode="General">
                  <c:v>-6.6116127080181544</c:v>
                </c:pt>
                <c:pt idx="14" formatCode="General">
                  <c:v>-6.6701603630862332</c:v>
                </c:pt>
                <c:pt idx="15" formatCode="General">
                  <c:v>-6.728708018154312</c:v>
                </c:pt>
                <c:pt idx="16" formatCode="General">
                  <c:v>-6.7872556732223908</c:v>
                </c:pt>
                <c:pt idx="17" formatCode="General">
                  <c:v>-6.8458033282904696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-7.2319924242424243</c:v>
                </c:pt>
                <c:pt idx="25" formatCode="General">
                  <c:v>-7.2839621212121219</c:v>
                </c:pt>
                <c:pt idx="26" formatCode="General">
                  <c:v>-7.3359318181818187</c:v>
                </c:pt>
                <c:pt idx="27" formatCode="General">
                  <c:v>-7.3879015151515155</c:v>
                </c:pt>
                <c:pt idx="28" formatCode="General">
                  <c:v>-7.4398712121212123</c:v>
                </c:pt>
                <c:pt idx="29" formatCode="General">
                  <c:v>-7.4918409090909091</c:v>
                </c:pt>
                <c:pt idx="30" formatCode="General">
                  <c:v>-7.5438106060606067</c:v>
                </c:pt>
                <c:pt idx="31" formatCode="General">
                  <c:v>-7.5935658093797276</c:v>
                </c:pt>
                <c:pt idx="32" formatCode="General">
                  <c:v>-7.6421285930408471</c:v>
                </c:pt>
                <c:pt idx="33" formatCode="General">
                  <c:v>-7.6906913767019667</c:v>
                </c:pt>
                <c:pt idx="34" formatCode="General">
                  <c:v>-7.7392541603630862</c:v>
                </c:pt>
                <c:pt idx="35" formatCode="General">
                  <c:v>-7.7878169440242058</c:v>
                </c:pt>
                <c:pt idx="36" formatCode="General">
                  <c:v>-7.8363797276853253</c:v>
                </c:pt>
                <c:pt idx="37" formatCode="General">
                  <c:v>-7.8848214826021179</c:v>
                </c:pt>
                <c:pt idx="38" formatCode="General">
                  <c:v>-7.930358547655068</c:v>
                </c:pt>
                <c:pt idx="39" formatCode="General">
                  <c:v>-7.9758956127080181</c:v>
                </c:pt>
                <c:pt idx="40" formatCode="General">
                  <c:v>-8.0214326777609681</c:v>
                </c:pt>
                <c:pt idx="41" formatCode="General">
                  <c:v>-8.0669697428139173</c:v>
                </c:pt>
                <c:pt idx="42" formatCode="General">
                  <c:v>-8.1125068078668683</c:v>
                </c:pt>
                <c:pt idx="43" formatCode="General">
                  <c:v>-8.1580438729198175</c:v>
                </c:pt>
                <c:pt idx="44" formatCode="General">
                  <c:v>-8.2026051437216339</c:v>
                </c:pt>
                <c:pt idx="45" formatCode="General">
                  <c:v>-8.2458729198184564</c:v>
                </c:pt>
                <c:pt idx="46" formatCode="General">
                  <c:v>-8.2891406959152789</c:v>
                </c:pt>
                <c:pt idx="47" formatCode="General">
                  <c:v>-8.3324084720121032</c:v>
                </c:pt>
                <c:pt idx="48" formatCode="General">
                  <c:v>-8.3756762481089257</c:v>
                </c:pt>
                <c:pt idx="49" formatCode="General">
                  <c:v>-8.4189440242057501</c:v>
                </c:pt>
                <c:pt idx="50" formatCode="General">
                  <c:v>-8.4622118003025726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-8.7595854765506811</c:v>
                </c:pt>
                <c:pt idx="58" formatCode="General">
                  <c:v>-8.8031558245083215</c:v>
                </c:pt>
                <c:pt idx="59" formatCode="General">
                  <c:v>-8.84672617246596</c:v>
                </c:pt>
                <c:pt idx="60" formatCode="General">
                  <c:v>-8.8902965204236004</c:v>
                </c:pt>
                <c:pt idx="61" formatCode="General">
                  <c:v>-8.9338668683812408</c:v>
                </c:pt>
                <c:pt idx="62" formatCode="General">
                  <c:v>-8.9774372163388811</c:v>
                </c:pt>
                <c:pt idx="63" formatCode="General">
                  <c:v>-9.0210075642965215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-22.781709090909089</c:v>
                </c:pt>
                <c:pt idx="43" formatCode="General">
                  <c:v>-22.678072727272728</c:v>
                </c:pt>
                <c:pt idx="44" formatCode="General">
                  <c:v>-22.591896969696968</c:v>
                </c:pt>
                <c:pt idx="45" formatCode="General">
                  <c:v>-22.528866666666666</c:v>
                </c:pt>
                <c:pt idx="46" formatCode="General">
                  <c:v>-22.47907272727273</c:v>
                </c:pt>
                <c:pt idx="47" formatCode="General">
                  <c:v>-22.434351515151516</c:v>
                </c:pt>
                <c:pt idx="48" formatCode="General">
                  <c:v>-22.39859393939394</c:v>
                </c:pt>
                <c:pt idx="49" formatCode="General">
                  <c:v>-22.362650602409641</c:v>
                </c:pt>
                <c:pt idx="50" formatCode="General">
                  <c:v>-22.326506024096386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-16.186666666666667</c:v>
                </c:pt>
                <c:pt idx="1">
                  <c:v>-15.867151515151516</c:v>
                </c:pt>
                <c:pt idx="2" formatCode="General">
                  <c:v>-15.570181818181817</c:v>
                </c:pt>
                <c:pt idx="3" formatCode="General">
                  <c:v>-15.299757575757576</c:v>
                </c:pt>
                <c:pt idx="4" formatCode="General">
                  <c:v>-15.022118003025719</c:v>
                </c:pt>
                <c:pt idx="5" formatCode="General">
                  <c:v>-14.548593040847202</c:v>
                </c:pt>
                <c:pt idx="6" formatCode="General">
                  <c:v>-14.075068078668684</c:v>
                </c:pt>
                <c:pt idx="7" formatCode="General">
                  <c:v>-13.601543116490166</c:v>
                </c:pt>
                <c:pt idx="8" formatCode="General">
                  <c:v>-13.128018154311649</c:v>
                </c:pt>
                <c:pt idx="9" formatCode="General">
                  <c:v>-12.654493192133131</c:v>
                </c:pt>
                <c:pt idx="10" formatCode="General">
                  <c:v>-12.180968229954615</c:v>
                </c:pt>
                <c:pt idx="11" formatCode="General">
                  <c:v>-12.190953101361572</c:v>
                </c:pt>
                <c:pt idx="12" formatCode="General">
                  <c:v>-12.746172465960665</c:v>
                </c:pt>
                <c:pt idx="13" formatCode="General">
                  <c:v>-13.301391830559758</c:v>
                </c:pt>
                <c:pt idx="14" formatCode="General">
                  <c:v>-13.85661119515885</c:v>
                </c:pt>
                <c:pt idx="15" formatCode="General">
                  <c:v>-14.411830559757943</c:v>
                </c:pt>
                <c:pt idx="16" formatCode="General">
                  <c:v>-14.967049924357035</c:v>
                </c:pt>
                <c:pt idx="17" formatCode="General">
                  <c:v>-15.522269288956128</c:v>
                </c:pt>
                <c:pt idx="18" formatCode="General">
                  <c:v>-15.562269288956127</c:v>
                </c:pt>
                <c:pt idx="19" formatCode="General">
                  <c:v>-15.518396369137671</c:v>
                </c:pt>
                <c:pt idx="20" formatCode="General">
                  <c:v>-15.474523449319213</c:v>
                </c:pt>
                <c:pt idx="21" formatCode="General">
                  <c:v>-15.430650529500756</c:v>
                </c:pt>
                <c:pt idx="22" formatCode="General">
                  <c:v>-15.3867776096823</c:v>
                </c:pt>
                <c:pt idx="23" formatCode="General">
                  <c:v>-15.342904689863843</c:v>
                </c:pt>
                <c:pt idx="24" formatCode="General">
                  <c:v>-15.30318181818182</c:v>
                </c:pt>
                <c:pt idx="25" formatCode="General">
                  <c:v>-15.275909090909092</c:v>
                </c:pt>
                <c:pt idx="26" formatCode="General">
                  <c:v>-15.248636363636365</c:v>
                </c:pt>
                <c:pt idx="27" formatCode="General">
                  <c:v>-15.221363636363638</c:v>
                </c:pt>
                <c:pt idx="28" formatCode="General">
                  <c:v>-15.19409090909091</c:v>
                </c:pt>
                <c:pt idx="29" formatCode="General">
                  <c:v>-15.166818181818183</c:v>
                </c:pt>
                <c:pt idx="30" formatCode="General">
                  <c:v>-15.139545454545456</c:v>
                </c:pt>
                <c:pt idx="31" formatCode="General">
                  <c:v>-15.109349470499245</c:v>
                </c:pt>
                <c:pt idx="32" formatCode="General">
                  <c:v>-15.077579425113464</c:v>
                </c:pt>
                <c:pt idx="33" formatCode="General">
                  <c:v>-15.045809379727686</c:v>
                </c:pt>
                <c:pt idx="34" formatCode="General">
                  <c:v>-15.014039334341907</c:v>
                </c:pt>
                <c:pt idx="35" formatCode="General">
                  <c:v>-14.982269288956127</c:v>
                </c:pt>
                <c:pt idx="36" formatCode="General">
                  <c:v>-14.950499243570349</c:v>
                </c:pt>
                <c:pt idx="37" formatCode="General">
                  <c:v>-14.917821482602118</c:v>
                </c:pt>
                <c:pt idx="38" formatCode="General">
                  <c:v>-14.863358547655068</c:v>
                </c:pt>
                <c:pt idx="39" formatCode="General">
                  <c:v>-14.808895612708019</c:v>
                </c:pt>
                <c:pt idx="40" formatCode="General">
                  <c:v>-14.754432677760969</c:v>
                </c:pt>
                <c:pt idx="41" formatCode="General">
                  <c:v>-14.699969742813918</c:v>
                </c:pt>
                <c:pt idx="42" formatCode="General">
                  <c:v>-14.64550680786687</c:v>
                </c:pt>
                <c:pt idx="43" formatCode="General">
                  <c:v>-14.591043872919819</c:v>
                </c:pt>
                <c:pt idx="44" formatCode="General">
                  <c:v>-14.531333333333334</c:v>
                </c:pt>
                <c:pt idx="45" formatCode="General">
                  <c:v>-14.464666666666666</c:v>
                </c:pt>
                <c:pt idx="46" formatCode="General">
                  <c:v>-14.393272727272727</c:v>
                </c:pt>
                <c:pt idx="47" formatCode="General">
                  <c:v>-14.310303030303031</c:v>
                </c:pt>
                <c:pt idx="48" formatCode="General">
                  <c:v>-14.15878787878788</c:v>
                </c:pt>
                <c:pt idx="49" formatCode="General">
                  <c:v>-14.027951807228916</c:v>
                </c:pt>
                <c:pt idx="50" formatCode="General">
                  <c:v>-13.919518072289156</c:v>
                </c:pt>
                <c:pt idx="51" formatCode="General">
                  <c:v>-13.825454545454544</c:v>
                </c:pt>
                <c:pt idx="52" formatCode="General">
                  <c:v>-13.736606060606061</c:v>
                </c:pt>
                <c:pt idx="53" formatCode="General">
                  <c:v>-13.657818181818181</c:v>
                </c:pt>
                <c:pt idx="54" formatCode="General">
                  <c:v>-13.579030303030303</c:v>
                </c:pt>
                <c:pt idx="55" formatCode="General">
                  <c:v>-13.500242424242424</c:v>
                </c:pt>
                <c:pt idx="56" formatCode="General">
                  <c:v>-13.432</c:v>
                </c:pt>
                <c:pt idx="57" formatCode="General">
                  <c:v>-13.366746987951808</c:v>
                </c:pt>
                <c:pt idx="58" formatCode="General">
                  <c:v>-13.306506024096386</c:v>
                </c:pt>
                <c:pt idx="59" formatCode="General">
                  <c:v>-13.246060606060606</c:v>
                </c:pt>
                <c:pt idx="60" formatCode="General">
                  <c:v>-13.185454545454546</c:v>
                </c:pt>
                <c:pt idx="61" formatCode="General">
                  <c:v>-13.119333333333334</c:v>
                </c:pt>
                <c:pt idx="62" formatCode="General">
                  <c:v>-13.054242424242425</c:v>
                </c:pt>
                <c:pt idx="63" formatCode="General">
                  <c:v>-12.993636363636364</c:v>
                </c:pt>
                <c:pt idx="64" formatCode="General">
                  <c:v>-12.933030303030304</c:v>
                </c:pt>
                <c:pt idx="65" formatCode="General">
                  <c:v>-12.872424242424241</c:v>
                </c:pt>
                <c:pt idx="66" formatCode="General">
                  <c:v>-12.817951807228916</c:v>
                </c:pt>
                <c:pt idx="67" formatCode="General">
                  <c:v>-12.761818181818182</c:v>
                </c:pt>
                <c:pt idx="68" formatCode="General">
                  <c:v>-12.701212121212121</c:v>
                </c:pt>
                <c:pt idx="69" formatCode="General">
                  <c:v>-12.640606060606061</c:v>
                </c:pt>
                <c:pt idx="70" formatCode="General">
                  <c:v>-12.58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67040"/>
        <c:axId val="53756900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5375670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69000"/>
        <c:crosses val="autoZero"/>
        <c:crossBetween val="midCat"/>
        <c:majorUnit val="100"/>
      </c:valAx>
      <c:valAx>
        <c:axId val="537569000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6704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3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-137.23407715582451</c:v>
                </c:pt>
                <c:pt idx="1">
                  <c:v>-134.87053706505293</c:v>
                </c:pt>
                <c:pt idx="2" formatCode="General">
                  <c:v>-132.50699697428138</c:v>
                </c:pt>
                <c:pt idx="3" formatCode="General">
                  <c:v>-130.14345688350983</c:v>
                </c:pt>
                <c:pt idx="4" formatCode="General">
                  <c:v>-127.8413388804841</c:v>
                </c:pt>
                <c:pt idx="5" formatCode="General">
                  <c:v>-126.24557488653555</c:v>
                </c:pt>
                <c:pt idx="6" formatCode="General">
                  <c:v>-124.64981089258698</c:v>
                </c:pt>
                <c:pt idx="7" formatCode="General">
                  <c:v>-123.05404689863842</c:v>
                </c:pt>
                <c:pt idx="8" formatCode="General">
                  <c:v>-121.45828290468985</c:v>
                </c:pt>
                <c:pt idx="9" formatCode="General">
                  <c:v>-119.8625189107413</c:v>
                </c:pt>
                <c:pt idx="10" formatCode="General">
                  <c:v>-118.26675491679273</c:v>
                </c:pt>
                <c:pt idx="11" formatCode="General">
                  <c:v>-116.88209984871406</c:v>
                </c:pt>
                <c:pt idx="12" formatCode="General">
                  <c:v>-115.73550378214826</c:v>
                </c:pt>
                <c:pt idx="13" formatCode="General">
                  <c:v>-114.58890771558245</c:v>
                </c:pt>
                <c:pt idx="14" formatCode="General">
                  <c:v>-113.44231164901663</c:v>
                </c:pt>
                <c:pt idx="15" formatCode="General">
                  <c:v>-112.29571558245082</c:v>
                </c:pt>
                <c:pt idx="16" formatCode="General">
                  <c:v>-111.14911951588502</c:v>
                </c:pt>
                <c:pt idx="17" formatCode="General">
                  <c:v>-110.00252344931921</c:v>
                </c:pt>
                <c:pt idx="18" formatCode="General">
                  <c:v>-109.09974583963691</c:v>
                </c:pt>
                <c:pt idx="19" formatCode="General">
                  <c:v>-108.23665960665657</c:v>
                </c:pt>
                <c:pt idx="20" formatCode="General">
                  <c:v>-107.37357337367625</c:v>
                </c:pt>
                <c:pt idx="21" formatCode="General">
                  <c:v>-106.51048714069591</c:v>
                </c:pt>
                <c:pt idx="22" formatCode="General">
                  <c:v>-105.64740090771558</c:v>
                </c:pt>
                <c:pt idx="23" formatCode="General">
                  <c:v>-104.78431467473526</c:v>
                </c:pt>
                <c:pt idx="24" formatCode="General">
                  <c:v>-103.96764393939394</c:v>
                </c:pt>
                <c:pt idx="25" formatCode="General">
                  <c:v>-103.2902196969697</c:v>
                </c:pt>
                <c:pt idx="26" formatCode="General">
                  <c:v>-102.61279545454545</c:v>
                </c:pt>
                <c:pt idx="27" formatCode="General">
                  <c:v>-101.93537121212121</c:v>
                </c:pt>
                <c:pt idx="28" formatCode="General">
                  <c:v>-101.25794696969697</c:v>
                </c:pt>
                <c:pt idx="29" formatCode="General">
                  <c:v>-100.58052272727272</c:v>
                </c:pt>
                <c:pt idx="30" formatCode="General">
                  <c:v>-99.903098484848485</c:v>
                </c:pt>
                <c:pt idx="31" formatCode="General">
                  <c:v>-99.314252647503778</c:v>
                </c:pt>
                <c:pt idx="32" formatCode="General">
                  <c:v>-98.773102874432681</c:v>
                </c:pt>
                <c:pt idx="33" formatCode="General">
                  <c:v>-98.231953101361569</c:v>
                </c:pt>
                <c:pt idx="34" formatCode="General">
                  <c:v>-97.690803328290471</c:v>
                </c:pt>
                <c:pt idx="35" formatCode="General">
                  <c:v>-97.149653555219359</c:v>
                </c:pt>
                <c:pt idx="36" formatCode="General">
                  <c:v>-96.608503782148262</c:v>
                </c:pt>
                <c:pt idx="37" formatCode="General">
                  <c:v>-96.071226928895612</c:v>
                </c:pt>
                <c:pt idx="38" formatCode="General">
                  <c:v>-95.626900151285923</c:v>
                </c:pt>
                <c:pt idx="39" formatCode="General">
                  <c:v>-95.182573373676249</c:v>
                </c:pt>
                <c:pt idx="40" formatCode="General">
                  <c:v>-94.73824659606656</c:v>
                </c:pt>
                <c:pt idx="41" formatCode="General">
                  <c:v>-94.293919818456871</c:v>
                </c:pt>
                <c:pt idx="42" formatCode="General">
                  <c:v>-93.849593040847196</c:v>
                </c:pt>
                <c:pt idx="43" formatCode="General">
                  <c:v>-93.405266263237507</c:v>
                </c:pt>
                <c:pt idx="44" formatCode="General">
                  <c:v>-92.991839636913753</c:v>
                </c:pt>
                <c:pt idx="45" formatCode="General">
                  <c:v>-92.619373676248102</c:v>
                </c:pt>
                <c:pt idx="46" formatCode="General">
                  <c:v>-92.246907715582438</c:v>
                </c:pt>
                <c:pt idx="47" formatCode="General">
                  <c:v>-91.874441754916788</c:v>
                </c:pt>
                <c:pt idx="48" formatCode="General">
                  <c:v>-91.501975794251123</c:v>
                </c:pt>
                <c:pt idx="49" formatCode="General">
                  <c:v>-91.129509833585473</c:v>
                </c:pt>
                <c:pt idx="50" formatCode="General">
                  <c:v>-90.757043872919809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-88.550223903176999</c:v>
                </c:pt>
                <c:pt idx="58" formatCode="General">
                  <c:v>-88.278514372163386</c:v>
                </c:pt>
                <c:pt idx="59" formatCode="General">
                  <c:v>-88.006804841149773</c:v>
                </c:pt>
                <c:pt idx="60" formatCode="General">
                  <c:v>-87.73509531013616</c:v>
                </c:pt>
                <c:pt idx="61" formatCode="General">
                  <c:v>-87.463385779122547</c:v>
                </c:pt>
                <c:pt idx="62" formatCode="General">
                  <c:v>-87.191676248108934</c:v>
                </c:pt>
                <c:pt idx="63" formatCode="General">
                  <c:v>-86.919966717095321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-8.7297696969696972</c:v>
                </c:pt>
                <c:pt idx="43" formatCode="General">
                  <c:v>-8.6018909090909101</c:v>
                </c:pt>
                <c:pt idx="44" formatCode="General">
                  <c:v>-8.4628060606060611</c:v>
                </c:pt>
                <c:pt idx="45" formatCode="General">
                  <c:v>-8.3088666666666668</c:v>
                </c:pt>
                <c:pt idx="46" formatCode="General">
                  <c:v>-8.3005272727272725</c:v>
                </c:pt>
                <c:pt idx="47" formatCode="General">
                  <c:v>-8.3345939393939403</c:v>
                </c:pt>
                <c:pt idx="48" formatCode="General">
                  <c:v>-8.3776242424242433</c:v>
                </c:pt>
                <c:pt idx="49" formatCode="General">
                  <c:v>-8.4202409638554219</c:v>
                </c:pt>
                <c:pt idx="50" formatCode="General">
                  <c:v>-8.4624096385542185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-8.7592771084337357</c:v>
                </c:pt>
                <c:pt idx="58" formatCode="General">
                  <c:v>-8.8014457831325306</c:v>
                </c:pt>
                <c:pt idx="59" formatCode="General">
                  <c:v>-8.8444363636363637</c:v>
                </c:pt>
                <c:pt idx="60" formatCode="General">
                  <c:v>-8.8880727272727267</c:v>
                </c:pt>
                <c:pt idx="61" formatCode="General">
                  <c:v>-8.9317090909090915</c:v>
                </c:pt>
                <c:pt idx="62" formatCode="General">
                  <c:v>-8.9756606060606057</c:v>
                </c:pt>
                <c:pt idx="63" formatCode="General">
                  <c:v>-9.0205090909090906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-167.19030257186083</c:v>
                </c:pt>
                <c:pt idx="5" formatCode="General">
                  <c:v>-163.69408472012103</c:v>
                </c:pt>
                <c:pt idx="6" formatCode="General">
                  <c:v>-160.19786686838125</c:v>
                </c:pt>
                <c:pt idx="7" formatCode="General">
                  <c:v>-156.70164901664145</c:v>
                </c:pt>
                <c:pt idx="8" formatCode="General">
                  <c:v>-153.20543116490168</c:v>
                </c:pt>
                <c:pt idx="9" formatCode="General">
                  <c:v>-149.70921331316188</c:v>
                </c:pt>
                <c:pt idx="10" formatCode="General">
                  <c:v>-146.21299546142211</c:v>
                </c:pt>
                <c:pt idx="11" formatCode="General">
                  <c:v>-143.19815431164903</c:v>
                </c:pt>
                <c:pt idx="12" formatCode="General">
                  <c:v>-140.7261422087746</c:v>
                </c:pt>
                <c:pt idx="13" formatCode="General">
                  <c:v>-138.25413010590015</c:v>
                </c:pt>
                <c:pt idx="14" formatCode="General">
                  <c:v>-135.78211800302572</c:v>
                </c:pt>
                <c:pt idx="15" formatCode="General">
                  <c:v>-133.31010590015129</c:v>
                </c:pt>
                <c:pt idx="16" formatCode="General">
                  <c:v>-130.83809379727683</c:v>
                </c:pt>
                <c:pt idx="17" formatCode="General">
                  <c:v>-128.3660816944024</c:v>
                </c:pt>
                <c:pt idx="18" formatCode="General">
                  <c:v>-126.45352496217849</c:v>
                </c:pt>
                <c:pt idx="19" formatCode="General">
                  <c:v>-124.6320423600605</c:v>
                </c:pt>
                <c:pt idx="20" formatCode="General">
                  <c:v>-122.8105597579425</c:v>
                </c:pt>
                <c:pt idx="21" formatCode="General">
                  <c:v>-120.98907715582449</c:v>
                </c:pt>
                <c:pt idx="22" formatCode="General">
                  <c:v>-119.16759455370649</c:v>
                </c:pt>
                <c:pt idx="23" formatCode="General">
                  <c:v>-117.34611195158848</c:v>
                </c:pt>
                <c:pt idx="24" formatCode="General">
                  <c:v>-115.63113636363636</c:v>
                </c:pt>
                <c:pt idx="25" formatCode="General">
                  <c:v>-114.23568181818182</c:v>
                </c:pt>
                <c:pt idx="26" formatCode="General">
                  <c:v>-112.84022727272728</c:v>
                </c:pt>
                <c:pt idx="27" formatCode="General">
                  <c:v>-111.44477272727272</c:v>
                </c:pt>
                <c:pt idx="28" formatCode="General">
                  <c:v>-110.04931818181818</c:v>
                </c:pt>
                <c:pt idx="29" formatCode="General">
                  <c:v>-108.65386363636364</c:v>
                </c:pt>
                <c:pt idx="30" formatCode="General">
                  <c:v>-107.2584090909091</c:v>
                </c:pt>
                <c:pt idx="31" formatCode="General">
                  <c:v>-106.06178517397883</c:v>
                </c:pt>
                <c:pt idx="32" formatCode="General">
                  <c:v>-104.97222390317701</c:v>
                </c:pt>
                <c:pt idx="33" formatCode="General">
                  <c:v>-103.8826626323752</c:v>
                </c:pt>
                <c:pt idx="34" formatCode="General">
                  <c:v>-102.79310136157339</c:v>
                </c:pt>
                <c:pt idx="35" formatCode="General">
                  <c:v>-101.70354009077157</c:v>
                </c:pt>
                <c:pt idx="36" formatCode="General">
                  <c:v>-100.61397881996976</c:v>
                </c:pt>
                <c:pt idx="37" formatCode="General">
                  <c:v>-99.533240544629365</c:v>
                </c:pt>
                <c:pt idx="38" formatCode="General">
                  <c:v>-98.6642541603631</c:v>
                </c:pt>
                <c:pt idx="39" formatCode="General">
                  <c:v>-97.795267776096836</c:v>
                </c:pt>
                <c:pt idx="40" formatCode="General">
                  <c:v>-96.926281391830557</c:v>
                </c:pt>
                <c:pt idx="41" formatCode="General">
                  <c:v>-96.057295007564292</c:v>
                </c:pt>
                <c:pt idx="42" formatCode="General">
                  <c:v>-95.188308623298028</c:v>
                </c:pt>
                <c:pt idx="43" formatCode="General">
                  <c:v>-94.319322239031763</c:v>
                </c:pt>
                <c:pt idx="44" formatCode="General">
                  <c:v>-93.497981818181813</c:v>
                </c:pt>
                <c:pt idx="45" formatCode="General">
                  <c:v>-92.739800000000002</c:v>
                </c:pt>
                <c:pt idx="46" formatCode="General">
                  <c:v>-92.00572727272727</c:v>
                </c:pt>
                <c:pt idx="47" formatCode="General">
                  <c:v>-91.319187878787886</c:v>
                </c:pt>
                <c:pt idx="48" formatCode="General">
                  <c:v>-90.905248484848485</c:v>
                </c:pt>
                <c:pt idx="49" formatCode="General">
                  <c:v>-90.566240963855421</c:v>
                </c:pt>
                <c:pt idx="50" formatCode="General">
                  <c:v>-90.30840963855421</c:v>
                </c:pt>
                <c:pt idx="51" formatCode="General">
                  <c:v>-90.058739393939391</c:v>
                </c:pt>
                <c:pt idx="52" formatCode="General">
                  <c:v>-89.814260606060614</c:v>
                </c:pt>
                <c:pt idx="53" formatCode="General">
                  <c:v>-89.58638181818182</c:v>
                </c:pt>
                <c:pt idx="54" formatCode="General">
                  <c:v>-89.352830303030302</c:v>
                </c:pt>
                <c:pt idx="55" formatCode="General">
                  <c:v>-89.114042424242427</c:v>
                </c:pt>
                <c:pt idx="56" formatCode="General">
                  <c:v>-88.833600000000004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-86.661684848484853</c:v>
                </c:pt>
                <c:pt idx="65" formatCode="General">
                  <c:v>-86.411987878787883</c:v>
                </c:pt>
                <c:pt idx="66" formatCode="General">
                  <c:v>-86.167204819277117</c:v>
                </c:pt>
                <c:pt idx="67" formatCode="General">
                  <c:v>-85.927454545454552</c:v>
                </c:pt>
                <c:pt idx="68" formatCode="General">
                  <c:v>-85.698969696969698</c:v>
                </c:pt>
                <c:pt idx="69" formatCode="General">
                  <c:v>-85.471666666666664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121632"/>
        <c:axId val="59912084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5991216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120848"/>
        <c:crosses val="autoZero"/>
        <c:crossBetween val="midCat"/>
        <c:majorUnit val="100"/>
      </c:valAx>
      <c:valAx>
        <c:axId val="59912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121632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-32.302155824508318</c:v>
                </c:pt>
                <c:pt idx="1">
                  <c:v>-31.662065052950076</c:v>
                </c:pt>
                <c:pt idx="2" formatCode="General">
                  <c:v>-31.021974281391831</c:v>
                </c:pt>
                <c:pt idx="3" formatCode="General">
                  <c:v>-30.381883509833585</c:v>
                </c:pt>
                <c:pt idx="4" formatCode="General">
                  <c:v>-29.761338880484114</c:v>
                </c:pt>
                <c:pt idx="5" formatCode="General">
                  <c:v>-29.365574886535551</c:v>
                </c:pt>
                <c:pt idx="6" formatCode="General">
                  <c:v>-28.969810892586988</c:v>
                </c:pt>
                <c:pt idx="7" formatCode="General">
                  <c:v>-28.574046898638425</c:v>
                </c:pt>
                <c:pt idx="8" formatCode="General">
                  <c:v>-28.178282904689862</c:v>
                </c:pt>
                <c:pt idx="9" formatCode="General">
                  <c:v>-27.782518910741302</c:v>
                </c:pt>
                <c:pt idx="10" formatCode="General">
                  <c:v>-27.386754916792739</c:v>
                </c:pt>
                <c:pt idx="11" formatCode="General">
                  <c:v>-27.055909228441756</c:v>
                </c:pt>
                <c:pt idx="12" formatCode="General">
                  <c:v>-26.798269288956128</c:v>
                </c:pt>
                <c:pt idx="13" formatCode="General">
                  <c:v>-26.5406293494705</c:v>
                </c:pt>
                <c:pt idx="14" formatCode="General">
                  <c:v>-26.282989409984872</c:v>
                </c:pt>
                <c:pt idx="15" formatCode="General">
                  <c:v>-26.025349470499243</c:v>
                </c:pt>
                <c:pt idx="16" formatCode="General">
                  <c:v>-25.767709531013615</c:v>
                </c:pt>
                <c:pt idx="17" formatCode="General">
                  <c:v>-25.510069591527987</c:v>
                </c:pt>
                <c:pt idx="18" formatCode="General">
                  <c:v>-25.325028744326776</c:v>
                </c:pt>
                <c:pt idx="19" formatCode="General">
                  <c:v>-25.151806354009079</c:v>
                </c:pt>
                <c:pt idx="20" formatCode="General">
                  <c:v>-24.978583963691378</c:v>
                </c:pt>
                <c:pt idx="21" formatCode="General">
                  <c:v>-24.805361573373677</c:v>
                </c:pt>
                <c:pt idx="22" formatCode="General">
                  <c:v>-24.632139183055976</c:v>
                </c:pt>
                <c:pt idx="23" formatCode="General">
                  <c:v>-24.458916792738275</c:v>
                </c:pt>
                <c:pt idx="24" formatCode="General">
                  <c:v>-24.298810606060606</c:v>
                </c:pt>
                <c:pt idx="25" formatCode="General">
                  <c:v>-24.17805303030303</c:v>
                </c:pt>
                <c:pt idx="26" formatCode="General">
                  <c:v>-24.057295454545454</c:v>
                </c:pt>
                <c:pt idx="27" formatCode="General">
                  <c:v>-23.936537878787878</c:v>
                </c:pt>
                <c:pt idx="28" formatCode="General">
                  <c:v>-23.815780303030301</c:v>
                </c:pt>
                <c:pt idx="29" formatCode="General">
                  <c:v>-23.695022727272729</c:v>
                </c:pt>
                <c:pt idx="30" formatCode="General">
                  <c:v>-23.574265151515153</c:v>
                </c:pt>
                <c:pt idx="31" formatCode="General">
                  <c:v>-23.477030257186083</c:v>
                </c:pt>
                <c:pt idx="32" formatCode="General">
                  <c:v>-23.392461422087745</c:v>
                </c:pt>
                <c:pt idx="33" formatCode="General">
                  <c:v>-23.307892586989411</c:v>
                </c:pt>
                <c:pt idx="34" formatCode="General">
                  <c:v>-23.223323751891073</c:v>
                </c:pt>
                <c:pt idx="35" formatCode="General">
                  <c:v>-23.138754916792738</c:v>
                </c:pt>
                <c:pt idx="36" formatCode="General">
                  <c:v>-23.0541860816944</c:v>
                </c:pt>
                <c:pt idx="37" formatCode="General">
                  <c:v>-22.970645990922844</c:v>
                </c:pt>
                <c:pt idx="38" formatCode="General">
                  <c:v>-22.911795763993947</c:v>
                </c:pt>
                <c:pt idx="39" formatCode="General">
                  <c:v>-22.852945537065054</c:v>
                </c:pt>
                <c:pt idx="40" formatCode="General">
                  <c:v>-22.794095310136157</c:v>
                </c:pt>
                <c:pt idx="41" formatCode="General">
                  <c:v>-22.735245083207261</c:v>
                </c:pt>
                <c:pt idx="42" formatCode="General">
                  <c:v>-22.676394856278367</c:v>
                </c:pt>
                <c:pt idx="43" formatCode="General">
                  <c:v>-22.617544629349471</c:v>
                </c:pt>
                <c:pt idx="44" formatCode="General">
                  <c:v>-22.566826021180031</c:v>
                </c:pt>
                <c:pt idx="45" formatCode="General">
                  <c:v>-22.526886535552194</c:v>
                </c:pt>
                <c:pt idx="46" formatCode="General">
                  <c:v>-22.486947049924357</c:v>
                </c:pt>
                <c:pt idx="47" formatCode="General">
                  <c:v>-22.44700756429652</c:v>
                </c:pt>
                <c:pt idx="48" formatCode="General">
                  <c:v>-22.407068078668683</c:v>
                </c:pt>
                <c:pt idx="49" formatCode="General">
                  <c:v>-22.367128593040846</c:v>
                </c:pt>
                <c:pt idx="50" formatCode="General">
                  <c:v>-22.327189107413012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-22.125939485627839</c:v>
                </c:pt>
                <c:pt idx="58" formatCode="General">
                  <c:v>-22.107482602118004</c:v>
                </c:pt>
                <c:pt idx="59" formatCode="General">
                  <c:v>-22.089025718608173</c:v>
                </c:pt>
                <c:pt idx="60" formatCode="General">
                  <c:v>-22.070568835098339</c:v>
                </c:pt>
                <c:pt idx="61" formatCode="General">
                  <c:v>-22.052111951588504</c:v>
                </c:pt>
                <c:pt idx="62" formatCode="General">
                  <c:v>-22.033655068078673</c:v>
                </c:pt>
                <c:pt idx="63" formatCode="General">
                  <c:v>-22.015198184568838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-94.215369696969702</c:v>
                </c:pt>
                <c:pt idx="43" formatCode="General">
                  <c:v>-93.40749090909091</c:v>
                </c:pt>
                <c:pt idx="44" formatCode="General">
                  <c:v>-92.826599999999999</c:v>
                </c:pt>
                <c:pt idx="45" formatCode="General">
                  <c:v>-92.546599999999998</c:v>
                </c:pt>
                <c:pt idx="46" formatCode="General">
                  <c:v>-92.192854545454537</c:v>
                </c:pt>
                <c:pt idx="47" formatCode="General">
                  <c:v>-91.819175757575749</c:v>
                </c:pt>
                <c:pt idx="48" formatCode="General">
                  <c:v>-91.451296969696969</c:v>
                </c:pt>
                <c:pt idx="49" formatCode="General">
                  <c:v>-91.09518072289157</c:v>
                </c:pt>
                <c:pt idx="50" formatCode="General">
                  <c:v>-90.751807228915666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Se3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-67.210665658093788</c:v>
                </c:pt>
                <c:pt idx="1">
                  <c:v>-65.486006051437215</c:v>
                </c:pt>
                <c:pt idx="2" formatCode="General">
                  <c:v>-63.761346444780628</c:v>
                </c:pt>
                <c:pt idx="3" formatCode="General">
                  <c:v>-62.036686838124048</c:v>
                </c:pt>
                <c:pt idx="4" formatCode="General">
                  <c:v>-60.427488653555216</c:v>
                </c:pt>
                <c:pt idx="5" formatCode="General">
                  <c:v>-60.14609682299546</c:v>
                </c:pt>
                <c:pt idx="6" formatCode="General">
                  <c:v>-59.864704992435705</c:v>
                </c:pt>
                <c:pt idx="7" formatCode="General">
                  <c:v>-59.583313161875942</c:v>
                </c:pt>
                <c:pt idx="8" formatCode="General">
                  <c:v>-59.301921331316187</c:v>
                </c:pt>
                <c:pt idx="9" formatCode="General">
                  <c:v>-59.020529500756432</c:v>
                </c:pt>
                <c:pt idx="10" formatCode="General">
                  <c:v>-58.739137670196676</c:v>
                </c:pt>
                <c:pt idx="11" formatCode="General">
                  <c:v>-57.252526475037826</c:v>
                </c:pt>
                <c:pt idx="12" formatCode="General">
                  <c:v>-54.406838124054467</c:v>
                </c:pt>
                <c:pt idx="13" formatCode="General">
                  <c:v>-51.561149773071108</c:v>
                </c:pt>
                <c:pt idx="14" formatCode="General">
                  <c:v>-48.715461422087749</c:v>
                </c:pt>
                <c:pt idx="15" formatCode="General">
                  <c:v>-45.86977307110439</c:v>
                </c:pt>
                <c:pt idx="16" formatCode="General">
                  <c:v>-43.024084720121024</c:v>
                </c:pt>
                <c:pt idx="17" formatCode="General">
                  <c:v>-40.178396369137666</c:v>
                </c:pt>
                <c:pt idx="18" formatCode="General">
                  <c:v>-39.171104387291983</c:v>
                </c:pt>
                <c:pt idx="19" formatCode="General">
                  <c:v>-38.463086232980331</c:v>
                </c:pt>
                <c:pt idx="20" formatCode="General">
                  <c:v>-37.755068078668678</c:v>
                </c:pt>
                <c:pt idx="21" formatCode="General">
                  <c:v>-37.047049924357033</c:v>
                </c:pt>
                <c:pt idx="22" formatCode="General">
                  <c:v>-36.339031770045381</c:v>
                </c:pt>
                <c:pt idx="23" formatCode="General">
                  <c:v>-35.631013615733735</c:v>
                </c:pt>
                <c:pt idx="24" formatCode="General">
                  <c:v>-34.957954545454541</c:v>
                </c:pt>
                <c:pt idx="25" formatCode="General">
                  <c:v>-34.389772727272721</c:v>
                </c:pt>
                <c:pt idx="26" formatCode="General">
                  <c:v>-33.821590909090908</c:v>
                </c:pt>
                <c:pt idx="27" formatCode="General">
                  <c:v>-33.253409090909088</c:v>
                </c:pt>
                <c:pt idx="28" formatCode="General">
                  <c:v>-32.685227272727268</c:v>
                </c:pt>
                <c:pt idx="29" formatCode="General">
                  <c:v>-32.117045454545455</c:v>
                </c:pt>
                <c:pt idx="30" formatCode="General">
                  <c:v>-31.548863636363635</c:v>
                </c:pt>
                <c:pt idx="31" formatCode="General">
                  <c:v>-31.044372163388804</c:v>
                </c:pt>
                <c:pt idx="32" formatCode="General">
                  <c:v>-30.57417549167927</c:v>
                </c:pt>
                <c:pt idx="33" formatCode="General">
                  <c:v>-30.10397881996974</c:v>
                </c:pt>
                <c:pt idx="34" formatCode="General">
                  <c:v>-29.63378214826021</c:v>
                </c:pt>
                <c:pt idx="35" formatCode="General">
                  <c:v>-29.163585476550679</c:v>
                </c:pt>
                <c:pt idx="36" formatCode="General">
                  <c:v>-28.693388804841149</c:v>
                </c:pt>
                <c:pt idx="37" formatCode="General">
                  <c:v>-28.224981818181817</c:v>
                </c:pt>
                <c:pt idx="38" formatCode="General">
                  <c:v>-27.799527272727271</c:v>
                </c:pt>
                <c:pt idx="39" formatCode="General">
                  <c:v>-27.382120481927711</c:v>
                </c:pt>
                <c:pt idx="40" formatCode="General">
                  <c:v>-26.977301204819277</c:v>
                </c:pt>
                <c:pt idx="41" formatCode="General">
                  <c:v>-26.581309090909091</c:v>
                </c:pt>
                <c:pt idx="42" formatCode="General">
                  <c:v>-26.189309090909092</c:v>
                </c:pt>
                <c:pt idx="43" formatCode="General">
                  <c:v>-25.805672727272729</c:v>
                </c:pt>
                <c:pt idx="44" formatCode="General">
                  <c:v>-25.388418181818185</c:v>
                </c:pt>
                <c:pt idx="45" formatCode="General">
                  <c:v>-24.926600000000004</c:v>
                </c:pt>
                <c:pt idx="46" formatCode="General">
                  <c:v>-24.901581818181821</c:v>
                </c:pt>
                <c:pt idx="47" formatCode="General">
                  <c:v>-25.003781818181821</c:v>
                </c:pt>
                <c:pt idx="48" formatCode="General">
                  <c:v>-25.13287272727273</c:v>
                </c:pt>
                <c:pt idx="49" formatCode="General">
                  <c:v>-25.260722891566267</c:v>
                </c:pt>
                <c:pt idx="50" formatCode="General">
                  <c:v>-25.387228915662654</c:v>
                </c:pt>
                <c:pt idx="51" formatCode="General">
                  <c:v>-25.51436363636364</c:v>
                </c:pt>
                <c:pt idx="52" formatCode="General">
                  <c:v>-25.641636363636366</c:v>
                </c:pt>
                <c:pt idx="53" formatCode="General">
                  <c:v>-25.768909090909094</c:v>
                </c:pt>
                <c:pt idx="54" formatCode="General">
                  <c:v>-25.89618181818182</c:v>
                </c:pt>
                <c:pt idx="55" formatCode="General">
                  <c:v>-26.023454545454548</c:v>
                </c:pt>
                <c:pt idx="56" formatCode="General">
                  <c:v>-26.150727272727273</c:v>
                </c:pt>
                <c:pt idx="57" formatCode="General">
                  <c:v>-26.277831325301207</c:v>
                </c:pt>
                <c:pt idx="58" formatCode="General">
                  <c:v>-26.40433734939759</c:v>
                </c:pt>
                <c:pt idx="59" formatCode="General">
                  <c:v>-26.533309090909093</c:v>
                </c:pt>
                <c:pt idx="60" formatCode="General">
                  <c:v>-26.664218181818182</c:v>
                </c:pt>
                <c:pt idx="61" formatCode="General">
                  <c:v>-26.795127272727274</c:v>
                </c:pt>
                <c:pt idx="62" formatCode="General">
                  <c:v>-26.926981818181822</c:v>
                </c:pt>
                <c:pt idx="63" formatCode="General">
                  <c:v>-27.061527272727275</c:v>
                </c:pt>
                <c:pt idx="64" formatCode="General">
                  <c:v>-27.201762481089261</c:v>
                </c:pt>
                <c:pt idx="65" formatCode="General">
                  <c:v>-27.345635400907717</c:v>
                </c:pt>
                <c:pt idx="66" formatCode="General">
                  <c:v>-27.489508320726173</c:v>
                </c:pt>
                <c:pt idx="67" formatCode="General">
                  <c:v>-27.63338124054463</c:v>
                </c:pt>
                <c:pt idx="68" formatCode="General">
                  <c:v>-27.777254160363089</c:v>
                </c:pt>
                <c:pt idx="69" formatCode="General">
                  <c:v>-27.921127080181545</c:v>
                </c:pt>
                <c:pt idx="70" formatCode="General">
                  <c:v>-28.065000000000001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-23.679266666666667</c:v>
                </c:pt>
                <c:pt idx="45" formatCode="General">
                  <c:v>-23.56593333333333</c:v>
                </c:pt>
                <c:pt idx="46" formatCode="General">
                  <c:v>-23.455909090909088</c:v>
                </c:pt>
                <c:pt idx="47" formatCode="General">
                  <c:v>-23.33019393939394</c:v>
                </c:pt>
                <c:pt idx="48" formatCode="General">
                  <c:v>-23.093224242424242</c:v>
                </c:pt>
                <c:pt idx="49" formatCode="General">
                  <c:v>-22.884409638554217</c:v>
                </c:pt>
                <c:pt idx="50" formatCode="General">
                  <c:v>-22.706096385542168</c:v>
                </c:pt>
                <c:pt idx="51" formatCode="General">
                  <c:v>-22.568145454545451</c:v>
                </c:pt>
                <c:pt idx="52" formatCode="General">
                  <c:v>-22.444309090909091</c:v>
                </c:pt>
                <c:pt idx="53" formatCode="General">
                  <c:v>-22.346127272727273</c:v>
                </c:pt>
                <c:pt idx="54" formatCode="General">
                  <c:v>-22.258660606060605</c:v>
                </c:pt>
                <c:pt idx="55" formatCode="General">
                  <c:v>-22.181084848484847</c:v>
                </c:pt>
                <c:pt idx="56" formatCode="General">
                  <c:v>-22.149381818181819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-21.999127272727275</c:v>
                </c:pt>
                <c:pt idx="65" formatCode="General">
                  <c:v>-21.98458181818182</c:v>
                </c:pt>
                <c:pt idx="66" formatCode="General">
                  <c:v>-21.977060240963858</c:v>
                </c:pt>
                <c:pt idx="67" formatCode="General">
                  <c:v>-21.968545454545456</c:v>
                </c:pt>
                <c:pt idx="68" formatCode="General">
                  <c:v>-21.957030303030304</c:v>
                </c:pt>
                <c:pt idx="69" formatCode="General">
                  <c:v>-21.94590909090909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117320"/>
        <c:axId val="60305382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59911732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053824"/>
        <c:crosses val="autoZero"/>
        <c:crossBetween val="midCat"/>
        <c:majorUnit val="100"/>
      </c:valAx>
      <c:valAx>
        <c:axId val="603053824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11732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3"/>
          <c:y val="1.41679086828084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-46.611013615733732</c:v>
                </c:pt>
                <c:pt idx="1">
                  <c:v>-47.093918305597576</c:v>
                </c:pt>
                <c:pt idx="2" formatCode="General">
                  <c:v>-47.57682299546142</c:v>
                </c:pt>
                <c:pt idx="3" formatCode="General">
                  <c:v>-48.059727685325264</c:v>
                </c:pt>
                <c:pt idx="4" formatCode="General">
                  <c:v>-48.543116490166412</c:v>
                </c:pt>
                <c:pt idx="5" formatCode="General">
                  <c:v>-49.032072617246591</c:v>
                </c:pt>
                <c:pt idx="6" formatCode="General">
                  <c:v>-49.521028744326777</c:v>
                </c:pt>
                <c:pt idx="7" formatCode="General">
                  <c:v>-50.009984871406957</c:v>
                </c:pt>
                <c:pt idx="8" formatCode="General">
                  <c:v>-50.498940998487136</c:v>
                </c:pt>
                <c:pt idx="9" formatCode="General">
                  <c:v>-50.987897125567322</c:v>
                </c:pt>
                <c:pt idx="10" formatCode="General">
                  <c:v>-51.476853252647501</c:v>
                </c:pt>
                <c:pt idx="11" formatCode="General">
                  <c:v>-51.956139183055974</c:v>
                </c:pt>
                <c:pt idx="12" formatCode="General">
                  <c:v>-52.424520423600605</c:v>
                </c:pt>
                <c:pt idx="13" formatCode="General">
                  <c:v>-52.892901664145235</c:v>
                </c:pt>
                <c:pt idx="14" formatCode="General">
                  <c:v>-53.361282904689865</c:v>
                </c:pt>
                <c:pt idx="15" formatCode="General">
                  <c:v>-53.829664145234496</c:v>
                </c:pt>
                <c:pt idx="16" formatCode="General">
                  <c:v>-54.298045385779126</c:v>
                </c:pt>
                <c:pt idx="17" formatCode="General">
                  <c:v>-54.766426626323756</c:v>
                </c:pt>
                <c:pt idx="18" formatCode="General">
                  <c:v>-55.211909228441755</c:v>
                </c:pt>
                <c:pt idx="19" formatCode="General">
                  <c:v>-55.653664145234494</c:v>
                </c:pt>
                <c:pt idx="20" formatCode="General">
                  <c:v>-56.095419062027233</c:v>
                </c:pt>
                <c:pt idx="21" formatCode="General">
                  <c:v>-56.537173978819972</c:v>
                </c:pt>
                <c:pt idx="22" formatCode="General">
                  <c:v>-56.978928895612711</c:v>
                </c:pt>
                <c:pt idx="23" formatCode="General">
                  <c:v>-57.42068381240545</c:v>
                </c:pt>
                <c:pt idx="24" formatCode="General">
                  <c:v>-57.855939393939394</c:v>
                </c:pt>
                <c:pt idx="25" formatCode="General">
                  <c:v>-58.271696969696976</c:v>
                </c:pt>
                <c:pt idx="26" formatCode="General">
                  <c:v>-58.68745454545455</c:v>
                </c:pt>
                <c:pt idx="27" formatCode="General">
                  <c:v>-59.103212121212124</c:v>
                </c:pt>
                <c:pt idx="28" formatCode="General">
                  <c:v>-59.518969696969698</c:v>
                </c:pt>
                <c:pt idx="29" formatCode="General">
                  <c:v>-59.934727272727272</c:v>
                </c:pt>
                <c:pt idx="30" formatCode="General">
                  <c:v>-60.350484848484854</c:v>
                </c:pt>
                <c:pt idx="31" formatCode="General">
                  <c:v>-60.748526475037821</c:v>
                </c:pt>
                <c:pt idx="32" formatCode="General">
                  <c:v>-61.137028744326777</c:v>
                </c:pt>
                <c:pt idx="33" formatCode="General">
                  <c:v>-61.525531013615733</c:v>
                </c:pt>
                <c:pt idx="34" formatCode="General">
                  <c:v>-61.91403328290469</c:v>
                </c:pt>
                <c:pt idx="35" formatCode="General">
                  <c:v>-62.302535552193646</c:v>
                </c:pt>
                <c:pt idx="36" formatCode="General">
                  <c:v>-62.691037821482603</c:v>
                </c:pt>
                <c:pt idx="37" formatCode="General">
                  <c:v>-63.078571860816943</c:v>
                </c:pt>
                <c:pt idx="38" formatCode="General">
                  <c:v>-63.442868381240544</c:v>
                </c:pt>
                <c:pt idx="39" formatCode="General">
                  <c:v>-63.807164901664144</c:v>
                </c:pt>
                <c:pt idx="40" formatCode="General">
                  <c:v>-64.171461422087745</c:v>
                </c:pt>
                <c:pt idx="41" formatCode="General">
                  <c:v>-64.535757942511339</c:v>
                </c:pt>
                <c:pt idx="42" formatCode="General">
                  <c:v>-64.900054462934946</c:v>
                </c:pt>
                <c:pt idx="43" formatCode="General">
                  <c:v>-65.26435098335854</c:v>
                </c:pt>
                <c:pt idx="44" formatCode="General">
                  <c:v>-65.620841149773071</c:v>
                </c:pt>
                <c:pt idx="45" formatCode="General">
                  <c:v>-65.966983358547651</c:v>
                </c:pt>
                <c:pt idx="46" formatCode="General">
                  <c:v>-66.313125567322231</c:v>
                </c:pt>
                <c:pt idx="47" formatCode="General">
                  <c:v>-66.659267776096826</c:v>
                </c:pt>
                <c:pt idx="48" formatCode="General">
                  <c:v>-67.005409984871406</c:v>
                </c:pt>
                <c:pt idx="49" formatCode="General">
                  <c:v>-67.351552193646</c:v>
                </c:pt>
                <c:pt idx="50" formatCode="General">
                  <c:v>-67.697694402420581</c:v>
                </c:pt>
                <c:pt idx="51" formatCode="General">
                  <c:v>-68.038303030303041</c:v>
                </c:pt>
                <c:pt idx="52" formatCode="General">
                  <c:v>-68.37769696969697</c:v>
                </c:pt>
                <c:pt idx="53" formatCode="General">
                  <c:v>-68.717090909090913</c:v>
                </c:pt>
                <c:pt idx="54" formatCode="General">
                  <c:v>-69.056484848484857</c:v>
                </c:pt>
                <c:pt idx="55" formatCode="General">
                  <c:v>-69.395878787878786</c:v>
                </c:pt>
                <c:pt idx="56" formatCode="General">
                  <c:v>-69.735272727272729</c:v>
                </c:pt>
                <c:pt idx="57" formatCode="General">
                  <c:v>-70.076683812405449</c:v>
                </c:pt>
                <c:pt idx="58" formatCode="General">
                  <c:v>-70.425246596066572</c:v>
                </c:pt>
                <c:pt idx="59" formatCode="General">
                  <c:v>-70.77380937972768</c:v>
                </c:pt>
                <c:pt idx="60" formatCode="General">
                  <c:v>-71.122372163388803</c:v>
                </c:pt>
                <c:pt idx="61" formatCode="General">
                  <c:v>-71.470934947049926</c:v>
                </c:pt>
                <c:pt idx="62" formatCode="General">
                  <c:v>-71.819497730711049</c:v>
                </c:pt>
                <c:pt idx="63" formatCode="General">
                  <c:v>-72.168060514372172</c:v>
                </c:pt>
                <c:pt idx="64" formatCode="General">
                  <c:v>-72.538033282904692</c:v>
                </c:pt>
                <c:pt idx="65" formatCode="General">
                  <c:v>-72.921694402420584</c:v>
                </c:pt>
                <c:pt idx="66" formatCode="General">
                  <c:v>-73.305355521936463</c:v>
                </c:pt>
                <c:pt idx="67" formatCode="General">
                  <c:v>-73.689016641452355</c:v>
                </c:pt>
                <c:pt idx="68" formatCode="General">
                  <c:v>-74.072677760968233</c:v>
                </c:pt>
                <c:pt idx="69" formatCode="General">
                  <c:v>-74.456338880484111</c:v>
                </c:pt>
                <c:pt idx="70" formatCode="General">
                  <c:v>-74.84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-69.838157575757577</c:v>
                </c:pt>
                <c:pt idx="43" formatCode="General">
                  <c:v>-68.815127272727281</c:v>
                </c:pt>
                <c:pt idx="44" formatCode="General">
                  <c:v>-67.702448484848489</c:v>
                </c:pt>
                <c:pt idx="45" formatCode="General">
                  <c:v>-66.470933333333335</c:v>
                </c:pt>
                <c:pt idx="46" formatCode="General">
                  <c:v>-66.40421818181818</c:v>
                </c:pt>
                <c:pt idx="47" formatCode="General">
                  <c:v>-66.676751515151523</c:v>
                </c:pt>
                <c:pt idx="48" formatCode="General">
                  <c:v>-67.020993939393946</c:v>
                </c:pt>
                <c:pt idx="49" formatCode="General">
                  <c:v>-67.361927710843375</c:v>
                </c:pt>
                <c:pt idx="50" formatCode="General">
                  <c:v>-67.699277108433748</c:v>
                </c:pt>
                <c:pt idx="51" formatCode="General">
                  <c:v>-68.038303030303041</c:v>
                </c:pt>
                <c:pt idx="52" formatCode="General">
                  <c:v>-68.37769696969697</c:v>
                </c:pt>
                <c:pt idx="53" formatCode="General">
                  <c:v>-68.717090909090913</c:v>
                </c:pt>
                <c:pt idx="54" formatCode="General">
                  <c:v>-69.056484848484857</c:v>
                </c:pt>
                <c:pt idx="55" formatCode="General">
                  <c:v>-69.395878787878786</c:v>
                </c:pt>
                <c:pt idx="56" formatCode="General">
                  <c:v>-69.735272727272729</c:v>
                </c:pt>
                <c:pt idx="57" formatCode="General">
                  <c:v>-70.074216867469886</c:v>
                </c:pt>
                <c:pt idx="58" formatCode="General">
                  <c:v>-70.411566265060245</c:v>
                </c:pt>
                <c:pt idx="59" formatCode="General">
                  <c:v>-70.755490909090909</c:v>
                </c:pt>
                <c:pt idx="60" formatCode="General">
                  <c:v>-71.104581818181813</c:v>
                </c:pt>
                <c:pt idx="61" formatCode="General">
                  <c:v>-71.453672727272732</c:v>
                </c:pt>
                <c:pt idx="62" formatCode="General">
                  <c:v>-71.805284848484845</c:v>
                </c:pt>
                <c:pt idx="63" formatCode="General">
                  <c:v>-72.164072727272725</c:v>
                </c:pt>
                <c:pt idx="64" formatCode="General">
                  <c:v>-72.538033282904692</c:v>
                </c:pt>
                <c:pt idx="65" formatCode="General">
                  <c:v>-72.921694402420584</c:v>
                </c:pt>
                <c:pt idx="66" formatCode="General">
                  <c:v>-73.305355521936463</c:v>
                </c:pt>
                <c:pt idx="67" formatCode="General">
                  <c:v>-73.689016641452355</c:v>
                </c:pt>
                <c:pt idx="68" formatCode="General">
                  <c:v>-74.072677760968233</c:v>
                </c:pt>
                <c:pt idx="69" formatCode="General">
                  <c:v>-74.456338880484111</c:v>
                </c:pt>
                <c:pt idx="70" formatCode="General">
                  <c:v>-74.84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-23.679266666666667</c:v>
                </c:pt>
                <c:pt idx="45" formatCode="General">
                  <c:v>-23.56593333333333</c:v>
                </c:pt>
                <c:pt idx="46" formatCode="General">
                  <c:v>-23.455909090909088</c:v>
                </c:pt>
                <c:pt idx="47" formatCode="General">
                  <c:v>-23.33019393939394</c:v>
                </c:pt>
                <c:pt idx="48" formatCode="General">
                  <c:v>-23.093224242424242</c:v>
                </c:pt>
                <c:pt idx="49" formatCode="General">
                  <c:v>-22.884409638554217</c:v>
                </c:pt>
                <c:pt idx="50" formatCode="General">
                  <c:v>-22.706096385542168</c:v>
                </c:pt>
                <c:pt idx="51" formatCode="General">
                  <c:v>-22.568145454545451</c:v>
                </c:pt>
                <c:pt idx="52" formatCode="General">
                  <c:v>-22.444309090909091</c:v>
                </c:pt>
                <c:pt idx="53" formatCode="General">
                  <c:v>-22.346127272727273</c:v>
                </c:pt>
                <c:pt idx="54" formatCode="General">
                  <c:v>-22.258660606060605</c:v>
                </c:pt>
                <c:pt idx="55" formatCode="General">
                  <c:v>-22.181084848484847</c:v>
                </c:pt>
                <c:pt idx="56" formatCode="General">
                  <c:v>-22.149381818181819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-21.999127272727275</c:v>
                </c:pt>
                <c:pt idx="65" formatCode="General">
                  <c:v>-21.98458181818182</c:v>
                </c:pt>
                <c:pt idx="66" formatCode="General">
                  <c:v>-21.977060240963858</c:v>
                </c:pt>
                <c:pt idx="67" formatCode="General">
                  <c:v>-21.968545454545456</c:v>
                </c:pt>
                <c:pt idx="68" formatCode="General">
                  <c:v>-21.957030303030304</c:v>
                </c:pt>
                <c:pt idx="69" formatCode="General">
                  <c:v>-21.94590909090909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5976"/>
        <c:axId val="6030698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60306597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069896"/>
        <c:crosses val="autoZero"/>
        <c:crossBetween val="midCat"/>
        <c:majorUnit val="100"/>
      </c:valAx>
      <c:valAx>
        <c:axId val="603069896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065976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9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-5.8263767019667165</c:v>
                </c:pt>
                <c:pt idx="1">
                  <c:v>-5.886739788199697</c:v>
                </c:pt>
                <c:pt idx="2" formatCode="General">
                  <c:v>-5.9471028744326775</c:v>
                </c:pt>
                <c:pt idx="3" formatCode="General">
                  <c:v>-6.007465960665658</c:v>
                </c:pt>
                <c:pt idx="4" formatCode="General">
                  <c:v>-6.0678895612708015</c:v>
                </c:pt>
                <c:pt idx="5" formatCode="General">
                  <c:v>-6.1290090771558239</c:v>
                </c:pt>
                <c:pt idx="6" formatCode="General">
                  <c:v>-6.1901285930408472</c:v>
                </c:pt>
                <c:pt idx="7" formatCode="General">
                  <c:v>-6.2512481089258696</c:v>
                </c:pt>
                <c:pt idx="8" formatCode="General">
                  <c:v>-6.312367624810892</c:v>
                </c:pt>
                <c:pt idx="9" formatCode="General">
                  <c:v>-6.3734871406959153</c:v>
                </c:pt>
                <c:pt idx="10" formatCode="General">
                  <c:v>-6.4346066565809377</c:v>
                </c:pt>
                <c:pt idx="11" formatCode="General">
                  <c:v>-6.4945173978819968</c:v>
                </c:pt>
                <c:pt idx="12" formatCode="General">
                  <c:v>-6.5530650529500756</c:v>
                </c:pt>
                <c:pt idx="13" formatCode="General">
                  <c:v>-6.6116127080181544</c:v>
                </c:pt>
                <c:pt idx="14" formatCode="General">
                  <c:v>-6.6701603630862332</c:v>
                </c:pt>
                <c:pt idx="15" formatCode="General">
                  <c:v>-6.728708018154312</c:v>
                </c:pt>
                <c:pt idx="16" formatCode="General">
                  <c:v>-6.7872556732223908</c:v>
                </c:pt>
                <c:pt idx="17" formatCode="General">
                  <c:v>-6.8458033282904696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-7.2319924242424243</c:v>
                </c:pt>
                <c:pt idx="25" formatCode="General">
                  <c:v>-7.2839621212121219</c:v>
                </c:pt>
                <c:pt idx="26" formatCode="General">
                  <c:v>-7.3359318181818187</c:v>
                </c:pt>
                <c:pt idx="27" formatCode="General">
                  <c:v>-7.3879015151515155</c:v>
                </c:pt>
                <c:pt idx="28" formatCode="General">
                  <c:v>-7.4398712121212123</c:v>
                </c:pt>
                <c:pt idx="29" formatCode="General">
                  <c:v>-7.4918409090909091</c:v>
                </c:pt>
                <c:pt idx="30" formatCode="General">
                  <c:v>-7.5438106060606067</c:v>
                </c:pt>
                <c:pt idx="31" formatCode="General">
                  <c:v>-7.5935658093797276</c:v>
                </c:pt>
                <c:pt idx="32" formatCode="General">
                  <c:v>-7.6421285930408471</c:v>
                </c:pt>
                <c:pt idx="33" formatCode="General">
                  <c:v>-7.6906913767019667</c:v>
                </c:pt>
                <c:pt idx="34" formatCode="General">
                  <c:v>-7.7392541603630862</c:v>
                </c:pt>
                <c:pt idx="35" formatCode="General">
                  <c:v>-7.7878169440242058</c:v>
                </c:pt>
                <c:pt idx="36" formatCode="General">
                  <c:v>-7.8363797276853253</c:v>
                </c:pt>
                <c:pt idx="37" formatCode="General">
                  <c:v>-7.8848214826021179</c:v>
                </c:pt>
                <c:pt idx="38" formatCode="General">
                  <c:v>-7.930358547655068</c:v>
                </c:pt>
                <c:pt idx="39" formatCode="General">
                  <c:v>-7.9758956127080181</c:v>
                </c:pt>
                <c:pt idx="40" formatCode="General">
                  <c:v>-8.0214326777609681</c:v>
                </c:pt>
                <c:pt idx="41" formatCode="General">
                  <c:v>-8.0669697428139173</c:v>
                </c:pt>
                <c:pt idx="42" formatCode="General">
                  <c:v>-8.1125068078668683</c:v>
                </c:pt>
                <c:pt idx="43" formatCode="General">
                  <c:v>-8.1580438729198175</c:v>
                </c:pt>
                <c:pt idx="44" formatCode="General">
                  <c:v>-8.2026051437216339</c:v>
                </c:pt>
                <c:pt idx="45" formatCode="General">
                  <c:v>-8.2458729198184564</c:v>
                </c:pt>
                <c:pt idx="46" formatCode="General">
                  <c:v>-8.2891406959152789</c:v>
                </c:pt>
                <c:pt idx="47" formatCode="General">
                  <c:v>-8.3324084720121032</c:v>
                </c:pt>
                <c:pt idx="48" formatCode="General">
                  <c:v>-8.3756762481089257</c:v>
                </c:pt>
                <c:pt idx="49" formatCode="General">
                  <c:v>-8.4189440242057501</c:v>
                </c:pt>
                <c:pt idx="50" formatCode="General">
                  <c:v>-8.4622118003025726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-8.7595854765506811</c:v>
                </c:pt>
                <c:pt idx="58" formatCode="General">
                  <c:v>-8.8031558245083215</c:v>
                </c:pt>
                <c:pt idx="59" formatCode="General">
                  <c:v>-8.84672617246596</c:v>
                </c:pt>
                <c:pt idx="60" formatCode="General">
                  <c:v>-8.8902965204236004</c:v>
                </c:pt>
                <c:pt idx="61" formatCode="General">
                  <c:v>-8.9338668683812408</c:v>
                </c:pt>
                <c:pt idx="62" formatCode="General">
                  <c:v>-8.9774372163388811</c:v>
                </c:pt>
                <c:pt idx="63" formatCode="General">
                  <c:v>-9.0210075642965215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-31.51147878787879</c:v>
                </c:pt>
                <c:pt idx="43" formatCode="General">
                  <c:v>-31.279963636363636</c:v>
                </c:pt>
                <c:pt idx="44" formatCode="General">
                  <c:v>-31.054703030303031</c:v>
                </c:pt>
                <c:pt idx="45" formatCode="General">
                  <c:v>-30.837733333333333</c:v>
                </c:pt>
                <c:pt idx="46" formatCode="General">
                  <c:v>-30.779599999999999</c:v>
                </c:pt>
                <c:pt idx="47" formatCode="General">
                  <c:v>-30.768945454545456</c:v>
                </c:pt>
                <c:pt idx="48" formatCode="General">
                  <c:v>-30.776218181818184</c:v>
                </c:pt>
                <c:pt idx="49" formatCode="General">
                  <c:v>-30.782891566265061</c:v>
                </c:pt>
                <c:pt idx="50" formatCode="General">
                  <c:v>-30.788915662650602</c:v>
                </c:pt>
                <c:pt idx="51" formatCode="General">
                  <c:v>-30.801181818181817</c:v>
                </c:pt>
                <c:pt idx="52" formatCode="General">
                  <c:v>-30.814818181818183</c:v>
                </c:pt>
                <c:pt idx="53" formatCode="General">
                  <c:v>-30.828454545454544</c:v>
                </c:pt>
                <c:pt idx="54" formatCode="General">
                  <c:v>-30.84209090909091</c:v>
                </c:pt>
                <c:pt idx="55" formatCode="General">
                  <c:v>-30.855727272727275</c:v>
                </c:pt>
                <c:pt idx="56" formatCode="General">
                  <c:v>-30.869363636363637</c:v>
                </c:pt>
                <c:pt idx="57" formatCode="General">
                  <c:v>-30.885301204819278</c:v>
                </c:pt>
                <c:pt idx="58" formatCode="General">
                  <c:v>-30.909397590361447</c:v>
                </c:pt>
                <c:pt idx="59" formatCode="General">
                  <c:v>-30.934933333333333</c:v>
                </c:pt>
                <c:pt idx="60" formatCode="General">
                  <c:v>-30.961599999999997</c:v>
                </c:pt>
                <c:pt idx="61" formatCode="General">
                  <c:v>-30.982751515151516</c:v>
                </c:pt>
                <c:pt idx="62" formatCode="General">
                  <c:v>-31.005563636363636</c:v>
                </c:pt>
                <c:pt idx="63" formatCode="General">
                  <c:v>-31.034654545454547</c:v>
                </c:pt>
                <c:pt idx="64" formatCode="General">
                  <c:v>-31.068517397881998</c:v>
                </c:pt>
                <c:pt idx="65" formatCode="General">
                  <c:v>-31.105431164901663</c:v>
                </c:pt>
                <c:pt idx="66" formatCode="General">
                  <c:v>-31.142344931921329</c:v>
                </c:pt>
                <c:pt idx="67" formatCode="General">
                  <c:v>-31.179258698940998</c:v>
                </c:pt>
                <c:pt idx="68" formatCode="General">
                  <c:v>-31.216172465960664</c:v>
                </c:pt>
                <c:pt idx="69" formatCode="General">
                  <c:v>-31.253086232980333</c:v>
                </c:pt>
                <c:pt idx="70" formatCode="General">
                  <c:v>-31.29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-167.19030257186083</c:v>
                </c:pt>
                <c:pt idx="5" formatCode="General">
                  <c:v>-163.69408472012103</c:v>
                </c:pt>
                <c:pt idx="6" formatCode="General">
                  <c:v>-160.19786686838125</c:v>
                </c:pt>
                <c:pt idx="7" formatCode="General">
                  <c:v>-156.70164901664145</c:v>
                </c:pt>
                <c:pt idx="8" formatCode="General">
                  <c:v>-153.20543116490168</c:v>
                </c:pt>
                <c:pt idx="9" formatCode="General">
                  <c:v>-149.70921331316188</c:v>
                </c:pt>
                <c:pt idx="10" formatCode="General">
                  <c:v>-146.21299546142211</c:v>
                </c:pt>
                <c:pt idx="11" formatCode="General">
                  <c:v>-143.19815431164903</c:v>
                </c:pt>
                <c:pt idx="12" formatCode="General">
                  <c:v>-140.7261422087746</c:v>
                </c:pt>
                <c:pt idx="13" formatCode="General">
                  <c:v>-138.25413010590015</c:v>
                </c:pt>
                <c:pt idx="14" formatCode="General">
                  <c:v>-135.78211800302572</c:v>
                </c:pt>
                <c:pt idx="15" formatCode="General">
                  <c:v>-133.31010590015129</c:v>
                </c:pt>
                <c:pt idx="16" formatCode="General">
                  <c:v>-130.83809379727683</c:v>
                </c:pt>
                <c:pt idx="17" formatCode="General">
                  <c:v>-128.3660816944024</c:v>
                </c:pt>
                <c:pt idx="18" formatCode="General">
                  <c:v>-126.45352496217849</c:v>
                </c:pt>
                <c:pt idx="19" formatCode="General">
                  <c:v>-124.6320423600605</c:v>
                </c:pt>
                <c:pt idx="20" formatCode="General">
                  <c:v>-122.8105597579425</c:v>
                </c:pt>
                <c:pt idx="21" formatCode="General">
                  <c:v>-120.98907715582449</c:v>
                </c:pt>
                <c:pt idx="22" formatCode="General">
                  <c:v>-119.16759455370649</c:v>
                </c:pt>
                <c:pt idx="23" formatCode="General">
                  <c:v>-117.34611195158848</c:v>
                </c:pt>
                <c:pt idx="24" formatCode="General">
                  <c:v>-115.63113636363636</c:v>
                </c:pt>
                <c:pt idx="25" formatCode="General">
                  <c:v>-114.23568181818182</c:v>
                </c:pt>
                <c:pt idx="26" formatCode="General">
                  <c:v>-112.84022727272728</c:v>
                </c:pt>
                <c:pt idx="27" formatCode="General">
                  <c:v>-111.44477272727272</c:v>
                </c:pt>
                <c:pt idx="28" formatCode="General">
                  <c:v>-110.04931818181818</c:v>
                </c:pt>
                <c:pt idx="29" formatCode="General">
                  <c:v>-108.65386363636364</c:v>
                </c:pt>
                <c:pt idx="30" formatCode="General">
                  <c:v>-107.2584090909091</c:v>
                </c:pt>
                <c:pt idx="31" formatCode="General">
                  <c:v>-106.06178517397883</c:v>
                </c:pt>
                <c:pt idx="32" formatCode="General">
                  <c:v>-104.97222390317701</c:v>
                </c:pt>
                <c:pt idx="33" formatCode="General">
                  <c:v>-103.8826626323752</c:v>
                </c:pt>
                <c:pt idx="34" formatCode="General">
                  <c:v>-102.79310136157339</c:v>
                </c:pt>
                <c:pt idx="35" formatCode="General">
                  <c:v>-101.70354009077157</c:v>
                </c:pt>
                <c:pt idx="36" formatCode="General">
                  <c:v>-100.61397881996976</c:v>
                </c:pt>
                <c:pt idx="37" formatCode="General">
                  <c:v>-99.533240544629365</c:v>
                </c:pt>
                <c:pt idx="38" formatCode="General">
                  <c:v>-98.6642541603631</c:v>
                </c:pt>
                <c:pt idx="39" formatCode="General">
                  <c:v>-97.795267776096836</c:v>
                </c:pt>
                <c:pt idx="40" formatCode="General">
                  <c:v>-96.926281391830557</c:v>
                </c:pt>
                <c:pt idx="41" formatCode="General">
                  <c:v>-96.057295007564292</c:v>
                </c:pt>
                <c:pt idx="42" formatCode="General">
                  <c:v>-95.188308623298028</c:v>
                </c:pt>
                <c:pt idx="43" formatCode="General">
                  <c:v>-94.319322239031763</c:v>
                </c:pt>
                <c:pt idx="44" formatCode="General">
                  <c:v>-93.497981818181813</c:v>
                </c:pt>
                <c:pt idx="45" formatCode="General">
                  <c:v>-92.739800000000002</c:v>
                </c:pt>
                <c:pt idx="46" formatCode="General">
                  <c:v>-92.00572727272727</c:v>
                </c:pt>
                <c:pt idx="47" formatCode="General">
                  <c:v>-91.319187878787886</c:v>
                </c:pt>
                <c:pt idx="48" formatCode="General">
                  <c:v>-90.905248484848485</c:v>
                </c:pt>
                <c:pt idx="49" formatCode="General">
                  <c:v>-90.566240963855421</c:v>
                </c:pt>
                <c:pt idx="50" formatCode="General">
                  <c:v>-90.30840963855421</c:v>
                </c:pt>
                <c:pt idx="51" formatCode="General">
                  <c:v>-90.058739393939391</c:v>
                </c:pt>
                <c:pt idx="52" formatCode="General">
                  <c:v>-89.814260606060614</c:v>
                </c:pt>
                <c:pt idx="53" formatCode="General">
                  <c:v>-89.58638181818182</c:v>
                </c:pt>
                <c:pt idx="54" formatCode="General">
                  <c:v>-89.352830303030302</c:v>
                </c:pt>
                <c:pt idx="55" formatCode="General">
                  <c:v>-89.114042424242427</c:v>
                </c:pt>
                <c:pt idx="56" formatCode="General">
                  <c:v>-88.833600000000004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-86.661684848484853</c:v>
                </c:pt>
                <c:pt idx="65" formatCode="General">
                  <c:v>-86.411987878787883</c:v>
                </c:pt>
                <c:pt idx="66" formatCode="General">
                  <c:v>-86.167204819277117</c:v>
                </c:pt>
                <c:pt idx="67" formatCode="General">
                  <c:v>-85.927454545454552</c:v>
                </c:pt>
                <c:pt idx="68" formatCode="General">
                  <c:v>-85.698969696969698</c:v>
                </c:pt>
                <c:pt idx="69" formatCode="General">
                  <c:v>-85.471666666666664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72528"/>
        <c:axId val="53757292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53757252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2920"/>
        <c:crosses val="autoZero"/>
        <c:crossBetween val="midCat"/>
        <c:majorUnit val="100"/>
      </c:valAx>
      <c:valAx>
        <c:axId val="537572920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2528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3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-22.781709090909089</c:v>
                </c:pt>
                <c:pt idx="43" formatCode="General">
                  <c:v>-22.678072727272728</c:v>
                </c:pt>
                <c:pt idx="44" formatCode="General">
                  <c:v>-22.591896969696968</c:v>
                </c:pt>
                <c:pt idx="45" formatCode="General">
                  <c:v>-22.528866666666666</c:v>
                </c:pt>
                <c:pt idx="46" formatCode="General">
                  <c:v>-22.47907272727273</c:v>
                </c:pt>
                <c:pt idx="47" formatCode="General">
                  <c:v>-22.434351515151516</c:v>
                </c:pt>
                <c:pt idx="48" formatCode="General">
                  <c:v>-22.39859393939394</c:v>
                </c:pt>
                <c:pt idx="49" formatCode="General">
                  <c:v>-22.362650602409641</c:v>
                </c:pt>
                <c:pt idx="50" formatCode="General">
                  <c:v>-22.326506024096386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-60.598181818181814</c:v>
                </c:pt>
                <c:pt idx="1">
                  <c:v>-59.121818181818178</c:v>
                </c:pt>
                <c:pt idx="2" formatCode="General">
                  <c:v>-57.758181818181818</c:v>
                </c:pt>
                <c:pt idx="3" formatCode="General">
                  <c:v>-56.49187878787879</c:v>
                </c:pt>
                <c:pt idx="4" formatCode="General">
                  <c:v>-55.306868381240541</c:v>
                </c:pt>
                <c:pt idx="5" formatCode="General">
                  <c:v>-54.64272314674735</c:v>
                </c:pt>
                <c:pt idx="6" formatCode="General">
                  <c:v>-53.97857791225416</c:v>
                </c:pt>
                <c:pt idx="7" formatCode="General">
                  <c:v>-53.314432677760969</c:v>
                </c:pt>
                <c:pt idx="8" formatCode="General">
                  <c:v>-52.650287443267779</c:v>
                </c:pt>
                <c:pt idx="9" formatCode="General">
                  <c:v>-51.986142208774581</c:v>
                </c:pt>
                <c:pt idx="10" formatCode="General">
                  <c:v>-51.32199697428139</c:v>
                </c:pt>
                <c:pt idx="11" formatCode="General">
                  <c:v>-50.340726172465963</c:v>
                </c:pt>
                <c:pt idx="12" formatCode="General">
                  <c:v>-49.001845688350983</c:v>
                </c:pt>
                <c:pt idx="13" formatCode="General">
                  <c:v>-47.662965204236002</c:v>
                </c:pt>
                <c:pt idx="14" formatCode="General">
                  <c:v>-46.324084720121029</c:v>
                </c:pt>
                <c:pt idx="15" formatCode="General">
                  <c:v>-44.985204236006048</c:v>
                </c:pt>
                <c:pt idx="16" formatCode="General">
                  <c:v>-43.646323751891067</c:v>
                </c:pt>
                <c:pt idx="17" formatCode="General">
                  <c:v>-42.307443267776094</c:v>
                </c:pt>
                <c:pt idx="18" formatCode="General">
                  <c:v>-41.681543116490161</c:v>
                </c:pt>
                <c:pt idx="19" formatCode="General">
                  <c:v>-41.171709531013612</c:v>
                </c:pt>
                <c:pt idx="20" formatCode="General">
                  <c:v>-40.661875945537062</c:v>
                </c:pt>
                <c:pt idx="21" formatCode="General">
                  <c:v>-40.152042360060513</c:v>
                </c:pt>
                <c:pt idx="22" formatCode="General">
                  <c:v>-39.642208774583963</c:v>
                </c:pt>
                <c:pt idx="23" formatCode="General">
                  <c:v>-39.132375189107414</c:v>
                </c:pt>
                <c:pt idx="24" formatCode="General">
                  <c:v>-38.653030303030306</c:v>
                </c:pt>
                <c:pt idx="25" formatCode="General">
                  <c:v>-38.265151515151516</c:v>
                </c:pt>
                <c:pt idx="26" formatCode="General">
                  <c:v>-37.877272727272725</c:v>
                </c:pt>
                <c:pt idx="27" formatCode="General">
                  <c:v>-37.489393939393935</c:v>
                </c:pt>
                <c:pt idx="28" formatCode="General">
                  <c:v>-37.101515151515152</c:v>
                </c:pt>
                <c:pt idx="29" formatCode="General">
                  <c:v>-36.713636363636361</c:v>
                </c:pt>
                <c:pt idx="30" formatCode="General">
                  <c:v>-36.325757575757571</c:v>
                </c:pt>
                <c:pt idx="31" formatCode="General">
                  <c:v>-36.001391830559754</c:v>
                </c:pt>
                <c:pt idx="32" formatCode="General">
                  <c:v>-35.711225416036307</c:v>
                </c:pt>
                <c:pt idx="33" formatCode="General">
                  <c:v>-35.421059001512859</c:v>
                </c:pt>
                <c:pt idx="34" formatCode="General">
                  <c:v>-35.130892586989411</c:v>
                </c:pt>
                <c:pt idx="35" formatCode="General">
                  <c:v>-34.840726172465956</c:v>
                </c:pt>
                <c:pt idx="36" formatCode="General">
                  <c:v>-34.550559757942509</c:v>
                </c:pt>
                <c:pt idx="37" formatCode="General">
                  <c:v>-34.263673222390317</c:v>
                </c:pt>
                <c:pt idx="38" formatCode="General">
                  <c:v>-34.055503782148257</c:v>
                </c:pt>
                <c:pt idx="39" formatCode="General">
                  <c:v>-33.847334341906205</c:v>
                </c:pt>
                <c:pt idx="40" formatCode="General">
                  <c:v>-33.639164901664145</c:v>
                </c:pt>
                <c:pt idx="41" formatCode="General">
                  <c:v>-33.430995461422086</c:v>
                </c:pt>
                <c:pt idx="42" formatCode="General">
                  <c:v>-33.222826021180033</c:v>
                </c:pt>
                <c:pt idx="43" formatCode="General">
                  <c:v>-33.014656580937974</c:v>
                </c:pt>
                <c:pt idx="44" formatCode="General">
                  <c:v>-32.827199999999998</c:v>
                </c:pt>
                <c:pt idx="45" formatCode="General">
                  <c:v>-32.667200000000001</c:v>
                </c:pt>
                <c:pt idx="46" formatCode="General">
                  <c:v>-32.518545454545453</c:v>
                </c:pt>
                <c:pt idx="47" formatCode="General">
                  <c:v>-32.350084848484855</c:v>
                </c:pt>
                <c:pt idx="48" formatCode="General">
                  <c:v>-32.027660606060607</c:v>
                </c:pt>
                <c:pt idx="49" formatCode="General">
                  <c:v>-31.740867469879518</c:v>
                </c:pt>
                <c:pt idx="50" formatCode="General">
                  <c:v>-31.492674698795181</c:v>
                </c:pt>
                <c:pt idx="51" formatCode="General">
                  <c:v>-31.310836363636362</c:v>
                </c:pt>
                <c:pt idx="52" formatCode="General">
                  <c:v>-31.15201212121212</c:v>
                </c:pt>
                <c:pt idx="53" formatCode="General">
                  <c:v>-31.034436363636363</c:v>
                </c:pt>
                <c:pt idx="54" formatCode="General">
                  <c:v>-30.93829090909091</c:v>
                </c:pt>
                <c:pt idx="55" formatCode="General">
                  <c:v>-30.861927272727268</c:v>
                </c:pt>
                <c:pt idx="56" formatCode="General">
                  <c:v>-30.866763636363636</c:v>
                </c:pt>
                <c:pt idx="57" formatCode="General">
                  <c:v>-30.885301204819278</c:v>
                </c:pt>
                <c:pt idx="58" formatCode="General">
                  <c:v>-30.909397590361447</c:v>
                </c:pt>
                <c:pt idx="59" formatCode="General">
                  <c:v>-30.934933333333333</c:v>
                </c:pt>
                <c:pt idx="60" formatCode="General">
                  <c:v>-30.961599999999997</c:v>
                </c:pt>
                <c:pt idx="61" formatCode="General">
                  <c:v>-30.982751515151516</c:v>
                </c:pt>
                <c:pt idx="62" formatCode="General">
                  <c:v>-31.005563636363636</c:v>
                </c:pt>
                <c:pt idx="63" formatCode="General">
                  <c:v>-31.034654545454547</c:v>
                </c:pt>
                <c:pt idx="64" formatCode="General">
                  <c:v>-31.065224242424243</c:v>
                </c:pt>
                <c:pt idx="65" formatCode="General">
                  <c:v>-31.096739393939394</c:v>
                </c:pt>
                <c:pt idx="66" formatCode="General">
                  <c:v>-31.136168674698794</c:v>
                </c:pt>
                <c:pt idx="67" formatCode="General">
                  <c:v>-31.175272727272727</c:v>
                </c:pt>
                <c:pt idx="68" formatCode="General">
                  <c:v>-31.212848484848486</c:v>
                </c:pt>
                <c:pt idx="69" formatCode="General">
                  <c:v>-31.25121212121212</c:v>
                </c:pt>
                <c:pt idx="70" formatCode="General">
                  <c:v>-31.29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74488"/>
        <c:axId val="53757488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5375744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4880"/>
        <c:crosses val="autoZero"/>
        <c:crossBetween val="midCat"/>
        <c:majorUnit val="100"/>
      </c:valAx>
      <c:valAx>
        <c:axId val="537574880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4488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3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-94.215369696969702</c:v>
                </c:pt>
                <c:pt idx="43" formatCode="General">
                  <c:v>-93.40749090909091</c:v>
                </c:pt>
                <c:pt idx="44" formatCode="General">
                  <c:v>-92.826599999999999</c:v>
                </c:pt>
                <c:pt idx="45" formatCode="General">
                  <c:v>-92.546599999999998</c:v>
                </c:pt>
                <c:pt idx="46" formatCode="General">
                  <c:v>-92.192854545454537</c:v>
                </c:pt>
                <c:pt idx="47" formatCode="General">
                  <c:v>-91.819175757575749</c:v>
                </c:pt>
                <c:pt idx="48" formatCode="General">
                  <c:v>-91.451296969696969</c:v>
                </c:pt>
                <c:pt idx="49" formatCode="General">
                  <c:v>-91.09518072289157</c:v>
                </c:pt>
                <c:pt idx="50" formatCode="General">
                  <c:v>-90.751807228915666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-19.645301204819276</c:v>
                </c:pt>
                <c:pt idx="58" formatCode="General">
                  <c:v>-19.669397590361445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-19.744727272727271</c:v>
                </c:pt>
                <c:pt idx="63" formatCode="General">
                  <c:v>-19.762909090909091</c:v>
                </c:pt>
                <c:pt idx="64" formatCode="General">
                  <c:v>-19.784787878787878</c:v>
                </c:pt>
                <c:pt idx="65" formatCode="General">
                  <c:v>-19.809030303030301</c:v>
                </c:pt>
                <c:pt idx="66" formatCode="General">
                  <c:v>-19.827349397590361</c:v>
                </c:pt>
                <c:pt idx="67" formatCode="General">
                  <c:v>-19.845454545454544</c:v>
                </c:pt>
                <c:pt idx="68" formatCode="General">
                  <c:v>-19.863636363636363</c:v>
                </c:pt>
                <c:pt idx="69" formatCode="General">
                  <c:v>-19.881818181818183</c:v>
                </c:pt>
                <c:pt idx="70" formatCode="General">
                  <c:v>-19.899999999999999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756112"/>
        <c:axId val="6097553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60975611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9755328"/>
        <c:crosses val="autoZero"/>
        <c:crossBetween val="midCat"/>
        <c:majorUnit val="100"/>
      </c:valAx>
      <c:valAx>
        <c:axId val="609755328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9756112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212913</xdr:colOff>
      <xdr:row>10</xdr:row>
      <xdr:rowOff>134470</xdr:rowOff>
    </xdr:from>
    <xdr:to>
      <xdr:col>32</xdr:col>
      <xdr:colOff>246530</xdr:colOff>
      <xdr:row>20</xdr:row>
      <xdr:rowOff>190501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0"/>
  </sheetPr>
  <dimension ref="A1:G6"/>
  <sheetViews>
    <sheetView zoomScale="115" zoomScaleNormal="115" workbookViewId="0">
      <selection activeCell="G3" sqref="G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60" t="s">
        <v>37</v>
      </c>
      <c r="E1" s="161"/>
      <c r="F1" s="161"/>
      <c r="G1" s="161"/>
    </row>
    <row r="2" spans="1:7" ht="21.75" thickTop="1" x14ac:dyDescent="0.35">
      <c r="A2" s="47"/>
      <c r="B2" s="47"/>
      <c r="D2" s="7" t="s">
        <v>1</v>
      </c>
      <c r="E2" s="61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15</v>
      </c>
      <c r="F3" s="37">
        <v>25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4" t="s">
        <v>42</v>
      </c>
      <c r="B5" t="s">
        <v>45</v>
      </c>
    </row>
    <row r="6" spans="1:7" x14ac:dyDescent="0.35">
      <c r="A6" s="84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CI137"/>
  <sheetViews>
    <sheetView topLeftCell="A10" zoomScale="85" zoomScaleNormal="85" zoomScaleSheetLayoutView="25" workbookViewId="0">
      <selection activeCell="CF21" sqref="CF21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5" t="s">
        <v>23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</row>
    <row r="2" spans="1:87" ht="21" customHeight="1" thickBot="1" x14ac:dyDescent="0.45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147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9">
        <v>801.8</v>
      </c>
      <c r="U3" s="52">
        <v>818.3</v>
      </c>
      <c r="V3" s="3">
        <v>834.8</v>
      </c>
      <c r="W3" s="1">
        <v>851.3</v>
      </c>
      <c r="X3" s="50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76</v>
      </c>
      <c r="F4" s="115">
        <v>2.2492999999999999E-10</v>
      </c>
      <c r="G4" s="115">
        <v>4.2387E-14</v>
      </c>
      <c r="H4" s="115">
        <v>0</v>
      </c>
      <c r="I4" s="115">
        <v>5.5411999999999997E-13</v>
      </c>
      <c r="J4" s="115">
        <v>8.1996000000000005E-14</v>
      </c>
      <c r="K4" s="115">
        <v>4.4564000000000001E-14</v>
      </c>
      <c r="L4" s="115">
        <v>2.258E-14</v>
      </c>
      <c r="M4" s="115">
        <v>8.3646999999999999E-14</v>
      </c>
      <c r="N4" s="115">
        <v>6.1027999999999997E-15</v>
      </c>
      <c r="O4" s="115">
        <v>7.5999000000000005E-16</v>
      </c>
      <c r="P4" s="115">
        <v>4.9456000000000001E-18</v>
      </c>
      <c r="Q4" s="115">
        <v>3.6102000000000001E-26</v>
      </c>
      <c r="R4" s="115">
        <v>0</v>
      </c>
      <c r="S4" s="115">
        <v>1.2020999999999999E-28</v>
      </c>
      <c r="T4" s="115">
        <v>1.3784E-25</v>
      </c>
      <c r="U4" s="115">
        <v>1.7504E-31</v>
      </c>
      <c r="V4" s="115">
        <v>0</v>
      </c>
      <c r="W4" s="115">
        <v>0</v>
      </c>
      <c r="X4" s="115">
        <v>0</v>
      </c>
      <c r="Y4" s="115">
        <v>0</v>
      </c>
      <c r="Z4" s="115">
        <v>0</v>
      </c>
      <c r="AA4" s="115">
        <v>0</v>
      </c>
      <c r="AB4" s="115">
        <v>0</v>
      </c>
      <c r="AC4" s="115">
        <v>0</v>
      </c>
      <c r="AD4" s="115">
        <v>0</v>
      </c>
      <c r="AE4" s="115">
        <v>0</v>
      </c>
      <c r="AF4" s="115">
        <v>0</v>
      </c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77</v>
      </c>
      <c r="F5" s="115">
        <v>1.8615E-10</v>
      </c>
      <c r="G5" s="115">
        <v>5.3492000000000005E-10</v>
      </c>
      <c r="H5" s="115">
        <v>7.3143000000000004E-13</v>
      </c>
      <c r="I5" s="115">
        <v>1.9781E-9</v>
      </c>
      <c r="J5" s="115">
        <v>2.3363999999999999E-9</v>
      </c>
      <c r="K5" s="115">
        <v>2.4675E-9</v>
      </c>
      <c r="L5" s="115">
        <v>1.3528999999999999E-9</v>
      </c>
      <c r="M5" s="115">
        <v>2.7173000000000001E-9</v>
      </c>
      <c r="N5" s="115">
        <v>1.2489999999999999E-9</v>
      </c>
      <c r="O5" s="115">
        <v>1.8320000000000001E-9</v>
      </c>
      <c r="P5" s="115">
        <v>8.8842000000000002E-10</v>
      </c>
      <c r="Q5" s="115">
        <v>1.2758999999999999E-13</v>
      </c>
      <c r="R5" s="115">
        <v>3.0600000000000002E-35</v>
      </c>
      <c r="S5" s="115">
        <v>2.1301000000000001E-22</v>
      </c>
      <c r="T5" s="115">
        <v>5.0728000000000002E-29</v>
      </c>
      <c r="U5" s="115">
        <v>0</v>
      </c>
      <c r="V5" s="115">
        <v>0</v>
      </c>
      <c r="W5" s="115">
        <v>0</v>
      </c>
      <c r="X5" s="115">
        <v>0</v>
      </c>
      <c r="Y5" s="115">
        <v>0</v>
      </c>
      <c r="Z5" s="115">
        <v>0</v>
      </c>
      <c r="AA5" s="115">
        <v>0</v>
      </c>
      <c r="AB5" s="115">
        <v>0</v>
      </c>
      <c r="AC5" s="115">
        <v>0</v>
      </c>
      <c r="AD5" s="115">
        <v>0</v>
      </c>
      <c r="AE5" s="115">
        <v>0</v>
      </c>
      <c r="AF5" s="115">
        <v>0</v>
      </c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  <c r="AU5" s="115"/>
      <c r="AV5" s="115"/>
      <c r="AW5" s="115"/>
      <c r="AX5" s="115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67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2.2723000000000002E-17</v>
      </c>
      <c r="Q6" s="115">
        <v>1.9873E-16</v>
      </c>
      <c r="R6" s="115">
        <v>4.8364000000000003E-22</v>
      </c>
      <c r="S6" s="115">
        <v>7.3600000000000002E-9</v>
      </c>
      <c r="T6" s="115">
        <v>1.1541E-9</v>
      </c>
      <c r="U6" s="115">
        <v>2.4730999999999998E-13</v>
      </c>
      <c r="V6" s="115">
        <v>8.4570000000000009E-25</v>
      </c>
      <c r="W6" s="115">
        <v>0</v>
      </c>
      <c r="X6" s="115">
        <v>0</v>
      </c>
      <c r="Y6" s="115">
        <v>1.2593999999999999E-30</v>
      </c>
      <c r="Z6" s="115">
        <v>1.4451999999999999E-24</v>
      </c>
      <c r="AA6" s="115">
        <v>4.1083999999999997E-21</v>
      </c>
      <c r="AB6" s="115">
        <v>1.6275999999999999E-18</v>
      </c>
      <c r="AC6" s="115">
        <v>8.7968000000000005E-17</v>
      </c>
      <c r="AD6" s="115">
        <v>6.3181999999999998E-16</v>
      </c>
      <c r="AE6" s="115">
        <v>1.2620000000000001E-14</v>
      </c>
      <c r="AF6" s="115">
        <v>9.4099999999999998E-14</v>
      </c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51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7.2377999999999997E-34</v>
      </c>
      <c r="O7" s="115">
        <v>3.5824999999999998E-27</v>
      </c>
      <c r="P7" s="115">
        <v>2.5169000000000002E-21</v>
      </c>
      <c r="Q7" s="115">
        <v>1.5759E-27</v>
      </c>
      <c r="R7" s="115">
        <v>0</v>
      </c>
      <c r="S7" s="115">
        <v>1.3165E-24</v>
      </c>
      <c r="T7" s="115">
        <v>1.0126E-19</v>
      </c>
      <c r="U7" s="115">
        <v>6.2882E-21</v>
      </c>
      <c r="V7" s="115">
        <v>3.0319000000000002E-29</v>
      </c>
      <c r="W7" s="115">
        <v>0</v>
      </c>
      <c r="X7" s="115">
        <v>0</v>
      </c>
      <c r="Y7" s="115">
        <v>4.4989E-28</v>
      </c>
      <c r="Z7" s="115">
        <v>1.0056E-22</v>
      </c>
      <c r="AA7" s="115">
        <v>1.2652E-19</v>
      </c>
      <c r="AB7" s="115">
        <v>2.7375000000000001E-17</v>
      </c>
      <c r="AC7" s="115">
        <v>1.0543999999999999E-15</v>
      </c>
      <c r="AD7" s="115">
        <v>7.4878999999999993E-15</v>
      </c>
      <c r="AE7" s="115">
        <v>1.1805000000000001E-13</v>
      </c>
      <c r="AF7" s="115">
        <v>7.9901999999999996E-13</v>
      </c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55</v>
      </c>
      <c r="F8" s="115">
        <v>0</v>
      </c>
      <c r="G8" s="115">
        <v>0</v>
      </c>
      <c r="H8" s="115">
        <v>1.1736E-9</v>
      </c>
      <c r="I8" s="115">
        <v>2.1672E-10</v>
      </c>
      <c r="J8" s="115">
        <v>4.8448999999999999E-13</v>
      </c>
      <c r="K8" s="115">
        <v>2.4681E-15</v>
      </c>
      <c r="L8" s="115">
        <v>1.2958E-16</v>
      </c>
      <c r="M8" s="115">
        <v>2.7590999999999998E-16</v>
      </c>
      <c r="N8" s="115">
        <v>1.9495999999999999E-16</v>
      </c>
      <c r="O8" s="115">
        <v>6.7933000000000002E-15</v>
      </c>
      <c r="P8" s="115">
        <v>3.9809000000000002E-13</v>
      </c>
      <c r="Q8" s="115">
        <v>4.9497000000000001E-17</v>
      </c>
      <c r="R8" s="115">
        <v>0</v>
      </c>
      <c r="S8" s="115">
        <v>3.8419000000000004E-15</v>
      </c>
      <c r="T8" s="115">
        <v>4.0845999999999998E-12</v>
      </c>
      <c r="U8" s="115">
        <v>7.4434999999999995E-13</v>
      </c>
      <c r="V8" s="115">
        <v>7.1259E-18</v>
      </c>
      <c r="W8" s="115">
        <v>5.9853000000000001E-36</v>
      </c>
      <c r="X8" s="115">
        <v>5.8963999999999997E-28</v>
      </c>
      <c r="Y8" s="115">
        <v>1.1870000000000001E-21</v>
      </c>
      <c r="Z8" s="115">
        <v>4.6474000000000004E-19</v>
      </c>
      <c r="AA8" s="115">
        <v>1.0912E-17</v>
      </c>
      <c r="AB8" s="115">
        <v>1.3184999999999999E-16</v>
      </c>
      <c r="AC8" s="115">
        <v>5.801E-16</v>
      </c>
      <c r="AD8" s="115">
        <v>6.7419000000000002E-16</v>
      </c>
      <c r="AE8" s="115">
        <v>2.5696999999999999E-15</v>
      </c>
      <c r="AF8" s="115">
        <v>5.0591999999999999E-15</v>
      </c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1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 t="s">
        <v>1</v>
      </c>
      <c r="F9" s="115">
        <v>0.2</v>
      </c>
      <c r="G9" s="115">
        <v>0.2</v>
      </c>
      <c r="H9" s="115">
        <v>0.2</v>
      </c>
      <c r="I9" s="115">
        <v>0.2</v>
      </c>
      <c r="J9" s="115">
        <v>0.2</v>
      </c>
      <c r="K9" s="115">
        <v>0.2</v>
      </c>
      <c r="L9" s="115">
        <v>0.2</v>
      </c>
      <c r="M9" s="115">
        <v>0.2</v>
      </c>
      <c r="N9" s="115">
        <v>0.2</v>
      </c>
      <c r="O9" s="115">
        <v>0.2</v>
      </c>
      <c r="P9" s="115">
        <v>0.2</v>
      </c>
      <c r="Q9" s="115">
        <v>0.2</v>
      </c>
      <c r="R9" s="115">
        <v>0.2</v>
      </c>
      <c r="S9" s="115">
        <v>0.2</v>
      </c>
      <c r="T9" s="115">
        <v>0.2</v>
      </c>
      <c r="U9" s="115">
        <v>0.2</v>
      </c>
      <c r="V9" s="115">
        <v>0.2</v>
      </c>
      <c r="W9" s="115">
        <v>0.2</v>
      </c>
      <c r="X9" s="115">
        <v>0.2</v>
      </c>
      <c r="Y9" s="115">
        <v>0.2</v>
      </c>
      <c r="Z9" s="115">
        <v>0.2</v>
      </c>
      <c r="AA9" s="115">
        <v>0.2</v>
      </c>
      <c r="AB9" s="115">
        <v>0.2</v>
      </c>
      <c r="AC9" s="115">
        <v>0.2</v>
      </c>
      <c r="AD9" s="115">
        <v>0.2</v>
      </c>
      <c r="AE9" s="115">
        <v>0.2</v>
      </c>
      <c r="AF9" s="115">
        <v>0.2</v>
      </c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2</v>
      </c>
      <c r="C10" s="41">
        <f t="shared" si="0"/>
        <v>1</v>
      </c>
      <c r="D10" s="41">
        <f t="shared" si="0"/>
        <v>0</v>
      </c>
      <c r="E10" s="45" t="s">
        <v>62</v>
      </c>
      <c r="F10" s="115">
        <v>6.0003000000000001E-2</v>
      </c>
      <c r="G10" s="115">
        <v>6.0005000000000003E-2</v>
      </c>
      <c r="H10" s="115">
        <v>6.0007999999999999E-2</v>
      </c>
      <c r="I10" s="115">
        <v>6.0012999999999997E-2</v>
      </c>
      <c r="J10" s="115">
        <v>6.0019000000000003E-2</v>
      </c>
      <c r="K10" s="115">
        <v>6.0231E-2</v>
      </c>
      <c r="L10" s="115">
        <v>5.9964000000000003E-2</v>
      </c>
      <c r="M10" s="115">
        <v>5.9562999999999998E-2</v>
      </c>
      <c r="N10" s="115">
        <v>5.7706E-2</v>
      </c>
      <c r="O10" s="115">
        <v>5.2184000000000001E-2</v>
      </c>
      <c r="P10" s="115">
        <v>4.1522999999999997E-2</v>
      </c>
      <c r="Q10" s="115">
        <v>3.8234999999999998E-2</v>
      </c>
      <c r="R10" s="115">
        <v>3.4826999999999997E-2</v>
      </c>
      <c r="S10" s="115">
        <v>2.7486E-2</v>
      </c>
      <c r="T10" s="115">
        <v>1.9224000000000002E-2</v>
      </c>
      <c r="U10" s="115">
        <v>1.1932999999999999E-2</v>
      </c>
      <c r="V10" s="115">
        <v>5.2231999999999999E-3</v>
      </c>
      <c r="W10" s="115">
        <v>8.3368000000000005E-5</v>
      </c>
      <c r="X10" s="115">
        <v>1.3603000000000001E-7</v>
      </c>
      <c r="Y10" s="115">
        <v>3.1808999999999997E-8</v>
      </c>
      <c r="Z10" s="115">
        <v>1.1651E-8</v>
      </c>
      <c r="AA10" s="115">
        <v>5.1832000000000001E-9</v>
      </c>
      <c r="AB10" s="115">
        <v>3.414E-9</v>
      </c>
      <c r="AC10" s="115">
        <v>2.1115E-9</v>
      </c>
      <c r="AD10" s="115">
        <v>8.3236999999999999E-10</v>
      </c>
      <c r="AE10" s="115">
        <v>7.1970000000000001E-10</v>
      </c>
      <c r="AF10" s="115">
        <v>4.8957999999999998E-10</v>
      </c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57</v>
      </c>
      <c r="F11" s="115">
        <v>5.9997000000000002E-2</v>
      </c>
      <c r="G11" s="115">
        <v>5.9995E-2</v>
      </c>
      <c r="H11" s="115">
        <v>5.9991000000000003E-2</v>
      </c>
      <c r="I11" s="115">
        <v>5.9985999999999998E-2</v>
      </c>
      <c r="J11" s="115">
        <v>5.9977999999999997E-2</v>
      </c>
      <c r="K11" s="115">
        <v>5.9700000000000003E-2</v>
      </c>
      <c r="L11" s="115">
        <v>6.0033999999999997E-2</v>
      </c>
      <c r="M11" s="115">
        <v>6.0434000000000002E-2</v>
      </c>
      <c r="N11" s="115">
        <v>6.2288999999999997E-2</v>
      </c>
      <c r="O11" s="115">
        <v>6.7809999999999995E-2</v>
      </c>
      <c r="P11" s="115">
        <v>7.8464999999999993E-2</v>
      </c>
      <c r="Q11" s="115">
        <v>8.1751000000000004E-2</v>
      </c>
      <c r="R11" s="115">
        <v>8.5155999999999996E-2</v>
      </c>
      <c r="S11" s="115">
        <v>7.0415000000000005E-2</v>
      </c>
      <c r="T11" s="115">
        <v>5.2615000000000002E-2</v>
      </c>
      <c r="U11" s="115">
        <v>3.6586E-2</v>
      </c>
      <c r="V11" s="115">
        <v>1.8393E-2</v>
      </c>
      <c r="W11" s="115">
        <v>3.4720999999999998E-4</v>
      </c>
      <c r="X11" s="115">
        <v>7.1314000000000004E-7</v>
      </c>
      <c r="Y11" s="115">
        <v>2.0931000000000001E-7</v>
      </c>
      <c r="Z11" s="115">
        <v>9.5897000000000002E-8</v>
      </c>
      <c r="AA11" s="115">
        <v>5.3213000000000001E-8</v>
      </c>
      <c r="AB11" s="115">
        <v>4.3618000000000001E-8</v>
      </c>
      <c r="AC11" s="115">
        <v>3.3512000000000003E-8</v>
      </c>
      <c r="AD11" s="115">
        <v>1.6388999999999999E-8</v>
      </c>
      <c r="AE11" s="115">
        <v>1.7564999999999999E-8</v>
      </c>
      <c r="AF11" s="115">
        <v>1.4803E-8</v>
      </c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  <c r="AU11" s="115"/>
      <c r="AV11" s="115"/>
      <c r="AW11" s="115"/>
      <c r="AX11" s="115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45" t="s">
        <v>50</v>
      </c>
      <c r="F12" s="115">
        <v>3.3099999999999999E-7</v>
      </c>
      <c r="G12" s="115">
        <v>6.1445E-7</v>
      </c>
      <c r="H12" s="115">
        <v>1.0655E-6</v>
      </c>
      <c r="I12" s="115">
        <v>1.7443E-6</v>
      </c>
      <c r="J12" s="115">
        <v>2.7196000000000002E-6</v>
      </c>
      <c r="K12" s="115">
        <v>6.9024999999999997E-5</v>
      </c>
      <c r="L12" s="115">
        <v>2.0086000000000001E-6</v>
      </c>
      <c r="M12" s="115">
        <v>3.1518999999999998E-6</v>
      </c>
      <c r="N12" s="115">
        <v>4.4619999999999998E-6</v>
      </c>
      <c r="O12" s="115">
        <v>6.6820999999999999E-6</v>
      </c>
      <c r="P12" s="115">
        <v>1.1775E-5</v>
      </c>
      <c r="Q12" s="115">
        <v>1.3893999999999999E-5</v>
      </c>
      <c r="R12" s="115">
        <v>1.6503000000000001E-5</v>
      </c>
      <c r="S12" s="115">
        <v>1.4209000000000001E-5</v>
      </c>
      <c r="T12" s="115">
        <v>1.1236999999999999E-5</v>
      </c>
      <c r="U12" s="115">
        <v>8.6461000000000001E-6</v>
      </c>
      <c r="V12" s="115">
        <v>4.9174999999999999E-6</v>
      </c>
      <c r="W12" s="115">
        <v>1.0788E-7</v>
      </c>
      <c r="X12" s="115">
        <v>2.7340999999999999E-10</v>
      </c>
      <c r="Y12" s="115">
        <v>9.8505999999999996E-11</v>
      </c>
      <c r="Z12" s="115">
        <v>5.5100999999999998E-11</v>
      </c>
      <c r="AA12" s="115">
        <v>3.7150999999999998E-11</v>
      </c>
      <c r="AB12" s="115">
        <v>3.6851000000000003E-11</v>
      </c>
      <c r="AC12" s="115">
        <v>3.4142000000000002E-11</v>
      </c>
      <c r="AD12" s="115">
        <v>2.0077999999999999E-11</v>
      </c>
      <c r="AE12" s="115">
        <v>2.5812999999999999E-11</v>
      </c>
      <c r="AF12" s="115">
        <v>2.6044E-11</v>
      </c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U12" s="115"/>
      <c r="AV12" s="115"/>
      <c r="AW12" s="115"/>
      <c r="AX12" s="115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2</v>
      </c>
      <c r="E13" s="45" t="s">
        <v>63</v>
      </c>
      <c r="F13" s="115">
        <v>9.9998000000000004E-2</v>
      </c>
      <c r="G13" s="115">
        <v>9.9996000000000002E-2</v>
      </c>
      <c r="H13" s="115">
        <v>9.9992999999999999E-2</v>
      </c>
      <c r="I13" s="115">
        <v>9.9988999999999995E-2</v>
      </c>
      <c r="J13" s="115">
        <v>9.9983000000000002E-2</v>
      </c>
      <c r="K13" s="115">
        <v>9.9837999999999996E-2</v>
      </c>
      <c r="L13" s="115">
        <v>9.9956000000000003E-2</v>
      </c>
      <c r="M13" s="115">
        <v>9.9919999999999995E-2</v>
      </c>
      <c r="N13" s="115">
        <v>9.9874000000000004E-2</v>
      </c>
      <c r="O13" s="115">
        <v>9.9810999999999997E-2</v>
      </c>
      <c r="P13" s="115">
        <v>9.9708000000000005E-2</v>
      </c>
      <c r="Q13" s="115">
        <v>9.9672999999999998E-2</v>
      </c>
      <c r="R13" s="115">
        <v>9.9632999999999999E-2</v>
      </c>
      <c r="S13" s="115">
        <v>4.0370999999999997E-2</v>
      </c>
      <c r="T13" s="115">
        <v>1.2983E-2</v>
      </c>
      <c r="U13" s="115">
        <v>4.3972999999999998E-3</v>
      </c>
      <c r="V13" s="115">
        <v>1.1416E-3</v>
      </c>
      <c r="W13" s="115">
        <v>1.2091E-5</v>
      </c>
      <c r="X13" s="115">
        <v>1.7380000000000001E-8</v>
      </c>
      <c r="Y13" s="115">
        <v>3.6519000000000002E-9</v>
      </c>
      <c r="Z13" s="115">
        <v>1.2197E-9</v>
      </c>
      <c r="AA13" s="115">
        <v>5.0182000000000003E-10</v>
      </c>
      <c r="AB13" s="115">
        <v>3.0991000000000002E-10</v>
      </c>
      <c r="AC13" s="115">
        <v>1.8211999999999999E-10</v>
      </c>
      <c r="AD13" s="115">
        <v>6.9103999999999995E-11</v>
      </c>
      <c r="AE13" s="115">
        <v>5.8238000000000006E-11</v>
      </c>
      <c r="AF13" s="115">
        <v>3.9086000000000002E-11</v>
      </c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1</v>
      </c>
      <c r="E14" s="45" t="s">
        <v>54</v>
      </c>
      <c r="F14" s="115">
        <v>4.5927000000000001E-6</v>
      </c>
      <c r="G14" s="115">
        <v>8.2157E-6</v>
      </c>
      <c r="H14" s="115">
        <v>1.3813E-5</v>
      </c>
      <c r="I14" s="115">
        <v>2.2035000000000002E-5</v>
      </c>
      <c r="J14" s="115">
        <v>3.3612000000000003E-5</v>
      </c>
      <c r="K14" s="115">
        <v>3.2361E-4</v>
      </c>
      <c r="L14" s="115">
        <v>8.8527000000000001E-5</v>
      </c>
      <c r="M14" s="115">
        <v>1.5941999999999999E-4</v>
      </c>
      <c r="N14" s="115">
        <v>2.5104000000000001E-4</v>
      </c>
      <c r="O14" s="115">
        <v>3.7837999999999999E-4</v>
      </c>
      <c r="P14" s="115">
        <v>5.8332999999999996E-4</v>
      </c>
      <c r="Q14" s="115">
        <v>6.5379000000000001E-4</v>
      </c>
      <c r="R14" s="115">
        <v>7.3413999999999999E-4</v>
      </c>
      <c r="S14" s="115">
        <v>3.9988000000000003E-4</v>
      </c>
      <c r="T14" s="115">
        <v>1.9306E-4</v>
      </c>
      <c r="U14" s="115">
        <v>9.8272999999999999E-5</v>
      </c>
      <c r="V14" s="115">
        <v>3.8244000000000002E-5</v>
      </c>
      <c r="W14" s="115">
        <v>6.0029000000000004E-7</v>
      </c>
      <c r="X14" s="115">
        <v>1.2244E-9</v>
      </c>
      <c r="Y14" s="115">
        <v>3.5937000000000002E-10</v>
      </c>
      <c r="Z14" s="115">
        <v>1.6529999999999999E-10</v>
      </c>
      <c r="AA14" s="115">
        <v>9.2441999999999997E-11</v>
      </c>
      <c r="AB14" s="115">
        <v>7.6650999999999997E-11</v>
      </c>
      <c r="AC14" s="115">
        <v>5.9789999999999995E-11</v>
      </c>
      <c r="AD14" s="115">
        <v>2.9793999999999997E-11</v>
      </c>
      <c r="AE14" s="115">
        <v>3.2651000000000001E-11</v>
      </c>
      <c r="AF14" s="115">
        <v>2.8232999999999999E-11</v>
      </c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148</v>
      </c>
      <c r="F15" s="115">
        <v>1.3009E-27</v>
      </c>
      <c r="G15" s="115">
        <v>4.1309E-26</v>
      </c>
      <c r="H15" s="115">
        <v>9.0411999999999997E-25</v>
      </c>
      <c r="I15" s="115">
        <v>1.4442999999999999E-23</v>
      </c>
      <c r="J15" s="115">
        <v>1.7637000000000001E-22</v>
      </c>
      <c r="K15" s="115">
        <v>7.9987999999999994E-18</v>
      </c>
      <c r="L15" s="115">
        <v>2.7359999999999999E-18</v>
      </c>
      <c r="M15" s="115">
        <v>1.3240999999999999E-16</v>
      </c>
      <c r="N15" s="115">
        <v>2.6615E-15</v>
      </c>
      <c r="O15" s="115">
        <v>3.3169999999999999E-14</v>
      </c>
      <c r="P15" s="115">
        <v>3.4033000000000003E-13</v>
      </c>
      <c r="Q15" s="115">
        <v>6.0005999999999997E-13</v>
      </c>
      <c r="R15" s="115">
        <v>1.0526E-12</v>
      </c>
      <c r="S15" s="115">
        <v>8.0721999999999997E-13</v>
      </c>
      <c r="T15" s="115">
        <v>5.5088999999999999E-13</v>
      </c>
      <c r="U15" s="115">
        <v>4.0970000000000001E-13</v>
      </c>
      <c r="V15" s="115">
        <v>2.3559000000000001E-13</v>
      </c>
      <c r="W15" s="115">
        <v>5.5559000000000002E-15</v>
      </c>
      <c r="X15" s="115">
        <v>1.7904E-17</v>
      </c>
      <c r="Y15" s="115">
        <v>8.1849000000000003E-18</v>
      </c>
      <c r="Z15" s="115">
        <v>5.7821999999999999E-18</v>
      </c>
      <c r="AA15" s="115">
        <v>4.9024000000000002E-18</v>
      </c>
      <c r="AB15" s="115">
        <v>6.0905000000000001E-18</v>
      </c>
      <c r="AC15" s="115">
        <v>7.0418999999999995E-18</v>
      </c>
      <c r="AD15" s="115">
        <v>5.1504999999999997E-18</v>
      </c>
      <c r="AE15" s="115">
        <v>8.2106000000000001E-18</v>
      </c>
      <c r="AF15" s="115">
        <v>1.0243E-17</v>
      </c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149</v>
      </c>
      <c r="F16" s="115">
        <v>1.4227000000000001E-9</v>
      </c>
      <c r="G16" s="115">
        <v>4.3377E-9</v>
      </c>
      <c r="H16" s="115">
        <v>1.1735000000000001E-8</v>
      </c>
      <c r="I16" s="115">
        <v>2.8686E-8</v>
      </c>
      <c r="J16" s="115">
        <v>6.43E-8</v>
      </c>
      <c r="K16" s="115">
        <v>1.3542999999999999E-7</v>
      </c>
      <c r="L16" s="115">
        <v>8.2009999999999996E-5</v>
      </c>
      <c r="M16" s="115">
        <v>5.1999999999999995E-4</v>
      </c>
      <c r="N16" s="115">
        <v>2.4239000000000001E-3</v>
      </c>
      <c r="O16" s="115">
        <v>8.0117999999999995E-3</v>
      </c>
      <c r="P16" s="115">
        <v>1.8769999999999998E-2</v>
      </c>
      <c r="Q16" s="115">
        <v>2.2086000000000001E-2</v>
      </c>
      <c r="R16" s="115">
        <v>2.5516E-2</v>
      </c>
      <c r="S16" s="115">
        <v>2.0367E-2</v>
      </c>
      <c r="T16" s="115">
        <v>1.5464E-2</v>
      </c>
      <c r="U16" s="115">
        <v>1.1261E-2</v>
      </c>
      <c r="V16" s="115">
        <v>5.9436000000000003E-3</v>
      </c>
      <c r="W16" s="115">
        <v>1.1784E-4</v>
      </c>
      <c r="X16" s="115">
        <v>2.5641E-7</v>
      </c>
      <c r="Y16" s="115">
        <v>7.9419000000000005E-8</v>
      </c>
      <c r="Z16" s="115">
        <v>3.8233000000000002E-8</v>
      </c>
      <c r="AA16" s="115">
        <v>2.2189999999999999E-8</v>
      </c>
      <c r="AB16" s="115">
        <v>1.8930999999999999E-8</v>
      </c>
      <c r="AC16" s="115">
        <v>1.5060999999999998E-8</v>
      </c>
      <c r="AD16" s="115">
        <v>7.5863999999999994E-9</v>
      </c>
      <c r="AE16" s="115">
        <v>8.3282999999999999E-9</v>
      </c>
      <c r="AF16" s="115">
        <v>7.149E-9</v>
      </c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150</v>
      </c>
      <c r="F17" s="115">
        <v>0</v>
      </c>
      <c r="G17" s="115">
        <v>0</v>
      </c>
      <c r="H17" s="115">
        <v>0</v>
      </c>
      <c r="I17" s="115">
        <v>0</v>
      </c>
      <c r="J17" s="115">
        <v>0</v>
      </c>
      <c r="K17" s="115">
        <v>0</v>
      </c>
      <c r="L17" s="115">
        <v>0</v>
      </c>
      <c r="M17" s="115">
        <v>0</v>
      </c>
      <c r="N17" s="115">
        <v>0</v>
      </c>
      <c r="O17" s="115">
        <v>1.3721999999999999E-32</v>
      </c>
      <c r="P17" s="115">
        <v>4.5436999999999998E-21</v>
      </c>
      <c r="Q17" s="115">
        <v>7.4059000000000003E-20</v>
      </c>
      <c r="R17" s="115">
        <v>2.1639999999999998E-18</v>
      </c>
      <c r="S17" s="115">
        <v>8.1583999999999999E-13</v>
      </c>
      <c r="T17" s="115">
        <v>1.5622999999999999E-12</v>
      </c>
      <c r="U17" s="115">
        <v>2.3886000000000001E-12</v>
      </c>
      <c r="V17" s="115">
        <v>3.5524000000000001E-12</v>
      </c>
      <c r="W17" s="115">
        <v>5.3151000000000002E-12</v>
      </c>
      <c r="X17" s="115">
        <v>8.0891000000000003E-12</v>
      </c>
      <c r="Y17" s="115">
        <v>1.2190999999999999E-11</v>
      </c>
      <c r="Z17" s="115">
        <v>1.8208E-11</v>
      </c>
      <c r="AA17" s="115">
        <v>2.6976000000000001E-11</v>
      </c>
      <c r="AB17" s="115">
        <v>3.9682999999999999E-11</v>
      </c>
      <c r="AC17" s="115">
        <v>5.8016000000000002E-11</v>
      </c>
      <c r="AD17" s="115">
        <v>8.4367999999999998E-11</v>
      </c>
      <c r="AE17" s="115">
        <v>1.2213E-10</v>
      </c>
      <c r="AF17" s="115">
        <v>1.7612000000000001E-10</v>
      </c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151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15">
        <v>0</v>
      </c>
      <c r="M18" s="115">
        <v>0</v>
      </c>
      <c r="N18" s="115">
        <v>0</v>
      </c>
      <c r="O18" s="115">
        <v>0</v>
      </c>
      <c r="P18" s="115">
        <v>4.2376000000000003E-27</v>
      </c>
      <c r="Q18" s="115">
        <v>9.4839E-26</v>
      </c>
      <c r="R18" s="115">
        <v>3.7329000000000002E-24</v>
      </c>
      <c r="S18" s="115">
        <v>3.0532000000000001E-18</v>
      </c>
      <c r="T18" s="115">
        <v>1.274E-17</v>
      </c>
      <c r="U18" s="115">
        <v>3.6936000000000001E-17</v>
      </c>
      <c r="V18" s="115">
        <v>9.7214000000000001E-17</v>
      </c>
      <c r="W18" s="115">
        <v>2.3667000000000001E-16</v>
      </c>
      <c r="X18" s="115">
        <v>4.8496999999999997E-16</v>
      </c>
      <c r="Y18" s="115">
        <v>9.6653999999999992E-16</v>
      </c>
      <c r="Z18" s="115">
        <v>1.8816E-15</v>
      </c>
      <c r="AA18" s="115">
        <v>3.5838999999999997E-15</v>
      </c>
      <c r="AB18" s="115">
        <v>6.6898E-15</v>
      </c>
      <c r="AC18" s="115">
        <v>1.2256E-14</v>
      </c>
      <c r="AD18" s="115">
        <v>2.2065999999999998E-14</v>
      </c>
      <c r="AE18" s="115">
        <v>3.9094E-14</v>
      </c>
      <c r="AF18" s="115">
        <v>6.8234000000000002E-14</v>
      </c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152</v>
      </c>
      <c r="F19" s="115">
        <v>0</v>
      </c>
      <c r="G19" s="115">
        <v>8.6854E-30</v>
      </c>
      <c r="H19" s="115">
        <v>0</v>
      </c>
      <c r="I19" s="115">
        <v>0</v>
      </c>
      <c r="J19" s="115">
        <v>0</v>
      </c>
      <c r="K19" s="115">
        <v>0</v>
      </c>
      <c r="L19" s="115">
        <v>0</v>
      </c>
      <c r="M19" s="115">
        <v>4.3862000000000002E-36</v>
      </c>
      <c r="N19" s="115">
        <v>5.3984999999999997E-30</v>
      </c>
      <c r="O19" s="115">
        <v>2.6693E-21</v>
      </c>
      <c r="P19" s="115">
        <v>1.6790000000000001E-10</v>
      </c>
      <c r="Q19" s="115">
        <v>1.7531999999999999E-9</v>
      </c>
      <c r="R19" s="115">
        <v>3.2450999999999997E-8</v>
      </c>
      <c r="S19" s="115">
        <v>1.2269E-2</v>
      </c>
      <c r="T19" s="115">
        <v>2.5222999999999999E-2</v>
      </c>
      <c r="U19" s="115">
        <v>3.6493999999999999E-2</v>
      </c>
      <c r="V19" s="115">
        <v>4.8211999999999998E-2</v>
      </c>
      <c r="W19" s="115">
        <v>5.8770000000000003E-2</v>
      </c>
      <c r="X19" s="115">
        <v>5.8597999999999997E-2</v>
      </c>
      <c r="Y19" s="115">
        <v>5.8124000000000002E-2</v>
      </c>
      <c r="Z19" s="115">
        <v>5.7528999999999997E-2</v>
      </c>
      <c r="AA19" s="115">
        <v>5.6793999999999997E-2</v>
      </c>
      <c r="AB19" s="115">
        <v>5.5905000000000003E-2</v>
      </c>
      <c r="AC19" s="115">
        <v>5.4849000000000002E-2</v>
      </c>
      <c r="AD19" s="115">
        <v>5.3619E-2</v>
      </c>
      <c r="AE19" s="115">
        <v>5.2217E-2</v>
      </c>
      <c r="AF19" s="115">
        <v>5.0650000000000001E-2</v>
      </c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45" t="s">
        <v>60</v>
      </c>
      <c r="F20" s="115">
        <v>0</v>
      </c>
      <c r="G20" s="115">
        <v>6.0473999999999996E-25</v>
      </c>
      <c r="H20" s="115">
        <v>0</v>
      </c>
      <c r="I20" s="115">
        <v>0</v>
      </c>
      <c r="J20" s="115">
        <v>0</v>
      </c>
      <c r="K20" s="115">
        <v>0</v>
      </c>
      <c r="L20" s="115">
        <v>0</v>
      </c>
      <c r="M20" s="115">
        <v>5.2856999999999997E-35</v>
      </c>
      <c r="N20" s="115">
        <v>2.4856000000000001E-29</v>
      </c>
      <c r="O20" s="115">
        <v>6.3423E-21</v>
      </c>
      <c r="P20" s="115">
        <v>2.8667E-10</v>
      </c>
      <c r="Q20" s="115">
        <v>2.8835999999999998E-9</v>
      </c>
      <c r="R20" s="115">
        <v>5.2175000000000002E-8</v>
      </c>
      <c r="S20" s="115">
        <v>2.2085E-2</v>
      </c>
      <c r="T20" s="115">
        <v>4.8149999999999998E-2</v>
      </c>
      <c r="U20" s="115">
        <v>7.1472999999999995E-2</v>
      </c>
      <c r="V20" s="115">
        <v>9.6379000000000006E-2</v>
      </c>
      <c r="W20" s="115">
        <v>0.11957</v>
      </c>
      <c r="X20" s="115">
        <v>0.12</v>
      </c>
      <c r="Y20" s="115">
        <v>0.12</v>
      </c>
      <c r="Z20" s="115">
        <v>0.12</v>
      </c>
      <c r="AA20" s="115">
        <v>0.12</v>
      </c>
      <c r="AB20" s="115">
        <v>0.12</v>
      </c>
      <c r="AC20" s="115">
        <v>0.12</v>
      </c>
      <c r="AD20" s="115">
        <v>0.12</v>
      </c>
      <c r="AE20" s="115">
        <v>0.12</v>
      </c>
      <c r="AF20" s="115">
        <v>0.12</v>
      </c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3</v>
      </c>
      <c r="C21" s="41">
        <f t="shared" si="1"/>
        <v>0</v>
      </c>
      <c r="D21" s="41">
        <f t="shared" si="1"/>
        <v>2</v>
      </c>
      <c r="E21" s="45" t="s">
        <v>64</v>
      </c>
      <c r="F21" s="115">
        <v>0</v>
      </c>
      <c r="G21" s="115">
        <v>0</v>
      </c>
      <c r="H21" s="115">
        <v>0</v>
      </c>
      <c r="I21" s="115">
        <v>0</v>
      </c>
      <c r="J21" s="115">
        <v>0</v>
      </c>
      <c r="K21" s="115">
        <v>0</v>
      </c>
      <c r="L21" s="115">
        <v>0</v>
      </c>
      <c r="M21" s="115">
        <v>0</v>
      </c>
      <c r="N21" s="115">
        <v>1.4427000000000001E-31</v>
      </c>
      <c r="O21" s="115">
        <v>8.2412E-22</v>
      </c>
      <c r="P21" s="115">
        <v>3.8175999999999998E-10</v>
      </c>
      <c r="Q21" s="115">
        <v>6.2577999999999996E-9</v>
      </c>
      <c r="R21" s="115">
        <v>1.7896999999999999E-7</v>
      </c>
      <c r="S21" s="115">
        <v>5.9429000000000003E-2</v>
      </c>
      <c r="T21" s="115">
        <v>8.6920999999999998E-2</v>
      </c>
      <c r="U21" s="115">
        <v>9.5554E-2</v>
      </c>
      <c r="V21" s="115">
        <v>9.8838999999999996E-2</v>
      </c>
      <c r="W21" s="115">
        <v>9.9987999999999994E-2</v>
      </c>
      <c r="X21" s="115">
        <v>0.1</v>
      </c>
      <c r="Y21" s="115">
        <v>0.1</v>
      </c>
      <c r="Z21" s="115">
        <v>0.1</v>
      </c>
      <c r="AA21" s="115">
        <v>0.1</v>
      </c>
      <c r="AB21" s="115">
        <v>0.1</v>
      </c>
      <c r="AC21" s="115">
        <v>0.1</v>
      </c>
      <c r="AD21" s="115">
        <v>0.1</v>
      </c>
      <c r="AE21" s="115">
        <v>0.1</v>
      </c>
      <c r="AF21" s="115">
        <v>0.1</v>
      </c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0" t="s">
        <v>26</v>
      </c>
      <c r="F22" s="115">
        <v>-18.62</v>
      </c>
      <c r="G22" s="115">
        <v>-18.61</v>
      </c>
      <c r="H22" s="115">
        <v>-18.61</v>
      </c>
      <c r="I22" s="115">
        <v>-18.62</v>
      </c>
      <c r="J22" s="115">
        <v>-18.63</v>
      </c>
      <c r="K22" s="115">
        <v>-18.72</v>
      </c>
      <c r="L22" s="115">
        <v>-18.84</v>
      </c>
      <c r="M22" s="115">
        <v>-18.97</v>
      </c>
      <c r="N22" s="115">
        <v>-19.11</v>
      </c>
      <c r="O22" s="115">
        <v>-19.25</v>
      </c>
      <c r="P22" s="115">
        <v>-19.38</v>
      </c>
      <c r="Q22" s="115">
        <v>-19.420000000000002</v>
      </c>
      <c r="R22" s="115">
        <v>-19.45</v>
      </c>
      <c r="S22" s="115">
        <v>-19.48</v>
      </c>
      <c r="T22" s="115">
        <v>-19.510000000000002</v>
      </c>
      <c r="U22" s="115">
        <v>-19.55</v>
      </c>
      <c r="V22" s="115">
        <v>-19.579999999999998</v>
      </c>
      <c r="W22" s="115">
        <v>-19.61</v>
      </c>
      <c r="X22" s="115">
        <v>-19.64</v>
      </c>
      <c r="Y22" s="115">
        <v>-19.68</v>
      </c>
      <c r="Z22" s="115">
        <v>-19.71</v>
      </c>
      <c r="AA22" s="115">
        <v>-19.739999999999998</v>
      </c>
      <c r="AB22" s="115">
        <v>-19.77</v>
      </c>
      <c r="AC22" s="115">
        <v>-19.809999999999999</v>
      </c>
      <c r="AD22" s="115">
        <v>-19.84</v>
      </c>
      <c r="AE22" s="115">
        <v>-19.87</v>
      </c>
      <c r="AF22" s="115">
        <v>-19.899999999999999</v>
      </c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0" t="s">
        <v>5</v>
      </c>
      <c r="F23" s="115">
        <v>-65.31</v>
      </c>
      <c r="G23" s="115">
        <v>-61.84</v>
      </c>
      <c r="H23" s="115">
        <v>-58.76</v>
      </c>
      <c r="I23" s="115">
        <v>-55.99</v>
      </c>
      <c r="J23" s="115">
        <v>-53.51</v>
      </c>
      <c r="K23" s="115">
        <v>-42.9</v>
      </c>
      <c r="L23" s="115">
        <v>-44.12</v>
      </c>
      <c r="M23" s="115">
        <v>-40.409999999999997</v>
      </c>
      <c r="N23" s="115">
        <v>-37.590000000000003</v>
      </c>
      <c r="O23" s="115">
        <v>-35.270000000000003</v>
      </c>
      <c r="P23" s="115">
        <v>-33.159999999999997</v>
      </c>
      <c r="Q23" s="115">
        <v>-32.65</v>
      </c>
      <c r="R23" s="115">
        <v>-32.14</v>
      </c>
      <c r="S23" s="115">
        <v>-32.01</v>
      </c>
      <c r="T23" s="115">
        <v>-31.97</v>
      </c>
      <c r="U23" s="115">
        <v>-31.86</v>
      </c>
      <c r="V23" s="115">
        <v>-31.72</v>
      </c>
      <c r="W23" s="115">
        <v>-31.52</v>
      </c>
      <c r="X23" s="115">
        <v>-31.18</v>
      </c>
      <c r="Y23" s="115">
        <v>-30.83</v>
      </c>
      <c r="Z23" s="115">
        <v>-30.5</v>
      </c>
      <c r="AA23" s="115">
        <v>-30.17</v>
      </c>
      <c r="AB23" s="115">
        <v>-29.85</v>
      </c>
      <c r="AC23" s="115">
        <v>-29.53</v>
      </c>
      <c r="AD23" s="115">
        <v>-29.21</v>
      </c>
      <c r="AE23" s="115">
        <v>-28.9</v>
      </c>
      <c r="AF23" s="115">
        <v>-28.59</v>
      </c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0" t="s">
        <v>6</v>
      </c>
      <c r="F24" s="115">
        <v>-17.16</v>
      </c>
      <c r="G24" s="115">
        <v>-16.53</v>
      </c>
      <c r="H24" s="115">
        <v>-15.98</v>
      </c>
      <c r="I24" s="115">
        <v>-15.49</v>
      </c>
      <c r="J24" s="115">
        <v>-15.06</v>
      </c>
      <c r="K24" s="115">
        <v>-11.93</v>
      </c>
      <c r="L24" s="115">
        <v>-15.6</v>
      </c>
      <c r="M24" s="115">
        <v>-15.31</v>
      </c>
      <c r="N24" s="115">
        <v>-15.13</v>
      </c>
      <c r="O24" s="115">
        <v>-14.92</v>
      </c>
      <c r="P24" s="115">
        <v>-14.56</v>
      </c>
      <c r="Q24" s="115">
        <v>-14.45</v>
      </c>
      <c r="R24" s="115">
        <v>-14.33</v>
      </c>
      <c r="S24" s="115">
        <v>-14.08</v>
      </c>
      <c r="T24" s="115">
        <v>-13.9</v>
      </c>
      <c r="U24" s="115">
        <v>-13.75</v>
      </c>
      <c r="V24" s="115">
        <v>-13.62</v>
      </c>
      <c r="W24" s="115">
        <v>-13.49</v>
      </c>
      <c r="X24" s="115">
        <v>-13.38</v>
      </c>
      <c r="Y24" s="115">
        <v>-13.28</v>
      </c>
      <c r="Z24" s="115">
        <v>-13.18</v>
      </c>
      <c r="AA24" s="115">
        <v>-13.07</v>
      </c>
      <c r="AB24" s="115">
        <v>-12.97</v>
      </c>
      <c r="AC24" s="115">
        <v>-12.87</v>
      </c>
      <c r="AD24" s="115">
        <v>-12.78</v>
      </c>
      <c r="AE24" s="115">
        <v>-12.68</v>
      </c>
      <c r="AF24" s="115">
        <v>-12.58</v>
      </c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0" t="s">
        <v>7</v>
      </c>
      <c r="F25" s="115">
        <v>-23.95</v>
      </c>
      <c r="G25" s="115">
        <v>-22.83</v>
      </c>
      <c r="H25" s="115">
        <v>-21.83</v>
      </c>
      <c r="I25" s="115">
        <v>-20.95</v>
      </c>
      <c r="J25" s="115">
        <v>-20.149999999999999</v>
      </c>
      <c r="K25" s="115">
        <v>-19.52</v>
      </c>
      <c r="L25" s="115">
        <v>-13.26</v>
      </c>
      <c r="M25" s="115">
        <v>-11.72</v>
      </c>
      <c r="N25" s="115">
        <v>-10.53</v>
      </c>
      <c r="O25" s="115">
        <v>-9.6760000000000002</v>
      </c>
      <c r="P25" s="115">
        <v>-9.1679999999999993</v>
      </c>
      <c r="Q25" s="115">
        <v>-9.0909999999999993</v>
      </c>
      <c r="R25" s="115">
        <v>-9.0310000000000006</v>
      </c>
      <c r="S25" s="115">
        <v>-8.89</v>
      </c>
      <c r="T25" s="115">
        <v>-8.7739999999999991</v>
      </c>
      <c r="U25" s="115">
        <v>-8.7110000000000003</v>
      </c>
      <c r="V25" s="115">
        <v>-8.6790000000000003</v>
      </c>
      <c r="W25" s="115">
        <v>-8.6809999999999992</v>
      </c>
      <c r="X25" s="115">
        <v>-8.75</v>
      </c>
      <c r="Y25" s="115">
        <v>-8.82</v>
      </c>
      <c r="Z25" s="115">
        <v>-8.8919999999999995</v>
      </c>
      <c r="AA25" s="115">
        <v>-8.9640000000000004</v>
      </c>
      <c r="AB25" s="115">
        <v>-9.0380000000000003</v>
      </c>
      <c r="AC25" s="115">
        <v>-9.1140000000000008</v>
      </c>
      <c r="AD25" s="115">
        <v>-9.1920000000000002</v>
      </c>
      <c r="AE25" s="115">
        <v>-9.2729999999999997</v>
      </c>
      <c r="AF25" s="115">
        <v>-9.3550000000000004</v>
      </c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47"/>
      <c r="BS32" s="9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2">
        <v>1</v>
      </c>
      <c r="F33" s="104">
        <f>IF(G3&gt;F3,1,0)</f>
        <v>1</v>
      </c>
      <c r="G33" s="104">
        <f t="shared" ref="G33:BR33" si="4">IF(H3&gt;G3,1,0)</f>
        <v>1</v>
      </c>
      <c r="H33" s="104">
        <f t="shared" si="4"/>
        <v>1</v>
      </c>
      <c r="I33" s="104">
        <f t="shared" si="4"/>
        <v>1</v>
      </c>
      <c r="J33" s="104">
        <f t="shared" si="4"/>
        <v>1</v>
      </c>
      <c r="K33" s="104">
        <f t="shared" si="4"/>
        <v>1</v>
      </c>
      <c r="L33" s="104">
        <f t="shared" si="4"/>
        <v>1</v>
      </c>
      <c r="M33" s="104">
        <f t="shared" si="4"/>
        <v>1</v>
      </c>
      <c r="N33" s="104">
        <f t="shared" si="4"/>
        <v>1</v>
      </c>
      <c r="O33" s="104">
        <f t="shared" si="4"/>
        <v>1</v>
      </c>
      <c r="P33" s="104">
        <f t="shared" si="4"/>
        <v>1</v>
      </c>
      <c r="Q33" s="104">
        <f t="shared" si="4"/>
        <v>1</v>
      </c>
      <c r="R33" s="104">
        <f t="shared" si="4"/>
        <v>1</v>
      </c>
      <c r="S33" s="104">
        <f t="shared" si="4"/>
        <v>1</v>
      </c>
      <c r="T33" s="104">
        <f t="shared" si="4"/>
        <v>1</v>
      </c>
      <c r="U33" s="104">
        <f t="shared" si="4"/>
        <v>1</v>
      </c>
      <c r="V33" s="104">
        <f t="shared" si="4"/>
        <v>1</v>
      </c>
      <c r="W33" s="104">
        <f t="shared" si="4"/>
        <v>1</v>
      </c>
      <c r="X33" s="104">
        <f t="shared" si="4"/>
        <v>1</v>
      </c>
      <c r="Y33" s="104">
        <f t="shared" si="4"/>
        <v>1</v>
      </c>
      <c r="Z33" s="104">
        <f t="shared" si="4"/>
        <v>1</v>
      </c>
      <c r="AA33" s="104">
        <f t="shared" si="4"/>
        <v>1</v>
      </c>
      <c r="AB33" s="104">
        <f t="shared" si="4"/>
        <v>1</v>
      </c>
      <c r="AC33" s="104">
        <f t="shared" si="4"/>
        <v>1</v>
      </c>
      <c r="AD33" s="104">
        <f t="shared" si="4"/>
        <v>1</v>
      </c>
      <c r="AE33" s="104">
        <f t="shared" si="4"/>
        <v>1</v>
      </c>
      <c r="AF33" s="104">
        <f t="shared" si="4"/>
        <v>0</v>
      </c>
      <c r="AG33" s="104">
        <f t="shared" si="4"/>
        <v>0</v>
      </c>
      <c r="AH33" s="104">
        <f t="shared" si="4"/>
        <v>0</v>
      </c>
      <c r="AI33" s="104">
        <f t="shared" si="4"/>
        <v>0</v>
      </c>
      <c r="AJ33" s="104">
        <f t="shared" si="4"/>
        <v>0</v>
      </c>
      <c r="AK33" s="104">
        <f t="shared" si="4"/>
        <v>0</v>
      </c>
      <c r="AL33" s="104">
        <f t="shared" si="4"/>
        <v>0</v>
      </c>
      <c r="AM33" s="104">
        <f t="shared" si="4"/>
        <v>0</v>
      </c>
      <c r="AN33" s="104">
        <f t="shared" si="4"/>
        <v>0</v>
      </c>
      <c r="AO33" s="104">
        <f t="shared" si="4"/>
        <v>0</v>
      </c>
      <c r="AP33" s="104">
        <f t="shared" si="4"/>
        <v>0</v>
      </c>
      <c r="AQ33" s="104">
        <f t="shared" si="4"/>
        <v>0</v>
      </c>
      <c r="AR33" s="104">
        <f t="shared" si="4"/>
        <v>0</v>
      </c>
      <c r="AS33" s="104">
        <f t="shared" si="4"/>
        <v>0</v>
      </c>
      <c r="AT33" s="104">
        <f t="shared" si="4"/>
        <v>0</v>
      </c>
      <c r="AU33" s="104">
        <f t="shared" si="4"/>
        <v>0</v>
      </c>
      <c r="AV33" s="104">
        <f t="shared" si="4"/>
        <v>0</v>
      </c>
      <c r="AW33" s="104">
        <f t="shared" si="4"/>
        <v>0</v>
      </c>
      <c r="AX33" s="104">
        <f t="shared" si="4"/>
        <v>0</v>
      </c>
      <c r="AY33" s="104">
        <f t="shared" si="4"/>
        <v>0</v>
      </c>
      <c r="AZ33" s="104">
        <f t="shared" si="4"/>
        <v>0</v>
      </c>
      <c r="BA33" s="104">
        <f t="shared" si="4"/>
        <v>0</v>
      </c>
      <c r="BB33" s="104">
        <f t="shared" si="4"/>
        <v>0</v>
      </c>
      <c r="BC33" s="104">
        <f t="shared" si="4"/>
        <v>0</v>
      </c>
      <c r="BD33" s="104">
        <f t="shared" si="4"/>
        <v>0</v>
      </c>
      <c r="BE33" s="104">
        <f t="shared" si="4"/>
        <v>0</v>
      </c>
      <c r="BF33" s="104">
        <f t="shared" si="4"/>
        <v>0</v>
      </c>
      <c r="BG33" s="104">
        <f t="shared" si="4"/>
        <v>0</v>
      </c>
      <c r="BH33" s="104">
        <f t="shared" si="4"/>
        <v>0</v>
      </c>
      <c r="BI33" s="104">
        <f t="shared" si="4"/>
        <v>0</v>
      </c>
      <c r="BJ33" s="104">
        <f t="shared" si="4"/>
        <v>0</v>
      </c>
      <c r="BK33" s="104">
        <f t="shared" si="4"/>
        <v>0</v>
      </c>
      <c r="BL33" s="104">
        <f t="shared" si="4"/>
        <v>0</v>
      </c>
      <c r="BM33" s="104">
        <f t="shared" si="4"/>
        <v>0</v>
      </c>
      <c r="BN33" s="104">
        <f t="shared" si="4"/>
        <v>0</v>
      </c>
      <c r="BO33" s="104">
        <f t="shared" si="4"/>
        <v>0</v>
      </c>
      <c r="BP33" s="104">
        <f t="shared" si="4"/>
        <v>0</v>
      </c>
      <c r="BQ33" s="104">
        <f t="shared" si="4"/>
        <v>0</v>
      </c>
      <c r="BR33" s="104">
        <f t="shared" si="4"/>
        <v>0</v>
      </c>
      <c r="BS33" s="96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-19.55</v>
      </c>
      <c r="V34" s="14">
        <f t="shared" ca="1" si="5"/>
        <v>-19.579999999999998</v>
      </c>
      <c r="W34" s="14">
        <f t="shared" ca="1" si="5"/>
        <v>-19.61</v>
      </c>
      <c r="X34" s="14">
        <f t="shared" ca="1" si="5"/>
        <v>-19.64</v>
      </c>
      <c r="Y34" s="14">
        <f t="shared" ca="1" si="5"/>
        <v>-19.68</v>
      </c>
      <c r="Z34" s="14">
        <f t="shared" ca="1" si="5"/>
        <v>-19.71</v>
      </c>
      <c r="AA34" s="14">
        <f t="shared" ca="1" si="5"/>
        <v>-19.739999999999998</v>
      </c>
      <c r="AB34" s="14">
        <f t="shared" ca="1" si="5"/>
        <v>-19.77</v>
      </c>
      <c r="AC34" s="14">
        <f t="shared" ca="1" si="5"/>
        <v>-19.809999999999999</v>
      </c>
      <c r="AD34" s="14">
        <f t="shared" ca="1" si="5"/>
        <v>-19.84</v>
      </c>
      <c r="AE34" s="14">
        <f t="shared" ca="1" si="5"/>
        <v>-19.87</v>
      </c>
      <c r="AF34" s="14">
        <f t="shared" ca="1" si="5"/>
        <v>-19.899999999999999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6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20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-65.31</v>
      </c>
      <c r="G35" s="14">
        <f t="shared" ca="1" si="9"/>
        <v>-61.84</v>
      </c>
      <c r="H35" s="14">
        <f t="shared" ca="1" si="9"/>
        <v>-58.76</v>
      </c>
      <c r="I35" s="14">
        <f t="shared" ca="1" si="9"/>
        <v>-55.99</v>
      </c>
      <c r="J35" s="14">
        <f t="shared" ca="1" si="9"/>
        <v>-53.51</v>
      </c>
      <c r="K35" s="14">
        <f t="shared" ca="1" si="9"/>
        <v>-42.9</v>
      </c>
      <c r="L35" s="14">
        <f t="shared" ca="1" si="9"/>
        <v>-44.12</v>
      </c>
      <c r="M35" s="14">
        <f t="shared" ca="1" si="9"/>
        <v>-40.409999999999997</v>
      </c>
      <c r="N35" s="14">
        <f t="shared" ca="1" si="9"/>
        <v>-37.590000000000003</v>
      </c>
      <c r="O35" s="14">
        <f t="shared" ca="1" si="9"/>
        <v>-35.270000000000003</v>
      </c>
      <c r="P35" s="14">
        <f t="shared" ca="1" si="9"/>
        <v>-33.159999999999997</v>
      </c>
      <c r="Q35" s="14">
        <f t="shared" ca="1" si="9"/>
        <v>-32.65</v>
      </c>
      <c r="R35" s="14">
        <f t="shared" ca="1" si="9"/>
        <v>-32.14</v>
      </c>
      <c r="S35" s="14">
        <f t="shared" ca="1" si="9"/>
        <v>-32.01</v>
      </c>
      <c r="T35" s="14">
        <f t="shared" ca="1" si="9"/>
        <v>-31.97</v>
      </c>
      <c r="U35" s="14">
        <f t="shared" ca="1" si="9"/>
        <v>-31.86</v>
      </c>
      <c r="V35" s="14">
        <f t="shared" ca="1" si="5"/>
        <v>-31.72</v>
      </c>
      <c r="W35" s="14">
        <f t="shared" ca="1" si="5"/>
        <v>-31.52</v>
      </c>
      <c r="X35" s="14">
        <f t="shared" ca="1" si="5"/>
        <v>-31.18</v>
      </c>
      <c r="Y35" s="14">
        <f t="shared" ca="1" si="5"/>
        <v>-30.83</v>
      </c>
      <c r="Z35" s="14">
        <f t="shared" ca="1" si="5"/>
        <v>-30.5</v>
      </c>
      <c r="AA35" s="14">
        <f t="shared" ca="1" si="5"/>
        <v>-30.17</v>
      </c>
      <c r="AB35" s="14">
        <f t="shared" ca="1" si="5"/>
        <v>-29.85</v>
      </c>
      <c r="AC35" s="14">
        <f t="shared" ca="1" si="5"/>
        <v>-29.53</v>
      </c>
      <c r="AD35" s="14">
        <f t="shared" ca="1" si="5"/>
        <v>-29.21</v>
      </c>
      <c r="AE35" s="14">
        <f t="shared" ca="1" si="5"/>
        <v>-28.9</v>
      </c>
      <c r="AF35" s="14">
        <f t="shared" ca="1" si="5"/>
        <v>-28.59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6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21</v>
      </c>
      <c r="E36" s="11" t="str">
        <f t="shared" ca="1" si="8"/>
        <v>H (Ge)</v>
      </c>
      <c r="F36" s="14">
        <f t="shared" ca="1" si="9"/>
        <v>-17.16</v>
      </c>
      <c r="G36" s="14">
        <f t="shared" ca="1" si="5"/>
        <v>-16.53</v>
      </c>
      <c r="H36" s="14">
        <f t="shared" ca="1" si="5"/>
        <v>-15.98</v>
      </c>
      <c r="I36" s="14">
        <f t="shared" ca="1" si="5"/>
        <v>-15.49</v>
      </c>
      <c r="J36" s="14">
        <f t="shared" ca="1" si="5"/>
        <v>-15.06</v>
      </c>
      <c r="K36" s="14">
        <f t="shared" ca="1" si="5"/>
        <v>-11.93</v>
      </c>
      <c r="L36" s="14">
        <f t="shared" ca="1" si="5"/>
        <v>-15.6</v>
      </c>
      <c r="M36" s="14">
        <f t="shared" ca="1" si="5"/>
        <v>-15.31</v>
      </c>
      <c r="N36" s="14">
        <f t="shared" ca="1" si="5"/>
        <v>-15.13</v>
      </c>
      <c r="O36" s="14">
        <f t="shared" ca="1" si="5"/>
        <v>-14.92</v>
      </c>
      <c r="P36" s="14">
        <f t="shared" ca="1" si="5"/>
        <v>-14.56</v>
      </c>
      <c r="Q36" s="14">
        <f t="shared" ca="1" si="5"/>
        <v>-14.45</v>
      </c>
      <c r="R36" s="14">
        <f t="shared" ca="1" si="5"/>
        <v>-14.33</v>
      </c>
      <c r="S36" s="14">
        <f t="shared" ca="1" si="5"/>
        <v>-14.08</v>
      </c>
      <c r="T36" s="14">
        <f t="shared" ca="1" si="5"/>
        <v>-13.9</v>
      </c>
      <c r="U36" s="14">
        <f t="shared" ca="1" si="5"/>
        <v>-13.75</v>
      </c>
      <c r="V36" s="14">
        <f t="shared" ca="1" si="5"/>
        <v>-13.62</v>
      </c>
      <c r="W36" s="14">
        <f t="shared" ca="1" si="5"/>
        <v>-13.49</v>
      </c>
      <c r="X36" s="14">
        <f t="shared" ca="1" si="5"/>
        <v>-13.38</v>
      </c>
      <c r="Y36" s="14">
        <f t="shared" ca="1" si="5"/>
        <v>-13.28</v>
      </c>
      <c r="Z36" s="14">
        <f t="shared" ca="1" si="5"/>
        <v>-13.18</v>
      </c>
      <c r="AA36" s="14">
        <f t="shared" ca="1" si="5"/>
        <v>-13.07</v>
      </c>
      <c r="AB36" s="14">
        <f t="shared" ca="1" si="5"/>
        <v>-12.97</v>
      </c>
      <c r="AC36" s="14">
        <f t="shared" ca="1" si="5"/>
        <v>-12.87</v>
      </c>
      <c r="AD36" s="14">
        <f t="shared" ca="1" si="5"/>
        <v>-12.78</v>
      </c>
      <c r="AE36" s="14">
        <f t="shared" ca="1" si="5"/>
        <v>-12.68</v>
      </c>
      <c r="AF36" s="14">
        <f t="shared" ca="1" si="5"/>
        <v>-12.58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6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22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-11.72</v>
      </c>
      <c r="N37" s="14">
        <f t="shared" ca="1" si="5"/>
        <v>-10.53</v>
      </c>
      <c r="O37" s="14">
        <f t="shared" ca="1" si="5"/>
        <v>-9.6760000000000002</v>
      </c>
      <c r="P37" s="14">
        <f t="shared" ca="1" si="5"/>
        <v>-9.1679999999999993</v>
      </c>
      <c r="Q37" s="14">
        <f t="shared" ca="1" si="5"/>
        <v>-9.0909999999999993</v>
      </c>
      <c r="R37" s="14">
        <f t="shared" ca="1" si="5"/>
        <v>-9.0310000000000006</v>
      </c>
      <c r="S37" s="14">
        <f t="shared" ca="1" si="5"/>
        <v>-8.89</v>
      </c>
      <c r="T37" s="14">
        <f t="shared" ca="1" si="5"/>
        <v>-8.7739999999999991</v>
      </c>
      <c r="U37" s="14">
        <f t="shared" ca="1" si="5"/>
        <v>-8.7110000000000003</v>
      </c>
      <c r="V37" s="14">
        <f t="shared" ca="1" si="5"/>
        <v>-8.6790000000000003</v>
      </c>
      <c r="W37" s="14">
        <f t="shared" ca="1" si="5"/>
        <v>-8.6809999999999992</v>
      </c>
      <c r="X37" s="14">
        <f t="shared" ca="1" si="5"/>
        <v>-8.75</v>
      </c>
      <c r="Y37" s="14">
        <f t="shared" ca="1" si="5"/>
        <v>-8.82</v>
      </c>
      <c r="Z37" s="14">
        <f t="shared" ca="1" si="5"/>
        <v>-8.8919999999999995</v>
      </c>
      <c r="AA37" s="14">
        <f t="shared" ca="1" si="5"/>
        <v>-8.9640000000000004</v>
      </c>
      <c r="AB37" s="14">
        <f t="shared" ca="1" si="5"/>
        <v>-9.0380000000000003</v>
      </c>
      <c r="AC37" s="14">
        <f t="shared" ca="1" si="5"/>
        <v>-9.1140000000000008</v>
      </c>
      <c r="AD37" s="14">
        <f t="shared" ca="1" si="5"/>
        <v>-9.1920000000000002</v>
      </c>
      <c r="AE37" s="14">
        <f t="shared" ca="1" si="5"/>
        <v>-9.2729999999999997</v>
      </c>
      <c r="AF37" s="14">
        <f t="shared" ca="1" si="5"/>
        <v>-9.3550000000000004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6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818.3</v>
      </c>
      <c r="V40" s="8">
        <f t="shared" si="10"/>
        <v>834.8</v>
      </c>
      <c r="W40" s="8">
        <f t="shared" si="10"/>
        <v>851.3</v>
      </c>
      <c r="X40" s="8">
        <f t="shared" si="10"/>
        <v>867.8</v>
      </c>
      <c r="Y40" s="8">
        <f t="shared" si="10"/>
        <v>884.4</v>
      </c>
      <c r="Z40" s="8">
        <f t="shared" si="10"/>
        <v>900.9</v>
      </c>
      <c r="AA40" s="8">
        <f t="shared" si="10"/>
        <v>917.4</v>
      </c>
      <c r="AB40" s="8">
        <f t="shared" si="10"/>
        <v>933.9</v>
      </c>
      <c r="AC40" s="8">
        <f t="shared" si="10"/>
        <v>950.4</v>
      </c>
      <c r="AD40" s="8">
        <f t="shared" si="10"/>
        <v>967</v>
      </c>
      <c r="AE40" s="8">
        <f t="shared" si="10"/>
        <v>983.5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7"/>
    </row>
    <row r="41" spans="1:87" ht="2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1">($B$41*H.Ge+$C$41*H.Ga+$D$41*H.Se)*F$40*$B$2/1000</f>
        <v>-503.66173780950015</v>
      </c>
      <c r="G41" s="10">
        <f t="shared" ca="1" si="11"/>
        <v>-508.03722126250005</v>
      </c>
      <c r="H41" s="10">
        <f t="shared" ca="1" si="11"/>
        <v>-512.31992321000007</v>
      </c>
      <c r="I41" s="10">
        <f t="shared" ca="1" si="11"/>
        <v>-516.78085755100005</v>
      </c>
      <c r="J41" s="10">
        <f t="shared" ca="1" si="11"/>
        <v>-521.30966038400004</v>
      </c>
      <c r="K41" s="10">
        <f t="shared" ca="1" si="11"/>
        <v>-544.26719494349993</v>
      </c>
      <c r="L41" s="10">
        <f t="shared" ca="1" si="11"/>
        <v>-557.24202485199999</v>
      </c>
      <c r="M41" s="10">
        <f t="shared" ca="1" si="11"/>
        <v>-578.91992737500004</v>
      </c>
      <c r="N41" s="10">
        <f t="shared" ca="1" si="11"/>
        <v>-601.63430992500003</v>
      </c>
      <c r="O41" s="10">
        <f t="shared" ca="1" si="11"/>
        <v>-625.81537360080006</v>
      </c>
      <c r="P41" s="10">
        <f t="shared" ca="1" si="11"/>
        <v>-651.44996375480002</v>
      </c>
      <c r="Q41" s="10">
        <f t="shared" ca="1" si="11"/>
        <v>-658.13015233160002</v>
      </c>
      <c r="R41" s="10">
        <f t="shared" ca="1" si="11"/>
        <v>-664.83312762710023</v>
      </c>
      <c r="S41" s="10">
        <f t="shared" ca="1" si="11"/>
        <v>-672.37489074600012</v>
      </c>
      <c r="T41" s="10">
        <f t="shared" ca="1" si="11"/>
        <v>-681.8519363306001</v>
      </c>
      <c r="U41" s="10">
        <f t="shared" ca="1" si="11"/>
        <v>-691.90109656289997</v>
      </c>
      <c r="V41" s="10">
        <f t="shared" ca="1" si="11"/>
        <v>-702.44210270559995</v>
      </c>
      <c r="W41" s="10">
        <f t="shared" ca="1" si="11"/>
        <v>-713.10311036389999</v>
      </c>
      <c r="X41" s="10">
        <f t="shared" ca="1" si="11"/>
        <v>-724.03362200800007</v>
      </c>
      <c r="Y41" s="10">
        <f t="shared" ca="1" si="11"/>
        <v>-734.91769051799997</v>
      </c>
      <c r="Z41" s="10">
        <f t="shared" ca="1" si="11"/>
        <v>-745.91726849640008</v>
      </c>
      <c r="AA41" s="10">
        <f t="shared" ca="1" si="11"/>
        <v>-756.74124423480009</v>
      </c>
      <c r="AB41" s="10">
        <f t="shared" ca="1" si="11"/>
        <v>-767.73233477160011</v>
      </c>
      <c r="AC41" s="10">
        <f t="shared" ca="1" si="11"/>
        <v>-778.69408510079995</v>
      </c>
      <c r="AD41" s="10">
        <f t="shared" ca="1" si="11"/>
        <v>-789.79185510700006</v>
      </c>
      <c r="AE41" s="10">
        <f t="shared" ca="1" si="11"/>
        <v>-800.874911774</v>
      </c>
      <c r="AF41" s="10">
        <f t="shared" ca="1" si="11"/>
        <v>-811.91092500000002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7"/>
    </row>
    <row r="42" spans="1:87" ht="176.25" customHeight="1" outlineLevel="1" x14ac:dyDescent="0.35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 x14ac:dyDescent="0.35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 x14ac:dyDescent="0.4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818.3</v>
      </c>
      <c r="V45" s="3">
        <f t="shared" si="14"/>
        <v>834.8</v>
      </c>
      <c r="W45" s="3">
        <f t="shared" si="14"/>
        <v>851.3</v>
      </c>
      <c r="X45" s="3">
        <f t="shared" si="14"/>
        <v>867.8</v>
      </c>
      <c r="Y45" s="3">
        <f t="shared" si="14"/>
        <v>884.4</v>
      </c>
      <c r="Z45" s="3">
        <f t="shared" si="14"/>
        <v>900.9</v>
      </c>
      <c r="AA45" s="3">
        <f t="shared" si="14"/>
        <v>917.4</v>
      </c>
      <c r="AB45" s="3">
        <f t="shared" si="14"/>
        <v>933.9</v>
      </c>
      <c r="AC45" s="3">
        <f t="shared" si="14"/>
        <v>950.4</v>
      </c>
      <c r="AD45" s="3">
        <f t="shared" si="14"/>
        <v>967</v>
      </c>
      <c r="AE45" s="3">
        <f t="shared" si="14"/>
        <v>983.5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6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-65.06</v>
      </c>
      <c r="G46" s="14">
        <f t="shared" ca="1" si="16"/>
        <v>-62.19</v>
      </c>
      <c r="H46" s="14">
        <f t="shared" ca="1" si="16"/>
        <v>-59.64</v>
      </c>
      <c r="I46" s="14">
        <f t="shared" ca="1" si="16"/>
        <v>-57.39</v>
      </c>
      <c r="J46" s="14">
        <f t="shared" ca="1" si="16"/>
        <v>-55.36</v>
      </c>
      <c r="K46" s="14">
        <f t="shared" ca="1" si="16"/>
        <v>-50.97</v>
      </c>
      <c r="L46" s="14">
        <f t="shared" ca="1" si="16"/>
        <v>-42.12</v>
      </c>
      <c r="M46" s="14">
        <f t="shared" ca="1" si="16"/>
        <v>-38.75</v>
      </c>
      <c r="N46" s="14">
        <f t="shared" ca="1" si="16"/>
        <v>-36.19</v>
      </c>
      <c r="O46" s="14">
        <f t="shared" ca="1" si="16"/>
        <v>-34.271999999999998</v>
      </c>
      <c r="P46" s="14">
        <f t="shared" ca="1" si="16"/>
        <v>-32.896000000000001</v>
      </c>
      <c r="Q46" s="14">
        <f t="shared" ca="1" si="16"/>
        <v>-32.631999999999998</v>
      </c>
      <c r="R46" s="14">
        <f t="shared" ca="1" si="16"/>
        <v>-32.392000000000003</v>
      </c>
      <c r="S46" s="14">
        <f t="shared" ca="1" si="16"/>
        <v>-31.86</v>
      </c>
      <c r="T46" s="14">
        <f t="shared" ca="1" si="16"/>
        <v>-31.448</v>
      </c>
      <c r="U46" s="14">
        <f t="shared" ca="1" si="16"/>
        <v>-31.172000000000001</v>
      </c>
      <c r="V46" s="14">
        <f t="shared" ref="G46:BR50" ca="1" si="17">$A46*H.Ar + $B46*H.Se + $C46*H.Ge + $D46*H.Ga</f>
        <v>-30.978000000000002</v>
      </c>
      <c r="W46" s="14">
        <f t="shared" ca="1" si="17"/>
        <v>-30.851999999999997</v>
      </c>
      <c r="X46" s="14">
        <f t="shared" ca="1" si="17"/>
        <v>-30.880000000000003</v>
      </c>
      <c r="Y46" s="14">
        <f t="shared" ca="1" si="17"/>
        <v>-30.92</v>
      </c>
      <c r="Z46" s="14">
        <f t="shared" ca="1" si="17"/>
        <v>-30.963999999999999</v>
      </c>
      <c r="AA46" s="14">
        <f t="shared" ca="1" si="17"/>
        <v>-30.998000000000001</v>
      </c>
      <c r="AB46" s="14">
        <f t="shared" ca="1" si="17"/>
        <v>-31.045999999999999</v>
      </c>
      <c r="AC46" s="14">
        <f t="shared" ca="1" si="17"/>
        <v>-31.097999999999999</v>
      </c>
      <c r="AD46" s="14">
        <f t="shared" ca="1" si="17"/>
        <v>-31.164000000000001</v>
      </c>
      <c r="AE46" s="14">
        <f t="shared" ca="1" si="17"/>
        <v>-31.225999999999999</v>
      </c>
      <c r="AF46" s="14">
        <f t="shared" ca="1" si="17"/>
        <v>-31.29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6"/>
    </row>
    <row r="47" spans="1:87" ht="21" customHeight="1" outlineLevel="1" thickBot="1" x14ac:dyDescent="0.4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</v>
      </c>
      <c r="F47" s="14">
        <f t="shared" ca="1" si="16"/>
        <v>-202.47</v>
      </c>
      <c r="G47" s="14">
        <f t="shared" ca="1" si="17"/>
        <v>-192.17000000000002</v>
      </c>
      <c r="H47" s="14">
        <f t="shared" ca="1" si="17"/>
        <v>-183.01</v>
      </c>
      <c r="I47" s="14">
        <f t="shared" ca="1" si="17"/>
        <v>-174.82999999999998</v>
      </c>
      <c r="J47" s="14">
        <f t="shared" ca="1" si="17"/>
        <v>-167.47</v>
      </c>
      <c r="K47" s="14">
        <f t="shared" ca="1" si="17"/>
        <v>-144.36000000000001</v>
      </c>
      <c r="L47" s="14">
        <f t="shared" ca="1" si="17"/>
        <v>-128.01999999999998</v>
      </c>
      <c r="M47" s="14">
        <f t="shared" ca="1" si="17"/>
        <v>-115.97999999999999</v>
      </c>
      <c r="N47" s="14">
        <f t="shared" ca="1" si="17"/>
        <v>-106.77000000000001</v>
      </c>
      <c r="O47" s="14">
        <f t="shared" ca="1" si="17"/>
        <v>-99.568000000000012</v>
      </c>
      <c r="P47" s="14">
        <f t="shared" ca="1" si="17"/>
        <v>-93.823999999999984</v>
      </c>
      <c r="Q47" s="14">
        <f t="shared" ca="1" si="17"/>
        <v>-92.572999999999993</v>
      </c>
      <c r="R47" s="14">
        <f t="shared" ca="1" si="17"/>
        <v>-91.373000000000005</v>
      </c>
      <c r="S47" s="14">
        <f t="shared" ca="1" si="17"/>
        <v>-90.69</v>
      </c>
      <c r="T47" s="14">
        <f t="shared" ca="1" si="17"/>
        <v>-90.262</v>
      </c>
      <c r="U47" s="14">
        <f t="shared" ca="1" si="17"/>
        <v>-89.853000000000009</v>
      </c>
      <c r="V47" s="14">
        <f t="shared" ca="1" si="17"/>
        <v>-89.477000000000004</v>
      </c>
      <c r="W47" s="14">
        <f t="shared" ca="1" si="17"/>
        <v>-89.082999999999998</v>
      </c>
      <c r="X47" s="14">
        <f t="shared" ca="1" si="17"/>
        <v>-88.61</v>
      </c>
      <c r="Y47" s="14">
        <f t="shared" ca="1" si="17"/>
        <v>-88.12</v>
      </c>
      <c r="Z47" s="14">
        <f t="shared" ca="1" si="17"/>
        <v>-87.676000000000002</v>
      </c>
      <c r="AA47" s="14">
        <f t="shared" ca="1" si="17"/>
        <v>-87.231999999999999</v>
      </c>
      <c r="AB47" s="14">
        <f t="shared" ca="1" si="17"/>
        <v>-86.814000000000007</v>
      </c>
      <c r="AC47" s="14">
        <f t="shared" ca="1" si="17"/>
        <v>-86.402000000000001</v>
      </c>
      <c r="AD47" s="14">
        <f t="shared" ca="1" si="17"/>
        <v>-85.996000000000009</v>
      </c>
      <c r="AE47" s="14">
        <f t="shared" ca="1" si="17"/>
        <v>-85.619</v>
      </c>
      <c r="AF47" s="14">
        <f t="shared" ca="1" si="17"/>
        <v>-85.245000000000005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6"/>
    </row>
    <row r="48" spans="1:87" ht="21" customHeight="1" outlineLevel="1" thickBot="1" x14ac:dyDescent="0.4">
      <c r="A48" s="5">
        <f t="shared" si="15"/>
        <v>0</v>
      </c>
      <c r="B48" s="5">
        <f t="shared" si="15"/>
        <v>3</v>
      </c>
      <c r="C48" s="5">
        <f t="shared" si="15"/>
        <v>0</v>
      </c>
      <c r="D48" s="5">
        <f t="shared" si="15"/>
        <v>2</v>
      </c>
      <c r="E48" s="6" t="str">
        <f t="shared" si="15"/>
        <v>*Ga2Se3[l]</v>
      </c>
      <c r="F48" s="14">
        <f t="shared" ca="1" si="16"/>
        <v>-202.47</v>
      </c>
      <c r="G48" s="14">
        <f t="shared" ca="1" si="17"/>
        <v>-192.17000000000002</v>
      </c>
      <c r="H48" s="14">
        <f t="shared" ca="1" si="17"/>
        <v>-183.01</v>
      </c>
      <c r="I48" s="14">
        <f t="shared" ca="1" si="17"/>
        <v>-174.82999999999998</v>
      </c>
      <c r="J48" s="14">
        <f t="shared" ca="1" si="17"/>
        <v>-167.47</v>
      </c>
      <c r="K48" s="14">
        <f t="shared" ca="1" si="17"/>
        <v>-144.36000000000001</v>
      </c>
      <c r="L48" s="14">
        <f t="shared" ca="1" si="17"/>
        <v>-128.01999999999998</v>
      </c>
      <c r="M48" s="14">
        <f t="shared" ca="1" si="17"/>
        <v>-115.97999999999999</v>
      </c>
      <c r="N48" s="14">
        <f t="shared" ca="1" si="17"/>
        <v>-106.77000000000001</v>
      </c>
      <c r="O48" s="14">
        <f t="shared" ca="1" si="17"/>
        <v>-99.568000000000012</v>
      </c>
      <c r="P48" s="14">
        <f t="shared" ca="1" si="17"/>
        <v>-93.823999999999984</v>
      </c>
      <c r="Q48" s="14">
        <f t="shared" ca="1" si="17"/>
        <v>-92.572999999999993</v>
      </c>
      <c r="R48" s="14">
        <f t="shared" ca="1" si="17"/>
        <v>-91.373000000000005</v>
      </c>
      <c r="S48" s="14">
        <f t="shared" ca="1" si="17"/>
        <v>-90.69</v>
      </c>
      <c r="T48" s="14">
        <f t="shared" ca="1" si="17"/>
        <v>-90.262</v>
      </c>
      <c r="U48" s="14">
        <f t="shared" ca="1" si="17"/>
        <v>-89.853000000000009</v>
      </c>
      <c r="V48" s="14">
        <f t="shared" ca="1" si="17"/>
        <v>-89.477000000000004</v>
      </c>
      <c r="W48" s="14">
        <f t="shared" ca="1" si="17"/>
        <v>-89.082999999999998</v>
      </c>
      <c r="X48" s="14">
        <f t="shared" ca="1" si="17"/>
        <v>-88.61</v>
      </c>
      <c r="Y48" s="14">
        <f t="shared" ca="1" si="17"/>
        <v>-88.12</v>
      </c>
      <c r="Z48" s="14">
        <f t="shared" ca="1" si="17"/>
        <v>-87.676000000000002</v>
      </c>
      <c r="AA48" s="14">
        <f t="shared" ca="1" si="17"/>
        <v>-87.231999999999999</v>
      </c>
      <c r="AB48" s="14">
        <f t="shared" ca="1" si="17"/>
        <v>-86.814000000000007</v>
      </c>
      <c r="AC48" s="14">
        <f t="shared" ca="1" si="17"/>
        <v>-86.402000000000001</v>
      </c>
      <c r="AD48" s="14">
        <f t="shared" ca="1" si="17"/>
        <v>-85.996000000000009</v>
      </c>
      <c r="AE48" s="14">
        <f t="shared" ca="1" si="17"/>
        <v>-85.619</v>
      </c>
      <c r="AF48" s="14">
        <f t="shared" ca="1" si="17"/>
        <v>-85.245000000000005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6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*GeSe[l]</v>
      </c>
      <c r="F49" s="14">
        <f t="shared" ca="1" si="16"/>
        <v>-41.11</v>
      </c>
      <c r="G49" s="14">
        <f t="shared" ca="1" si="17"/>
        <v>-39.36</v>
      </c>
      <c r="H49" s="14">
        <f t="shared" ca="1" si="17"/>
        <v>-37.81</v>
      </c>
      <c r="I49" s="14">
        <f t="shared" ca="1" si="17"/>
        <v>-36.44</v>
      </c>
      <c r="J49" s="14">
        <f t="shared" ca="1" si="17"/>
        <v>-35.21</v>
      </c>
      <c r="K49" s="14">
        <f t="shared" ca="1" si="17"/>
        <v>-31.45</v>
      </c>
      <c r="L49" s="14">
        <f t="shared" ca="1" si="17"/>
        <v>-28.86</v>
      </c>
      <c r="M49" s="14">
        <f t="shared" ca="1" si="17"/>
        <v>-27.03</v>
      </c>
      <c r="N49" s="14">
        <f t="shared" ca="1" si="17"/>
        <v>-25.66</v>
      </c>
      <c r="O49" s="14">
        <f t="shared" ca="1" si="17"/>
        <v>-24.596</v>
      </c>
      <c r="P49" s="14">
        <f t="shared" ca="1" si="17"/>
        <v>-23.728000000000002</v>
      </c>
      <c r="Q49" s="14">
        <f t="shared" ca="1" si="17"/>
        <v>-23.540999999999997</v>
      </c>
      <c r="R49" s="14">
        <f t="shared" ca="1" si="17"/>
        <v>-23.361000000000001</v>
      </c>
      <c r="S49" s="14">
        <f t="shared" ca="1" si="17"/>
        <v>-22.97</v>
      </c>
      <c r="T49" s="14">
        <f t="shared" ca="1" si="17"/>
        <v>-22.673999999999999</v>
      </c>
      <c r="U49" s="14">
        <f t="shared" ca="1" si="17"/>
        <v>-22.460999999999999</v>
      </c>
      <c r="V49" s="14">
        <f t="shared" ca="1" si="17"/>
        <v>-22.298999999999999</v>
      </c>
      <c r="W49" s="14">
        <f t="shared" ca="1" si="17"/>
        <v>-22.170999999999999</v>
      </c>
      <c r="X49" s="14">
        <f t="shared" ca="1" si="17"/>
        <v>-22.130000000000003</v>
      </c>
      <c r="Y49" s="14">
        <f t="shared" ca="1" si="17"/>
        <v>-22.1</v>
      </c>
      <c r="Z49" s="14">
        <f t="shared" ca="1" si="17"/>
        <v>-22.071999999999999</v>
      </c>
      <c r="AA49" s="14">
        <f t="shared" ca="1" si="17"/>
        <v>-22.033999999999999</v>
      </c>
      <c r="AB49" s="14">
        <f t="shared" ca="1" si="17"/>
        <v>-22.008000000000003</v>
      </c>
      <c r="AC49" s="14">
        <f t="shared" ca="1" si="17"/>
        <v>-21.984000000000002</v>
      </c>
      <c r="AD49" s="14">
        <f t="shared" ca="1" si="17"/>
        <v>-21.972000000000001</v>
      </c>
      <c r="AE49" s="14">
        <f t="shared" ca="1" si="17"/>
        <v>-21.952999999999999</v>
      </c>
      <c r="AF49" s="14">
        <f t="shared" ca="1" si="17"/>
        <v>-21.935000000000002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6"/>
    </row>
    <row r="50" spans="1:71" ht="21" customHeight="1" outlineLevel="1" thickBot="1" x14ac:dyDescent="0.4">
      <c r="A50" s="5">
        <f t="shared" si="15"/>
        <v>0</v>
      </c>
      <c r="B50" s="5">
        <f t="shared" si="15"/>
        <v>1</v>
      </c>
      <c r="C50" s="5">
        <f t="shared" si="15"/>
        <v>1</v>
      </c>
      <c r="D50" s="5">
        <f t="shared" si="15"/>
        <v>0</v>
      </c>
      <c r="E50" s="6" t="str">
        <f t="shared" si="15"/>
        <v>*GeSe</v>
      </c>
      <c r="F50" s="14">
        <f t="shared" ca="1" si="16"/>
        <v>-41.11</v>
      </c>
      <c r="G50" s="14">
        <f t="shared" ca="1" si="17"/>
        <v>-39.36</v>
      </c>
      <c r="H50" s="14">
        <f t="shared" ca="1" si="17"/>
        <v>-37.81</v>
      </c>
      <c r="I50" s="14">
        <f t="shared" ca="1" si="17"/>
        <v>-36.44</v>
      </c>
      <c r="J50" s="14">
        <f t="shared" ca="1" si="17"/>
        <v>-35.21</v>
      </c>
      <c r="K50" s="14">
        <f t="shared" ca="1" si="17"/>
        <v>-31.45</v>
      </c>
      <c r="L50" s="14">
        <f t="shared" ca="1" si="17"/>
        <v>-28.86</v>
      </c>
      <c r="M50" s="14">
        <f t="shared" ca="1" si="17"/>
        <v>-27.03</v>
      </c>
      <c r="N50" s="14">
        <f t="shared" ca="1" si="17"/>
        <v>-25.66</v>
      </c>
      <c r="O50" s="14">
        <f t="shared" ca="1" si="17"/>
        <v>-24.596</v>
      </c>
      <c r="P50" s="14">
        <f t="shared" ca="1" si="17"/>
        <v>-23.728000000000002</v>
      </c>
      <c r="Q50" s="14">
        <f t="shared" ca="1" si="17"/>
        <v>-23.540999999999997</v>
      </c>
      <c r="R50" s="14">
        <f t="shared" ca="1" si="17"/>
        <v>-23.361000000000001</v>
      </c>
      <c r="S50" s="14">
        <f t="shared" ca="1" si="17"/>
        <v>-22.97</v>
      </c>
      <c r="T50" s="14">
        <f t="shared" ca="1" si="17"/>
        <v>-22.673999999999999</v>
      </c>
      <c r="U50" s="14">
        <f t="shared" ref="G50:BR54" ca="1" si="18">$A50*H.Ar + $B50*H.Se + $C50*H.Ge + $D50*H.Ga</f>
        <v>-22.460999999999999</v>
      </c>
      <c r="V50" s="14">
        <f t="shared" ca="1" si="18"/>
        <v>-22.298999999999999</v>
      </c>
      <c r="W50" s="14">
        <f t="shared" ca="1" si="18"/>
        <v>-22.170999999999999</v>
      </c>
      <c r="X50" s="14">
        <f t="shared" ca="1" si="18"/>
        <v>-22.130000000000003</v>
      </c>
      <c r="Y50" s="14">
        <f t="shared" ca="1" si="18"/>
        <v>-22.1</v>
      </c>
      <c r="Z50" s="14">
        <f t="shared" ca="1" si="18"/>
        <v>-22.071999999999999</v>
      </c>
      <c r="AA50" s="14">
        <f t="shared" ca="1" si="18"/>
        <v>-22.033999999999999</v>
      </c>
      <c r="AB50" s="14">
        <f t="shared" ca="1" si="18"/>
        <v>-22.008000000000003</v>
      </c>
      <c r="AC50" s="14">
        <f t="shared" ca="1" si="18"/>
        <v>-21.984000000000002</v>
      </c>
      <c r="AD50" s="14">
        <f t="shared" ca="1" si="18"/>
        <v>-21.972000000000001</v>
      </c>
      <c r="AE50" s="14">
        <f t="shared" ca="1" si="18"/>
        <v>-21.952999999999999</v>
      </c>
      <c r="AF50" s="14">
        <f t="shared" ca="1" si="18"/>
        <v>-21.935000000000002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6"/>
    </row>
    <row r="51" spans="1:71" ht="21" customHeight="1" outlineLevel="1" thickBot="1" x14ac:dyDescent="0.4">
      <c r="A51" s="5">
        <f t="shared" si="15"/>
        <v>1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 t="str">
        <f t="shared" si="15"/>
        <v>Ar</v>
      </c>
      <c r="F51" s="14">
        <f t="shared" ca="1" si="16"/>
        <v>-18.62</v>
      </c>
      <c r="G51" s="14">
        <f t="shared" ca="1" si="18"/>
        <v>-18.61</v>
      </c>
      <c r="H51" s="14">
        <f t="shared" ca="1" si="18"/>
        <v>-18.61</v>
      </c>
      <c r="I51" s="14">
        <f t="shared" ca="1" si="18"/>
        <v>-18.62</v>
      </c>
      <c r="J51" s="14">
        <f t="shared" ca="1" si="18"/>
        <v>-18.63</v>
      </c>
      <c r="K51" s="14">
        <f t="shared" ca="1" si="18"/>
        <v>-18.72</v>
      </c>
      <c r="L51" s="14">
        <f t="shared" ca="1" si="18"/>
        <v>-18.84</v>
      </c>
      <c r="M51" s="14">
        <f t="shared" ca="1" si="18"/>
        <v>-18.97</v>
      </c>
      <c r="N51" s="14">
        <f t="shared" ca="1" si="18"/>
        <v>-19.11</v>
      </c>
      <c r="O51" s="14">
        <f t="shared" ca="1" si="18"/>
        <v>-19.25</v>
      </c>
      <c r="P51" s="14">
        <f t="shared" ca="1" si="18"/>
        <v>-19.38</v>
      </c>
      <c r="Q51" s="14">
        <f t="shared" ca="1" si="18"/>
        <v>-19.420000000000002</v>
      </c>
      <c r="R51" s="14">
        <f t="shared" ca="1" si="18"/>
        <v>-19.45</v>
      </c>
      <c r="S51" s="14">
        <f t="shared" ca="1" si="18"/>
        <v>-19.48</v>
      </c>
      <c r="T51" s="14">
        <f t="shared" ca="1" si="18"/>
        <v>-19.510000000000002</v>
      </c>
      <c r="U51" s="14">
        <f t="shared" ca="1" si="18"/>
        <v>-19.55</v>
      </c>
      <c r="V51" s="14">
        <f t="shared" ca="1" si="18"/>
        <v>-19.579999999999998</v>
      </c>
      <c r="W51" s="14">
        <f t="shared" ca="1" si="18"/>
        <v>-19.61</v>
      </c>
      <c r="X51" s="14">
        <f t="shared" ca="1" si="18"/>
        <v>-19.64</v>
      </c>
      <c r="Y51" s="14">
        <f t="shared" ca="1" si="18"/>
        <v>-19.68</v>
      </c>
      <c r="Z51" s="14">
        <f t="shared" ca="1" si="18"/>
        <v>-19.71</v>
      </c>
      <c r="AA51" s="14">
        <f t="shared" ca="1" si="18"/>
        <v>-19.739999999999998</v>
      </c>
      <c r="AB51" s="14">
        <f t="shared" ca="1" si="18"/>
        <v>-19.77</v>
      </c>
      <c r="AC51" s="14">
        <f t="shared" ca="1" si="18"/>
        <v>-19.809999999999999</v>
      </c>
      <c r="AD51" s="14">
        <f t="shared" ca="1" si="18"/>
        <v>-19.84</v>
      </c>
      <c r="AE51" s="14">
        <f t="shared" ca="1" si="18"/>
        <v>-19.87</v>
      </c>
      <c r="AF51" s="14">
        <f t="shared" ca="1" si="18"/>
        <v>-19.899999999999999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6"/>
    </row>
    <row r="52" spans="1:71" ht="21" customHeight="1" outlineLevel="1" thickBot="1" x14ac:dyDescent="0.4">
      <c r="A52" s="5">
        <f t="shared" si="15"/>
        <v>0</v>
      </c>
      <c r="B52" s="5">
        <f t="shared" si="15"/>
        <v>2</v>
      </c>
      <c r="C52" s="5">
        <f t="shared" si="15"/>
        <v>1</v>
      </c>
      <c r="D52" s="5">
        <f t="shared" si="15"/>
        <v>0</v>
      </c>
      <c r="E52" s="6" t="str">
        <f t="shared" si="15"/>
        <v>(l)GeSe2</v>
      </c>
      <c r="F52" s="14">
        <f t="shared" ca="1" si="16"/>
        <v>-65.06</v>
      </c>
      <c r="G52" s="14">
        <f t="shared" ca="1" si="18"/>
        <v>-62.19</v>
      </c>
      <c r="H52" s="14">
        <f t="shared" ca="1" si="18"/>
        <v>-59.64</v>
      </c>
      <c r="I52" s="14">
        <f t="shared" ca="1" si="18"/>
        <v>-57.39</v>
      </c>
      <c r="J52" s="14">
        <f t="shared" ca="1" si="18"/>
        <v>-55.36</v>
      </c>
      <c r="K52" s="14">
        <f t="shared" ca="1" si="18"/>
        <v>-50.97</v>
      </c>
      <c r="L52" s="14">
        <f t="shared" ca="1" si="18"/>
        <v>-42.12</v>
      </c>
      <c r="M52" s="14">
        <f t="shared" ca="1" si="18"/>
        <v>-38.75</v>
      </c>
      <c r="N52" s="14">
        <f t="shared" ca="1" si="18"/>
        <v>-36.19</v>
      </c>
      <c r="O52" s="14">
        <f t="shared" ca="1" si="18"/>
        <v>-34.271999999999998</v>
      </c>
      <c r="P52" s="14">
        <f t="shared" ca="1" si="18"/>
        <v>-32.896000000000001</v>
      </c>
      <c r="Q52" s="14">
        <f t="shared" ca="1" si="18"/>
        <v>-32.631999999999998</v>
      </c>
      <c r="R52" s="14">
        <f t="shared" ca="1" si="18"/>
        <v>-32.392000000000003</v>
      </c>
      <c r="S52" s="14">
        <f t="shared" ca="1" si="18"/>
        <v>-31.86</v>
      </c>
      <c r="T52" s="14">
        <f t="shared" ca="1" si="18"/>
        <v>-31.448</v>
      </c>
      <c r="U52" s="14">
        <f t="shared" ca="1" si="18"/>
        <v>-31.172000000000001</v>
      </c>
      <c r="V52" s="14">
        <f t="shared" ca="1" si="18"/>
        <v>-30.978000000000002</v>
      </c>
      <c r="W52" s="14">
        <f t="shared" ca="1" si="18"/>
        <v>-30.851999999999997</v>
      </c>
      <c r="X52" s="14">
        <f t="shared" ca="1" si="18"/>
        <v>-30.880000000000003</v>
      </c>
      <c r="Y52" s="14">
        <f t="shared" ca="1" si="18"/>
        <v>-30.92</v>
      </c>
      <c r="Z52" s="14">
        <f t="shared" ca="1" si="18"/>
        <v>-30.963999999999999</v>
      </c>
      <c r="AA52" s="14">
        <f t="shared" ca="1" si="18"/>
        <v>-30.998000000000001</v>
      </c>
      <c r="AB52" s="14">
        <f t="shared" ca="1" si="18"/>
        <v>-31.045999999999999</v>
      </c>
      <c r="AC52" s="14">
        <f t="shared" ca="1" si="18"/>
        <v>-31.097999999999999</v>
      </c>
      <c r="AD52" s="14">
        <f t="shared" ca="1" si="18"/>
        <v>-31.164000000000001</v>
      </c>
      <c r="AE52" s="14">
        <f t="shared" ca="1" si="18"/>
        <v>-31.225999999999999</v>
      </c>
      <c r="AF52" s="14">
        <f t="shared" ca="1" si="18"/>
        <v>-31.29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6"/>
    </row>
    <row r="53" spans="1:71" ht="21" customHeight="1" outlineLevel="1" thickBot="1" x14ac:dyDescent="0.4">
      <c r="A53" s="5">
        <f t="shared" si="15"/>
        <v>0</v>
      </c>
      <c r="B53" s="5">
        <f t="shared" si="15"/>
        <v>1</v>
      </c>
      <c r="C53" s="5">
        <f t="shared" si="15"/>
        <v>1</v>
      </c>
      <c r="D53" s="5">
        <f t="shared" si="15"/>
        <v>0</v>
      </c>
      <c r="E53" s="6" t="str">
        <f t="shared" si="15"/>
        <v>(l)GeSe</v>
      </c>
      <c r="F53" s="14">
        <f t="shared" ca="1" si="16"/>
        <v>-41.11</v>
      </c>
      <c r="G53" s="14">
        <f t="shared" ca="1" si="18"/>
        <v>-39.36</v>
      </c>
      <c r="H53" s="14">
        <f t="shared" ca="1" si="18"/>
        <v>-37.81</v>
      </c>
      <c r="I53" s="14">
        <f t="shared" ca="1" si="18"/>
        <v>-36.44</v>
      </c>
      <c r="J53" s="14">
        <f t="shared" ca="1" si="18"/>
        <v>-35.21</v>
      </c>
      <c r="K53" s="14">
        <f t="shared" ca="1" si="18"/>
        <v>-31.45</v>
      </c>
      <c r="L53" s="14">
        <f t="shared" ca="1" si="18"/>
        <v>-28.86</v>
      </c>
      <c r="M53" s="14">
        <f t="shared" ca="1" si="18"/>
        <v>-27.03</v>
      </c>
      <c r="N53" s="14">
        <f t="shared" ca="1" si="18"/>
        <v>-25.66</v>
      </c>
      <c r="O53" s="14">
        <f t="shared" ca="1" si="18"/>
        <v>-24.596</v>
      </c>
      <c r="P53" s="14">
        <f t="shared" ca="1" si="18"/>
        <v>-23.728000000000002</v>
      </c>
      <c r="Q53" s="14">
        <f t="shared" ca="1" si="18"/>
        <v>-23.540999999999997</v>
      </c>
      <c r="R53" s="14">
        <f t="shared" ca="1" si="18"/>
        <v>-23.361000000000001</v>
      </c>
      <c r="S53" s="14">
        <f t="shared" ca="1" si="18"/>
        <v>-22.97</v>
      </c>
      <c r="T53" s="14">
        <f t="shared" ca="1" si="18"/>
        <v>-22.673999999999999</v>
      </c>
      <c r="U53" s="14">
        <f t="shared" ca="1" si="18"/>
        <v>-22.460999999999999</v>
      </c>
      <c r="V53" s="14">
        <f t="shared" ca="1" si="18"/>
        <v>-22.298999999999999</v>
      </c>
      <c r="W53" s="14">
        <f t="shared" ca="1" si="18"/>
        <v>-22.170999999999999</v>
      </c>
      <c r="X53" s="14">
        <f t="shared" ca="1" si="18"/>
        <v>-22.130000000000003</v>
      </c>
      <c r="Y53" s="14">
        <f t="shared" ca="1" si="18"/>
        <v>-22.1</v>
      </c>
      <c r="Z53" s="14">
        <f t="shared" ca="1" si="18"/>
        <v>-22.071999999999999</v>
      </c>
      <c r="AA53" s="14">
        <f t="shared" ca="1" si="18"/>
        <v>-22.033999999999999</v>
      </c>
      <c r="AB53" s="14">
        <f t="shared" ca="1" si="18"/>
        <v>-22.008000000000003</v>
      </c>
      <c r="AC53" s="14">
        <f t="shared" ca="1" si="18"/>
        <v>-21.984000000000002</v>
      </c>
      <c r="AD53" s="14">
        <f t="shared" ca="1" si="18"/>
        <v>-21.972000000000001</v>
      </c>
      <c r="AE53" s="14">
        <f t="shared" ca="1" si="18"/>
        <v>-21.952999999999999</v>
      </c>
      <c r="AF53" s="14">
        <f t="shared" ca="1" si="18"/>
        <v>-21.935000000000002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6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1</v>
      </c>
      <c r="D54" s="5">
        <f t="shared" si="15"/>
        <v>0</v>
      </c>
      <c r="E54" s="6" t="str">
        <f t="shared" si="15"/>
        <v>(l)Ge</v>
      </c>
      <c r="F54" s="14">
        <f t="shared" ca="1" si="16"/>
        <v>-17.16</v>
      </c>
      <c r="G54" s="14">
        <f t="shared" ca="1" si="18"/>
        <v>-16.53</v>
      </c>
      <c r="H54" s="14">
        <f t="shared" ca="1" si="18"/>
        <v>-15.98</v>
      </c>
      <c r="I54" s="14">
        <f t="shared" ca="1" si="18"/>
        <v>-15.49</v>
      </c>
      <c r="J54" s="14">
        <f t="shared" ca="1" si="18"/>
        <v>-15.06</v>
      </c>
      <c r="K54" s="14">
        <f t="shared" ca="1" si="18"/>
        <v>-11.93</v>
      </c>
      <c r="L54" s="14">
        <f t="shared" ca="1" si="18"/>
        <v>-15.6</v>
      </c>
      <c r="M54" s="14">
        <f t="shared" ca="1" si="18"/>
        <v>-15.31</v>
      </c>
      <c r="N54" s="14">
        <f t="shared" ca="1" si="18"/>
        <v>-15.13</v>
      </c>
      <c r="O54" s="14">
        <f t="shared" ca="1" si="18"/>
        <v>-14.92</v>
      </c>
      <c r="P54" s="14">
        <f t="shared" ca="1" si="18"/>
        <v>-14.56</v>
      </c>
      <c r="Q54" s="14">
        <f t="shared" ca="1" si="18"/>
        <v>-14.45</v>
      </c>
      <c r="R54" s="14">
        <f t="shared" ca="1" si="18"/>
        <v>-14.33</v>
      </c>
      <c r="S54" s="14">
        <f t="shared" ca="1" si="18"/>
        <v>-14.08</v>
      </c>
      <c r="T54" s="14">
        <f t="shared" ref="G54:BR58" ca="1" si="19">$A54*H.Ar + $B54*H.Se + $C54*H.Ge + $D54*H.Ga</f>
        <v>-13.9</v>
      </c>
      <c r="U54" s="14">
        <f t="shared" ca="1" si="19"/>
        <v>-13.75</v>
      </c>
      <c r="V54" s="14">
        <f t="shared" ca="1" si="19"/>
        <v>-13.62</v>
      </c>
      <c r="W54" s="14">
        <f t="shared" ca="1" si="19"/>
        <v>-13.49</v>
      </c>
      <c r="X54" s="14">
        <f t="shared" ca="1" si="19"/>
        <v>-13.38</v>
      </c>
      <c r="Y54" s="14">
        <f t="shared" ca="1" si="19"/>
        <v>-13.28</v>
      </c>
      <c r="Z54" s="14">
        <f t="shared" ca="1" si="19"/>
        <v>-13.18</v>
      </c>
      <c r="AA54" s="14">
        <f t="shared" ca="1" si="19"/>
        <v>-13.07</v>
      </c>
      <c r="AB54" s="14">
        <f t="shared" ca="1" si="19"/>
        <v>-12.97</v>
      </c>
      <c r="AC54" s="14">
        <f t="shared" ca="1" si="19"/>
        <v>-12.87</v>
      </c>
      <c r="AD54" s="14">
        <f t="shared" ca="1" si="19"/>
        <v>-12.78</v>
      </c>
      <c r="AE54" s="14">
        <f t="shared" ca="1" si="19"/>
        <v>-12.68</v>
      </c>
      <c r="AF54" s="14">
        <f t="shared" ca="1" si="19"/>
        <v>-12.58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6"/>
    </row>
    <row r="55" spans="1:71" ht="21" customHeight="1" outlineLevel="1" thickBot="1" x14ac:dyDescent="0.4">
      <c r="A55" s="5">
        <f t="shared" si="15"/>
        <v>0</v>
      </c>
      <c r="B55" s="5">
        <f t="shared" si="15"/>
        <v>3</v>
      </c>
      <c r="C55" s="5">
        <f t="shared" si="15"/>
        <v>0</v>
      </c>
      <c r="D55" s="5">
        <f t="shared" si="15"/>
        <v>2</v>
      </c>
      <c r="E55" s="6" t="str">
        <f t="shared" si="15"/>
        <v>(l)Ga2Se3</v>
      </c>
      <c r="F55" s="14">
        <f t="shared" ca="1" si="16"/>
        <v>-202.47</v>
      </c>
      <c r="G55" s="14">
        <f t="shared" ca="1" si="19"/>
        <v>-192.17000000000002</v>
      </c>
      <c r="H55" s="14">
        <f t="shared" ca="1" si="19"/>
        <v>-183.01</v>
      </c>
      <c r="I55" s="14">
        <f t="shared" ca="1" si="19"/>
        <v>-174.82999999999998</v>
      </c>
      <c r="J55" s="14">
        <f t="shared" ca="1" si="19"/>
        <v>-167.47</v>
      </c>
      <c r="K55" s="14">
        <f t="shared" ca="1" si="19"/>
        <v>-144.36000000000001</v>
      </c>
      <c r="L55" s="14">
        <f t="shared" ca="1" si="19"/>
        <v>-128.01999999999998</v>
      </c>
      <c r="M55" s="14">
        <f t="shared" ca="1" si="19"/>
        <v>-115.97999999999999</v>
      </c>
      <c r="N55" s="14">
        <f t="shared" ca="1" si="19"/>
        <v>-106.77000000000001</v>
      </c>
      <c r="O55" s="14">
        <f t="shared" ca="1" si="19"/>
        <v>-99.568000000000012</v>
      </c>
      <c r="P55" s="14">
        <f t="shared" ca="1" si="19"/>
        <v>-93.823999999999984</v>
      </c>
      <c r="Q55" s="14">
        <f t="shared" ca="1" si="19"/>
        <v>-92.572999999999993</v>
      </c>
      <c r="R55" s="14">
        <f t="shared" ca="1" si="19"/>
        <v>-91.373000000000005</v>
      </c>
      <c r="S55" s="14">
        <f t="shared" ca="1" si="19"/>
        <v>-90.69</v>
      </c>
      <c r="T55" s="14">
        <f t="shared" ca="1" si="19"/>
        <v>-90.262</v>
      </c>
      <c r="U55" s="14">
        <f t="shared" ca="1" si="19"/>
        <v>-89.853000000000009</v>
      </c>
      <c r="V55" s="14">
        <f t="shared" ca="1" si="19"/>
        <v>-89.477000000000004</v>
      </c>
      <c r="W55" s="14">
        <f t="shared" ca="1" si="19"/>
        <v>-89.082999999999998</v>
      </c>
      <c r="X55" s="14">
        <f t="shared" ca="1" si="19"/>
        <v>-88.61</v>
      </c>
      <c r="Y55" s="14">
        <f t="shared" ca="1" si="19"/>
        <v>-88.12</v>
      </c>
      <c r="Z55" s="14">
        <f t="shared" ca="1" si="19"/>
        <v>-87.676000000000002</v>
      </c>
      <c r="AA55" s="14">
        <f t="shared" ca="1" si="19"/>
        <v>-87.231999999999999</v>
      </c>
      <c r="AB55" s="14">
        <f t="shared" ca="1" si="19"/>
        <v>-86.814000000000007</v>
      </c>
      <c r="AC55" s="14">
        <f t="shared" ca="1" si="19"/>
        <v>-86.402000000000001</v>
      </c>
      <c r="AD55" s="14">
        <f t="shared" ca="1" si="19"/>
        <v>-85.996000000000009</v>
      </c>
      <c r="AE55" s="14">
        <f t="shared" ca="1" si="19"/>
        <v>-85.619</v>
      </c>
      <c r="AF55" s="14">
        <f t="shared" ca="1" si="19"/>
        <v>-85.245000000000005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6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1</v>
      </c>
      <c r="E56" s="6" t="str">
        <f t="shared" si="20"/>
        <v>(l)GaSe</v>
      </c>
      <c r="F56" s="14">
        <f t="shared" ref="F56:U65" ca="1" si="21">$A56*H.Ar + $B56*H.Se + $C56*H.Ge + $D56*H.Ga</f>
        <v>-89.26</v>
      </c>
      <c r="G56" s="14">
        <f t="shared" ca="1" si="21"/>
        <v>-84.67</v>
      </c>
      <c r="H56" s="14">
        <f t="shared" ca="1" si="21"/>
        <v>-80.59</v>
      </c>
      <c r="I56" s="14">
        <f t="shared" ca="1" si="21"/>
        <v>-76.94</v>
      </c>
      <c r="J56" s="14">
        <f t="shared" ca="1" si="21"/>
        <v>-73.66</v>
      </c>
      <c r="K56" s="14">
        <f t="shared" ca="1" si="21"/>
        <v>-62.42</v>
      </c>
      <c r="L56" s="14">
        <f t="shared" ca="1" si="21"/>
        <v>-57.379999999999995</v>
      </c>
      <c r="M56" s="14">
        <f t="shared" ca="1" si="21"/>
        <v>-52.129999999999995</v>
      </c>
      <c r="N56" s="14">
        <f t="shared" ca="1" si="21"/>
        <v>-48.120000000000005</v>
      </c>
      <c r="O56" s="14">
        <f t="shared" ca="1" si="21"/>
        <v>-44.946000000000005</v>
      </c>
      <c r="P56" s="14">
        <f t="shared" ca="1" si="21"/>
        <v>-42.327999999999996</v>
      </c>
      <c r="Q56" s="14">
        <f t="shared" ca="1" si="21"/>
        <v>-41.741</v>
      </c>
      <c r="R56" s="14">
        <f t="shared" ca="1" si="21"/>
        <v>-41.170999999999999</v>
      </c>
      <c r="S56" s="14">
        <f t="shared" ca="1" si="21"/>
        <v>-40.9</v>
      </c>
      <c r="T56" s="14">
        <f t="shared" ca="1" si="21"/>
        <v>-40.744</v>
      </c>
      <c r="U56" s="14">
        <f t="shared" ca="1" si="21"/>
        <v>-40.570999999999998</v>
      </c>
      <c r="V56" s="14">
        <f t="shared" ca="1" si="19"/>
        <v>-40.399000000000001</v>
      </c>
      <c r="W56" s="14">
        <f t="shared" ca="1" si="19"/>
        <v>-40.201000000000001</v>
      </c>
      <c r="X56" s="14">
        <f t="shared" ca="1" si="19"/>
        <v>-39.93</v>
      </c>
      <c r="Y56" s="14">
        <f t="shared" ca="1" si="19"/>
        <v>-39.65</v>
      </c>
      <c r="Z56" s="14">
        <f t="shared" ca="1" si="19"/>
        <v>-39.391999999999996</v>
      </c>
      <c r="AA56" s="14">
        <f t="shared" ca="1" si="19"/>
        <v>-39.134</v>
      </c>
      <c r="AB56" s="14">
        <f t="shared" ca="1" si="19"/>
        <v>-38.888000000000005</v>
      </c>
      <c r="AC56" s="14">
        <f t="shared" ca="1" si="19"/>
        <v>-38.644000000000005</v>
      </c>
      <c r="AD56" s="14">
        <f t="shared" ca="1" si="19"/>
        <v>-38.402000000000001</v>
      </c>
      <c r="AE56" s="14">
        <f t="shared" ca="1" si="19"/>
        <v>-38.173000000000002</v>
      </c>
      <c r="AF56" s="14">
        <f t="shared" ca="1" si="19"/>
        <v>-37.945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6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(l)Ga</v>
      </c>
      <c r="F57" s="14">
        <f t="shared" ca="1" si="21"/>
        <v>-65.31</v>
      </c>
      <c r="G57" s="14">
        <f t="shared" ca="1" si="19"/>
        <v>-61.84</v>
      </c>
      <c r="H57" s="14">
        <f t="shared" ca="1" si="19"/>
        <v>-58.76</v>
      </c>
      <c r="I57" s="14">
        <f t="shared" ca="1" si="19"/>
        <v>-55.99</v>
      </c>
      <c r="J57" s="14">
        <f t="shared" ca="1" si="19"/>
        <v>-53.51</v>
      </c>
      <c r="K57" s="14">
        <f t="shared" ca="1" si="19"/>
        <v>-42.9</v>
      </c>
      <c r="L57" s="14">
        <f t="shared" ca="1" si="19"/>
        <v>-44.12</v>
      </c>
      <c r="M57" s="14">
        <f t="shared" ca="1" si="19"/>
        <v>-40.409999999999997</v>
      </c>
      <c r="N57" s="14">
        <f t="shared" ca="1" si="19"/>
        <v>-37.590000000000003</v>
      </c>
      <c r="O57" s="14">
        <f t="shared" ca="1" si="19"/>
        <v>-35.270000000000003</v>
      </c>
      <c r="P57" s="14">
        <f t="shared" ca="1" si="19"/>
        <v>-33.159999999999997</v>
      </c>
      <c r="Q57" s="14">
        <f t="shared" ca="1" si="19"/>
        <v>-32.65</v>
      </c>
      <c r="R57" s="14">
        <f t="shared" ca="1" si="19"/>
        <v>-32.14</v>
      </c>
      <c r="S57" s="14">
        <f t="shared" ca="1" si="19"/>
        <v>-32.01</v>
      </c>
      <c r="T57" s="14">
        <f t="shared" ca="1" si="19"/>
        <v>-31.97</v>
      </c>
      <c r="U57" s="14">
        <f t="shared" ca="1" si="19"/>
        <v>-31.86</v>
      </c>
      <c r="V57" s="14">
        <f t="shared" ca="1" si="19"/>
        <v>-31.72</v>
      </c>
      <c r="W57" s="14">
        <f t="shared" ca="1" si="19"/>
        <v>-31.52</v>
      </c>
      <c r="X57" s="14">
        <f t="shared" ca="1" si="19"/>
        <v>-31.18</v>
      </c>
      <c r="Y57" s="14">
        <f t="shared" ca="1" si="19"/>
        <v>-30.83</v>
      </c>
      <c r="Z57" s="14">
        <f t="shared" ca="1" si="19"/>
        <v>-30.5</v>
      </c>
      <c r="AA57" s="14">
        <f t="shared" ca="1" si="19"/>
        <v>-30.17</v>
      </c>
      <c r="AB57" s="14">
        <f t="shared" ca="1" si="19"/>
        <v>-29.85</v>
      </c>
      <c r="AC57" s="14">
        <f t="shared" ca="1" si="19"/>
        <v>-29.53</v>
      </c>
      <c r="AD57" s="14">
        <f t="shared" ca="1" si="19"/>
        <v>-29.21</v>
      </c>
      <c r="AE57" s="14">
        <f t="shared" ca="1" si="19"/>
        <v>-28.9</v>
      </c>
      <c r="AF57" s="14">
        <f t="shared" ca="1" si="19"/>
        <v>-28.59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6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(1) Se</v>
      </c>
      <c r="F58" s="14">
        <f t="shared" ca="1" si="21"/>
        <v>-23.95</v>
      </c>
      <c r="G58" s="14">
        <f t="shared" ca="1" si="19"/>
        <v>-22.83</v>
      </c>
      <c r="H58" s="14">
        <f t="shared" ca="1" si="19"/>
        <v>-21.83</v>
      </c>
      <c r="I58" s="14">
        <f t="shared" ca="1" si="19"/>
        <v>-20.95</v>
      </c>
      <c r="J58" s="14">
        <f t="shared" ca="1" si="19"/>
        <v>-20.149999999999999</v>
      </c>
      <c r="K58" s="14">
        <f t="shared" ca="1" si="19"/>
        <v>-19.52</v>
      </c>
      <c r="L58" s="14">
        <f t="shared" ca="1" si="19"/>
        <v>-13.26</v>
      </c>
      <c r="M58" s="14">
        <f t="shared" ca="1" si="19"/>
        <v>-11.72</v>
      </c>
      <c r="N58" s="14">
        <f t="shared" ca="1" si="19"/>
        <v>-10.53</v>
      </c>
      <c r="O58" s="14">
        <f t="shared" ca="1" si="19"/>
        <v>-9.6760000000000002</v>
      </c>
      <c r="P58" s="14">
        <f t="shared" ca="1" si="19"/>
        <v>-9.1679999999999993</v>
      </c>
      <c r="Q58" s="14">
        <f t="shared" ca="1" si="19"/>
        <v>-9.0909999999999993</v>
      </c>
      <c r="R58" s="14">
        <f t="shared" ca="1" si="19"/>
        <v>-9.0310000000000006</v>
      </c>
      <c r="S58" s="14">
        <f t="shared" ca="1" si="19"/>
        <v>-8.89</v>
      </c>
      <c r="T58" s="14">
        <f t="shared" ca="1" si="19"/>
        <v>-8.7739999999999991</v>
      </c>
      <c r="U58" s="14">
        <f t="shared" ca="1" si="19"/>
        <v>-8.7110000000000003</v>
      </c>
      <c r="V58" s="14">
        <f t="shared" ca="1" si="19"/>
        <v>-8.6790000000000003</v>
      </c>
      <c r="W58" s="14">
        <f t="shared" ca="1" si="19"/>
        <v>-8.6809999999999992</v>
      </c>
      <c r="X58" s="14">
        <f t="shared" ca="1" si="19"/>
        <v>-8.75</v>
      </c>
      <c r="Y58" s="14">
        <f t="shared" ca="1" si="19"/>
        <v>-8.82</v>
      </c>
      <c r="Z58" s="14">
        <f t="shared" ca="1" si="19"/>
        <v>-8.8919999999999995</v>
      </c>
      <c r="AA58" s="14">
        <f t="shared" ca="1" si="19"/>
        <v>-8.9640000000000004</v>
      </c>
      <c r="AB58" s="14">
        <f t="shared" ca="1" si="19"/>
        <v>-9.0380000000000003</v>
      </c>
      <c r="AC58" s="14">
        <f t="shared" ca="1" si="19"/>
        <v>-9.1140000000000008</v>
      </c>
      <c r="AD58" s="14">
        <f t="shared" ca="1" si="19"/>
        <v>-9.1920000000000002</v>
      </c>
      <c r="AE58" s="14">
        <f t="shared" ca="1" si="19"/>
        <v>-9.2729999999999997</v>
      </c>
      <c r="AF58" s="14">
        <f t="shared" ca="1" si="19"/>
        <v>-9.3550000000000004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6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1</v>
      </c>
      <c r="E59" s="6" t="str">
        <f t="shared" si="20"/>
        <v>(2) Ga[l]</v>
      </c>
      <c r="F59" s="14">
        <f t="shared" ca="1" si="21"/>
        <v>-65.31</v>
      </c>
      <c r="G59" s="14">
        <f t="shared" ca="1" si="22"/>
        <v>-61.84</v>
      </c>
      <c r="H59" s="14">
        <f t="shared" ca="1" si="22"/>
        <v>-58.76</v>
      </c>
      <c r="I59" s="14">
        <f t="shared" ca="1" si="22"/>
        <v>-55.99</v>
      </c>
      <c r="J59" s="14">
        <f t="shared" ca="1" si="22"/>
        <v>-53.51</v>
      </c>
      <c r="K59" s="14">
        <f t="shared" ca="1" si="22"/>
        <v>-42.9</v>
      </c>
      <c r="L59" s="14">
        <f t="shared" ca="1" si="22"/>
        <v>-44.12</v>
      </c>
      <c r="M59" s="14">
        <f t="shared" ca="1" si="22"/>
        <v>-40.409999999999997</v>
      </c>
      <c r="N59" s="14">
        <f t="shared" ca="1" si="22"/>
        <v>-37.590000000000003</v>
      </c>
      <c r="O59" s="14">
        <f t="shared" ca="1" si="22"/>
        <v>-35.270000000000003</v>
      </c>
      <c r="P59" s="14">
        <f t="shared" ca="1" si="22"/>
        <v>-33.159999999999997</v>
      </c>
      <c r="Q59" s="14">
        <f t="shared" ca="1" si="22"/>
        <v>-32.65</v>
      </c>
      <c r="R59" s="14">
        <f t="shared" ca="1" si="22"/>
        <v>-32.14</v>
      </c>
      <c r="S59" s="14">
        <f t="shared" ca="1" si="22"/>
        <v>-32.01</v>
      </c>
      <c r="T59" s="14">
        <f t="shared" ca="1" si="22"/>
        <v>-31.97</v>
      </c>
      <c r="U59" s="14">
        <f t="shared" ca="1" si="22"/>
        <v>-31.86</v>
      </c>
      <c r="V59" s="14">
        <f t="shared" ca="1" si="22"/>
        <v>-31.72</v>
      </c>
      <c r="W59" s="14">
        <f t="shared" ca="1" si="22"/>
        <v>-31.52</v>
      </c>
      <c r="X59" s="14">
        <f t="shared" ca="1" si="22"/>
        <v>-31.18</v>
      </c>
      <c r="Y59" s="14">
        <f t="shared" ca="1" si="22"/>
        <v>-30.83</v>
      </c>
      <c r="Z59" s="14">
        <f t="shared" ca="1" si="22"/>
        <v>-30.5</v>
      </c>
      <c r="AA59" s="14">
        <f t="shared" ca="1" si="22"/>
        <v>-30.17</v>
      </c>
      <c r="AB59" s="14">
        <f t="shared" ca="1" si="22"/>
        <v>-29.85</v>
      </c>
      <c r="AC59" s="14">
        <f t="shared" ca="1" si="22"/>
        <v>-29.53</v>
      </c>
      <c r="AD59" s="14">
        <f t="shared" ca="1" si="22"/>
        <v>-29.21</v>
      </c>
      <c r="AE59" s="14">
        <f t="shared" ca="1" si="22"/>
        <v>-28.9</v>
      </c>
      <c r="AF59" s="14">
        <f t="shared" ca="1" si="22"/>
        <v>-28.59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6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1</v>
      </c>
      <c r="D60" s="5">
        <f t="shared" si="20"/>
        <v>0</v>
      </c>
      <c r="E60" s="6" t="str">
        <f t="shared" si="20"/>
        <v>(2)Ge[l]</v>
      </c>
      <c r="F60" s="14">
        <f t="shared" ca="1" si="21"/>
        <v>-17.16</v>
      </c>
      <c r="G60" s="14">
        <f t="shared" ca="1" si="22"/>
        <v>-16.53</v>
      </c>
      <c r="H60" s="14">
        <f t="shared" ca="1" si="22"/>
        <v>-15.98</v>
      </c>
      <c r="I60" s="14">
        <f t="shared" ca="1" si="22"/>
        <v>-15.49</v>
      </c>
      <c r="J60" s="14">
        <f t="shared" ca="1" si="22"/>
        <v>-15.06</v>
      </c>
      <c r="K60" s="14">
        <f t="shared" ca="1" si="22"/>
        <v>-11.93</v>
      </c>
      <c r="L60" s="14">
        <f t="shared" ca="1" si="22"/>
        <v>-15.6</v>
      </c>
      <c r="M60" s="14">
        <f t="shared" ca="1" si="22"/>
        <v>-15.31</v>
      </c>
      <c r="N60" s="14">
        <f t="shared" ca="1" si="22"/>
        <v>-15.13</v>
      </c>
      <c r="O60" s="14">
        <f t="shared" ca="1" si="22"/>
        <v>-14.92</v>
      </c>
      <c r="P60" s="14">
        <f t="shared" ca="1" si="22"/>
        <v>-14.56</v>
      </c>
      <c r="Q60" s="14">
        <f t="shared" ca="1" si="22"/>
        <v>-14.45</v>
      </c>
      <c r="R60" s="14">
        <f t="shared" ca="1" si="22"/>
        <v>-14.33</v>
      </c>
      <c r="S60" s="14">
        <f t="shared" ca="1" si="22"/>
        <v>-14.08</v>
      </c>
      <c r="T60" s="14">
        <f t="shared" ca="1" si="22"/>
        <v>-13.9</v>
      </c>
      <c r="U60" s="14">
        <f t="shared" ca="1" si="22"/>
        <v>-13.75</v>
      </c>
      <c r="V60" s="14">
        <f t="shared" ca="1" si="22"/>
        <v>-13.62</v>
      </c>
      <c r="W60" s="14">
        <f t="shared" ca="1" si="22"/>
        <v>-13.49</v>
      </c>
      <c r="X60" s="14">
        <f t="shared" ca="1" si="22"/>
        <v>-13.38</v>
      </c>
      <c r="Y60" s="14">
        <f t="shared" ca="1" si="22"/>
        <v>-13.28</v>
      </c>
      <c r="Z60" s="14">
        <f t="shared" ca="1" si="22"/>
        <v>-13.18</v>
      </c>
      <c r="AA60" s="14">
        <f t="shared" ca="1" si="22"/>
        <v>-13.07</v>
      </c>
      <c r="AB60" s="14">
        <f t="shared" ca="1" si="22"/>
        <v>-12.97</v>
      </c>
      <c r="AC60" s="14">
        <f t="shared" ca="1" si="22"/>
        <v>-12.87</v>
      </c>
      <c r="AD60" s="14">
        <f t="shared" ca="1" si="22"/>
        <v>-12.78</v>
      </c>
      <c r="AE60" s="14">
        <f t="shared" ca="1" si="22"/>
        <v>-12.68</v>
      </c>
      <c r="AF60" s="14">
        <f t="shared" ca="1" si="22"/>
        <v>-12.58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6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(2)Se[l]</v>
      </c>
      <c r="F61" s="14">
        <f t="shared" ca="1" si="21"/>
        <v>-23.95</v>
      </c>
      <c r="G61" s="14">
        <f t="shared" ca="1" si="22"/>
        <v>-22.83</v>
      </c>
      <c r="H61" s="14">
        <f t="shared" ca="1" si="22"/>
        <v>-21.83</v>
      </c>
      <c r="I61" s="14">
        <f t="shared" ca="1" si="22"/>
        <v>-20.95</v>
      </c>
      <c r="J61" s="14">
        <f t="shared" ca="1" si="22"/>
        <v>-20.149999999999999</v>
      </c>
      <c r="K61" s="14">
        <f t="shared" ca="1" si="22"/>
        <v>-19.52</v>
      </c>
      <c r="L61" s="14">
        <f t="shared" ca="1" si="22"/>
        <v>-13.26</v>
      </c>
      <c r="M61" s="14">
        <f t="shared" ca="1" si="22"/>
        <v>-11.72</v>
      </c>
      <c r="N61" s="14">
        <f t="shared" ca="1" si="22"/>
        <v>-10.53</v>
      </c>
      <c r="O61" s="14">
        <f t="shared" ca="1" si="22"/>
        <v>-9.6760000000000002</v>
      </c>
      <c r="P61" s="14">
        <f t="shared" ca="1" si="22"/>
        <v>-9.1679999999999993</v>
      </c>
      <c r="Q61" s="14">
        <f t="shared" ca="1" si="22"/>
        <v>-9.0909999999999993</v>
      </c>
      <c r="R61" s="14">
        <f t="shared" ca="1" si="22"/>
        <v>-9.0310000000000006</v>
      </c>
      <c r="S61" s="14">
        <f t="shared" ca="1" si="22"/>
        <v>-8.89</v>
      </c>
      <c r="T61" s="14">
        <f t="shared" ca="1" si="22"/>
        <v>-8.7739999999999991</v>
      </c>
      <c r="U61" s="14">
        <f t="shared" ca="1" si="22"/>
        <v>-8.7110000000000003</v>
      </c>
      <c r="V61" s="14">
        <f t="shared" ca="1" si="22"/>
        <v>-8.6790000000000003</v>
      </c>
      <c r="W61" s="14">
        <f t="shared" ca="1" si="22"/>
        <v>-8.6809999999999992</v>
      </c>
      <c r="X61" s="14">
        <f t="shared" ca="1" si="22"/>
        <v>-8.75</v>
      </c>
      <c r="Y61" s="14">
        <f t="shared" ca="1" si="22"/>
        <v>-8.82</v>
      </c>
      <c r="Z61" s="14">
        <f t="shared" ca="1" si="22"/>
        <v>-8.8919999999999995</v>
      </c>
      <c r="AA61" s="14">
        <f t="shared" ca="1" si="22"/>
        <v>-8.9640000000000004</v>
      </c>
      <c r="AB61" s="14">
        <f t="shared" ca="1" si="22"/>
        <v>-9.0380000000000003</v>
      </c>
      <c r="AC61" s="14">
        <f t="shared" ca="1" si="22"/>
        <v>-9.1140000000000008</v>
      </c>
      <c r="AD61" s="14">
        <f t="shared" ca="1" si="22"/>
        <v>-9.1920000000000002</v>
      </c>
      <c r="AE61" s="14">
        <f t="shared" ca="1" si="22"/>
        <v>-9.2729999999999997</v>
      </c>
      <c r="AF61" s="14">
        <f t="shared" ca="1" si="22"/>
        <v>-9.3550000000000004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6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1</v>
      </c>
      <c r="D62" s="5">
        <f t="shared" si="20"/>
        <v>0</v>
      </c>
      <c r="E62" s="6" t="str">
        <f t="shared" si="20"/>
        <v>(2)GeSe[l]</v>
      </c>
      <c r="F62" s="14">
        <f t="shared" ca="1" si="21"/>
        <v>-41.11</v>
      </c>
      <c r="G62" s="14">
        <f t="shared" ca="1" si="22"/>
        <v>-39.36</v>
      </c>
      <c r="H62" s="14">
        <f t="shared" ca="1" si="22"/>
        <v>-37.81</v>
      </c>
      <c r="I62" s="14">
        <f t="shared" ca="1" si="22"/>
        <v>-36.44</v>
      </c>
      <c r="J62" s="14">
        <f t="shared" ca="1" si="22"/>
        <v>-35.21</v>
      </c>
      <c r="K62" s="14">
        <f t="shared" ca="1" si="22"/>
        <v>-31.45</v>
      </c>
      <c r="L62" s="14">
        <f t="shared" ca="1" si="22"/>
        <v>-28.86</v>
      </c>
      <c r="M62" s="14">
        <f t="shared" ca="1" si="22"/>
        <v>-27.03</v>
      </c>
      <c r="N62" s="14">
        <f t="shared" ca="1" si="22"/>
        <v>-25.66</v>
      </c>
      <c r="O62" s="14">
        <f t="shared" ca="1" si="22"/>
        <v>-24.596</v>
      </c>
      <c r="P62" s="14">
        <f t="shared" ca="1" si="22"/>
        <v>-23.728000000000002</v>
      </c>
      <c r="Q62" s="14">
        <f t="shared" ca="1" si="22"/>
        <v>-23.540999999999997</v>
      </c>
      <c r="R62" s="14">
        <f t="shared" ca="1" si="22"/>
        <v>-23.361000000000001</v>
      </c>
      <c r="S62" s="14">
        <f t="shared" ca="1" si="22"/>
        <v>-22.97</v>
      </c>
      <c r="T62" s="14">
        <f t="shared" ca="1" si="22"/>
        <v>-22.673999999999999</v>
      </c>
      <c r="U62" s="14">
        <f t="shared" ca="1" si="22"/>
        <v>-22.460999999999999</v>
      </c>
      <c r="V62" s="14">
        <f t="shared" ca="1" si="22"/>
        <v>-22.298999999999999</v>
      </c>
      <c r="W62" s="14">
        <f t="shared" ca="1" si="22"/>
        <v>-22.170999999999999</v>
      </c>
      <c r="X62" s="14">
        <f t="shared" ca="1" si="22"/>
        <v>-22.130000000000003</v>
      </c>
      <c r="Y62" s="14">
        <f t="shared" ca="1" si="22"/>
        <v>-22.1</v>
      </c>
      <c r="Z62" s="14">
        <f t="shared" ca="1" si="22"/>
        <v>-22.071999999999999</v>
      </c>
      <c r="AA62" s="14">
        <f t="shared" ca="1" si="22"/>
        <v>-22.033999999999999</v>
      </c>
      <c r="AB62" s="14">
        <f t="shared" ca="1" si="22"/>
        <v>-22.008000000000003</v>
      </c>
      <c r="AC62" s="14">
        <f t="shared" ca="1" si="22"/>
        <v>-21.984000000000002</v>
      </c>
      <c r="AD62" s="14">
        <f t="shared" ca="1" si="22"/>
        <v>-21.972000000000001</v>
      </c>
      <c r="AE62" s="14">
        <f t="shared" ca="1" si="22"/>
        <v>-21.952999999999999</v>
      </c>
      <c r="AF62" s="14">
        <f t="shared" ca="1" si="22"/>
        <v>-21.935000000000002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6"/>
    </row>
    <row r="63" spans="1:71" ht="21" customHeight="1" outlineLevel="1" thickBot="1" x14ac:dyDescent="0.4">
      <c r="A63" s="5">
        <f t="shared" si="20"/>
        <v>0</v>
      </c>
      <c r="B63" s="5">
        <f t="shared" si="20"/>
        <v>3</v>
      </c>
      <c r="C63" s="5">
        <f t="shared" si="20"/>
        <v>0</v>
      </c>
      <c r="D63" s="5">
        <f t="shared" si="20"/>
        <v>2</v>
      </c>
      <c r="E63" s="6" t="str">
        <f t="shared" si="20"/>
        <v>(2)Ga2Se3[l]</v>
      </c>
      <c r="F63" s="14">
        <f t="shared" ca="1" si="21"/>
        <v>-202.47</v>
      </c>
      <c r="G63" s="14">
        <f t="shared" ca="1" si="23"/>
        <v>-192.17000000000002</v>
      </c>
      <c r="H63" s="14">
        <f t="shared" ca="1" si="23"/>
        <v>-183.01</v>
      </c>
      <c r="I63" s="14">
        <f t="shared" ca="1" si="23"/>
        <v>-174.82999999999998</v>
      </c>
      <c r="J63" s="14">
        <f t="shared" ca="1" si="23"/>
        <v>-167.47</v>
      </c>
      <c r="K63" s="14">
        <f t="shared" ca="1" si="23"/>
        <v>-144.36000000000001</v>
      </c>
      <c r="L63" s="14">
        <f t="shared" ca="1" si="23"/>
        <v>-128.01999999999998</v>
      </c>
      <c r="M63" s="14">
        <f t="shared" ca="1" si="23"/>
        <v>-115.97999999999999</v>
      </c>
      <c r="N63" s="14">
        <f t="shared" ca="1" si="23"/>
        <v>-106.77000000000001</v>
      </c>
      <c r="O63" s="14">
        <f t="shared" ca="1" si="23"/>
        <v>-99.568000000000012</v>
      </c>
      <c r="P63" s="14">
        <f t="shared" ca="1" si="23"/>
        <v>-93.823999999999984</v>
      </c>
      <c r="Q63" s="14">
        <f t="shared" ca="1" si="23"/>
        <v>-92.572999999999993</v>
      </c>
      <c r="R63" s="14">
        <f t="shared" ca="1" si="23"/>
        <v>-91.373000000000005</v>
      </c>
      <c r="S63" s="14">
        <f t="shared" ca="1" si="23"/>
        <v>-90.69</v>
      </c>
      <c r="T63" s="14">
        <f t="shared" ca="1" si="23"/>
        <v>-90.262</v>
      </c>
      <c r="U63" s="14">
        <f t="shared" ca="1" si="23"/>
        <v>-89.853000000000009</v>
      </c>
      <c r="V63" s="14">
        <f t="shared" ca="1" si="23"/>
        <v>-89.477000000000004</v>
      </c>
      <c r="W63" s="14">
        <f t="shared" ca="1" si="23"/>
        <v>-89.082999999999998</v>
      </c>
      <c r="X63" s="14">
        <f t="shared" ca="1" si="23"/>
        <v>-88.61</v>
      </c>
      <c r="Y63" s="14">
        <f t="shared" ca="1" si="23"/>
        <v>-88.12</v>
      </c>
      <c r="Z63" s="14">
        <f t="shared" ca="1" si="23"/>
        <v>-87.676000000000002</v>
      </c>
      <c r="AA63" s="14">
        <f t="shared" ca="1" si="23"/>
        <v>-87.231999999999999</v>
      </c>
      <c r="AB63" s="14">
        <f t="shared" ca="1" si="23"/>
        <v>-86.814000000000007</v>
      </c>
      <c r="AC63" s="14">
        <f t="shared" ca="1" si="23"/>
        <v>-86.402000000000001</v>
      </c>
      <c r="AD63" s="14">
        <f t="shared" ca="1" si="23"/>
        <v>-85.996000000000009</v>
      </c>
      <c r="AE63" s="14">
        <f t="shared" ca="1" si="23"/>
        <v>-85.619</v>
      </c>
      <c r="AF63" s="14">
        <f t="shared" ca="1" si="23"/>
        <v>-85.245000000000005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6"/>
    </row>
    <row r="64" spans="1:71" ht="21" customHeight="1" outlineLevel="1" thickBot="1" x14ac:dyDescent="0.4">
      <c r="A64" s="5">
        <f t="shared" si="20"/>
        <v>1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 t="str">
        <f t="shared" si="20"/>
        <v>H (Ar)</v>
      </c>
      <c r="F64" s="14">
        <f t="shared" ca="1" si="21"/>
        <v>-18.62</v>
      </c>
      <c r="G64" s="14">
        <f t="shared" ca="1" si="23"/>
        <v>-18.61</v>
      </c>
      <c r="H64" s="14">
        <f t="shared" ca="1" si="23"/>
        <v>-18.61</v>
      </c>
      <c r="I64" s="14">
        <f t="shared" ca="1" si="23"/>
        <v>-18.62</v>
      </c>
      <c r="J64" s="14">
        <f t="shared" ca="1" si="23"/>
        <v>-18.63</v>
      </c>
      <c r="K64" s="14">
        <f t="shared" ca="1" si="23"/>
        <v>-18.72</v>
      </c>
      <c r="L64" s="14">
        <f t="shared" ca="1" si="23"/>
        <v>-18.84</v>
      </c>
      <c r="M64" s="14">
        <f t="shared" ca="1" si="23"/>
        <v>-18.97</v>
      </c>
      <c r="N64" s="14">
        <f t="shared" ca="1" si="23"/>
        <v>-19.11</v>
      </c>
      <c r="O64" s="14">
        <f t="shared" ca="1" si="23"/>
        <v>-19.25</v>
      </c>
      <c r="P64" s="14">
        <f t="shared" ca="1" si="23"/>
        <v>-19.38</v>
      </c>
      <c r="Q64" s="14">
        <f t="shared" ca="1" si="23"/>
        <v>-19.420000000000002</v>
      </c>
      <c r="R64" s="14">
        <f t="shared" ca="1" si="23"/>
        <v>-19.45</v>
      </c>
      <c r="S64" s="14">
        <f t="shared" ca="1" si="23"/>
        <v>-19.48</v>
      </c>
      <c r="T64" s="14">
        <f t="shared" ca="1" si="23"/>
        <v>-19.510000000000002</v>
      </c>
      <c r="U64" s="14">
        <f t="shared" ca="1" si="23"/>
        <v>-19.55</v>
      </c>
      <c r="V64" s="14">
        <f t="shared" ca="1" si="23"/>
        <v>-19.579999999999998</v>
      </c>
      <c r="W64" s="14">
        <f t="shared" ca="1" si="23"/>
        <v>-19.61</v>
      </c>
      <c r="X64" s="14">
        <f t="shared" ca="1" si="23"/>
        <v>-19.64</v>
      </c>
      <c r="Y64" s="14">
        <f t="shared" ca="1" si="23"/>
        <v>-19.68</v>
      </c>
      <c r="Z64" s="14">
        <f t="shared" ca="1" si="23"/>
        <v>-19.71</v>
      </c>
      <c r="AA64" s="14">
        <f t="shared" ca="1" si="23"/>
        <v>-19.739999999999998</v>
      </c>
      <c r="AB64" s="14">
        <f t="shared" ca="1" si="23"/>
        <v>-19.77</v>
      </c>
      <c r="AC64" s="14">
        <f t="shared" ca="1" si="23"/>
        <v>-19.809999999999999</v>
      </c>
      <c r="AD64" s="14">
        <f t="shared" ca="1" si="23"/>
        <v>-19.84</v>
      </c>
      <c r="AE64" s="14">
        <f t="shared" ca="1" si="23"/>
        <v>-19.87</v>
      </c>
      <c r="AF64" s="14">
        <f t="shared" ca="1" si="23"/>
        <v>-19.899999999999999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6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1</v>
      </c>
      <c r="E65" s="6" t="str">
        <f t="shared" si="20"/>
        <v>H (Ga)</v>
      </c>
      <c r="F65" s="14">
        <f t="shared" ca="1" si="21"/>
        <v>-65.31</v>
      </c>
      <c r="G65" s="14">
        <f t="shared" ca="1" si="23"/>
        <v>-61.84</v>
      </c>
      <c r="H65" s="14">
        <f t="shared" ca="1" si="23"/>
        <v>-58.76</v>
      </c>
      <c r="I65" s="14">
        <f t="shared" ca="1" si="23"/>
        <v>-55.99</v>
      </c>
      <c r="J65" s="14">
        <f t="shared" ca="1" si="23"/>
        <v>-53.51</v>
      </c>
      <c r="K65" s="14">
        <f t="shared" ca="1" si="23"/>
        <v>-42.9</v>
      </c>
      <c r="L65" s="14">
        <f t="shared" ca="1" si="23"/>
        <v>-44.12</v>
      </c>
      <c r="M65" s="14">
        <f t="shared" ca="1" si="23"/>
        <v>-40.409999999999997</v>
      </c>
      <c r="N65" s="14">
        <f t="shared" ca="1" si="23"/>
        <v>-37.590000000000003</v>
      </c>
      <c r="O65" s="14">
        <f t="shared" ca="1" si="23"/>
        <v>-35.270000000000003</v>
      </c>
      <c r="P65" s="14">
        <f t="shared" ca="1" si="23"/>
        <v>-33.159999999999997</v>
      </c>
      <c r="Q65" s="14">
        <f t="shared" ca="1" si="23"/>
        <v>-32.65</v>
      </c>
      <c r="R65" s="14">
        <f t="shared" ca="1" si="23"/>
        <v>-32.14</v>
      </c>
      <c r="S65" s="14">
        <f t="shared" ca="1" si="23"/>
        <v>-32.01</v>
      </c>
      <c r="T65" s="14">
        <f t="shared" ca="1" si="23"/>
        <v>-31.97</v>
      </c>
      <c r="U65" s="14">
        <f t="shared" ca="1" si="23"/>
        <v>-31.86</v>
      </c>
      <c r="V65" s="14">
        <f t="shared" ca="1" si="23"/>
        <v>-31.72</v>
      </c>
      <c r="W65" s="14">
        <f t="shared" ca="1" si="23"/>
        <v>-31.52</v>
      </c>
      <c r="X65" s="14">
        <f t="shared" ca="1" si="23"/>
        <v>-31.18</v>
      </c>
      <c r="Y65" s="14">
        <f t="shared" ca="1" si="23"/>
        <v>-30.83</v>
      </c>
      <c r="Z65" s="14">
        <f t="shared" ca="1" si="23"/>
        <v>-30.5</v>
      </c>
      <c r="AA65" s="14">
        <f t="shared" ca="1" si="23"/>
        <v>-30.17</v>
      </c>
      <c r="AB65" s="14">
        <f t="shared" ca="1" si="23"/>
        <v>-29.85</v>
      </c>
      <c r="AC65" s="14">
        <f t="shared" ca="1" si="23"/>
        <v>-29.53</v>
      </c>
      <c r="AD65" s="14">
        <f t="shared" ca="1" si="23"/>
        <v>-29.21</v>
      </c>
      <c r="AE65" s="14">
        <f t="shared" ca="1" si="23"/>
        <v>-28.9</v>
      </c>
      <c r="AF65" s="14">
        <f t="shared" ca="1" si="23"/>
        <v>-28.59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6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1</v>
      </c>
      <c r="D66" s="5">
        <f t="shared" si="24"/>
        <v>0</v>
      </c>
      <c r="E66" s="6" t="str">
        <f t="shared" si="24"/>
        <v>H (Ge)</v>
      </c>
      <c r="F66" s="14">
        <f t="shared" ref="F66:U74" ca="1" si="25">$A66*H.Ar + $B66*H.Se + $C66*H.Ge + $D66*H.Ga</f>
        <v>-17.16</v>
      </c>
      <c r="G66" s="14">
        <f t="shared" ca="1" si="25"/>
        <v>-16.53</v>
      </c>
      <c r="H66" s="14">
        <f t="shared" ca="1" si="25"/>
        <v>-15.98</v>
      </c>
      <c r="I66" s="14">
        <f t="shared" ca="1" si="25"/>
        <v>-15.49</v>
      </c>
      <c r="J66" s="14">
        <f t="shared" ca="1" si="25"/>
        <v>-15.06</v>
      </c>
      <c r="K66" s="14">
        <f t="shared" ca="1" si="25"/>
        <v>-11.93</v>
      </c>
      <c r="L66" s="14">
        <f t="shared" ca="1" si="25"/>
        <v>-15.6</v>
      </c>
      <c r="M66" s="14">
        <f t="shared" ca="1" si="25"/>
        <v>-15.31</v>
      </c>
      <c r="N66" s="14">
        <f t="shared" ca="1" si="25"/>
        <v>-15.13</v>
      </c>
      <c r="O66" s="14">
        <f t="shared" ca="1" si="25"/>
        <v>-14.92</v>
      </c>
      <c r="P66" s="14">
        <f t="shared" ca="1" si="25"/>
        <v>-14.56</v>
      </c>
      <c r="Q66" s="14">
        <f t="shared" ca="1" si="25"/>
        <v>-14.45</v>
      </c>
      <c r="R66" s="14">
        <f t="shared" ca="1" si="25"/>
        <v>-14.33</v>
      </c>
      <c r="S66" s="14">
        <f t="shared" ca="1" si="25"/>
        <v>-14.08</v>
      </c>
      <c r="T66" s="14">
        <f t="shared" ca="1" si="25"/>
        <v>-13.9</v>
      </c>
      <c r="U66" s="14">
        <f t="shared" ca="1" si="25"/>
        <v>-13.75</v>
      </c>
      <c r="V66" s="14">
        <f t="shared" ca="1" si="23"/>
        <v>-13.62</v>
      </c>
      <c r="W66" s="14">
        <f t="shared" ca="1" si="23"/>
        <v>-13.49</v>
      </c>
      <c r="X66" s="14">
        <f t="shared" ca="1" si="23"/>
        <v>-13.38</v>
      </c>
      <c r="Y66" s="14">
        <f t="shared" ca="1" si="23"/>
        <v>-13.28</v>
      </c>
      <c r="Z66" s="14">
        <f t="shared" ca="1" si="23"/>
        <v>-13.18</v>
      </c>
      <c r="AA66" s="14">
        <f t="shared" ca="1" si="23"/>
        <v>-13.07</v>
      </c>
      <c r="AB66" s="14">
        <f t="shared" ca="1" si="23"/>
        <v>-12.97</v>
      </c>
      <c r="AC66" s="14">
        <f t="shared" ca="1" si="23"/>
        <v>-12.87</v>
      </c>
      <c r="AD66" s="14">
        <f t="shared" ca="1" si="23"/>
        <v>-12.78</v>
      </c>
      <c r="AE66" s="14">
        <f t="shared" ca="1" si="23"/>
        <v>-12.68</v>
      </c>
      <c r="AF66" s="14">
        <f t="shared" ca="1" si="23"/>
        <v>-12.58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6"/>
    </row>
    <row r="67" spans="1:87" ht="21" customHeight="1" outlineLevel="1" thickBot="1" x14ac:dyDescent="0.4">
      <c r="A67" s="5">
        <f t="shared" si="24"/>
        <v>0</v>
      </c>
      <c r="B67" s="5">
        <f t="shared" si="24"/>
        <v>1</v>
      </c>
      <c r="C67" s="5">
        <f t="shared" si="24"/>
        <v>0</v>
      </c>
      <c r="D67" s="5">
        <f t="shared" si="24"/>
        <v>0</v>
      </c>
      <c r="E67" s="6" t="str">
        <f t="shared" si="24"/>
        <v>H (Se)</v>
      </c>
      <c r="F67" s="14">
        <f t="shared" ca="1" si="25"/>
        <v>-23.95</v>
      </c>
      <c r="G67" s="14">
        <f t="shared" ca="1" si="26"/>
        <v>-22.83</v>
      </c>
      <c r="H67" s="14">
        <f t="shared" ca="1" si="26"/>
        <v>-21.83</v>
      </c>
      <c r="I67" s="14">
        <f t="shared" ca="1" si="26"/>
        <v>-20.95</v>
      </c>
      <c r="J67" s="14">
        <f t="shared" ca="1" si="26"/>
        <v>-20.149999999999999</v>
      </c>
      <c r="K67" s="14">
        <f t="shared" ca="1" si="26"/>
        <v>-19.52</v>
      </c>
      <c r="L67" s="14">
        <f t="shared" ca="1" si="26"/>
        <v>-13.26</v>
      </c>
      <c r="M67" s="14">
        <f t="shared" ca="1" si="26"/>
        <v>-11.72</v>
      </c>
      <c r="N67" s="14">
        <f t="shared" ca="1" si="26"/>
        <v>-10.53</v>
      </c>
      <c r="O67" s="14">
        <f t="shared" ca="1" si="26"/>
        <v>-9.6760000000000002</v>
      </c>
      <c r="P67" s="14">
        <f t="shared" ca="1" si="26"/>
        <v>-9.1679999999999993</v>
      </c>
      <c r="Q67" s="14">
        <f t="shared" ca="1" si="26"/>
        <v>-9.0909999999999993</v>
      </c>
      <c r="R67" s="14">
        <f t="shared" ca="1" si="26"/>
        <v>-9.0310000000000006</v>
      </c>
      <c r="S67" s="14">
        <f t="shared" ca="1" si="26"/>
        <v>-8.89</v>
      </c>
      <c r="T67" s="14">
        <f t="shared" ca="1" si="26"/>
        <v>-8.7739999999999991</v>
      </c>
      <c r="U67" s="14">
        <f t="shared" ca="1" si="26"/>
        <v>-8.7110000000000003</v>
      </c>
      <c r="V67" s="14">
        <f t="shared" ca="1" si="26"/>
        <v>-8.6790000000000003</v>
      </c>
      <c r="W67" s="14">
        <f t="shared" ca="1" si="26"/>
        <v>-8.6809999999999992</v>
      </c>
      <c r="X67" s="14">
        <f t="shared" ca="1" si="26"/>
        <v>-8.75</v>
      </c>
      <c r="Y67" s="14">
        <f t="shared" ca="1" si="26"/>
        <v>-8.82</v>
      </c>
      <c r="Z67" s="14">
        <f t="shared" ca="1" si="26"/>
        <v>-8.8919999999999995</v>
      </c>
      <c r="AA67" s="14">
        <f t="shared" ca="1" si="26"/>
        <v>-8.9640000000000004</v>
      </c>
      <c r="AB67" s="14">
        <f t="shared" ca="1" si="26"/>
        <v>-9.0380000000000003</v>
      </c>
      <c r="AC67" s="14">
        <f t="shared" ca="1" si="26"/>
        <v>-9.1140000000000008</v>
      </c>
      <c r="AD67" s="14">
        <f t="shared" ca="1" si="26"/>
        <v>-9.1920000000000002</v>
      </c>
      <c r="AE67" s="14">
        <f t="shared" ca="1" si="26"/>
        <v>-9.2729999999999997</v>
      </c>
      <c r="AF67" s="14">
        <f t="shared" ca="1" si="26"/>
        <v>-9.3550000000000004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6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6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6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6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6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6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6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6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6"/>
    </row>
    <row r="76" spans="1:87" ht="21" customHeight="1" outlineLevel="1" thickTop="1" x14ac:dyDescent="0.35">
      <c r="A76" s="47"/>
      <c r="B76" s="47"/>
      <c r="C76" s="47"/>
      <c r="D76" s="47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x14ac:dyDescent="0.35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 x14ac:dyDescent="0.4">
      <c r="A78" s="76"/>
      <c r="B78" s="76"/>
      <c r="C78" s="77">
        <f>E41</f>
        <v>8.3333333333333339</v>
      </c>
      <c r="D78" s="63"/>
      <c r="E78" s="62" t="s">
        <v>40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818.3</v>
      </c>
      <c r="V79" s="3">
        <f t="shared" si="31"/>
        <v>834.8</v>
      </c>
      <c r="W79" s="3">
        <f t="shared" si="31"/>
        <v>851.3</v>
      </c>
      <c r="X79" s="3">
        <f t="shared" si="31"/>
        <v>867.8</v>
      </c>
      <c r="Y79" s="3">
        <f t="shared" si="31"/>
        <v>884.4</v>
      </c>
      <c r="Z79" s="3">
        <f t="shared" si="31"/>
        <v>900.9</v>
      </c>
      <c r="AA79" s="3">
        <f t="shared" si="31"/>
        <v>917.4</v>
      </c>
      <c r="AB79" s="3">
        <f t="shared" si="31"/>
        <v>933.9</v>
      </c>
      <c r="AC79" s="3">
        <f t="shared" si="31"/>
        <v>950.4</v>
      </c>
      <c r="AD79" s="3">
        <f t="shared" si="31"/>
        <v>967</v>
      </c>
      <c r="AE79" s="3">
        <f t="shared" si="31"/>
        <v>983.5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6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1.8744166666666669E-9</v>
      </c>
      <c r="G80" s="14">
        <f t="shared" ref="G80:BR80" si="34">G4*$C$78</f>
        <v>3.5322500000000004E-13</v>
      </c>
      <c r="H80" s="14">
        <f t="shared" si="34"/>
        <v>0</v>
      </c>
      <c r="I80" s="14">
        <f t="shared" si="34"/>
        <v>4.6176666666666664E-12</v>
      </c>
      <c r="J80" s="14">
        <f t="shared" si="34"/>
        <v>6.8330000000000013E-13</v>
      </c>
      <c r="K80" s="14">
        <f t="shared" si="34"/>
        <v>3.7136666666666672E-13</v>
      </c>
      <c r="L80" s="14">
        <f t="shared" si="34"/>
        <v>1.8816666666666668E-13</v>
      </c>
      <c r="M80" s="14">
        <f t="shared" si="34"/>
        <v>6.9705833333333334E-13</v>
      </c>
      <c r="N80" s="14">
        <f t="shared" si="34"/>
        <v>5.0856666666666665E-14</v>
      </c>
      <c r="O80" s="14">
        <f t="shared" si="34"/>
        <v>6.3332500000000009E-15</v>
      </c>
      <c r="P80" s="14">
        <f t="shared" si="34"/>
        <v>4.1213333333333339E-17</v>
      </c>
      <c r="Q80" s="14">
        <f t="shared" si="34"/>
        <v>3.0085000000000002E-25</v>
      </c>
      <c r="R80" s="14">
        <f t="shared" si="34"/>
        <v>0</v>
      </c>
      <c r="S80" s="14">
        <f t="shared" si="34"/>
        <v>1.00175E-27</v>
      </c>
      <c r="T80" s="14">
        <f t="shared" si="34"/>
        <v>1.1486666666666667E-24</v>
      </c>
      <c r="U80" s="14">
        <f t="shared" si="34"/>
        <v>1.4586666666666669E-30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6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</v>
      </c>
      <c r="F81" s="14">
        <f t="shared" ref="F81" si="36">F5*$C$78</f>
        <v>1.55125E-9</v>
      </c>
      <c r="G81" s="14">
        <f t="shared" ref="G81:BR81" si="37">G5*$C$78</f>
        <v>4.4576666666666675E-9</v>
      </c>
      <c r="H81" s="14">
        <f t="shared" si="37"/>
        <v>6.0952500000000007E-12</v>
      </c>
      <c r="I81" s="14">
        <f t="shared" si="37"/>
        <v>1.6484166666666669E-8</v>
      </c>
      <c r="J81" s="14">
        <f t="shared" si="37"/>
        <v>1.9470000000000002E-8</v>
      </c>
      <c r="K81" s="14">
        <f t="shared" si="37"/>
        <v>2.0562500000000003E-8</v>
      </c>
      <c r="L81" s="14">
        <f t="shared" si="37"/>
        <v>1.1274166666666667E-8</v>
      </c>
      <c r="M81" s="14">
        <f t="shared" si="37"/>
        <v>2.2644166666666669E-8</v>
      </c>
      <c r="N81" s="14">
        <f t="shared" si="37"/>
        <v>1.0408333333333334E-8</v>
      </c>
      <c r="O81" s="14">
        <f t="shared" si="37"/>
        <v>1.5266666666666668E-8</v>
      </c>
      <c r="P81" s="14">
        <f t="shared" si="37"/>
        <v>7.4035000000000007E-9</v>
      </c>
      <c r="Q81" s="14">
        <f t="shared" si="37"/>
        <v>1.0632499999999999E-12</v>
      </c>
      <c r="R81" s="14">
        <f t="shared" si="37"/>
        <v>2.5500000000000005E-34</v>
      </c>
      <c r="S81" s="14">
        <f t="shared" si="37"/>
        <v>1.7750833333333334E-21</v>
      </c>
      <c r="T81" s="14">
        <f t="shared" si="37"/>
        <v>4.2273333333333339E-28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6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3</v>
      </c>
      <c r="C82" s="5">
        <f t="shared" si="35"/>
        <v>0</v>
      </c>
      <c r="D82" s="5">
        <f t="shared" si="35"/>
        <v>2</v>
      </c>
      <c r="E82" s="6" t="str">
        <f t="shared" si="29"/>
        <v>*Ga2Se3[l]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1.8935833333333337E-16</v>
      </c>
      <c r="Q82" s="14">
        <f t="shared" si="39"/>
        <v>1.6560833333333334E-15</v>
      </c>
      <c r="R82" s="14">
        <f t="shared" si="39"/>
        <v>4.0303333333333341E-21</v>
      </c>
      <c r="S82" s="14">
        <f t="shared" si="39"/>
        <v>6.133333333333334E-8</v>
      </c>
      <c r="T82" s="14">
        <f t="shared" si="39"/>
        <v>9.6174999999999999E-9</v>
      </c>
      <c r="U82" s="14">
        <f t="shared" si="39"/>
        <v>2.0609166666666668E-12</v>
      </c>
      <c r="V82" s="14">
        <f t="shared" si="39"/>
        <v>7.0475000000000005E-24</v>
      </c>
      <c r="W82" s="14">
        <f t="shared" si="39"/>
        <v>0</v>
      </c>
      <c r="X82" s="14">
        <f t="shared" si="39"/>
        <v>0</v>
      </c>
      <c r="Y82" s="14">
        <f t="shared" si="39"/>
        <v>1.0494999999999999E-29</v>
      </c>
      <c r="Z82" s="14">
        <f t="shared" si="39"/>
        <v>1.2043333333333334E-23</v>
      </c>
      <c r="AA82" s="14">
        <f t="shared" si="39"/>
        <v>3.4236666666666665E-20</v>
      </c>
      <c r="AB82" s="14">
        <f t="shared" si="39"/>
        <v>1.3563333333333334E-17</v>
      </c>
      <c r="AC82" s="14">
        <f t="shared" si="39"/>
        <v>7.3306666666666677E-16</v>
      </c>
      <c r="AD82" s="14">
        <f t="shared" si="39"/>
        <v>5.2651666666666668E-15</v>
      </c>
      <c r="AE82" s="14">
        <f t="shared" si="39"/>
        <v>1.0516666666666668E-13</v>
      </c>
      <c r="AF82" s="14">
        <f t="shared" si="39"/>
        <v>7.8416666666666674E-13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6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*GeSe[l]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6.0315E-33</v>
      </c>
      <c r="O83" s="14">
        <f t="shared" si="41"/>
        <v>2.9854166666666668E-26</v>
      </c>
      <c r="P83" s="14">
        <f t="shared" si="41"/>
        <v>2.097416666666667E-20</v>
      </c>
      <c r="Q83" s="14">
        <f t="shared" si="41"/>
        <v>1.3132500000000001E-26</v>
      </c>
      <c r="R83" s="14">
        <f t="shared" si="41"/>
        <v>0</v>
      </c>
      <c r="S83" s="14">
        <f t="shared" si="41"/>
        <v>1.0970833333333334E-23</v>
      </c>
      <c r="T83" s="14">
        <f t="shared" si="41"/>
        <v>8.4383333333333339E-19</v>
      </c>
      <c r="U83" s="14">
        <f t="shared" si="41"/>
        <v>5.2401666666666668E-20</v>
      </c>
      <c r="V83" s="14">
        <f t="shared" si="41"/>
        <v>2.5265833333333338E-28</v>
      </c>
      <c r="W83" s="14">
        <f t="shared" si="41"/>
        <v>0</v>
      </c>
      <c r="X83" s="14">
        <f t="shared" si="41"/>
        <v>0</v>
      </c>
      <c r="Y83" s="14">
        <f t="shared" si="41"/>
        <v>3.7490833333333338E-27</v>
      </c>
      <c r="Z83" s="14">
        <f t="shared" si="41"/>
        <v>8.3800000000000009E-22</v>
      </c>
      <c r="AA83" s="14">
        <f t="shared" si="41"/>
        <v>1.0543333333333333E-18</v>
      </c>
      <c r="AB83" s="14">
        <f t="shared" si="41"/>
        <v>2.2812500000000003E-16</v>
      </c>
      <c r="AC83" s="14">
        <f t="shared" si="41"/>
        <v>8.7866666666666669E-15</v>
      </c>
      <c r="AD83" s="14">
        <f t="shared" si="41"/>
        <v>6.2399166666666669E-14</v>
      </c>
      <c r="AE83" s="14">
        <f t="shared" si="41"/>
        <v>9.8375000000000012E-13</v>
      </c>
      <c r="AF83" s="14">
        <f t="shared" si="41"/>
        <v>6.6585000000000004E-12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6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1</v>
      </c>
      <c r="C84" s="5">
        <f t="shared" si="35"/>
        <v>1</v>
      </c>
      <c r="D84" s="5">
        <f t="shared" si="35"/>
        <v>0</v>
      </c>
      <c r="E84" s="6" t="str">
        <f t="shared" si="29"/>
        <v>*GeSe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9.7800000000000006E-9</v>
      </c>
      <c r="I84" s="14">
        <f t="shared" si="43"/>
        <v>1.8060000000000002E-9</v>
      </c>
      <c r="J84" s="14">
        <f t="shared" si="43"/>
        <v>4.0374166666666671E-12</v>
      </c>
      <c r="K84" s="14">
        <f t="shared" si="43"/>
        <v>2.0567500000000003E-14</v>
      </c>
      <c r="L84" s="14">
        <f t="shared" si="43"/>
        <v>1.0798333333333334E-15</v>
      </c>
      <c r="M84" s="14">
        <f t="shared" si="43"/>
        <v>2.29925E-15</v>
      </c>
      <c r="N84" s="14">
        <f t="shared" si="43"/>
        <v>1.6246666666666667E-15</v>
      </c>
      <c r="O84" s="14">
        <f t="shared" si="43"/>
        <v>5.6610833333333339E-14</v>
      </c>
      <c r="P84" s="14">
        <f t="shared" si="43"/>
        <v>3.317416666666667E-12</v>
      </c>
      <c r="Q84" s="14">
        <f t="shared" si="43"/>
        <v>4.1247500000000006E-16</v>
      </c>
      <c r="R84" s="14">
        <f t="shared" si="43"/>
        <v>0</v>
      </c>
      <c r="S84" s="14">
        <f t="shared" si="43"/>
        <v>3.2015833333333338E-14</v>
      </c>
      <c r="T84" s="14">
        <f t="shared" si="43"/>
        <v>3.4038333333333334E-11</v>
      </c>
      <c r="U84" s="14">
        <f t="shared" si="43"/>
        <v>6.2029166666666663E-12</v>
      </c>
      <c r="V84" s="14">
        <f t="shared" si="43"/>
        <v>5.9382500000000009E-17</v>
      </c>
      <c r="W84" s="14">
        <f t="shared" si="43"/>
        <v>4.9877499999999999E-35</v>
      </c>
      <c r="X84" s="14">
        <f t="shared" si="43"/>
        <v>4.9136666666666667E-27</v>
      </c>
      <c r="Y84" s="14">
        <f t="shared" si="43"/>
        <v>9.8916666666666675E-21</v>
      </c>
      <c r="Z84" s="14">
        <f t="shared" si="43"/>
        <v>3.8728333333333342E-18</v>
      </c>
      <c r="AA84" s="14">
        <f t="shared" si="43"/>
        <v>9.0933333333333343E-17</v>
      </c>
      <c r="AB84" s="14">
        <f t="shared" si="43"/>
        <v>1.09875E-15</v>
      </c>
      <c r="AC84" s="14">
        <f t="shared" si="43"/>
        <v>4.8341666666666667E-15</v>
      </c>
      <c r="AD84" s="14">
        <f t="shared" si="43"/>
        <v>5.6182500000000009E-15</v>
      </c>
      <c r="AE84" s="14">
        <f t="shared" si="43"/>
        <v>2.1414166666666668E-14</v>
      </c>
      <c r="AF84" s="14">
        <f t="shared" si="43"/>
        <v>4.216E-14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6"/>
    </row>
    <row r="85" spans="1:71" ht="21" hidden="1" customHeight="1" outlineLevel="1" thickBot="1" x14ac:dyDescent="0.4">
      <c r="A85" s="5">
        <f t="shared" si="35"/>
        <v>1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 t="str">
        <f t="shared" si="29"/>
        <v>Ar</v>
      </c>
      <c r="F85" s="14">
        <f t="shared" ref="F85" si="44">F9*$C$78</f>
        <v>1.666666666666667</v>
      </c>
      <c r="G85" s="14">
        <f t="shared" ref="G85:BR85" si="45">G9*$C$78</f>
        <v>1.666666666666667</v>
      </c>
      <c r="H85" s="14">
        <f t="shared" si="45"/>
        <v>1.666666666666667</v>
      </c>
      <c r="I85" s="14">
        <f t="shared" si="45"/>
        <v>1.666666666666667</v>
      </c>
      <c r="J85" s="14">
        <f t="shared" si="45"/>
        <v>1.666666666666667</v>
      </c>
      <c r="K85" s="14">
        <f t="shared" si="45"/>
        <v>1.666666666666667</v>
      </c>
      <c r="L85" s="14">
        <f t="shared" si="45"/>
        <v>1.666666666666667</v>
      </c>
      <c r="M85" s="14">
        <f t="shared" si="45"/>
        <v>1.666666666666667</v>
      </c>
      <c r="N85" s="14">
        <f t="shared" si="45"/>
        <v>1.666666666666667</v>
      </c>
      <c r="O85" s="14">
        <f t="shared" si="45"/>
        <v>1.666666666666667</v>
      </c>
      <c r="P85" s="14">
        <f t="shared" si="45"/>
        <v>1.666666666666667</v>
      </c>
      <c r="Q85" s="14">
        <f t="shared" si="45"/>
        <v>1.666666666666667</v>
      </c>
      <c r="R85" s="14">
        <f t="shared" si="45"/>
        <v>1.666666666666667</v>
      </c>
      <c r="S85" s="14">
        <f t="shared" si="45"/>
        <v>1.666666666666667</v>
      </c>
      <c r="T85" s="14">
        <f t="shared" si="45"/>
        <v>1.666666666666667</v>
      </c>
      <c r="U85" s="14">
        <f t="shared" si="45"/>
        <v>1.666666666666667</v>
      </c>
      <c r="V85" s="14">
        <f t="shared" si="45"/>
        <v>1.666666666666667</v>
      </c>
      <c r="W85" s="14">
        <f t="shared" si="45"/>
        <v>1.666666666666667</v>
      </c>
      <c r="X85" s="14">
        <f t="shared" si="45"/>
        <v>1.666666666666667</v>
      </c>
      <c r="Y85" s="14">
        <f t="shared" si="45"/>
        <v>1.666666666666667</v>
      </c>
      <c r="Z85" s="14">
        <f t="shared" si="45"/>
        <v>1.666666666666667</v>
      </c>
      <c r="AA85" s="14">
        <f t="shared" si="45"/>
        <v>1.666666666666667</v>
      </c>
      <c r="AB85" s="14">
        <f t="shared" si="45"/>
        <v>1.666666666666667</v>
      </c>
      <c r="AC85" s="14">
        <f t="shared" si="45"/>
        <v>1.666666666666667</v>
      </c>
      <c r="AD85" s="14">
        <f t="shared" si="45"/>
        <v>1.666666666666667</v>
      </c>
      <c r="AE85" s="14">
        <f t="shared" si="45"/>
        <v>1.666666666666667</v>
      </c>
      <c r="AF85" s="14">
        <f t="shared" si="45"/>
        <v>1.666666666666667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6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2</v>
      </c>
      <c r="C86" s="5">
        <f t="shared" si="35"/>
        <v>1</v>
      </c>
      <c r="D86" s="5">
        <f t="shared" si="35"/>
        <v>0</v>
      </c>
      <c r="E86" s="6" t="str">
        <f t="shared" si="29"/>
        <v>(l)GeSe2</v>
      </c>
      <c r="F86" s="14">
        <f t="shared" ref="F86" si="46">F10*$C$78</f>
        <v>0.50002500000000005</v>
      </c>
      <c r="G86" s="14">
        <f t="shared" ref="G86:BR86" si="47">G10*$C$78</f>
        <v>0.50004166666666672</v>
      </c>
      <c r="H86" s="14">
        <f t="shared" si="47"/>
        <v>0.50006666666666666</v>
      </c>
      <c r="I86" s="14">
        <f t="shared" si="47"/>
        <v>0.50010833333333338</v>
      </c>
      <c r="J86" s="14">
        <f t="shared" si="47"/>
        <v>0.50015833333333337</v>
      </c>
      <c r="K86" s="14">
        <f t="shared" si="47"/>
        <v>0.50192500000000007</v>
      </c>
      <c r="L86" s="14">
        <f t="shared" si="47"/>
        <v>0.49970000000000009</v>
      </c>
      <c r="M86" s="14">
        <f t="shared" si="47"/>
        <v>0.49635833333333335</v>
      </c>
      <c r="N86" s="14">
        <f t="shared" si="47"/>
        <v>0.48088333333333338</v>
      </c>
      <c r="O86" s="14">
        <f t="shared" si="47"/>
        <v>0.43486666666666673</v>
      </c>
      <c r="P86" s="14">
        <f t="shared" si="47"/>
        <v>0.34602500000000003</v>
      </c>
      <c r="Q86" s="14">
        <f t="shared" si="47"/>
        <v>0.31862499999999999</v>
      </c>
      <c r="R86" s="14">
        <f t="shared" si="47"/>
        <v>0.29022500000000001</v>
      </c>
      <c r="S86" s="14">
        <f t="shared" si="47"/>
        <v>0.22905</v>
      </c>
      <c r="T86" s="14">
        <f t="shared" si="47"/>
        <v>0.16020000000000004</v>
      </c>
      <c r="U86" s="14">
        <f t="shared" si="47"/>
        <v>9.9441666666666664E-2</v>
      </c>
      <c r="V86" s="14">
        <f t="shared" si="47"/>
        <v>4.3526666666666672E-2</v>
      </c>
      <c r="W86" s="14">
        <f t="shared" si="47"/>
        <v>6.9473333333333338E-4</v>
      </c>
      <c r="X86" s="14">
        <f t="shared" si="47"/>
        <v>1.1335833333333335E-6</v>
      </c>
      <c r="Y86" s="14">
        <f t="shared" si="47"/>
        <v>2.6507500000000001E-7</v>
      </c>
      <c r="Z86" s="14">
        <f t="shared" si="47"/>
        <v>9.7091666666666664E-8</v>
      </c>
      <c r="AA86" s="14">
        <f t="shared" si="47"/>
        <v>4.3193333333333338E-8</v>
      </c>
      <c r="AB86" s="14">
        <f t="shared" si="47"/>
        <v>2.8450000000000003E-8</v>
      </c>
      <c r="AC86" s="14">
        <f t="shared" si="47"/>
        <v>1.7595833333333336E-8</v>
      </c>
      <c r="AD86" s="14">
        <f t="shared" si="47"/>
        <v>6.9364166666666675E-9</v>
      </c>
      <c r="AE86" s="14">
        <f t="shared" si="47"/>
        <v>5.9975000000000004E-9</v>
      </c>
      <c r="AF86" s="14">
        <f t="shared" si="47"/>
        <v>4.0798333333333337E-9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6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1</v>
      </c>
      <c r="C87" s="5">
        <f t="shared" si="35"/>
        <v>1</v>
      </c>
      <c r="D87" s="5">
        <f t="shared" si="35"/>
        <v>0</v>
      </c>
      <c r="E87" s="6" t="str">
        <f t="shared" si="29"/>
        <v>(l)GeSe</v>
      </c>
      <c r="F87" s="14">
        <f t="shared" ref="F87" si="48">F11*$C$78</f>
        <v>0.49997500000000006</v>
      </c>
      <c r="G87" s="14">
        <f t="shared" ref="G87:BR87" si="49">G11*$C$78</f>
        <v>0.49995833333333339</v>
      </c>
      <c r="H87" s="14">
        <f t="shared" si="49"/>
        <v>0.49992500000000006</v>
      </c>
      <c r="I87" s="14">
        <f t="shared" si="49"/>
        <v>0.49988333333333335</v>
      </c>
      <c r="J87" s="14">
        <f t="shared" si="49"/>
        <v>0.49981666666666669</v>
      </c>
      <c r="K87" s="14">
        <f t="shared" si="49"/>
        <v>0.49750000000000005</v>
      </c>
      <c r="L87" s="14">
        <f t="shared" si="49"/>
        <v>0.5002833333333333</v>
      </c>
      <c r="M87" s="14">
        <f t="shared" si="49"/>
        <v>0.50361666666666671</v>
      </c>
      <c r="N87" s="14">
        <f t="shared" si="49"/>
        <v>0.51907500000000006</v>
      </c>
      <c r="O87" s="14">
        <f t="shared" si="49"/>
        <v>0.56508333333333338</v>
      </c>
      <c r="P87" s="14">
        <f t="shared" si="49"/>
        <v>0.65387499999999998</v>
      </c>
      <c r="Q87" s="14">
        <f t="shared" si="49"/>
        <v>0.68125833333333341</v>
      </c>
      <c r="R87" s="14">
        <f t="shared" si="49"/>
        <v>0.70963333333333334</v>
      </c>
      <c r="S87" s="14">
        <f t="shared" si="49"/>
        <v>0.58679166666666671</v>
      </c>
      <c r="T87" s="14">
        <f t="shared" si="49"/>
        <v>0.43845833333333339</v>
      </c>
      <c r="U87" s="14">
        <f t="shared" si="49"/>
        <v>0.30488333333333334</v>
      </c>
      <c r="V87" s="14">
        <f t="shared" si="49"/>
        <v>0.15327499999999999</v>
      </c>
      <c r="W87" s="14">
        <f t="shared" si="49"/>
        <v>2.8934166666666665E-3</v>
      </c>
      <c r="X87" s="14">
        <f t="shared" si="49"/>
        <v>5.9428333333333343E-6</v>
      </c>
      <c r="Y87" s="14">
        <f t="shared" si="49"/>
        <v>1.7442500000000003E-6</v>
      </c>
      <c r="Z87" s="14">
        <f t="shared" si="49"/>
        <v>7.9914166666666676E-7</v>
      </c>
      <c r="AA87" s="14">
        <f t="shared" si="49"/>
        <v>4.4344166666666672E-7</v>
      </c>
      <c r="AB87" s="14">
        <f t="shared" si="49"/>
        <v>3.6348333333333334E-7</v>
      </c>
      <c r="AC87" s="14">
        <f t="shared" si="49"/>
        <v>2.7926666666666672E-7</v>
      </c>
      <c r="AD87" s="14">
        <f t="shared" si="49"/>
        <v>1.3657499999999999E-7</v>
      </c>
      <c r="AE87" s="14">
        <f t="shared" si="49"/>
        <v>1.4637500000000001E-7</v>
      </c>
      <c r="AF87" s="14">
        <f t="shared" si="49"/>
        <v>1.2335833333333335E-7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6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1</v>
      </c>
      <c r="D88" s="5">
        <f t="shared" si="35"/>
        <v>0</v>
      </c>
      <c r="E88" s="6" t="str">
        <f t="shared" si="29"/>
        <v>(l)Ge</v>
      </c>
      <c r="F88" s="14">
        <f t="shared" ref="F88" si="50">F12*$C$78</f>
        <v>2.7583333333333333E-6</v>
      </c>
      <c r="G88" s="14">
        <f t="shared" ref="G88:BR88" si="51">G12*$C$78</f>
        <v>5.1204166666666668E-6</v>
      </c>
      <c r="H88" s="14">
        <f t="shared" si="51"/>
        <v>8.8791666666666679E-6</v>
      </c>
      <c r="I88" s="14">
        <f t="shared" si="51"/>
        <v>1.4535833333333334E-5</v>
      </c>
      <c r="J88" s="14">
        <f t="shared" si="51"/>
        <v>2.2663333333333337E-5</v>
      </c>
      <c r="K88" s="14">
        <f t="shared" si="51"/>
        <v>5.7520833333333339E-4</v>
      </c>
      <c r="L88" s="14">
        <f t="shared" si="51"/>
        <v>1.6738333333333335E-5</v>
      </c>
      <c r="M88" s="14">
        <f t="shared" si="51"/>
        <v>2.6265833333333335E-5</v>
      </c>
      <c r="N88" s="14">
        <f t="shared" si="51"/>
        <v>3.7183333333333334E-5</v>
      </c>
      <c r="O88" s="14">
        <f t="shared" si="51"/>
        <v>5.5684166666666671E-5</v>
      </c>
      <c r="P88" s="14">
        <f t="shared" si="51"/>
        <v>9.8125E-5</v>
      </c>
      <c r="Q88" s="14">
        <f t="shared" si="51"/>
        <v>1.1578333333333333E-4</v>
      </c>
      <c r="R88" s="14">
        <f t="shared" si="51"/>
        <v>1.3752500000000002E-4</v>
      </c>
      <c r="S88" s="14">
        <f t="shared" si="51"/>
        <v>1.1840833333333334E-4</v>
      </c>
      <c r="T88" s="14">
        <f t="shared" si="51"/>
        <v>9.3641666666666661E-5</v>
      </c>
      <c r="U88" s="14">
        <f t="shared" si="51"/>
        <v>7.2050833333333345E-5</v>
      </c>
      <c r="V88" s="14">
        <f t="shared" si="51"/>
        <v>4.0979166666666669E-5</v>
      </c>
      <c r="W88" s="14">
        <f t="shared" si="51"/>
        <v>8.9899999999999999E-7</v>
      </c>
      <c r="X88" s="14">
        <f t="shared" si="51"/>
        <v>2.2784166666666668E-9</v>
      </c>
      <c r="Y88" s="14">
        <f t="shared" si="51"/>
        <v>8.2088333333333336E-10</v>
      </c>
      <c r="Z88" s="14">
        <f t="shared" si="51"/>
        <v>4.5917500000000002E-10</v>
      </c>
      <c r="AA88" s="14">
        <f t="shared" si="51"/>
        <v>3.0959166666666666E-10</v>
      </c>
      <c r="AB88" s="14">
        <f t="shared" si="51"/>
        <v>3.0709166666666672E-10</v>
      </c>
      <c r="AC88" s="14">
        <f t="shared" si="51"/>
        <v>2.8451666666666672E-10</v>
      </c>
      <c r="AD88" s="14">
        <f t="shared" si="51"/>
        <v>1.6731666666666668E-10</v>
      </c>
      <c r="AE88" s="14">
        <f t="shared" si="51"/>
        <v>2.1510833333333335E-10</v>
      </c>
      <c r="AF88" s="14">
        <f t="shared" si="51"/>
        <v>2.1703333333333334E-10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6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3</v>
      </c>
      <c r="C89" s="5">
        <f t="shared" si="35"/>
        <v>0</v>
      </c>
      <c r="D89" s="5">
        <f t="shared" si="35"/>
        <v>2</v>
      </c>
      <c r="E89" s="6" t="str">
        <f t="shared" si="29"/>
        <v>(l)Ga2Se3</v>
      </c>
      <c r="F89" s="14">
        <f t="shared" ref="F89" si="52">F13*$C$78</f>
        <v>0.83331666666666671</v>
      </c>
      <c r="G89" s="14">
        <f t="shared" ref="G89:BR89" si="53">G13*$C$78</f>
        <v>0.83330000000000004</v>
      </c>
      <c r="H89" s="14">
        <f t="shared" si="53"/>
        <v>0.8332750000000001</v>
      </c>
      <c r="I89" s="14">
        <f t="shared" si="53"/>
        <v>0.83324166666666666</v>
      </c>
      <c r="J89" s="14">
        <f t="shared" si="53"/>
        <v>0.83319166666666677</v>
      </c>
      <c r="K89" s="14">
        <f t="shared" si="53"/>
        <v>0.83198333333333341</v>
      </c>
      <c r="L89" s="14">
        <f t="shared" si="53"/>
        <v>0.83296666666666674</v>
      </c>
      <c r="M89" s="14">
        <f t="shared" si="53"/>
        <v>0.83266666666666667</v>
      </c>
      <c r="N89" s="14">
        <f t="shared" si="53"/>
        <v>0.83228333333333337</v>
      </c>
      <c r="O89" s="14">
        <f t="shared" si="53"/>
        <v>0.83175833333333338</v>
      </c>
      <c r="P89" s="14">
        <f t="shared" si="53"/>
        <v>0.83090000000000008</v>
      </c>
      <c r="Q89" s="14">
        <f t="shared" si="53"/>
        <v>0.83060833333333339</v>
      </c>
      <c r="R89" s="14">
        <f t="shared" si="53"/>
        <v>0.8302750000000001</v>
      </c>
      <c r="S89" s="14">
        <f t="shared" si="53"/>
        <v>0.33642499999999997</v>
      </c>
      <c r="T89" s="14">
        <f t="shared" si="53"/>
        <v>0.10819166666666667</v>
      </c>
      <c r="U89" s="14">
        <f t="shared" si="53"/>
        <v>3.6644166666666665E-2</v>
      </c>
      <c r="V89" s="14">
        <f t="shared" si="53"/>
        <v>9.5133333333333337E-3</v>
      </c>
      <c r="W89" s="14">
        <f t="shared" si="53"/>
        <v>1.0075833333333333E-4</v>
      </c>
      <c r="X89" s="14">
        <f t="shared" si="53"/>
        <v>1.4483333333333335E-7</v>
      </c>
      <c r="Y89" s="14">
        <f t="shared" si="53"/>
        <v>3.0432500000000005E-8</v>
      </c>
      <c r="Z89" s="14">
        <f t="shared" si="53"/>
        <v>1.0164166666666667E-8</v>
      </c>
      <c r="AA89" s="14">
        <f t="shared" si="53"/>
        <v>4.1818333333333335E-9</v>
      </c>
      <c r="AB89" s="14">
        <f t="shared" si="53"/>
        <v>2.5825833333333337E-9</v>
      </c>
      <c r="AC89" s="14">
        <f t="shared" si="53"/>
        <v>1.5176666666666667E-9</v>
      </c>
      <c r="AD89" s="14">
        <f t="shared" si="53"/>
        <v>5.758666666666667E-10</v>
      </c>
      <c r="AE89" s="14">
        <f t="shared" si="53"/>
        <v>4.8531666666666674E-10</v>
      </c>
      <c r="AF89" s="14">
        <f t="shared" si="53"/>
        <v>3.2571666666666669E-10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6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1</v>
      </c>
      <c r="E90" s="6" t="str">
        <f t="shared" si="29"/>
        <v>(l)GaSe</v>
      </c>
      <c r="F90" s="14">
        <f t="shared" ref="F90" si="54">F14*$C$78</f>
        <v>3.8272500000000003E-5</v>
      </c>
      <c r="G90" s="14">
        <f t="shared" ref="G90:BR90" si="55">G14*$C$78</f>
        <v>6.8464166666666674E-5</v>
      </c>
      <c r="H90" s="14">
        <f t="shared" si="55"/>
        <v>1.1510833333333334E-4</v>
      </c>
      <c r="I90" s="14">
        <f t="shared" si="55"/>
        <v>1.8362500000000003E-4</v>
      </c>
      <c r="J90" s="14">
        <f t="shared" si="55"/>
        <v>2.8010000000000003E-4</v>
      </c>
      <c r="K90" s="14">
        <f t="shared" si="55"/>
        <v>2.6967500000000004E-3</v>
      </c>
      <c r="L90" s="14">
        <f t="shared" si="55"/>
        <v>7.3772500000000006E-4</v>
      </c>
      <c r="M90" s="14">
        <f t="shared" si="55"/>
        <v>1.3285E-3</v>
      </c>
      <c r="N90" s="14">
        <f t="shared" si="55"/>
        <v>2.0920000000000001E-3</v>
      </c>
      <c r="O90" s="14">
        <f t="shared" si="55"/>
        <v>3.153166666666667E-3</v>
      </c>
      <c r="P90" s="14">
        <f t="shared" si="55"/>
        <v>4.8610833333333336E-3</v>
      </c>
      <c r="Q90" s="14">
        <f t="shared" si="55"/>
        <v>5.4482500000000008E-3</v>
      </c>
      <c r="R90" s="14">
        <f t="shared" si="55"/>
        <v>6.1178333333333336E-3</v>
      </c>
      <c r="S90" s="14">
        <f t="shared" si="55"/>
        <v>3.3323333333333338E-3</v>
      </c>
      <c r="T90" s="14">
        <f t="shared" si="55"/>
        <v>1.6088333333333334E-3</v>
      </c>
      <c r="U90" s="14">
        <f t="shared" si="55"/>
        <v>8.1894166666666675E-4</v>
      </c>
      <c r="V90" s="14">
        <f t="shared" si="55"/>
        <v>3.1870000000000005E-4</v>
      </c>
      <c r="W90" s="14">
        <f t="shared" si="55"/>
        <v>5.0024166666666673E-6</v>
      </c>
      <c r="X90" s="14">
        <f t="shared" si="55"/>
        <v>1.0203333333333335E-8</v>
      </c>
      <c r="Y90" s="14">
        <f t="shared" si="55"/>
        <v>2.9947500000000002E-9</v>
      </c>
      <c r="Z90" s="14">
        <f t="shared" si="55"/>
        <v>1.3775000000000001E-9</v>
      </c>
      <c r="AA90" s="14">
        <f t="shared" si="55"/>
        <v>7.7035000000000003E-10</v>
      </c>
      <c r="AB90" s="14">
        <f t="shared" si="55"/>
        <v>6.3875833333333333E-10</v>
      </c>
      <c r="AC90" s="14">
        <f t="shared" si="55"/>
        <v>4.9825000000000001E-10</v>
      </c>
      <c r="AD90" s="14">
        <f t="shared" si="55"/>
        <v>2.4828333333333334E-10</v>
      </c>
      <c r="AE90" s="14">
        <f t="shared" si="55"/>
        <v>2.7209166666666669E-10</v>
      </c>
      <c r="AF90" s="14">
        <f t="shared" si="55"/>
        <v>2.35275E-10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6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(l)Ga</v>
      </c>
      <c r="F91" s="14">
        <f t="shared" ref="F91" si="56">F15*$C$78</f>
        <v>1.0840833333333335E-26</v>
      </c>
      <c r="G91" s="14">
        <f t="shared" ref="G91:BR91" si="57">G15*$C$78</f>
        <v>3.4424166666666668E-25</v>
      </c>
      <c r="H91" s="14">
        <f t="shared" si="57"/>
        <v>7.5343333333333342E-24</v>
      </c>
      <c r="I91" s="14">
        <f t="shared" si="57"/>
        <v>1.2035833333333333E-22</v>
      </c>
      <c r="J91" s="14">
        <f t="shared" si="57"/>
        <v>1.4697500000000001E-21</v>
      </c>
      <c r="K91" s="14">
        <f t="shared" si="57"/>
        <v>6.665666666666667E-17</v>
      </c>
      <c r="L91" s="14">
        <f t="shared" si="57"/>
        <v>2.2800000000000002E-17</v>
      </c>
      <c r="M91" s="14">
        <f t="shared" si="57"/>
        <v>1.1034166666666668E-15</v>
      </c>
      <c r="N91" s="14">
        <f t="shared" si="57"/>
        <v>2.2179166666666668E-14</v>
      </c>
      <c r="O91" s="14">
        <f t="shared" si="57"/>
        <v>2.7641666666666666E-13</v>
      </c>
      <c r="P91" s="14">
        <f t="shared" si="57"/>
        <v>2.8360833333333338E-12</v>
      </c>
      <c r="Q91" s="14">
        <f t="shared" si="57"/>
        <v>5.0004999999999999E-12</v>
      </c>
      <c r="R91" s="14">
        <f t="shared" si="57"/>
        <v>8.7716666666666667E-12</v>
      </c>
      <c r="S91" s="14">
        <f t="shared" si="57"/>
        <v>6.7268333333333332E-12</v>
      </c>
      <c r="T91" s="14">
        <f t="shared" si="57"/>
        <v>4.5907500000000004E-12</v>
      </c>
      <c r="U91" s="14">
        <f t="shared" si="57"/>
        <v>3.4141666666666669E-12</v>
      </c>
      <c r="V91" s="14">
        <f t="shared" si="57"/>
        <v>1.9632500000000001E-12</v>
      </c>
      <c r="W91" s="14">
        <f t="shared" si="57"/>
        <v>4.6299166666666674E-14</v>
      </c>
      <c r="X91" s="14">
        <f t="shared" si="57"/>
        <v>1.4920000000000001E-16</v>
      </c>
      <c r="Y91" s="14">
        <f t="shared" si="57"/>
        <v>6.8207500000000009E-17</v>
      </c>
      <c r="Z91" s="14">
        <f t="shared" si="57"/>
        <v>4.8185000000000001E-17</v>
      </c>
      <c r="AA91" s="14">
        <f t="shared" si="57"/>
        <v>4.0853333333333338E-17</v>
      </c>
      <c r="AB91" s="14">
        <f t="shared" si="57"/>
        <v>5.0754166666666673E-17</v>
      </c>
      <c r="AC91" s="14">
        <f t="shared" si="57"/>
        <v>5.8682500000000005E-17</v>
      </c>
      <c r="AD91" s="14">
        <f t="shared" si="57"/>
        <v>4.2920833333333334E-17</v>
      </c>
      <c r="AE91" s="14">
        <f t="shared" si="57"/>
        <v>6.8421666666666673E-17</v>
      </c>
      <c r="AF91" s="14">
        <f t="shared" si="57"/>
        <v>8.5358333333333346E-17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6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(1) Se</v>
      </c>
      <c r="F92" s="14">
        <f t="shared" ref="F92" si="58">F16*$C$78</f>
        <v>1.1855833333333334E-8</v>
      </c>
      <c r="G92" s="14">
        <f t="shared" ref="G92:BR92" si="59">G16*$C$78</f>
        <v>3.61475E-8</v>
      </c>
      <c r="H92" s="14">
        <f t="shared" si="59"/>
        <v>9.7791666666666677E-8</v>
      </c>
      <c r="I92" s="14">
        <f t="shared" si="59"/>
        <v>2.3905000000000001E-7</v>
      </c>
      <c r="J92" s="14">
        <f t="shared" si="59"/>
        <v>5.3583333333333332E-7</v>
      </c>
      <c r="K92" s="14">
        <f t="shared" si="59"/>
        <v>1.1285833333333334E-6</v>
      </c>
      <c r="L92" s="14">
        <f t="shared" si="59"/>
        <v>6.834166666666667E-4</v>
      </c>
      <c r="M92" s="14">
        <f t="shared" si="59"/>
        <v>4.3333333333333331E-3</v>
      </c>
      <c r="N92" s="14">
        <f t="shared" si="59"/>
        <v>2.0199166666666667E-2</v>
      </c>
      <c r="O92" s="14">
        <f t="shared" si="59"/>
        <v>6.6765000000000005E-2</v>
      </c>
      <c r="P92" s="14">
        <f t="shared" si="59"/>
        <v>0.15641666666666668</v>
      </c>
      <c r="Q92" s="14">
        <f t="shared" si="59"/>
        <v>0.18405000000000002</v>
      </c>
      <c r="R92" s="14">
        <f t="shared" si="59"/>
        <v>0.21263333333333334</v>
      </c>
      <c r="S92" s="14">
        <f t="shared" si="59"/>
        <v>0.16972500000000001</v>
      </c>
      <c r="T92" s="14">
        <f t="shared" si="59"/>
        <v>0.12886666666666668</v>
      </c>
      <c r="U92" s="14">
        <f t="shared" si="59"/>
        <v>9.384166666666667E-2</v>
      </c>
      <c r="V92" s="14">
        <f t="shared" si="59"/>
        <v>4.9530000000000005E-2</v>
      </c>
      <c r="W92" s="14">
        <f t="shared" si="59"/>
        <v>9.8200000000000002E-4</v>
      </c>
      <c r="X92" s="14">
        <f t="shared" si="59"/>
        <v>2.1367500000000003E-6</v>
      </c>
      <c r="Y92" s="14">
        <f t="shared" si="59"/>
        <v>6.6182500000000012E-7</v>
      </c>
      <c r="Z92" s="14">
        <f t="shared" si="59"/>
        <v>3.1860833333333336E-7</v>
      </c>
      <c r="AA92" s="14">
        <f t="shared" si="59"/>
        <v>1.8491666666666667E-7</v>
      </c>
      <c r="AB92" s="14">
        <f t="shared" si="59"/>
        <v>1.5775833333333334E-7</v>
      </c>
      <c r="AC92" s="14">
        <f t="shared" si="59"/>
        <v>1.2550833333333333E-7</v>
      </c>
      <c r="AD92" s="14">
        <f t="shared" si="59"/>
        <v>6.3219999999999993E-8</v>
      </c>
      <c r="AE92" s="14">
        <f t="shared" si="59"/>
        <v>6.9402500000000002E-8</v>
      </c>
      <c r="AF92" s="14">
        <f t="shared" si="59"/>
        <v>5.9575000000000002E-8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6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1</v>
      </c>
      <c r="E93" s="6" t="str">
        <f t="shared" si="29"/>
        <v>(2) Ga[l]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0</v>
      </c>
      <c r="N93" s="14">
        <f t="shared" si="61"/>
        <v>0</v>
      </c>
      <c r="O93" s="14">
        <f t="shared" si="61"/>
        <v>1.1434999999999999E-31</v>
      </c>
      <c r="P93" s="14">
        <f t="shared" si="61"/>
        <v>3.7864166666666667E-20</v>
      </c>
      <c r="Q93" s="14">
        <f t="shared" si="61"/>
        <v>6.171583333333334E-19</v>
      </c>
      <c r="R93" s="14">
        <f t="shared" si="61"/>
        <v>1.8033333333333334E-17</v>
      </c>
      <c r="S93" s="14">
        <f t="shared" si="61"/>
        <v>6.7986666666666669E-12</v>
      </c>
      <c r="T93" s="14">
        <f t="shared" si="61"/>
        <v>1.3019166666666666E-11</v>
      </c>
      <c r="U93" s="14">
        <f t="shared" si="61"/>
        <v>1.9905000000000001E-11</v>
      </c>
      <c r="V93" s="14">
        <f t="shared" si="61"/>
        <v>2.9603333333333338E-11</v>
      </c>
      <c r="W93" s="14">
        <f t="shared" si="61"/>
        <v>4.4292500000000005E-11</v>
      </c>
      <c r="X93" s="14">
        <f t="shared" si="61"/>
        <v>6.740916666666668E-11</v>
      </c>
      <c r="Y93" s="14">
        <f t="shared" si="61"/>
        <v>1.0159166666666667E-10</v>
      </c>
      <c r="Z93" s="14">
        <f t="shared" si="61"/>
        <v>1.5173333333333335E-10</v>
      </c>
      <c r="AA93" s="14">
        <f t="shared" si="61"/>
        <v>2.2480000000000001E-10</v>
      </c>
      <c r="AB93" s="14">
        <f t="shared" si="61"/>
        <v>3.3069166666666667E-10</v>
      </c>
      <c r="AC93" s="14">
        <f t="shared" si="61"/>
        <v>4.8346666666666669E-10</v>
      </c>
      <c r="AD93" s="14">
        <f t="shared" si="61"/>
        <v>7.0306666666666674E-10</v>
      </c>
      <c r="AE93" s="14">
        <f t="shared" si="61"/>
        <v>1.0177500000000001E-9</v>
      </c>
      <c r="AF93" s="14">
        <f t="shared" si="61"/>
        <v>1.4676666666666669E-9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6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1</v>
      </c>
      <c r="D94" s="5">
        <f t="shared" si="35"/>
        <v>0</v>
      </c>
      <c r="E94" s="6" t="str">
        <f t="shared" si="29"/>
        <v>(2)Ge[l]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0</v>
      </c>
      <c r="P94" s="14">
        <f t="shared" si="63"/>
        <v>3.5313333333333339E-26</v>
      </c>
      <c r="Q94" s="14">
        <f t="shared" si="63"/>
        <v>7.9032500000000008E-25</v>
      </c>
      <c r="R94" s="14">
        <f t="shared" si="63"/>
        <v>3.1107500000000002E-23</v>
      </c>
      <c r="S94" s="14">
        <f t="shared" si="63"/>
        <v>2.5443333333333334E-17</v>
      </c>
      <c r="T94" s="14">
        <f t="shared" si="63"/>
        <v>1.0616666666666667E-16</v>
      </c>
      <c r="U94" s="14">
        <f t="shared" si="63"/>
        <v>3.0780000000000004E-16</v>
      </c>
      <c r="V94" s="14">
        <f t="shared" si="63"/>
        <v>8.1011666666666671E-16</v>
      </c>
      <c r="W94" s="14">
        <f t="shared" si="63"/>
        <v>1.97225E-15</v>
      </c>
      <c r="X94" s="14">
        <f t="shared" si="63"/>
        <v>4.0414166666666666E-15</v>
      </c>
      <c r="Y94" s="14">
        <f t="shared" si="63"/>
        <v>8.0545000000000002E-15</v>
      </c>
      <c r="Z94" s="14">
        <f t="shared" si="63"/>
        <v>1.5680000000000002E-14</v>
      </c>
      <c r="AA94" s="14">
        <f t="shared" si="63"/>
        <v>2.9865833333333335E-14</v>
      </c>
      <c r="AB94" s="14">
        <f t="shared" si="63"/>
        <v>5.5748333333333339E-14</v>
      </c>
      <c r="AC94" s="14">
        <f t="shared" si="63"/>
        <v>1.0213333333333334E-13</v>
      </c>
      <c r="AD94" s="14">
        <f t="shared" si="63"/>
        <v>1.8388333333333333E-13</v>
      </c>
      <c r="AE94" s="14">
        <f t="shared" si="63"/>
        <v>3.2578333333333334E-13</v>
      </c>
      <c r="AF94" s="14">
        <f t="shared" si="63"/>
        <v>5.6861666666666672E-13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6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(2)Se[l]</v>
      </c>
      <c r="F95" s="14">
        <f t="shared" ref="F95" si="64">F19*$C$78</f>
        <v>0</v>
      </c>
      <c r="G95" s="14">
        <f t="shared" ref="G95:BR95" si="65">G19*$C$78</f>
        <v>7.2378333333333343E-29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3.6551666666666671E-35</v>
      </c>
      <c r="N95" s="14">
        <f t="shared" si="65"/>
        <v>4.4987499999999998E-29</v>
      </c>
      <c r="O95" s="14">
        <f t="shared" si="65"/>
        <v>2.2244166666666668E-20</v>
      </c>
      <c r="P95" s="14">
        <f t="shared" si="65"/>
        <v>1.3991666666666667E-9</v>
      </c>
      <c r="Q95" s="14">
        <f t="shared" si="65"/>
        <v>1.461E-8</v>
      </c>
      <c r="R95" s="14">
        <f t="shared" si="65"/>
        <v>2.7042499999999999E-7</v>
      </c>
      <c r="S95" s="14">
        <f t="shared" si="65"/>
        <v>0.10224166666666668</v>
      </c>
      <c r="T95" s="14">
        <f t="shared" si="65"/>
        <v>0.21019166666666667</v>
      </c>
      <c r="U95" s="14">
        <f t="shared" si="65"/>
        <v>0.3041166666666667</v>
      </c>
      <c r="V95" s="14">
        <f t="shared" si="65"/>
        <v>0.40176666666666666</v>
      </c>
      <c r="W95" s="14">
        <f t="shared" si="65"/>
        <v>0.48975000000000007</v>
      </c>
      <c r="X95" s="14">
        <f t="shared" si="65"/>
        <v>0.48831666666666668</v>
      </c>
      <c r="Y95" s="14">
        <f t="shared" si="65"/>
        <v>0.48436666666666672</v>
      </c>
      <c r="Z95" s="14">
        <f t="shared" si="65"/>
        <v>0.47940833333333333</v>
      </c>
      <c r="AA95" s="14">
        <f t="shared" si="65"/>
        <v>0.47328333333333333</v>
      </c>
      <c r="AB95" s="14">
        <f t="shared" si="65"/>
        <v>0.46587500000000004</v>
      </c>
      <c r="AC95" s="14">
        <f t="shared" si="65"/>
        <v>0.45707500000000006</v>
      </c>
      <c r="AD95" s="14">
        <f t="shared" si="65"/>
        <v>0.44682500000000003</v>
      </c>
      <c r="AE95" s="14">
        <f t="shared" si="65"/>
        <v>0.4351416666666667</v>
      </c>
      <c r="AF95" s="14">
        <f t="shared" si="65"/>
        <v>0.42208333333333337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6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1</v>
      </c>
      <c r="D96" s="5">
        <f t="shared" si="35"/>
        <v>0</v>
      </c>
      <c r="E96" s="6" t="str">
        <f t="shared" si="29"/>
        <v>(2)GeSe[l]</v>
      </c>
      <c r="F96" s="14">
        <f t="shared" ref="F96" si="66">F20*$C$78</f>
        <v>0</v>
      </c>
      <c r="G96" s="14">
        <f t="shared" ref="G96:BR96" si="67">G20*$C$78</f>
        <v>5.0395000000000003E-24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4.4047500000000003E-34</v>
      </c>
      <c r="N96" s="14">
        <f t="shared" si="67"/>
        <v>2.0713333333333336E-28</v>
      </c>
      <c r="O96" s="14">
        <f t="shared" si="67"/>
        <v>5.2852500000000004E-20</v>
      </c>
      <c r="P96" s="14">
        <f t="shared" si="67"/>
        <v>2.3889166666666668E-9</v>
      </c>
      <c r="Q96" s="14">
        <f t="shared" si="67"/>
        <v>2.4030000000000001E-8</v>
      </c>
      <c r="R96" s="14">
        <f t="shared" si="67"/>
        <v>4.347916666666667E-7</v>
      </c>
      <c r="S96" s="14">
        <f t="shared" si="67"/>
        <v>0.18404166666666669</v>
      </c>
      <c r="T96" s="14">
        <f t="shared" si="67"/>
        <v>0.40125</v>
      </c>
      <c r="U96" s="14">
        <f t="shared" si="67"/>
        <v>0.5956083333333333</v>
      </c>
      <c r="V96" s="14">
        <f t="shared" si="67"/>
        <v>0.80315833333333342</v>
      </c>
      <c r="W96" s="14">
        <f t="shared" si="67"/>
        <v>0.99641666666666673</v>
      </c>
      <c r="X96" s="14">
        <f t="shared" si="67"/>
        <v>1</v>
      </c>
      <c r="Y96" s="14">
        <f t="shared" si="67"/>
        <v>1</v>
      </c>
      <c r="Z96" s="14">
        <f t="shared" si="67"/>
        <v>1</v>
      </c>
      <c r="AA96" s="14">
        <f t="shared" si="67"/>
        <v>1</v>
      </c>
      <c r="AB96" s="14">
        <f t="shared" si="67"/>
        <v>1</v>
      </c>
      <c r="AC96" s="14">
        <f t="shared" si="67"/>
        <v>1</v>
      </c>
      <c r="AD96" s="14">
        <f t="shared" si="67"/>
        <v>1</v>
      </c>
      <c r="AE96" s="14">
        <f t="shared" si="67"/>
        <v>1</v>
      </c>
      <c r="AF96" s="14">
        <f t="shared" si="67"/>
        <v>1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6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3</v>
      </c>
      <c r="C97" s="5">
        <f t="shared" si="68"/>
        <v>0</v>
      </c>
      <c r="D97" s="5">
        <f t="shared" si="68"/>
        <v>2</v>
      </c>
      <c r="E97" s="6" t="str">
        <f t="shared" si="29"/>
        <v>(2)Ga2Se3[l]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1.2022500000000002E-30</v>
      </c>
      <c r="O97" s="14">
        <f t="shared" si="70"/>
        <v>6.8676666666666672E-21</v>
      </c>
      <c r="P97" s="14">
        <f t="shared" si="70"/>
        <v>3.1813333333333335E-9</v>
      </c>
      <c r="Q97" s="14">
        <f t="shared" si="70"/>
        <v>5.2148333333333334E-8</v>
      </c>
      <c r="R97" s="14">
        <f t="shared" si="70"/>
        <v>1.4914166666666667E-6</v>
      </c>
      <c r="S97" s="14">
        <f t="shared" si="70"/>
        <v>0.49524166666666675</v>
      </c>
      <c r="T97" s="14">
        <f t="shared" si="70"/>
        <v>0.72434166666666666</v>
      </c>
      <c r="U97" s="14">
        <f t="shared" si="70"/>
        <v>0.79628333333333334</v>
      </c>
      <c r="V97" s="14">
        <f t="shared" si="70"/>
        <v>0.82365833333333338</v>
      </c>
      <c r="W97" s="14">
        <f t="shared" si="70"/>
        <v>0.83323333333333338</v>
      </c>
      <c r="X97" s="14">
        <f t="shared" si="70"/>
        <v>0.83333333333333348</v>
      </c>
      <c r="Y97" s="14">
        <f t="shared" si="70"/>
        <v>0.83333333333333348</v>
      </c>
      <c r="Z97" s="14">
        <f t="shared" si="70"/>
        <v>0.83333333333333348</v>
      </c>
      <c r="AA97" s="14">
        <f t="shared" si="70"/>
        <v>0.83333333333333348</v>
      </c>
      <c r="AB97" s="14">
        <f t="shared" si="70"/>
        <v>0.83333333333333348</v>
      </c>
      <c r="AC97" s="14">
        <f t="shared" si="70"/>
        <v>0.83333333333333348</v>
      </c>
      <c r="AD97" s="14">
        <f t="shared" si="70"/>
        <v>0.83333333333333348</v>
      </c>
      <c r="AE97" s="14">
        <f t="shared" si="70"/>
        <v>0.83333333333333348</v>
      </c>
      <c r="AF97" s="14">
        <f t="shared" si="70"/>
        <v>0.83333333333333348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6"/>
    </row>
    <row r="98" spans="1:87" ht="21" hidden="1" customHeight="1" outlineLevel="1" thickBot="1" x14ac:dyDescent="0.4">
      <c r="A98" s="5">
        <f t="shared" si="68"/>
        <v>1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 t="str">
        <f t="shared" si="29"/>
        <v>H (Ar)</v>
      </c>
      <c r="F98" s="14">
        <f t="shared" ref="F98" si="71">F22*$C$78</f>
        <v>-155.16666666666669</v>
      </c>
      <c r="G98" s="14">
        <f t="shared" ref="G98:BR98" si="72">G22*$C$78</f>
        <v>-155.08333333333334</v>
      </c>
      <c r="H98" s="14">
        <f t="shared" si="72"/>
        <v>-155.08333333333334</v>
      </c>
      <c r="I98" s="14">
        <f t="shared" si="72"/>
        <v>-155.16666666666669</v>
      </c>
      <c r="J98" s="14">
        <f t="shared" si="72"/>
        <v>-155.25</v>
      </c>
      <c r="K98" s="14">
        <f t="shared" si="72"/>
        <v>-156</v>
      </c>
      <c r="L98" s="14">
        <f t="shared" si="72"/>
        <v>-157</v>
      </c>
      <c r="M98" s="14">
        <f t="shared" si="72"/>
        <v>-158.08333333333334</v>
      </c>
      <c r="N98" s="14">
        <f t="shared" si="72"/>
        <v>-159.25</v>
      </c>
      <c r="O98" s="14">
        <f t="shared" si="72"/>
        <v>-160.41666666666669</v>
      </c>
      <c r="P98" s="14">
        <f t="shared" si="72"/>
        <v>-161.5</v>
      </c>
      <c r="Q98" s="14">
        <f t="shared" si="72"/>
        <v>-161.83333333333337</v>
      </c>
      <c r="R98" s="14">
        <f t="shared" si="72"/>
        <v>-162.08333333333334</v>
      </c>
      <c r="S98" s="14">
        <f t="shared" si="72"/>
        <v>-162.33333333333334</v>
      </c>
      <c r="T98" s="14">
        <f t="shared" si="72"/>
        <v>-162.58333333333337</v>
      </c>
      <c r="U98" s="14">
        <f t="shared" si="72"/>
        <v>-162.91666666666669</v>
      </c>
      <c r="V98" s="14">
        <f t="shared" si="72"/>
        <v>-163.16666666666666</v>
      </c>
      <c r="W98" s="14">
        <f t="shared" si="72"/>
        <v>-163.41666666666669</v>
      </c>
      <c r="X98" s="14">
        <f t="shared" si="72"/>
        <v>-163.66666666666669</v>
      </c>
      <c r="Y98" s="14">
        <f t="shared" si="72"/>
        <v>-164</v>
      </c>
      <c r="Z98" s="14">
        <f t="shared" si="72"/>
        <v>-164.25000000000003</v>
      </c>
      <c r="AA98" s="14">
        <f t="shared" si="72"/>
        <v>-164.5</v>
      </c>
      <c r="AB98" s="14">
        <f t="shared" si="72"/>
        <v>-164.75</v>
      </c>
      <c r="AC98" s="14">
        <f t="shared" si="72"/>
        <v>-165.08333333333334</v>
      </c>
      <c r="AD98" s="14">
        <f t="shared" si="72"/>
        <v>-165.33333333333334</v>
      </c>
      <c r="AE98" s="14">
        <f t="shared" si="72"/>
        <v>-165.58333333333334</v>
      </c>
      <c r="AF98" s="14">
        <f t="shared" si="72"/>
        <v>-165.83333333333334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6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1</v>
      </c>
      <c r="E99" s="6" t="str">
        <f t="shared" si="29"/>
        <v>H (Ga)</v>
      </c>
      <c r="F99" s="14">
        <f t="shared" ref="F99" si="73">F23*$C$78</f>
        <v>-544.25000000000011</v>
      </c>
      <c r="G99" s="14">
        <f t="shared" ref="G99:BR99" si="74">G23*$C$78</f>
        <v>-515.33333333333337</v>
      </c>
      <c r="H99" s="14">
        <f t="shared" si="74"/>
        <v>-489.66666666666669</v>
      </c>
      <c r="I99" s="14">
        <f t="shared" si="74"/>
        <v>-466.58333333333337</v>
      </c>
      <c r="J99" s="14">
        <f t="shared" si="74"/>
        <v>-445.91666666666669</v>
      </c>
      <c r="K99" s="14">
        <f t="shared" si="74"/>
        <v>-357.5</v>
      </c>
      <c r="L99" s="14">
        <f t="shared" si="74"/>
        <v>-367.66666666666669</v>
      </c>
      <c r="M99" s="14">
        <f t="shared" si="74"/>
        <v>-336.75</v>
      </c>
      <c r="N99" s="14">
        <f t="shared" si="74"/>
        <v>-313.25000000000006</v>
      </c>
      <c r="O99" s="14">
        <f t="shared" si="74"/>
        <v>-293.91666666666669</v>
      </c>
      <c r="P99" s="14">
        <f t="shared" si="74"/>
        <v>-276.33333333333331</v>
      </c>
      <c r="Q99" s="14">
        <f t="shared" si="74"/>
        <v>-272.08333333333331</v>
      </c>
      <c r="R99" s="14">
        <f t="shared" si="74"/>
        <v>-267.83333333333337</v>
      </c>
      <c r="S99" s="14">
        <f t="shared" si="74"/>
        <v>-266.75</v>
      </c>
      <c r="T99" s="14">
        <f t="shared" si="74"/>
        <v>-266.41666666666669</v>
      </c>
      <c r="U99" s="14">
        <f t="shared" si="74"/>
        <v>-265.5</v>
      </c>
      <c r="V99" s="14">
        <f t="shared" si="74"/>
        <v>-264.33333333333331</v>
      </c>
      <c r="W99" s="14">
        <f t="shared" si="74"/>
        <v>-262.66666666666669</v>
      </c>
      <c r="X99" s="14">
        <f t="shared" si="74"/>
        <v>-259.83333333333337</v>
      </c>
      <c r="Y99" s="14">
        <f t="shared" si="74"/>
        <v>-256.91666666666669</v>
      </c>
      <c r="Z99" s="14">
        <f t="shared" si="74"/>
        <v>-254.16666666666669</v>
      </c>
      <c r="AA99" s="14">
        <f t="shared" si="74"/>
        <v>-251.41666666666669</v>
      </c>
      <c r="AB99" s="14">
        <f t="shared" si="74"/>
        <v>-248.75000000000003</v>
      </c>
      <c r="AC99" s="14">
        <f t="shared" si="74"/>
        <v>-246.08333333333337</v>
      </c>
      <c r="AD99" s="14">
        <f t="shared" si="74"/>
        <v>-243.41666666666669</v>
      </c>
      <c r="AE99" s="14">
        <f t="shared" si="74"/>
        <v>-240.83333333333334</v>
      </c>
      <c r="AF99" s="14">
        <f t="shared" si="74"/>
        <v>-238.25000000000003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6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1</v>
      </c>
      <c r="D100" s="5">
        <f t="shared" si="68"/>
        <v>0</v>
      </c>
      <c r="E100" s="6" t="str">
        <f t="shared" si="29"/>
        <v>H (Ge)</v>
      </c>
      <c r="F100" s="14">
        <f t="shared" ref="F100" si="75">F24*$C$78</f>
        <v>-143</v>
      </c>
      <c r="G100" s="14">
        <f t="shared" ref="G100:BR100" si="76">G24*$C$78</f>
        <v>-137.75000000000003</v>
      </c>
      <c r="H100" s="14">
        <f t="shared" si="76"/>
        <v>-133.16666666666669</v>
      </c>
      <c r="I100" s="14">
        <f t="shared" si="76"/>
        <v>-129.08333333333334</v>
      </c>
      <c r="J100" s="14">
        <f t="shared" si="76"/>
        <v>-125.50000000000001</v>
      </c>
      <c r="K100" s="14">
        <f t="shared" si="76"/>
        <v>-99.416666666666671</v>
      </c>
      <c r="L100" s="14">
        <f t="shared" si="76"/>
        <v>-130</v>
      </c>
      <c r="M100" s="14">
        <f t="shared" si="76"/>
        <v>-127.58333333333334</v>
      </c>
      <c r="N100" s="14">
        <f t="shared" si="76"/>
        <v>-126.08333333333334</v>
      </c>
      <c r="O100" s="14">
        <f t="shared" si="76"/>
        <v>-124.33333333333334</v>
      </c>
      <c r="P100" s="14">
        <f t="shared" si="76"/>
        <v>-121.33333333333334</v>
      </c>
      <c r="Q100" s="14">
        <f t="shared" si="76"/>
        <v>-120.41666666666667</v>
      </c>
      <c r="R100" s="14">
        <f t="shared" si="76"/>
        <v>-119.41666666666667</v>
      </c>
      <c r="S100" s="14">
        <f t="shared" si="76"/>
        <v>-117.33333333333334</v>
      </c>
      <c r="T100" s="14">
        <f t="shared" si="76"/>
        <v>-115.83333333333334</v>
      </c>
      <c r="U100" s="14">
        <f t="shared" si="76"/>
        <v>-114.58333333333334</v>
      </c>
      <c r="V100" s="14">
        <f t="shared" si="76"/>
        <v>-113.5</v>
      </c>
      <c r="W100" s="14">
        <f t="shared" si="76"/>
        <v>-112.41666666666667</v>
      </c>
      <c r="X100" s="14">
        <f t="shared" si="76"/>
        <v>-111.50000000000001</v>
      </c>
      <c r="Y100" s="14">
        <f t="shared" si="76"/>
        <v>-110.66666666666667</v>
      </c>
      <c r="Z100" s="14">
        <f t="shared" si="76"/>
        <v>-109.83333333333334</v>
      </c>
      <c r="AA100" s="14">
        <f t="shared" si="76"/>
        <v>-108.91666666666667</v>
      </c>
      <c r="AB100" s="14">
        <f t="shared" si="76"/>
        <v>-108.08333333333334</v>
      </c>
      <c r="AC100" s="14">
        <f t="shared" si="76"/>
        <v>-107.25</v>
      </c>
      <c r="AD100" s="14">
        <f t="shared" si="76"/>
        <v>-106.5</v>
      </c>
      <c r="AE100" s="14">
        <f t="shared" si="76"/>
        <v>-105.66666666666667</v>
      </c>
      <c r="AF100" s="14">
        <f t="shared" si="76"/>
        <v>-104.83333333333334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6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1</v>
      </c>
      <c r="C101" s="5">
        <f t="shared" si="68"/>
        <v>0</v>
      </c>
      <c r="D101" s="5">
        <f t="shared" si="68"/>
        <v>0</v>
      </c>
      <c r="E101" s="6" t="str">
        <f t="shared" si="29"/>
        <v>H (Se)</v>
      </c>
      <c r="F101" s="14">
        <f t="shared" ref="F101" si="77">F25*$C$78</f>
        <v>-199.58333333333334</v>
      </c>
      <c r="G101" s="14">
        <f t="shared" ref="G101:BR101" si="78">G25*$C$78</f>
        <v>-190.25</v>
      </c>
      <c r="H101" s="14">
        <f t="shared" si="78"/>
        <v>-181.91666666666666</v>
      </c>
      <c r="I101" s="14">
        <f t="shared" si="78"/>
        <v>-174.58333333333334</v>
      </c>
      <c r="J101" s="14">
        <f t="shared" si="78"/>
        <v>-167.91666666666666</v>
      </c>
      <c r="K101" s="14">
        <f t="shared" si="78"/>
        <v>-162.66666666666669</v>
      </c>
      <c r="L101" s="14">
        <f t="shared" si="78"/>
        <v>-110.5</v>
      </c>
      <c r="M101" s="14">
        <f t="shared" si="78"/>
        <v>-97.666666666666686</v>
      </c>
      <c r="N101" s="14">
        <f t="shared" si="78"/>
        <v>-87.75</v>
      </c>
      <c r="O101" s="14">
        <f t="shared" si="78"/>
        <v>-80.63333333333334</v>
      </c>
      <c r="P101" s="14">
        <f t="shared" si="78"/>
        <v>-76.400000000000006</v>
      </c>
      <c r="Q101" s="14">
        <f t="shared" si="78"/>
        <v>-75.75833333333334</v>
      </c>
      <c r="R101" s="14">
        <f t="shared" si="78"/>
        <v>-75.25833333333334</v>
      </c>
      <c r="S101" s="14">
        <f t="shared" si="78"/>
        <v>-74.083333333333343</v>
      </c>
      <c r="T101" s="14">
        <f t="shared" si="78"/>
        <v>-73.11666666666666</v>
      </c>
      <c r="U101" s="14">
        <f t="shared" si="78"/>
        <v>-72.591666666666669</v>
      </c>
      <c r="V101" s="14">
        <f t="shared" si="78"/>
        <v>-72.325000000000003</v>
      </c>
      <c r="W101" s="14">
        <f t="shared" si="78"/>
        <v>-72.341666666666669</v>
      </c>
      <c r="X101" s="14">
        <f t="shared" si="78"/>
        <v>-72.916666666666671</v>
      </c>
      <c r="Y101" s="14">
        <f t="shared" si="78"/>
        <v>-73.500000000000014</v>
      </c>
      <c r="Z101" s="14">
        <f t="shared" si="78"/>
        <v>-74.099999999999994</v>
      </c>
      <c r="AA101" s="14">
        <f t="shared" si="78"/>
        <v>-74.7</v>
      </c>
      <c r="AB101" s="14">
        <f t="shared" si="78"/>
        <v>-75.316666666666677</v>
      </c>
      <c r="AC101" s="14">
        <f t="shared" si="78"/>
        <v>-75.950000000000017</v>
      </c>
      <c r="AD101" s="14">
        <f t="shared" si="78"/>
        <v>-76.600000000000009</v>
      </c>
      <c r="AE101" s="14">
        <f t="shared" si="78"/>
        <v>-77.275000000000006</v>
      </c>
      <c r="AF101" s="14">
        <f t="shared" si="78"/>
        <v>-77.958333333333343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6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6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6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6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6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6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6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6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6"/>
    </row>
    <row r="110" spans="1:87" ht="21" hidden="1" customHeight="1" outlineLevel="1" thickTop="1" x14ac:dyDescent="0.35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 x14ac:dyDescent="0.35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x14ac:dyDescent="0.4">
      <c r="A112" s="63"/>
      <c r="B112" s="63"/>
      <c r="C112" s="63"/>
      <c r="D112" s="63"/>
      <c r="E112" s="62" t="s">
        <v>39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">
      <c r="A113" s="162"/>
      <c r="B113" s="162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818.3</v>
      </c>
      <c r="V113" s="4">
        <f t="shared" si="93"/>
        <v>834.8</v>
      </c>
      <c r="W113" s="4">
        <f t="shared" si="93"/>
        <v>851.3</v>
      </c>
      <c r="X113" s="4">
        <f t="shared" si="93"/>
        <v>867.8</v>
      </c>
      <c r="Y113" s="4">
        <f t="shared" si="93"/>
        <v>884.4</v>
      </c>
      <c r="Z113" s="4">
        <f t="shared" si="93"/>
        <v>900.9</v>
      </c>
      <c r="AA113" s="4">
        <f t="shared" si="93"/>
        <v>917.4</v>
      </c>
      <c r="AB113" s="4">
        <f t="shared" si="93"/>
        <v>933.9</v>
      </c>
      <c r="AC113" s="4">
        <f t="shared" si="93"/>
        <v>950.4</v>
      </c>
      <c r="AD113" s="4">
        <f t="shared" si="93"/>
        <v>967</v>
      </c>
      <c r="AE113" s="4">
        <f t="shared" si="93"/>
        <v>983.5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6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-574.13037831880899</v>
      </c>
      <c r="G114" s="46">
        <f t="shared" ca="1" si="95"/>
        <v>-582.74842730151863</v>
      </c>
      <c r="H114" s="46">
        <f t="shared" ca="1" si="95"/>
        <v>-591.28495968676964</v>
      </c>
      <c r="I114" s="46">
        <f t="shared" ca="1" si="95"/>
        <v>-600.04685735899443</v>
      </c>
      <c r="J114" s="46">
        <f t="shared" ca="1" si="95"/>
        <v>-608.87809063856878</v>
      </c>
      <c r="K114" s="46">
        <f t="shared" ca="1" si="95"/>
        <v>-649.40643964897185</v>
      </c>
      <c r="L114" s="46">
        <f t="shared" ca="1" si="95"/>
        <v>-680.31391766351487</v>
      </c>
      <c r="M114" s="46">
        <f t="shared" ca="1" si="95"/>
        <v>-720.21515451944674</v>
      </c>
      <c r="N114" s="46">
        <f t="shared" ca="1" si="95"/>
        <v>-761.44850744506812</v>
      </c>
      <c r="O114" s="46">
        <f t="shared" ca="1" si="95"/>
        <v>-804.43740079335555</v>
      </c>
      <c r="P114" s="46">
        <f t="shared" ca="1" si="95"/>
        <v>-849.02158851538456</v>
      </c>
      <c r="Q114" s="46">
        <f t="shared" ca="1" si="95"/>
        <v>-860.54667488161169</v>
      </c>
      <c r="R114" s="46">
        <f t="shared" ca="1" si="95"/>
        <v>-871.99979604355144</v>
      </c>
      <c r="S114" s="46">
        <f t="shared" ca="1" si="95"/>
        <v>-557.5377926528887</v>
      </c>
      <c r="T114" s="46">
        <f t="shared" ca="1" si="95"/>
        <v>-389.72321954807853</v>
      </c>
      <c r="U114" s="46">
        <f t="shared" ca="1" si="95"/>
        <v>-317.5678157993658</v>
      </c>
      <c r="V114" s="46">
        <f t="shared" ca="1" si="95"/>
        <v>-268.57367617146713</v>
      </c>
      <c r="W114" s="46">
        <f t="shared" ca="1" si="95"/>
        <v>-232.06816281273765</v>
      </c>
      <c r="X114" s="46">
        <f t="shared" ca="1" si="95"/>
        <v>-236.183008310964</v>
      </c>
      <c r="Y114" s="46">
        <f t="shared" ca="1" si="95"/>
        <v>-241.19008398456654</v>
      </c>
      <c r="Z114" s="46">
        <f t="shared" ca="1" si="95"/>
        <v>-246.06419371740174</v>
      </c>
      <c r="AA114" s="46">
        <f t="shared" ca="1" si="95"/>
        <v>-250.95216415043723</v>
      </c>
      <c r="AB114" s="46">
        <f t="shared" ca="1" si="95"/>
        <v>-255.85391765940989</v>
      </c>
      <c r="AC114" s="46">
        <f t="shared" ca="1" si="95"/>
        <v>-260.90109128732553</v>
      </c>
      <c r="AD114" s="46">
        <f t="shared" ca="1" si="95"/>
        <v>-265.8600487944226</v>
      </c>
      <c r="AE114" s="46">
        <f t="shared" ca="1" si="95"/>
        <v>-270.80530809590226</v>
      </c>
      <c r="AF114" s="46">
        <f t="shared" ca="1" si="95"/>
        <v>-275.76427886992622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6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27</v>
      </c>
      <c r="E115" s="17" t="s">
        <v>35</v>
      </c>
      <c r="F115" s="14">
        <f t="shared" ref="F115:BQ115" ca="1" si="97">F$113*$B$2*SUMPRODUCT(F$100:F$101,F$65:F$66)/1000</f>
        <v>28983.495245991006</v>
      </c>
      <c r="G115" s="14">
        <f t="shared" ca="1" si="97"/>
        <v>28093.496858815135</v>
      </c>
      <c r="H115" s="14">
        <f t="shared" ca="1" si="97"/>
        <v>27322.347379976502</v>
      </c>
      <c r="I115" s="14">
        <f t="shared" ca="1" si="97"/>
        <v>26647.560490195759</v>
      </c>
      <c r="J115" s="14">
        <f t="shared" ca="1" si="97"/>
        <v>26071.584221472003</v>
      </c>
      <c r="K115" s="14">
        <f t="shared" ca="1" si="97"/>
        <v>20912.006409246755</v>
      </c>
      <c r="L115" s="14">
        <f t="shared" ca="1" si="97"/>
        <v>29236.784864820002</v>
      </c>
      <c r="M115" s="14">
        <f t="shared" ca="1" si="97"/>
        <v>29723.24873354688</v>
      </c>
      <c r="N115" s="14">
        <f t="shared" ca="1" si="97"/>
        <v>30443.649464347509</v>
      </c>
      <c r="O115" s="14">
        <f t="shared" ca="1" si="97"/>
        <v>31112.163122911206</v>
      </c>
      <c r="P115" s="14">
        <f t="shared" ca="1" si="97"/>
        <v>31415.557502929605</v>
      </c>
      <c r="Q115" s="14">
        <f t="shared" ca="1" si="97"/>
        <v>31435.394660653379</v>
      </c>
      <c r="R115" s="14">
        <f t="shared" ca="1" si="97"/>
        <v>31423.125413834539</v>
      </c>
      <c r="S115" s="14">
        <f t="shared" ca="1" si="97"/>
        <v>31330.054138240004</v>
      </c>
      <c r="T115" s="14">
        <f t="shared" ca="1" si="97"/>
        <v>31462.947596498001</v>
      </c>
      <c r="U115" s="14">
        <f t="shared" ca="1" si="97"/>
        <v>31629.028555764067</v>
      </c>
      <c r="V115" s="14">
        <f t="shared" ca="1" si="97"/>
        <v>31826.219571627898</v>
      </c>
      <c r="W115" s="14">
        <f t="shared" ca="1" si="97"/>
        <v>31987.944288441136</v>
      </c>
      <c r="X115" s="14">
        <f t="shared" ca="1" si="97"/>
        <v>32124.025429204507</v>
      </c>
      <c r="Y115" s="14">
        <f t="shared" ca="1" si="97"/>
        <v>32265.982371480004</v>
      </c>
      <c r="Z115" s="14">
        <f t="shared" ca="1" si="97"/>
        <v>32408.2007232984</v>
      </c>
      <c r="AA115" s="14">
        <f t="shared" ca="1" si="97"/>
        <v>32511.982735506452</v>
      </c>
      <c r="AB115" s="14">
        <f t="shared" ca="1" si="97"/>
        <v>32637.046568520906</v>
      </c>
      <c r="AC115" s="14">
        <f t="shared" ca="1" si="97"/>
        <v>32750.802010555202</v>
      </c>
      <c r="AD115" s="14">
        <f t="shared" ca="1" si="97"/>
        <v>32882.5934322795</v>
      </c>
      <c r="AE115" s="14">
        <f t="shared" ca="1" si="97"/>
        <v>32984.112397780256</v>
      </c>
      <c r="AF115" s="14">
        <f t="shared" ca="1" si="97"/>
        <v>33074.256478750009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6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0</v>
      </c>
      <c r="M116" s="14">
        <f t="shared" ca="1" si="99"/>
        <v>0</v>
      </c>
      <c r="N116" s="14">
        <f t="shared" ca="1" si="99"/>
        <v>-7.7659644163821746E-31</v>
      </c>
      <c r="O116" s="14">
        <f t="shared" ca="1" si="99"/>
        <v>-4.0880953817847006E-24</v>
      </c>
      <c r="P116" s="14">
        <f t="shared" ca="1" si="99"/>
        <v>-1.0867944847215253E-13</v>
      </c>
      <c r="Q116" s="14">
        <f t="shared" ca="1" si="99"/>
        <v>-9.5881758672151012E-13</v>
      </c>
      <c r="R116" s="14">
        <f t="shared" ca="1" si="99"/>
        <v>-2.3537041293357838E-18</v>
      </c>
      <c r="S116" s="14">
        <f t="shared" ca="1" si="99"/>
        <v>-3.6313858649328013E-5</v>
      </c>
      <c r="T116" s="14">
        <f t="shared" ca="1" si="99"/>
        <v>-5.7872112653953407E-6</v>
      </c>
      <c r="U116" s="14">
        <f t="shared" ca="1" si="99"/>
        <v>-1.2599163297132329E-9</v>
      </c>
      <c r="V116" s="14">
        <f t="shared" ca="1" si="99"/>
        <v>-4.3769235130456128E-21</v>
      </c>
      <c r="W116" s="14">
        <f t="shared" ca="1" si="99"/>
        <v>0</v>
      </c>
      <c r="X116" s="14">
        <f t="shared" ca="1" si="99"/>
        <v>0</v>
      </c>
      <c r="Y116" s="14">
        <f t="shared" ca="1" si="99"/>
        <v>-6.1605991593629492E-25</v>
      </c>
      <c r="Z116" s="14">
        <f t="shared" ca="1" si="99"/>
        <v>-1.4645675455248636E-19</v>
      </c>
      <c r="AA116" s="14">
        <f t="shared" ca="1" si="99"/>
        <v>-1.9998143847832736E-16</v>
      </c>
      <c r="AB116" s="14">
        <f t="shared" ca="1" si="99"/>
        <v>-4.812740491969666E-14</v>
      </c>
      <c r="AC116" s="14">
        <f t="shared" ca="1" si="99"/>
        <v>-2.0269244631198181E-12</v>
      </c>
      <c r="AD116" s="14">
        <f t="shared" ca="1" si="99"/>
        <v>-1.4663716405698167E-11</v>
      </c>
      <c r="AE116" s="14">
        <f t="shared" ca="1" si="99"/>
        <v>-2.5023003134017399E-10</v>
      </c>
      <c r="AF116" s="14">
        <f t="shared" ca="1" si="99"/>
        <v>-1.7701610825325002E-9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6"/>
    </row>
    <row r="117" spans="1:71" ht="21" hidden="1" customHeight="1" outlineLevel="1" thickBot="1" x14ac:dyDescent="0.4">
      <c r="E117" s="17" t="s">
        <v>34</v>
      </c>
      <c r="F117" s="14">
        <f ca="1">F116+F114</f>
        <v>-574.13037831880899</v>
      </c>
      <c r="G117" s="14">
        <f t="shared" ref="G117:AL117" ca="1" si="101">G116+G114</f>
        <v>-582.74842730151863</v>
      </c>
      <c r="H117" s="14">
        <f t="shared" ca="1" si="101"/>
        <v>-591.28495968676964</v>
      </c>
      <c r="I117" s="14">
        <f t="shared" ca="1" si="101"/>
        <v>-600.04685735899443</v>
      </c>
      <c r="J117" s="14">
        <f t="shared" ca="1" si="101"/>
        <v>-608.87809063856878</v>
      </c>
      <c r="K117" s="14">
        <f t="shared" ca="1" si="101"/>
        <v>-649.40643964897185</v>
      </c>
      <c r="L117" s="14">
        <f t="shared" ca="1" si="101"/>
        <v>-680.31391766351487</v>
      </c>
      <c r="M117" s="14">
        <f t="shared" ca="1" si="101"/>
        <v>-720.21515451944674</v>
      </c>
      <c r="N117" s="14">
        <f t="shared" ca="1" si="101"/>
        <v>-761.44850744506812</v>
      </c>
      <c r="O117" s="14">
        <f t="shared" ca="1" si="101"/>
        <v>-804.43740079335555</v>
      </c>
      <c r="P117" s="14">
        <f t="shared" ca="1" si="101"/>
        <v>-849.02158851538468</v>
      </c>
      <c r="Q117" s="14">
        <f t="shared" ca="1" si="101"/>
        <v>-860.5466748816126</v>
      </c>
      <c r="R117" s="14">
        <f t="shared" ca="1" si="101"/>
        <v>-871.99979604355144</v>
      </c>
      <c r="S117" s="14">
        <f t="shared" ca="1" si="101"/>
        <v>-557.53782896674738</v>
      </c>
      <c r="T117" s="14">
        <f t="shared" ca="1" si="101"/>
        <v>-389.72322533528978</v>
      </c>
      <c r="U117" s="14">
        <f t="shared" ca="1" si="101"/>
        <v>-317.56781580062574</v>
      </c>
      <c r="V117" s="14">
        <f t="shared" ca="1" si="101"/>
        <v>-268.57367617146713</v>
      </c>
      <c r="W117" s="14">
        <f t="shared" ca="1" si="101"/>
        <v>-232.06816281273765</v>
      </c>
      <c r="X117" s="14">
        <f t="shared" ca="1" si="101"/>
        <v>-236.183008310964</v>
      </c>
      <c r="Y117" s="14">
        <f t="shared" ca="1" si="101"/>
        <v>-241.19008398456654</v>
      </c>
      <c r="Z117" s="14">
        <f t="shared" ca="1" si="101"/>
        <v>-246.06419371740174</v>
      </c>
      <c r="AA117" s="14">
        <f t="shared" ca="1" si="101"/>
        <v>-250.95216415043723</v>
      </c>
      <c r="AB117" s="14">
        <f t="shared" ca="1" si="101"/>
        <v>-255.85391765940994</v>
      </c>
      <c r="AC117" s="14">
        <f t="shared" ca="1" si="101"/>
        <v>-260.90109128732757</v>
      </c>
      <c r="AD117" s="14">
        <f t="shared" ca="1" si="101"/>
        <v>-265.86004879443726</v>
      </c>
      <c r="AE117" s="14">
        <f t="shared" ca="1" si="101"/>
        <v>-270.80530809615249</v>
      </c>
      <c r="AF117" s="14">
        <f t="shared" ca="1" si="101"/>
        <v>-275.76427887169638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6"/>
    </row>
    <row r="118" spans="1:71" ht="21" hidden="1" customHeight="1" outlineLevel="1" thickBot="1" x14ac:dyDescent="0.4">
      <c r="E118" s="17" t="s">
        <v>36</v>
      </c>
      <c r="F118" s="14">
        <f ca="1">F116+F115</f>
        <v>28983.495245991006</v>
      </c>
      <c r="G118" s="14">
        <f t="shared" ref="G118:AL118" ca="1" si="103">G116+G115</f>
        <v>28093.496858815135</v>
      </c>
      <c r="H118" s="14">
        <f t="shared" ca="1" si="103"/>
        <v>27322.347379976502</v>
      </c>
      <c r="I118" s="14">
        <f t="shared" ca="1" si="103"/>
        <v>26647.560490195759</v>
      </c>
      <c r="J118" s="14">
        <f t="shared" ca="1" si="103"/>
        <v>26071.584221472003</v>
      </c>
      <c r="K118" s="14">
        <f t="shared" ca="1" si="103"/>
        <v>20912.006409246755</v>
      </c>
      <c r="L118" s="14">
        <f t="shared" ca="1" si="103"/>
        <v>29236.784864820002</v>
      </c>
      <c r="M118" s="14">
        <f t="shared" ca="1" si="103"/>
        <v>29723.24873354688</v>
      </c>
      <c r="N118" s="14">
        <f t="shared" ca="1" si="103"/>
        <v>30443.649464347509</v>
      </c>
      <c r="O118" s="14">
        <f t="shared" ca="1" si="103"/>
        <v>31112.163122911206</v>
      </c>
      <c r="P118" s="14">
        <f t="shared" ca="1" si="103"/>
        <v>31415.557502929605</v>
      </c>
      <c r="Q118" s="14">
        <f t="shared" ca="1" si="103"/>
        <v>31435.394660653379</v>
      </c>
      <c r="R118" s="14">
        <f t="shared" ca="1" si="103"/>
        <v>31423.125413834539</v>
      </c>
      <c r="S118" s="14">
        <f t="shared" ca="1" si="103"/>
        <v>31330.054101926147</v>
      </c>
      <c r="T118" s="14">
        <f t="shared" ca="1" si="103"/>
        <v>31462.947590710788</v>
      </c>
      <c r="U118" s="14">
        <f t="shared" ca="1" si="103"/>
        <v>31629.028555762809</v>
      </c>
      <c r="V118" s="14">
        <f t="shared" ca="1" si="103"/>
        <v>31826.219571627898</v>
      </c>
      <c r="W118" s="14">
        <f t="shared" ca="1" si="103"/>
        <v>31987.944288441136</v>
      </c>
      <c r="X118" s="14">
        <f t="shared" ca="1" si="103"/>
        <v>32124.025429204507</v>
      </c>
      <c r="Y118" s="14">
        <f t="shared" ca="1" si="103"/>
        <v>32265.982371480004</v>
      </c>
      <c r="Z118" s="14">
        <f t="shared" ca="1" si="103"/>
        <v>32408.2007232984</v>
      </c>
      <c r="AA118" s="14">
        <f t="shared" ca="1" si="103"/>
        <v>32511.982735506452</v>
      </c>
      <c r="AB118" s="14">
        <f t="shared" ca="1" si="103"/>
        <v>32637.046568520906</v>
      </c>
      <c r="AC118" s="14">
        <f t="shared" ca="1" si="103"/>
        <v>32750.802010555199</v>
      </c>
      <c r="AD118" s="14">
        <f t="shared" ca="1" si="103"/>
        <v>32882.593432279486</v>
      </c>
      <c r="AE118" s="14">
        <f t="shared" ca="1" si="103"/>
        <v>32984.112397780009</v>
      </c>
      <c r="AF118" s="14">
        <f t="shared" ca="1" si="103"/>
        <v>33074.256478748241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6"/>
    </row>
    <row r="119" spans="1:71" ht="21" hidden="1" customHeight="1" outlineLevel="1" x14ac:dyDescent="0.35">
      <c r="E119" s="78" t="s">
        <v>38</v>
      </c>
      <c r="F119" s="79">
        <f ca="1">SUM(F114:F116)</f>
        <v>28409.364867672197</v>
      </c>
      <c r="G119" s="79">
        <f t="shared" ref="G119:AL119" ca="1" si="105">SUM(G114:G116)</f>
        <v>27510.748431513617</v>
      </c>
      <c r="H119" s="79">
        <f t="shared" ca="1" si="105"/>
        <v>26731.062420289731</v>
      </c>
      <c r="I119" s="79">
        <f t="shared" ca="1" si="105"/>
        <v>26047.513632836766</v>
      </c>
      <c r="J119" s="79">
        <f t="shared" ca="1" si="105"/>
        <v>25462.706130833434</v>
      </c>
      <c r="K119" s="79">
        <f t="shared" ca="1" si="105"/>
        <v>20262.599969597784</v>
      </c>
      <c r="L119" s="79">
        <f t="shared" ca="1" si="105"/>
        <v>28556.470947156486</v>
      </c>
      <c r="M119" s="79">
        <f t="shared" ca="1" si="105"/>
        <v>29003.033579027433</v>
      </c>
      <c r="N119" s="79">
        <f t="shared" ca="1" si="105"/>
        <v>29682.200956902441</v>
      </c>
      <c r="O119" s="79">
        <f t="shared" ca="1" si="105"/>
        <v>30307.725722117852</v>
      </c>
      <c r="P119" s="79">
        <f t="shared" ca="1" si="105"/>
        <v>30566.53591441422</v>
      </c>
      <c r="Q119" s="79">
        <f t="shared" ca="1" si="105"/>
        <v>30574.847985771768</v>
      </c>
      <c r="R119" s="79">
        <f t="shared" ca="1" si="105"/>
        <v>30551.125617790989</v>
      </c>
      <c r="S119" s="79">
        <f t="shared" ca="1" si="105"/>
        <v>30772.516309273258</v>
      </c>
      <c r="T119" s="79">
        <f t="shared" ca="1" si="105"/>
        <v>31073.224371162709</v>
      </c>
      <c r="U119" s="79">
        <f t="shared" ca="1" si="105"/>
        <v>31311.460739963444</v>
      </c>
      <c r="V119" s="79">
        <f t="shared" ca="1" si="105"/>
        <v>31557.64589545643</v>
      </c>
      <c r="W119" s="79">
        <f t="shared" ca="1" si="105"/>
        <v>31755.876125628398</v>
      </c>
      <c r="X119" s="79">
        <f t="shared" ca="1" si="105"/>
        <v>31887.842420893543</v>
      </c>
      <c r="Y119" s="79">
        <f t="shared" ca="1" si="105"/>
        <v>32024.792287495438</v>
      </c>
      <c r="Z119" s="79">
        <f t="shared" ca="1" si="105"/>
        <v>32162.136529580999</v>
      </c>
      <c r="AA119" s="79">
        <f t="shared" ca="1" si="105"/>
        <v>32261.030571356016</v>
      </c>
      <c r="AB119" s="79">
        <f t="shared" ca="1" si="105"/>
        <v>32381.192650861496</v>
      </c>
      <c r="AC119" s="79">
        <f t="shared" ca="1" si="105"/>
        <v>32489.900919267871</v>
      </c>
      <c r="AD119" s="79">
        <f t="shared" ca="1" si="105"/>
        <v>32616.733383485061</v>
      </c>
      <c r="AE119" s="79">
        <f t="shared" ca="1" si="105"/>
        <v>32713.307089684102</v>
      </c>
      <c r="AF119" s="79">
        <f t="shared" ca="1" si="105"/>
        <v>32798.492199878317</v>
      </c>
      <c r="AG119" s="79">
        <f t="shared" ca="1" si="105"/>
        <v>0</v>
      </c>
      <c r="AH119" s="79">
        <f t="shared" ca="1" si="105"/>
        <v>0</v>
      </c>
      <c r="AI119" s="79">
        <f t="shared" ca="1" si="105"/>
        <v>0</v>
      </c>
      <c r="AJ119" s="79">
        <f t="shared" ca="1" si="105"/>
        <v>0</v>
      </c>
      <c r="AK119" s="79">
        <f t="shared" ca="1" si="105"/>
        <v>0</v>
      </c>
      <c r="AL119" s="79">
        <f t="shared" ca="1" si="105"/>
        <v>0</v>
      </c>
      <c r="AM119" s="79">
        <f t="shared" ref="AM119:BR119" ca="1" si="106">SUM(AM114:AM116)</f>
        <v>0</v>
      </c>
      <c r="AN119" s="79">
        <f t="shared" ca="1" si="106"/>
        <v>0</v>
      </c>
      <c r="AO119" s="79">
        <f t="shared" ca="1" si="106"/>
        <v>0</v>
      </c>
      <c r="AP119" s="79">
        <f t="shared" ca="1" si="106"/>
        <v>0</v>
      </c>
      <c r="AQ119" s="79">
        <f t="shared" ca="1" si="106"/>
        <v>0</v>
      </c>
      <c r="AR119" s="79">
        <f t="shared" ca="1" si="106"/>
        <v>0</v>
      </c>
      <c r="AS119" s="79">
        <f t="shared" ca="1" si="106"/>
        <v>0</v>
      </c>
      <c r="AT119" s="79">
        <f t="shared" ca="1" si="106"/>
        <v>0</v>
      </c>
      <c r="AU119" s="79">
        <f t="shared" ca="1" si="106"/>
        <v>0</v>
      </c>
      <c r="AV119" s="79">
        <f t="shared" ca="1" si="106"/>
        <v>0</v>
      </c>
      <c r="AW119" s="79">
        <f t="shared" ca="1" si="106"/>
        <v>0</v>
      </c>
      <c r="AX119" s="79">
        <f t="shared" ca="1" si="106"/>
        <v>0</v>
      </c>
      <c r="AY119" s="79">
        <f t="shared" ca="1" si="106"/>
        <v>0</v>
      </c>
      <c r="AZ119" s="79">
        <f t="shared" ca="1" si="106"/>
        <v>0</v>
      </c>
      <c r="BA119" s="79">
        <f t="shared" ca="1" si="106"/>
        <v>0</v>
      </c>
      <c r="BB119" s="79">
        <f t="shared" ca="1" si="106"/>
        <v>0</v>
      </c>
      <c r="BC119" s="79">
        <f t="shared" ca="1" si="106"/>
        <v>0</v>
      </c>
      <c r="BD119" s="79">
        <f t="shared" ca="1" si="106"/>
        <v>0</v>
      </c>
      <c r="BE119" s="79">
        <f t="shared" ca="1" si="106"/>
        <v>0</v>
      </c>
      <c r="BF119" s="79">
        <f t="shared" ca="1" si="106"/>
        <v>0</v>
      </c>
      <c r="BG119" s="79">
        <f t="shared" ca="1" si="106"/>
        <v>0</v>
      </c>
      <c r="BH119" s="79">
        <f t="shared" ca="1" si="106"/>
        <v>0</v>
      </c>
      <c r="BI119" s="79">
        <f t="shared" ca="1" si="106"/>
        <v>0</v>
      </c>
      <c r="BJ119" s="79">
        <f t="shared" ca="1" si="106"/>
        <v>0</v>
      </c>
      <c r="BK119" s="79">
        <f t="shared" ca="1" si="106"/>
        <v>0</v>
      </c>
      <c r="BL119" s="79">
        <f t="shared" ca="1" si="106"/>
        <v>0</v>
      </c>
      <c r="BM119" s="79">
        <f t="shared" ca="1" si="106"/>
        <v>0</v>
      </c>
      <c r="BN119" s="79">
        <f t="shared" ca="1" si="106"/>
        <v>0</v>
      </c>
      <c r="BO119" s="79">
        <f t="shared" ca="1" si="106"/>
        <v>0</v>
      </c>
      <c r="BP119" s="79">
        <f t="shared" ca="1" si="106"/>
        <v>0</v>
      </c>
      <c r="BQ119" s="79">
        <f t="shared" ca="1" si="106"/>
        <v>0</v>
      </c>
      <c r="BR119" s="79">
        <f t="shared" ca="1" si="106"/>
        <v>0</v>
      </c>
      <c r="BS119" s="96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818.3</v>
      </c>
      <c r="V122" s="54">
        <f ca="1"/>
        <v>834.8</v>
      </c>
      <c r="W122" s="56">
        <f ca="1"/>
        <v>851.3</v>
      </c>
      <c r="X122" s="51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-574.13037831880899</v>
      </c>
      <c r="G123" s="47">
        <f ca="1"/>
        <v>-582.74842730151863</v>
      </c>
      <c r="H123" s="47">
        <f ca="1"/>
        <v>-591.28495968676964</v>
      </c>
      <c r="I123" s="47">
        <f ca="1"/>
        <v>-600.04685735899443</v>
      </c>
      <c r="J123" s="47">
        <f ca="1"/>
        <v>-608.87809063856878</v>
      </c>
      <c r="K123" s="47">
        <f ca="1"/>
        <v>-649.40643964897185</v>
      </c>
      <c r="L123" s="47">
        <f ca="1"/>
        <v>-680.31391766351487</v>
      </c>
      <c r="M123" s="47">
        <f ca="1"/>
        <v>-720.21515451944674</v>
      </c>
      <c r="N123" s="47">
        <f ca="1"/>
        <v>-761.44850744506812</v>
      </c>
      <c r="O123" s="47">
        <f ca="1"/>
        <v>-804.43740079335555</v>
      </c>
      <c r="P123" s="47">
        <f ca="1"/>
        <v>-849.02158851538456</v>
      </c>
      <c r="Q123" s="47">
        <f ca="1"/>
        <v>-860.54667488161169</v>
      </c>
      <c r="R123" s="47">
        <f ca="1"/>
        <v>-871.99979604355144</v>
      </c>
      <c r="S123" s="47">
        <f ca="1"/>
        <v>-557.5377926528887</v>
      </c>
      <c r="T123" s="47">
        <f ca="1"/>
        <v>-389.72321954807853</v>
      </c>
      <c r="U123" s="47">
        <f ca="1"/>
        <v>-317.5678157993658</v>
      </c>
      <c r="V123" s="47">
        <f ca="1"/>
        <v>-268.57367617146713</v>
      </c>
      <c r="W123" s="47">
        <f ca="1"/>
        <v>-232.06816281273765</v>
      </c>
      <c r="X123" s="47">
        <f ca="1"/>
        <v>-236.183008310964</v>
      </c>
      <c r="Y123" s="47">
        <f ca="1"/>
        <v>-241.19008398456654</v>
      </c>
      <c r="Z123" s="47">
        <f ca="1"/>
        <v>-246.06419371740174</v>
      </c>
      <c r="AA123" s="47">
        <f ca="1"/>
        <v>-250.95216415043723</v>
      </c>
      <c r="AB123" s="47">
        <f ca="1"/>
        <v>-255.85391765940989</v>
      </c>
      <c r="AC123" s="47">
        <f ca="1"/>
        <v>-260.90109128732553</v>
      </c>
      <c r="AD123" s="47">
        <f ca="1"/>
        <v>-265.8600487944226</v>
      </c>
      <c r="AE123" s="47">
        <f ca="1"/>
        <v>-270.80530809590226</v>
      </c>
      <c r="AF123" s="47">
        <f ca="1"/>
        <v>-275.76427886992622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28983.495245991006</v>
      </c>
      <c r="G124" s="47">
        <f ca="1"/>
        <v>28093.496858815135</v>
      </c>
      <c r="H124" s="47">
        <f ca="1"/>
        <v>27322.347379976502</v>
      </c>
      <c r="I124" s="47">
        <f ca="1"/>
        <v>26647.560490195759</v>
      </c>
      <c r="J124" s="47">
        <f ca="1"/>
        <v>26071.584221472003</v>
      </c>
      <c r="K124" s="47">
        <f ca="1"/>
        <v>20912.006409246755</v>
      </c>
      <c r="L124" s="47">
        <f ca="1"/>
        <v>29236.784864820002</v>
      </c>
      <c r="M124" s="47">
        <f ca="1"/>
        <v>29723.24873354688</v>
      </c>
      <c r="N124" s="47">
        <f ca="1"/>
        <v>30443.649464347509</v>
      </c>
      <c r="O124" s="47">
        <f ca="1"/>
        <v>31112.163122911206</v>
      </c>
      <c r="P124" s="47">
        <f ca="1"/>
        <v>31415.557502929605</v>
      </c>
      <c r="Q124" s="47">
        <f ca="1"/>
        <v>31435.394660653379</v>
      </c>
      <c r="R124" s="47">
        <f ca="1"/>
        <v>31423.125413834539</v>
      </c>
      <c r="S124" s="47">
        <f ca="1"/>
        <v>31330.054138240004</v>
      </c>
      <c r="T124" s="47">
        <f ca="1"/>
        <v>31462.947596498001</v>
      </c>
      <c r="U124" s="47">
        <f ca="1"/>
        <v>31629.028555764067</v>
      </c>
      <c r="V124" s="47">
        <f ca="1"/>
        <v>31826.219571627898</v>
      </c>
      <c r="W124" s="47">
        <f ca="1"/>
        <v>31987.944288441136</v>
      </c>
      <c r="X124" s="47">
        <f ca="1"/>
        <v>32124.025429204507</v>
      </c>
      <c r="Y124" s="47">
        <f ca="1"/>
        <v>32265.982371480004</v>
      </c>
      <c r="Z124" s="47">
        <f ca="1"/>
        <v>32408.2007232984</v>
      </c>
      <c r="AA124" s="47">
        <f ca="1"/>
        <v>32511.982735506452</v>
      </c>
      <c r="AB124" s="47">
        <f ca="1"/>
        <v>32637.046568520906</v>
      </c>
      <c r="AC124" s="47">
        <f ca="1"/>
        <v>32750.802010555202</v>
      </c>
      <c r="AD124" s="47">
        <f ca="1"/>
        <v>32882.5934322795</v>
      </c>
      <c r="AE124" s="47">
        <f ca="1"/>
        <v>32984.112397780256</v>
      </c>
      <c r="AF124" s="47">
        <f ca="1"/>
        <v>33074.256478750009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0</v>
      </c>
      <c r="M125" s="47">
        <f ca="1"/>
        <v>0</v>
      </c>
      <c r="N125" s="47">
        <f ca="1"/>
        <v>-7.7659644163821746E-31</v>
      </c>
      <c r="O125" s="47">
        <f ca="1"/>
        <v>-4.0880953817847006E-24</v>
      </c>
      <c r="P125" s="47">
        <f ca="1"/>
        <v>-1.0867944847215253E-13</v>
      </c>
      <c r="Q125" s="47">
        <f ca="1"/>
        <v>-9.5881758672151012E-13</v>
      </c>
      <c r="R125" s="47">
        <f ca="1"/>
        <v>-2.3537041293357838E-18</v>
      </c>
      <c r="S125" s="47">
        <f ca="1"/>
        <v>-3.6313858649328013E-5</v>
      </c>
      <c r="T125" s="47">
        <f ca="1"/>
        <v>-5.7872112653953407E-6</v>
      </c>
      <c r="U125" s="47">
        <f ca="1"/>
        <v>-1.2599163297132329E-9</v>
      </c>
      <c r="V125" s="47">
        <f ca="1"/>
        <v>-4.3769235130456128E-21</v>
      </c>
      <c r="W125" s="47">
        <f ca="1"/>
        <v>0</v>
      </c>
      <c r="X125" s="47">
        <f ca="1"/>
        <v>0</v>
      </c>
      <c r="Y125" s="47">
        <f ca="1"/>
        <v>-6.1605991593629492E-25</v>
      </c>
      <c r="Z125" s="47">
        <f ca="1"/>
        <v>-1.4645675455248636E-19</v>
      </c>
      <c r="AA125" s="47">
        <f ca="1"/>
        <v>-1.9998143847832736E-16</v>
      </c>
      <c r="AB125" s="47">
        <f ca="1"/>
        <v>-4.812740491969666E-14</v>
      </c>
      <c r="AC125" s="47">
        <f ca="1"/>
        <v>-2.0269244631198181E-12</v>
      </c>
      <c r="AD125" s="47">
        <f ca="1"/>
        <v>-1.4663716405698167E-11</v>
      </c>
      <c r="AE125" s="47">
        <f ca="1"/>
        <v>-2.5023003134017399E-10</v>
      </c>
      <c r="AF125" s="47">
        <f ca="1"/>
        <v>-1.7701610825325002E-9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-574.13037831880899</v>
      </c>
      <c r="G126" s="47">
        <f ca="1"/>
        <v>-582.74842730151863</v>
      </c>
      <c r="H126" s="47">
        <f ca="1"/>
        <v>-591.28495968676964</v>
      </c>
      <c r="I126" s="47">
        <f ca="1"/>
        <v>-600.04685735899443</v>
      </c>
      <c r="J126" s="47">
        <f ca="1"/>
        <v>-608.87809063856878</v>
      </c>
      <c r="K126" s="47">
        <f ca="1"/>
        <v>-649.40643964897185</v>
      </c>
      <c r="L126" s="47">
        <f ca="1"/>
        <v>-680.31391766351487</v>
      </c>
      <c r="M126" s="47">
        <f ca="1"/>
        <v>-720.21515451944674</v>
      </c>
      <c r="N126" s="47">
        <f ca="1"/>
        <v>-761.44850744506812</v>
      </c>
      <c r="O126" s="47">
        <f ca="1"/>
        <v>-804.43740079335555</v>
      </c>
      <c r="P126" s="47">
        <f ca="1"/>
        <v>-849.02158851538468</v>
      </c>
      <c r="Q126" s="47">
        <f ca="1"/>
        <v>-860.5466748816126</v>
      </c>
      <c r="R126" s="47">
        <f ca="1"/>
        <v>-871.99979604355144</v>
      </c>
      <c r="S126" s="47">
        <f ca="1"/>
        <v>-557.53782896674738</v>
      </c>
      <c r="T126" s="47">
        <f ca="1"/>
        <v>-389.72322533528978</v>
      </c>
      <c r="U126" s="47">
        <f ca="1"/>
        <v>-317.56781580062574</v>
      </c>
      <c r="V126" s="47">
        <f ca="1"/>
        <v>-268.57367617146713</v>
      </c>
      <c r="W126" s="47">
        <f ca="1"/>
        <v>-232.06816281273765</v>
      </c>
      <c r="X126" s="47">
        <f ca="1"/>
        <v>-236.183008310964</v>
      </c>
      <c r="Y126" s="47">
        <f ca="1"/>
        <v>-241.19008398456654</v>
      </c>
      <c r="Z126" s="47">
        <f ca="1"/>
        <v>-246.06419371740174</v>
      </c>
      <c r="AA126" s="47">
        <f ca="1"/>
        <v>-250.95216415043723</v>
      </c>
      <c r="AB126" s="47">
        <f ca="1"/>
        <v>-255.85391765940994</v>
      </c>
      <c r="AC126" s="47">
        <f ca="1"/>
        <v>-260.90109128732757</v>
      </c>
      <c r="AD126" s="47">
        <f ca="1"/>
        <v>-265.86004879443726</v>
      </c>
      <c r="AE126" s="47">
        <f ca="1"/>
        <v>-270.80530809615249</v>
      </c>
      <c r="AF126" s="47">
        <f ca="1"/>
        <v>-275.76427887169638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28983.495245991006</v>
      </c>
      <c r="G127" s="47">
        <f ca="1"/>
        <v>28093.496858815135</v>
      </c>
      <c r="H127" s="47">
        <f ca="1"/>
        <v>27322.347379976502</v>
      </c>
      <c r="I127" s="47">
        <f ca="1"/>
        <v>26647.560490195759</v>
      </c>
      <c r="J127" s="47">
        <f ca="1"/>
        <v>26071.584221472003</v>
      </c>
      <c r="K127" s="47">
        <f ca="1"/>
        <v>20912.006409246755</v>
      </c>
      <c r="L127" s="47">
        <f ca="1"/>
        <v>29236.784864820002</v>
      </c>
      <c r="M127" s="47">
        <f ca="1"/>
        <v>29723.24873354688</v>
      </c>
      <c r="N127" s="47">
        <f ca="1"/>
        <v>30443.649464347509</v>
      </c>
      <c r="O127" s="47">
        <f ca="1"/>
        <v>31112.163122911206</v>
      </c>
      <c r="P127" s="47">
        <f ca="1"/>
        <v>31415.557502929605</v>
      </c>
      <c r="Q127" s="47">
        <f ca="1"/>
        <v>31435.394660653379</v>
      </c>
      <c r="R127" s="47">
        <f ca="1"/>
        <v>31423.125413834539</v>
      </c>
      <c r="S127" s="47">
        <f ca="1"/>
        <v>31330.054101926147</v>
      </c>
      <c r="T127" s="47">
        <f ca="1"/>
        <v>31462.947590710788</v>
      </c>
      <c r="U127" s="47">
        <f ca="1"/>
        <v>31629.028555762809</v>
      </c>
      <c r="V127" s="47">
        <f ca="1"/>
        <v>31826.219571627898</v>
      </c>
      <c r="W127" s="47">
        <f ca="1"/>
        <v>31987.944288441136</v>
      </c>
      <c r="X127" s="47">
        <f ca="1"/>
        <v>32124.025429204507</v>
      </c>
      <c r="Y127" s="47">
        <f ca="1"/>
        <v>32265.982371480004</v>
      </c>
      <c r="Z127" s="47">
        <f ca="1"/>
        <v>32408.2007232984</v>
      </c>
      <c r="AA127" s="47">
        <f ca="1"/>
        <v>32511.982735506452</v>
      </c>
      <c r="AB127" s="47">
        <f ca="1"/>
        <v>32637.046568520906</v>
      </c>
      <c r="AC127" s="47">
        <f ca="1"/>
        <v>32750.802010555199</v>
      </c>
      <c r="AD127" s="47">
        <f ca="1"/>
        <v>32882.593432279486</v>
      </c>
      <c r="AE127" s="47">
        <f ca="1"/>
        <v>32984.112397780009</v>
      </c>
      <c r="AF127" s="47">
        <f ca="1"/>
        <v>33074.256478748241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28409.364867672197</v>
      </c>
      <c r="G128" s="47">
        <f ca="1"/>
        <v>27510.748431513617</v>
      </c>
      <c r="H128" s="47">
        <f ca="1"/>
        <v>26731.062420289731</v>
      </c>
      <c r="I128" s="47">
        <f ca="1"/>
        <v>26047.513632836766</v>
      </c>
      <c r="J128" s="47">
        <f ca="1"/>
        <v>25462.706130833434</v>
      </c>
      <c r="K128" s="47">
        <f ca="1"/>
        <v>20262.599969597784</v>
      </c>
      <c r="L128" s="47">
        <f ca="1"/>
        <v>28556.470947156486</v>
      </c>
      <c r="M128" s="47">
        <f ca="1"/>
        <v>29003.033579027433</v>
      </c>
      <c r="N128" s="47">
        <f ca="1"/>
        <v>29682.200956902441</v>
      </c>
      <c r="O128" s="47">
        <f ca="1"/>
        <v>30307.725722117852</v>
      </c>
      <c r="P128" s="47">
        <f ca="1"/>
        <v>30566.53591441422</v>
      </c>
      <c r="Q128" s="47">
        <f ca="1"/>
        <v>30574.847985771768</v>
      </c>
      <c r="R128" s="47">
        <f ca="1"/>
        <v>30551.125617790989</v>
      </c>
      <c r="S128" s="47">
        <f ca="1"/>
        <v>30772.516309273258</v>
      </c>
      <c r="T128" s="47">
        <f ca="1"/>
        <v>31073.224371162709</v>
      </c>
      <c r="U128" s="47">
        <f ca="1"/>
        <v>31311.460739963444</v>
      </c>
      <c r="V128" s="47">
        <f ca="1"/>
        <v>31557.64589545643</v>
      </c>
      <c r="W128" s="47">
        <f ca="1"/>
        <v>31755.876125628398</v>
      </c>
      <c r="X128" s="47">
        <f ca="1"/>
        <v>31887.842420893543</v>
      </c>
      <c r="Y128" s="47">
        <f ca="1"/>
        <v>32024.792287495438</v>
      </c>
      <c r="Z128" s="47">
        <f ca="1"/>
        <v>32162.136529580999</v>
      </c>
      <c r="AA128" s="47">
        <f ca="1"/>
        <v>32261.030571356016</v>
      </c>
      <c r="AB128" s="47">
        <f ca="1"/>
        <v>32381.192650861496</v>
      </c>
      <c r="AC128" s="47">
        <f ca="1"/>
        <v>32489.900919267871</v>
      </c>
      <c r="AD128" s="47">
        <f ca="1"/>
        <v>32616.733383485061</v>
      </c>
      <c r="AE128" s="47">
        <f ca="1"/>
        <v>32713.307089684102</v>
      </c>
      <c r="AF128" s="47">
        <f ca="1"/>
        <v>32798.492199878317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3" priority="116" operator="equal">
      <formula>0</formula>
    </cfRule>
  </conditionalFormatting>
  <conditionalFormatting sqref="A80:D109">
    <cfRule type="cellIs" dxfId="22" priority="115" operator="equal">
      <formula>0</formula>
    </cfRule>
  </conditionalFormatting>
  <conditionalFormatting sqref="A46:D75">
    <cfRule type="cellIs" dxfId="21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20" priority="4" operator="equal">
      <formula>1</formula>
    </cfRule>
  </conditionalFormatting>
  <conditionalFormatting sqref="F33:BR33">
    <cfRule type="cellIs" dxfId="19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T23"/>
  <sheetViews>
    <sheetView topLeftCell="Q1" zoomScaleNormal="100" workbookViewId="0">
      <selection sqref="A1:AB23"/>
    </sheetView>
  </sheetViews>
  <sheetFormatPr defaultRowHeight="21" x14ac:dyDescent="0.35"/>
  <sheetData>
    <row r="1" spans="1:46" x14ac:dyDescent="0.35">
      <c r="A1" s="107" t="s">
        <v>147</v>
      </c>
      <c r="B1" s="116">
        <v>273.10000000000002</v>
      </c>
      <c r="C1" s="116">
        <v>289.7</v>
      </c>
      <c r="D1" s="116">
        <v>306.2</v>
      </c>
      <c r="E1" s="116">
        <v>322.7</v>
      </c>
      <c r="F1" s="116">
        <v>339.2</v>
      </c>
      <c r="G1" s="116">
        <v>405.3</v>
      </c>
      <c r="H1" s="116">
        <v>471.4</v>
      </c>
      <c r="I1" s="116">
        <v>537.5</v>
      </c>
      <c r="J1" s="116">
        <v>603.5</v>
      </c>
      <c r="K1" s="116">
        <v>669.6</v>
      </c>
      <c r="L1" s="116">
        <v>735.7</v>
      </c>
      <c r="M1" s="116">
        <v>752.2</v>
      </c>
      <c r="N1" s="117">
        <v>768.7</v>
      </c>
      <c r="O1" s="118">
        <v>785.2</v>
      </c>
      <c r="P1" s="119">
        <v>801.8</v>
      </c>
      <c r="Q1" s="122">
        <v>818.3</v>
      </c>
      <c r="R1" s="118">
        <v>834.8</v>
      </c>
      <c r="S1" s="119">
        <v>851.3</v>
      </c>
      <c r="T1" s="123">
        <v>867.8</v>
      </c>
      <c r="U1" s="121">
        <v>884.4</v>
      </c>
      <c r="V1" s="124">
        <v>900.9</v>
      </c>
      <c r="W1" s="120">
        <v>917.4</v>
      </c>
      <c r="X1" s="121">
        <v>933.9</v>
      </c>
      <c r="Y1" s="124">
        <v>950.4</v>
      </c>
      <c r="Z1" s="125">
        <v>967</v>
      </c>
      <c r="AA1" s="118">
        <v>983.5</v>
      </c>
      <c r="AB1" s="119">
        <v>1000</v>
      </c>
      <c r="AC1" s="108"/>
      <c r="AD1" s="109"/>
      <c r="AE1" s="109"/>
      <c r="AF1" s="108"/>
      <c r="AG1" s="109"/>
      <c r="AH1" s="109"/>
      <c r="AI1" s="108"/>
      <c r="AJ1" s="109"/>
      <c r="AK1" s="109"/>
      <c r="AL1" s="108"/>
      <c r="AM1" s="109"/>
      <c r="AN1" s="109"/>
      <c r="AO1" s="108"/>
      <c r="AP1" s="109"/>
      <c r="AQ1" s="109"/>
      <c r="AR1" s="110"/>
      <c r="AS1" s="109"/>
      <c r="AT1" s="109"/>
    </row>
    <row r="2" spans="1:46" x14ac:dyDescent="0.35">
      <c r="A2" s="127" t="s">
        <v>76</v>
      </c>
      <c r="B2" s="127">
        <v>2.2492999999999999E-10</v>
      </c>
      <c r="C2" s="127">
        <v>4.2387E-14</v>
      </c>
      <c r="D2" s="127">
        <v>0</v>
      </c>
      <c r="E2" s="127">
        <v>5.5411999999999997E-13</v>
      </c>
      <c r="F2" s="127">
        <v>8.1996000000000005E-14</v>
      </c>
      <c r="G2" s="127">
        <v>4.4564000000000001E-14</v>
      </c>
      <c r="H2" s="127">
        <v>2.258E-14</v>
      </c>
      <c r="I2" s="127">
        <v>8.3646999999999999E-14</v>
      </c>
      <c r="J2" s="127">
        <v>6.1027999999999997E-15</v>
      </c>
      <c r="K2" s="127">
        <v>7.5999000000000005E-16</v>
      </c>
      <c r="L2" s="127">
        <v>4.9456000000000001E-18</v>
      </c>
      <c r="M2" s="127">
        <v>3.6102000000000001E-26</v>
      </c>
      <c r="N2" s="129">
        <v>0</v>
      </c>
      <c r="O2" s="132">
        <v>1.2020999999999999E-28</v>
      </c>
      <c r="P2" s="136">
        <v>1.3784E-25</v>
      </c>
      <c r="Q2" s="129">
        <v>1.7504E-31</v>
      </c>
      <c r="R2" s="132">
        <v>0</v>
      </c>
      <c r="S2" s="136">
        <v>0</v>
      </c>
      <c r="T2" s="129">
        <v>0</v>
      </c>
      <c r="U2" s="132">
        <v>0</v>
      </c>
      <c r="V2" s="136">
        <v>0</v>
      </c>
      <c r="W2" s="129">
        <v>0</v>
      </c>
      <c r="X2" s="132">
        <v>0</v>
      </c>
      <c r="Y2" s="136">
        <v>0</v>
      </c>
      <c r="Z2" s="129">
        <v>0</v>
      </c>
      <c r="AA2" s="132">
        <v>0</v>
      </c>
      <c r="AB2" s="136">
        <v>0</v>
      </c>
      <c r="AC2" s="112"/>
      <c r="AD2" s="112"/>
      <c r="AE2" s="112"/>
      <c r="AF2" s="111"/>
      <c r="AG2" s="112"/>
      <c r="AH2" s="112"/>
      <c r="AI2" s="111"/>
      <c r="AJ2" s="112"/>
      <c r="AK2" s="112"/>
      <c r="AL2" s="112"/>
      <c r="AM2" s="112"/>
      <c r="AN2" s="112"/>
      <c r="AO2" s="112"/>
      <c r="AP2" s="112"/>
      <c r="AQ2" s="112"/>
      <c r="AR2" s="111"/>
      <c r="AS2" s="112"/>
      <c r="AT2" s="112"/>
    </row>
    <row r="3" spans="1:46" x14ac:dyDescent="0.35">
      <c r="A3" s="127" t="s">
        <v>77</v>
      </c>
      <c r="B3" s="126">
        <v>1.8615E-10</v>
      </c>
      <c r="C3" s="126">
        <v>5.3492000000000005E-10</v>
      </c>
      <c r="D3" s="126">
        <v>7.3143000000000004E-13</v>
      </c>
      <c r="E3" s="126">
        <v>1.9781E-9</v>
      </c>
      <c r="F3" s="126">
        <v>2.3363999999999999E-9</v>
      </c>
      <c r="G3" s="126">
        <v>2.4675E-9</v>
      </c>
      <c r="H3" s="126">
        <v>1.3528999999999999E-9</v>
      </c>
      <c r="I3" s="126">
        <v>2.7173000000000001E-9</v>
      </c>
      <c r="J3" s="126">
        <v>1.2489999999999999E-9</v>
      </c>
      <c r="K3" s="126">
        <v>1.8320000000000001E-9</v>
      </c>
      <c r="L3" s="126">
        <v>8.8842000000000002E-10</v>
      </c>
      <c r="M3" s="126">
        <v>1.2758999999999999E-13</v>
      </c>
      <c r="N3" s="130">
        <v>3.0600000000000002E-35</v>
      </c>
      <c r="O3" s="133">
        <v>2.1301000000000001E-22</v>
      </c>
      <c r="P3" s="137">
        <v>5.0728000000000002E-29</v>
      </c>
      <c r="Q3" s="130">
        <v>0</v>
      </c>
      <c r="R3" s="133">
        <v>0</v>
      </c>
      <c r="S3" s="137">
        <v>0</v>
      </c>
      <c r="T3" s="130">
        <v>0</v>
      </c>
      <c r="U3" s="133">
        <v>0</v>
      </c>
      <c r="V3" s="137">
        <v>0</v>
      </c>
      <c r="W3" s="130">
        <v>0</v>
      </c>
      <c r="X3" s="133">
        <v>0</v>
      </c>
      <c r="Y3" s="137">
        <v>0</v>
      </c>
      <c r="Z3" s="130">
        <v>0</v>
      </c>
      <c r="AA3" s="133">
        <v>0</v>
      </c>
      <c r="AB3" s="137">
        <v>0</v>
      </c>
      <c r="AC3" s="111"/>
      <c r="AD3" s="112"/>
      <c r="AE3" s="112"/>
      <c r="AF3" s="111"/>
      <c r="AG3" s="112"/>
      <c r="AH3" s="112"/>
      <c r="AI3" s="111"/>
      <c r="AJ3" s="112"/>
      <c r="AK3" s="112"/>
      <c r="AL3" s="111"/>
      <c r="AM3" s="112"/>
      <c r="AN3" s="112"/>
      <c r="AO3" s="111"/>
      <c r="AP3" s="112"/>
      <c r="AQ3" s="112"/>
      <c r="AR3" s="111"/>
      <c r="AS3" s="112"/>
      <c r="AT3" s="112"/>
    </row>
    <row r="4" spans="1:46" x14ac:dyDescent="0.35">
      <c r="A4" s="127" t="s">
        <v>67</v>
      </c>
      <c r="B4" s="127">
        <v>0</v>
      </c>
      <c r="C4" s="127">
        <v>0</v>
      </c>
      <c r="D4" s="127">
        <v>0</v>
      </c>
      <c r="E4" s="127">
        <v>0</v>
      </c>
      <c r="F4" s="127">
        <v>0</v>
      </c>
      <c r="G4" s="127">
        <v>0</v>
      </c>
      <c r="H4" s="127">
        <v>0</v>
      </c>
      <c r="I4" s="127">
        <v>0</v>
      </c>
      <c r="J4" s="127">
        <v>0</v>
      </c>
      <c r="K4" s="127">
        <v>0</v>
      </c>
      <c r="L4" s="127">
        <v>2.2723000000000002E-17</v>
      </c>
      <c r="M4" s="127">
        <v>1.9873E-16</v>
      </c>
      <c r="N4" s="130">
        <v>4.8364000000000003E-22</v>
      </c>
      <c r="O4" s="133">
        <v>7.3600000000000002E-9</v>
      </c>
      <c r="P4" s="137">
        <v>1.1541E-9</v>
      </c>
      <c r="Q4" s="130">
        <v>2.4730999999999998E-13</v>
      </c>
      <c r="R4" s="133">
        <v>8.4570000000000009E-25</v>
      </c>
      <c r="S4" s="137">
        <v>0</v>
      </c>
      <c r="T4" s="138">
        <v>0</v>
      </c>
      <c r="U4" s="139">
        <v>1.2593999999999999E-30</v>
      </c>
      <c r="V4" s="140">
        <v>1.4451999999999999E-24</v>
      </c>
      <c r="W4" s="130">
        <v>4.1083999999999997E-21</v>
      </c>
      <c r="X4" s="133">
        <v>1.6275999999999999E-18</v>
      </c>
      <c r="Y4" s="137">
        <v>8.7968000000000005E-17</v>
      </c>
      <c r="Z4" s="130">
        <v>6.3181999999999998E-16</v>
      </c>
      <c r="AA4" s="133">
        <v>1.2620000000000001E-14</v>
      </c>
      <c r="AB4" s="137">
        <v>9.4099999999999998E-14</v>
      </c>
      <c r="AC4" s="111"/>
      <c r="AD4" s="112"/>
      <c r="AE4" s="112"/>
      <c r="AF4" s="111"/>
      <c r="AG4" s="112"/>
      <c r="AH4" s="112"/>
      <c r="AI4" s="111"/>
      <c r="AJ4" s="112"/>
      <c r="AK4" s="112"/>
      <c r="AL4" s="111"/>
      <c r="AM4" s="112"/>
      <c r="AN4" s="112"/>
      <c r="AO4" s="111"/>
      <c r="AP4" s="112"/>
      <c r="AQ4" s="112"/>
      <c r="AR4" s="111"/>
      <c r="AS4" s="112"/>
      <c r="AT4" s="112"/>
    </row>
    <row r="5" spans="1:46" x14ac:dyDescent="0.35">
      <c r="A5" s="127" t="s">
        <v>51</v>
      </c>
      <c r="B5" s="127">
        <v>0</v>
      </c>
      <c r="C5" s="127">
        <v>0</v>
      </c>
      <c r="D5" s="127">
        <v>0</v>
      </c>
      <c r="E5" s="127">
        <v>0</v>
      </c>
      <c r="F5" s="127">
        <v>0</v>
      </c>
      <c r="G5" s="127">
        <v>0</v>
      </c>
      <c r="H5" s="127">
        <v>0</v>
      </c>
      <c r="I5" s="126">
        <v>0</v>
      </c>
      <c r="J5" s="127">
        <v>7.2377999999999997E-34</v>
      </c>
      <c r="K5" s="127">
        <v>3.5824999999999998E-27</v>
      </c>
      <c r="L5" s="127">
        <v>2.5169000000000002E-21</v>
      </c>
      <c r="M5" s="127">
        <v>1.5759E-27</v>
      </c>
      <c r="N5" s="130">
        <v>0</v>
      </c>
      <c r="O5" s="133">
        <v>1.3165E-24</v>
      </c>
      <c r="P5" s="137">
        <v>1.0126E-19</v>
      </c>
      <c r="Q5" s="130">
        <v>6.2882E-21</v>
      </c>
      <c r="R5" s="133">
        <v>3.0319000000000002E-29</v>
      </c>
      <c r="S5" s="137">
        <v>0</v>
      </c>
      <c r="T5" s="130">
        <v>0</v>
      </c>
      <c r="U5" s="134">
        <v>4.4989E-28</v>
      </c>
      <c r="V5" s="137">
        <v>1.0056E-22</v>
      </c>
      <c r="W5" s="138">
        <v>1.2652E-19</v>
      </c>
      <c r="X5" s="139">
        <v>2.7375000000000001E-17</v>
      </c>
      <c r="Y5" s="140">
        <v>1.0543999999999999E-15</v>
      </c>
      <c r="Z5" s="130">
        <v>7.4878999999999993E-15</v>
      </c>
      <c r="AA5" s="133">
        <v>1.1805000000000001E-13</v>
      </c>
      <c r="AB5" s="137">
        <v>7.9901999999999996E-13</v>
      </c>
      <c r="AC5" s="111"/>
      <c r="AD5" s="112"/>
      <c r="AE5" s="112"/>
      <c r="AF5" s="111"/>
      <c r="AG5" s="112"/>
      <c r="AH5" s="112"/>
      <c r="AI5" s="111"/>
      <c r="AJ5" s="112"/>
      <c r="AK5" s="112"/>
      <c r="AL5" s="111"/>
      <c r="AM5" s="112"/>
      <c r="AN5" s="112"/>
      <c r="AO5" s="111"/>
      <c r="AP5" s="112"/>
      <c r="AQ5" s="112"/>
      <c r="AR5" s="111"/>
      <c r="AS5" s="112"/>
      <c r="AT5" s="112"/>
    </row>
    <row r="6" spans="1:46" x14ac:dyDescent="0.35">
      <c r="A6" s="127" t="s">
        <v>55</v>
      </c>
      <c r="B6" s="127">
        <v>0</v>
      </c>
      <c r="C6" s="127">
        <v>0</v>
      </c>
      <c r="D6" s="127">
        <v>1.1736E-9</v>
      </c>
      <c r="E6" s="127">
        <v>2.1672E-10</v>
      </c>
      <c r="F6" s="127">
        <v>4.8448999999999999E-13</v>
      </c>
      <c r="G6" s="127">
        <v>2.4681E-15</v>
      </c>
      <c r="H6" s="127">
        <v>1.2958E-16</v>
      </c>
      <c r="I6" s="127">
        <v>2.7590999999999998E-16</v>
      </c>
      <c r="J6" s="127">
        <v>1.9495999999999999E-16</v>
      </c>
      <c r="K6" s="127">
        <v>6.7933000000000002E-15</v>
      </c>
      <c r="L6" s="127">
        <v>3.9809000000000002E-13</v>
      </c>
      <c r="M6" s="127">
        <v>4.9497000000000001E-17</v>
      </c>
      <c r="N6" s="130">
        <v>0</v>
      </c>
      <c r="O6" s="133">
        <v>3.8419000000000004E-15</v>
      </c>
      <c r="P6" s="137">
        <v>4.0845999999999998E-12</v>
      </c>
      <c r="Q6" s="130">
        <v>7.4434999999999995E-13</v>
      </c>
      <c r="R6" s="133">
        <v>7.1259E-18</v>
      </c>
      <c r="S6" s="137">
        <v>5.9853000000000001E-36</v>
      </c>
      <c r="T6" s="130">
        <v>5.8963999999999997E-28</v>
      </c>
      <c r="U6" s="133">
        <v>1.1870000000000001E-21</v>
      </c>
      <c r="V6" s="137">
        <v>4.6474000000000004E-19</v>
      </c>
      <c r="W6" s="130">
        <v>1.0912E-17</v>
      </c>
      <c r="X6" s="133">
        <v>1.3184999999999999E-16</v>
      </c>
      <c r="Y6" s="137">
        <v>5.801E-16</v>
      </c>
      <c r="Z6" s="130">
        <v>6.7419000000000002E-16</v>
      </c>
      <c r="AA6" s="133">
        <v>2.5696999999999999E-15</v>
      </c>
      <c r="AB6" s="137">
        <v>5.0591999999999999E-15</v>
      </c>
      <c r="AC6" s="113"/>
      <c r="AD6" s="114"/>
      <c r="AE6" s="114"/>
      <c r="AF6" s="113"/>
      <c r="AG6" s="114"/>
      <c r="AH6" s="114"/>
      <c r="AI6" s="113"/>
      <c r="AJ6" s="114"/>
      <c r="AK6" s="114"/>
      <c r="AL6" s="113"/>
      <c r="AM6" s="114"/>
      <c r="AN6" s="114"/>
      <c r="AO6" s="114"/>
      <c r="AP6" s="114"/>
      <c r="AQ6" s="114"/>
      <c r="AR6" s="113"/>
      <c r="AS6" s="114"/>
      <c r="AT6" s="114"/>
    </row>
    <row r="7" spans="1:46" x14ac:dyDescent="0.35">
      <c r="A7" s="127" t="s">
        <v>1</v>
      </c>
      <c r="B7" s="127">
        <v>0.2</v>
      </c>
      <c r="C7" s="127">
        <v>0.2</v>
      </c>
      <c r="D7" s="127">
        <v>0.2</v>
      </c>
      <c r="E7" s="127">
        <v>0.2</v>
      </c>
      <c r="F7" s="127">
        <v>0.2</v>
      </c>
      <c r="G7" s="127">
        <v>0.2</v>
      </c>
      <c r="H7" s="127">
        <v>0.2</v>
      </c>
      <c r="I7" s="127">
        <v>0.2</v>
      </c>
      <c r="J7" s="127">
        <v>0.2</v>
      </c>
      <c r="K7" s="127">
        <v>0.2</v>
      </c>
      <c r="L7" s="127">
        <v>0.2</v>
      </c>
      <c r="M7" s="127">
        <v>0.2</v>
      </c>
      <c r="N7" s="130">
        <v>0.2</v>
      </c>
      <c r="O7" s="133">
        <v>0.2</v>
      </c>
      <c r="P7" s="137">
        <v>0.2</v>
      </c>
      <c r="Q7" s="130">
        <v>0.2</v>
      </c>
      <c r="R7" s="133">
        <v>0.2</v>
      </c>
      <c r="S7" s="137">
        <v>0.2</v>
      </c>
      <c r="T7" s="130">
        <v>0.2</v>
      </c>
      <c r="U7" s="133">
        <v>0.2</v>
      </c>
      <c r="V7" s="137">
        <v>0.2</v>
      </c>
      <c r="W7" s="130">
        <v>0.2</v>
      </c>
      <c r="X7" s="133">
        <v>0.2</v>
      </c>
      <c r="Y7" s="137">
        <v>0.2</v>
      </c>
      <c r="Z7" s="130">
        <v>0.2</v>
      </c>
      <c r="AA7" s="133">
        <v>0.2</v>
      </c>
      <c r="AB7" s="137">
        <v>0.2</v>
      </c>
      <c r="AC7" s="111"/>
      <c r="AD7" s="112"/>
      <c r="AE7" s="112"/>
      <c r="AF7" s="111"/>
      <c r="AG7" s="112"/>
      <c r="AH7" s="112"/>
      <c r="AI7" s="111"/>
      <c r="AJ7" s="112"/>
      <c r="AK7" s="112"/>
      <c r="AL7" s="111"/>
      <c r="AM7" s="112"/>
      <c r="AN7" s="112"/>
      <c r="AO7" s="111"/>
      <c r="AP7" s="112"/>
      <c r="AQ7" s="112"/>
      <c r="AR7" s="111"/>
      <c r="AS7" s="112"/>
      <c r="AT7" s="112"/>
    </row>
    <row r="8" spans="1:46" x14ac:dyDescent="0.35">
      <c r="A8" s="127" t="s">
        <v>62</v>
      </c>
      <c r="B8" s="127">
        <v>6.0003000000000001E-2</v>
      </c>
      <c r="C8" s="127">
        <v>6.0005000000000003E-2</v>
      </c>
      <c r="D8" s="127">
        <v>6.0007999999999999E-2</v>
      </c>
      <c r="E8" s="127">
        <v>6.0012999999999997E-2</v>
      </c>
      <c r="F8" s="127">
        <v>6.0019000000000003E-2</v>
      </c>
      <c r="G8" s="127">
        <v>6.0231E-2</v>
      </c>
      <c r="H8" s="127">
        <v>5.9964000000000003E-2</v>
      </c>
      <c r="I8" s="126">
        <v>5.9562999999999998E-2</v>
      </c>
      <c r="J8" s="127">
        <v>5.7706E-2</v>
      </c>
      <c r="K8" s="127">
        <v>5.2184000000000001E-2</v>
      </c>
      <c r="L8" s="127">
        <v>4.1522999999999997E-2</v>
      </c>
      <c r="M8" s="127">
        <v>3.8234999999999998E-2</v>
      </c>
      <c r="N8" s="130">
        <v>3.4826999999999997E-2</v>
      </c>
      <c r="O8" s="133">
        <v>2.7486E-2</v>
      </c>
      <c r="P8" s="137">
        <v>1.9224000000000002E-2</v>
      </c>
      <c r="Q8" s="130">
        <v>1.1932999999999999E-2</v>
      </c>
      <c r="R8" s="133">
        <v>5.2231999999999999E-3</v>
      </c>
      <c r="S8" s="137">
        <v>8.3368000000000005E-5</v>
      </c>
      <c r="T8" s="130">
        <v>1.3603000000000001E-7</v>
      </c>
      <c r="U8" s="133">
        <v>3.1808999999999997E-8</v>
      </c>
      <c r="V8" s="137">
        <v>1.1651E-8</v>
      </c>
      <c r="W8" s="130">
        <v>5.1832000000000001E-9</v>
      </c>
      <c r="X8" s="133">
        <v>3.414E-9</v>
      </c>
      <c r="Y8" s="137">
        <v>2.1115E-9</v>
      </c>
      <c r="Z8" s="130">
        <v>8.3236999999999999E-10</v>
      </c>
      <c r="AA8" s="133">
        <v>7.1970000000000001E-10</v>
      </c>
      <c r="AB8" s="137">
        <v>4.8957999999999998E-10</v>
      </c>
    </row>
    <row r="9" spans="1:46" x14ac:dyDescent="0.35">
      <c r="A9" s="127" t="s">
        <v>57</v>
      </c>
      <c r="B9" s="127">
        <v>5.9997000000000002E-2</v>
      </c>
      <c r="C9" s="127">
        <v>5.9995E-2</v>
      </c>
      <c r="D9" s="127">
        <v>5.9991000000000003E-2</v>
      </c>
      <c r="E9" s="127">
        <v>5.9985999999999998E-2</v>
      </c>
      <c r="F9" s="127">
        <v>5.9977999999999997E-2</v>
      </c>
      <c r="G9" s="127">
        <v>5.9700000000000003E-2</v>
      </c>
      <c r="H9" s="127">
        <v>6.0033999999999997E-2</v>
      </c>
      <c r="I9" s="127">
        <v>6.0434000000000002E-2</v>
      </c>
      <c r="J9" s="127">
        <v>6.2288999999999997E-2</v>
      </c>
      <c r="K9" s="127">
        <v>6.7809999999999995E-2</v>
      </c>
      <c r="L9" s="127">
        <v>7.8464999999999993E-2</v>
      </c>
      <c r="M9" s="127">
        <v>8.1751000000000004E-2</v>
      </c>
      <c r="N9" s="130">
        <v>8.5155999999999996E-2</v>
      </c>
      <c r="O9" s="133">
        <v>7.0415000000000005E-2</v>
      </c>
      <c r="P9" s="137">
        <v>5.2615000000000002E-2</v>
      </c>
      <c r="Q9" s="130">
        <v>3.6586E-2</v>
      </c>
      <c r="R9" s="133">
        <v>1.8393E-2</v>
      </c>
      <c r="S9" s="137">
        <v>3.4720999999999998E-4</v>
      </c>
      <c r="T9" s="130">
        <v>7.1314000000000004E-7</v>
      </c>
      <c r="U9" s="133">
        <v>2.0931000000000001E-7</v>
      </c>
      <c r="V9" s="137">
        <v>9.5897000000000002E-8</v>
      </c>
      <c r="W9" s="130">
        <v>5.3213000000000001E-8</v>
      </c>
      <c r="X9" s="133">
        <v>4.3618000000000001E-8</v>
      </c>
      <c r="Y9" s="137">
        <v>3.3512000000000003E-8</v>
      </c>
      <c r="Z9" s="138">
        <v>1.6388999999999999E-8</v>
      </c>
      <c r="AA9" s="139">
        <v>1.7564999999999999E-8</v>
      </c>
      <c r="AB9" s="140">
        <v>1.4803E-8</v>
      </c>
    </row>
    <row r="10" spans="1:46" x14ac:dyDescent="0.35">
      <c r="A10" s="127" t="s">
        <v>50</v>
      </c>
      <c r="B10" s="127">
        <v>3.3099999999999999E-7</v>
      </c>
      <c r="C10" s="127">
        <v>6.1445E-7</v>
      </c>
      <c r="D10" s="127">
        <v>1.0655E-6</v>
      </c>
      <c r="E10" s="127">
        <v>1.7443E-6</v>
      </c>
      <c r="F10" s="127">
        <v>2.7196000000000002E-6</v>
      </c>
      <c r="G10" s="127">
        <v>6.9024999999999997E-5</v>
      </c>
      <c r="H10" s="127">
        <v>2.0086000000000001E-6</v>
      </c>
      <c r="I10" s="126">
        <v>3.1518999999999998E-6</v>
      </c>
      <c r="J10" s="127">
        <v>4.4619999999999998E-6</v>
      </c>
      <c r="K10" s="127">
        <v>6.6820999999999999E-6</v>
      </c>
      <c r="L10" s="127">
        <v>1.1775E-5</v>
      </c>
      <c r="M10" s="127">
        <v>1.3893999999999999E-5</v>
      </c>
      <c r="N10" s="130">
        <v>1.6503000000000001E-5</v>
      </c>
      <c r="O10" s="133">
        <v>1.4209000000000001E-5</v>
      </c>
      <c r="P10" s="137">
        <v>1.1236999999999999E-5</v>
      </c>
      <c r="Q10" s="130">
        <v>8.6461000000000001E-6</v>
      </c>
      <c r="R10" s="134">
        <v>4.9174999999999999E-6</v>
      </c>
      <c r="S10" s="137">
        <v>1.0788E-7</v>
      </c>
      <c r="T10" s="130">
        <v>2.7340999999999999E-10</v>
      </c>
      <c r="U10" s="133">
        <v>9.8505999999999996E-11</v>
      </c>
      <c r="V10" s="137">
        <v>5.5100999999999998E-11</v>
      </c>
      <c r="W10" s="138">
        <v>3.7150999999999998E-11</v>
      </c>
      <c r="X10" s="139">
        <v>3.6851000000000003E-11</v>
      </c>
      <c r="Y10" s="140">
        <v>3.4142000000000002E-11</v>
      </c>
      <c r="Z10" s="130">
        <v>2.0077999999999999E-11</v>
      </c>
      <c r="AA10" s="133">
        <v>2.5812999999999999E-11</v>
      </c>
      <c r="AB10" s="137">
        <v>2.6044E-11</v>
      </c>
    </row>
    <row r="11" spans="1:46" x14ac:dyDescent="0.35">
      <c r="A11" s="127" t="s">
        <v>63</v>
      </c>
      <c r="B11" s="127">
        <v>9.9998000000000004E-2</v>
      </c>
      <c r="C11" s="127">
        <v>9.9996000000000002E-2</v>
      </c>
      <c r="D11" s="127">
        <v>9.9992999999999999E-2</v>
      </c>
      <c r="E11" s="127">
        <v>9.9988999999999995E-2</v>
      </c>
      <c r="F11" s="127">
        <v>9.9983000000000002E-2</v>
      </c>
      <c r="G11" s="127">
        <v>9.9837999999999996E-2</v>
      </c>
      <c r="H11" s="127">
        <v>9.9956000000000003E-2</v>
      </c>
      <c r="I11" s="127">
        <v>9.9919999999999995E-2</v>
      </c>
      <c r="J11" s="127">
        <v>9.9874000000000004E-2</v>
      </c>
      <c r="K11" s="127">
        <v>9.9810999999999997E-2</v>
      </c>
      <c r="L11" s="127">
        <v>9.9708000000000005E-2</v>
      </c>
      <c r="M11" s="127">
        <v>9.9672999999999998E-2</v>
      </c>
      <c r="N11" s="130">
        <v>9.9632999999999999E-2</v>
      </c>
      <c r="O11" s="134">
        <v>4.0370999999999997E-2</v>
      </c>
      <c r="P11" s="137">
        <v>1.2983E-2</v>
      </c>
      <c r="Q11" s="130">
        <v>4.3972999999999998E-3</v>
      </c>
      <c r="R11" s="133">
        <v>1.1416E-3</v>
      </c>
      <c r="S11" s="137">
        <v>1.2091E-5</v>
      </c>
      <c r="T11" s="130">
        <v>1.7380000000000001E-8</v>
      </c>
      <c r="U11" s="133">
        <v>3.6519000000000002E-9</v>
      </c>
      <c r="V11" s="137">
        <v>1.2197E-9</v>
      </c>
      <c r="W11" s="130">
        <v>5.0182000000000003E-10</v>
      </c>
      <c r="X11" s="133">
        <v>3.0991000000000002E-10</v>
      </c>
      <c r="Y11" s="137">
        <v>1.8211999999999999E-10</v>
      </c>
      <c r="Z11" s="130">
        <v>6.9103999999999995E-11</v>
      </c>
      <c r="AA11" s="133">
        <v>5.8238000000000006E-11</v>
      </c>
      <c r="AB11" s="137">
        <v>3.9086000000000002E-11</v>
      </c>
    </row>
    <row r="12" spans="1:46" x14ac:dyDescent="0.35">
      <c r="A12" s="150" t="s">
        <v>54</v>
      </c>
      <c r="B12" s="130">
        <v>4.5927000000000001E-6</v>
      </c>
      <c r="C12" s="133">
        <v>8.2157E-6</v>
      </c>
      <c r="D12" s="137">
        <v>1.3813E-5</v>
      </c>
      <c r="E12" s="130">
        <v>2.2035000000000002E-5</v>
      </c>
      <c r="F12" s="133">
        <v>3.3612000000000003E-5</v>
      </c>
      <c r="G12" s="137">
        <v>3.2361E-4</v>
      </c>
      <c r="H12" s="127">
        <v>8.8527000000000001E-5</v>
      </c>
      <c r="I12" s="127">
        <v>1.5941999999999999E-4</v>
      </c>
      <c r="J12" s="127">
        <v>2.5104000000000001E-4</v>
      </c>
      <c r="K12" s="130">
        <v>3.7837999999999999E-4</v>
      </c>
      <c r="L12" s="133">
        <v>5.8332999999999996E-4</v>
      </c>
      <c r="M12" s="137">
        <v>6.5379000000000001E-4</v>
      </c>
      <c r="N12" s="130">
        <v>7.3413999999999999E-4</v>
      </c>
      <c r="O12" s="133">
        <v>3.9988000000000003E-4</v>
      </c>
      <c r="P12" s="149">
        <v>1.9306E-4</v>
      </c>
      <c r="Q12" s="130">
        <v>9.8272999999999999E-5</v>
      </c>
      <c r="R12" s="133">
        <v>3.8244000000000002E-5</v>
      </c>
      <c r="S12" s="137">
        <v>6.0029000000000004E-7</v>
      </c>
      <c r="T12" s="130">
        <v>1.2244E-9</v>
      </c>
      <c r="U12" s="133">
        <v>3.5937000000000002E-10</v>
      </c>
      <c r="V12" s="137">
        <v>1.6529999999999999E-10</v>
      </c>
      <c r="W12" s="130">
        <v>9.2441999999999997E-11</v>
      </c>
      <c r="X12" s="134">
        <v>7.6650999999999997E-11</v>
      </c>
      <c r="Y12" s="137">
        <v>5.9789999999999995E-11</v>
      </c>
      <c r="Z12" s="130">
        <v>2.9793999999999997E-11</v>
      </c>
      <c r="AA12" s="133">
        <v>3.2651000000000001E-11</v>
      </c>
      <c r="AB12" s="149">
        <v>2.8232999999999999E-11</v>
      </c>
    </row>
    <row r="13" spans="1:46" x14ac:dyDescent="0.35">
      <c r="A13" s="150" t="s">
        <v>148</v>
      </c>
      <c r="B13" s="130">
        <v>1.3009E-27</v>
      </c>
      <c r="C13" s="133">
        <v>4.1309E-26</v>
      </c>
      <c r="D13" s="137">
        <v>9.0411999999999997E-25</v>
      </c>
      <c r="E13" s="138">
        <v>1.4442999999999999E-23</v>
      </c>
      <c r="F13" s="139">
        <v>1.7637000000000001E-22</v>
      </c>
      <c r="G13" s="140">
        <v>7.9987999999999994E-18</v>
      </c>
      <c r="H13" s="127">
        <v>2.7359999999999999E-18</v>
      </c>
      <c r="I13" s="127">
        <v>1.3240999999999999E-16</v>
      </c>
      <c r="J13" s="127">
        <v>2.6615E-15</v>
      </c>
      <c r="K13" s="130">
        <v>3.3169999999999999E-14</v>
      </c>
      <c r="L13" s="133">
        <v>3.4033000000000003E-13</v>
      </c>
      <c r="M13" s="137">
        <v>6.0005999999999997E-13</v>
      </c>
      <c r="N13" s="130">
        <v>1.0526E-12</v>
      </c>
      <c r="O13" s="133">
        <v>8.0721999999999997E-13</v>
      </c>
      <c r="P13" s="149">
        <v>5.5088999999999999E-13</v>
      </c>
      <c r="Q13" s="130">
        <v>4.0970000000000001E-13</v>
      </c>
      <c r="R13" s="133">
        <v>2.3559000000000001E-13</v>
      </c>
      <c r="S13" s="137">
        <v>5.5559000000000002E-15</v>
      </c>
      <c r="T13" s="130">
        <v>1.7904E-17</v>
      </c>
      <c r="U13" s="133">
        <v>8.1849000000000003E-18</v>
      </c>
      <c r="V13" s="137">
        <v>5.7821999999999999E-18</v>
      </c>
      <c r="W13" s="130">
        <v>4.9024000000000002E-18</v>
      </c>
      <c r="X13" s="133">
        <v>6.0905000000000001E-18</v>
      </c>
      <c r="Y13" s="137">
        <v>7.0418999999999995E-18</v>
      </c>
      <c r="Z13" s="130">
        <v>5.1504999999999997E-18</v>
      </c>
      <c r="AA13" s="133">
        <v>8.2106000000000001E-18</v>
      </c>
      <c r="AB13" s="149">
        <v>1.0243E-17</v>
      </c>
    </row>
    <row r="14" spans="1:46" x14ac:dyDescent="0.35">
      <c r="A14" s="126" t="s">
        <v>149</v>
      </c>
      <c r="B14" s="138">
        <v>1.4227000000000001E-9</v>
      </c>
      <c r="C14" s="139">
        <v>4.3377E-9</v>
      </c>
      <c r="D14" s="140">
        <v>1.1735000000000001E-8</v>
      </c>
      <c r="E14" s="130">
        <v>2.8686E-8</v>
      </c>
      <c r="F14" s="133">
        <v>6.43E-8</v>
      </c>
      <c r="G14" s="137">
        <v>1.3542999999999999E-7</v>
      </c>
      <c r="H14" s="127">
        <v>8.2009999999999996E-5</v>
      </c>
      <c r="I14" s="127">
        <v>5.1999999999999995E-4</v>
      </c>
      <c r="J14" s="127">
        <v>2.4239000000000001E-3</v>
      </c>
      <c r="K14" s="130">
        <v>8.0117999999999995E-3</v>
      </c>
      <c r="L14" s="133">
        <v>1.8769999999999998E-2</v>
      </c>
      <c r="M14" s="137">
        <v>2.2086000000000001E-2</v>
      </c>
      <c r="N14" s="130">
        <v>2.5516E-2</v>
      </c>
      <c r="O14" s="133">
        <v>2.0367E-2</v>
      </c>
      <c r="P14" s="149">
        <v>1.5464E-2</v>
      </c>
      <c r="Q14" s="130">
        <v>1.1261E-2</v>
      </c>
      <c r="R14" s="133">
        <v>5.9436000000000003E-3</v>
      </c>
      <c r="S14" s="137">
        <v>1.1784E-4</v>
      </c>
      <c r="T14" s="130">
        <v>2.5641E-7</v>
      </c>
      <c r="U14" s="133">
        <v>7.9419000000000005E-8</v>
      </c>
      <c r="V14" s="137">
        <v>3.8233000000000002E-8</v>
      </c>
      <c r="W14" s="138">
        <v>2.2189999999999999E-8</v>
      </c>
      <c r="X14" s="139">
        <v>1.8930999999999999E-8</v>
      </c>
      <c r="Y14" s="140">
        <v>1.5060999999999998E-8</v>
      </c>
      <c r="Z14" s="130">
        <v>7.5863999999999994E-9</v>
      </c>
      <c r="AA14" s="133">
        <v>8.3282999999999999E-9</v>
      </c>
      <c r="AB14" s="149">
        <v>7.149E-9</v>
      </c>
    </row>
    <row r="15" spans="1:46" x14ac:dyDescent="0.35">
      <c r="A15" s="150" t="s">
        <v>150</v>
      </c>
      <c r="B15" s="130">
        <v>0</v>
      </c>
      <c r="C15" s="133">
        <v>0</v>
      </c>
      <c r="D15" s="137">
        <v>0</v>
      </c>
      <c r="E15" s="130">
        <v>0</v>
      </c>
      <c r="F15" s="133">
        <v>0</v>
      </c>
      <c r="G15" s="137">
        <v>0</v>
      </c>
      <c r="H15" s="127">
        <v>0</v>
      </c>
      <c r="I15" s="127">
        <v>0</v>
      </c>
      <c r="J15" s="127">
        <v>0</v>
      </c>
      <c r="K15" s="130">
        <v>1.3721999999999999E-32</v>
      </c>
      <c r="L15" s="134">
        <v>4.5436999999999998E-21</v>
      </c>
      <c r="M15" s="137">
        <v>7.4059000000000003E-20</v>
      </c>
      <c r="N15" s="130">
        <v>2.1639999999999998E-18</v>
      </c>
      <c r="O15" s="133">
        <v>8.1583999999999999E-13</v>
      </c>
      <c r="P15" s="149">
        <v>1.5622999999999999E-12</v>
      </c>
      <c r="Q15" s="130">
        <v>2.3886000000000001E-12</v>
      </c>
      <c r="R15" s="133">
        <v>3.5524000000000001E-12</v>
      </c>
      <c r="S15" s="137">
        <v>5.3151000000000002E-12</v>
      </c>
      <c r="T15" s="130">
        <v>8.0891000000000003E-12</v>
      </c>
      <c r="U15" s="133">
        <v>1.2190999999999999E-11</v>
      </c>
      <c r="V15" s="137">
        <v>1.8208E-11</v>
      </c>
      <c r="W15" s="130">
        <v>2.6976000000000001E-11</v>
      </c>
      <c r="X15" s="133">
        <v>3.9682999999999999E-11</v>
      </c>
      <c r="Y15" s="137">
        <v>5.8016000000000002E-11</v>
      </c>
      <c r="Z15" s="138">
        <v>8.4367999999999998E-11</v>
      </c>
      <c r="AA15" s="139">
        <v>1.2213E-10</v>
      </c>
      <c r="AB15" s="145">
        <v>1.7612000000000001E-10</v>
      </c>
    </row>
    <row r="16" spans="1:46" x14ac:dyDescent="0.35">
      <c r="A16" s="126" t="s">
        <v>151</v>
      </c>
      <c r="B16" s="130">
        <v>0</v>
      </c>
      <c r="C16" s="133">
        <v>0</v>
      </c>
      <c r="D16" s="137">
        <v>0</v>
      </c>
      <c r="E16" s="130">
        <v>0</v>
      </c>
      <c r="F16" s="133">
        <v>0</v>
      </c>
      <c r="G16" s="137">
        <v>0</v>
      </c>
      <c r="H16" s="127">
        <v>0</v>
      </c>
      <c r="I16" s="127">
        <v>0</v>
      </c>
      <c r="J16" s="127">
        <v>0</v>
      </c>
      <c r="K16" s="130">
        <v>0</v>
      </c>
      <c r="L16" s="134">
        <v>4.2376000000000003E-27</v>
      </c>
      <c r="M16" s="137">
        <v>9.4839E-26</v>
      </c>
      <c r="N16" s="130">
        <v>3.7329000000000002E-24</v>
      </c>
      <c r="O16" s="133">
        <v>3.0532000000000001E-18</v>
      </c>
      <c r="P16" s="149">
        <v>1.274E-17</v>
      </c>
      <c r="Q16" s="130">
        <v>3.6936000000000001E-17</v>
      </c>
      <c r="R16" s="133">
        <v>9.7214000000000001E-17</v>
      </c>
      <c r="S16" s="137">
        <v>2.3667000000000001E-16</v>
      </c>
      <c r="T16" s="130">
        <v>4.8496999999999997E-16</v>
      </c>
      <c r="U16" s="133">
        <v>9.6653999999999992E-16</v>
      </c>
      <c r="V16" s="137">
        <v>1.8816E-15</v>
      </c>
      <c r="W16" s="130">
        <v>3.5838999999999997E-15</v>
      </c>
      <c r="X16" s="133">
        <v>6.6898E-15</v>
      </c>
      <c r="Y16" s="137">
        <v>1.2256E-14</v>
      </c>
      <c r="Z16" s="130">
        <v>2.2065999999999998E-14</v>
      </c>
      <c r="AA16" s="133">
        <v>3.9094E-14</v>
      </c>
      <c r="AB16" s="149">
        <v>6.8234000000000002E-14</v>
      </c>
    </row>
    <row r="17" spans="1:28" x14ac:dyDescent="0.35">
      <c r="A17" s="150" t="s">
        <v>152</v>
      </c>
      <c r="B17" s="130">
        <v>0</v>
      </c>
      <c r="C17" s="133">
        <v>8.6854E-30</v>
      </c>
      <c r="D17" s="137">
        <v>0</v>
      </c>
      <c r="E17" s="130">
        <v>0</v>
      </c>
      <c r="F17" s="133">
        <v>0</v>
      </c>
      <c r="G17" s="137">
        <v>0</v>
      </c>
      <c r="H17" s="127">
        <v>0</v>
      </c>
      <c r="I17" s="127">
        <v>4.3862000000000002E-36</v>
      </c>
      <c r="J17" s="127">
        <v>5.3984999999999997E-30</v>
      </c>
      <c r="K17" s="130">
        <v>2.6693E-21</v>
      </c>
      <c r="L17" s="133">
        <v>1.6790000000000001E-10</v>
      </c>
      <c r="M17" s="137">
        <v>1.7531999999999999E-9</v>
      </c>
      <c r="N17" s="130">
        <v>3.2450999999999997E-8</v>
      </c>
      <c r="O17" s="133">
        <v>1.2269E-2</v>
      </c>
      <c r="P17" s="149">
        <v>2.5222999999999999E-2</v>
      </c>
      <c r="Q17" s="130">
        <v>3.6493999999999999E-2</v>
      </c>
      <c r="R17" s="133">
        <v>4.8211999999999998E-2</v>
      </c>
      <c r="S17" s="137">
        <v>5.8770000000000003E-2</v>
      </c>
      <c r="T17" s="130">
        <v>5.8597999999999997E-2</v>
      </c>
      <c r="U17" s="133">
        <v>5.8124000000000002E-2</v>
      </c>
      <c r="V17" s="137">
        <v>5.7528999999999997E-2</v>
      </c>
      <c r="W17" s="130">
        <v>5.6793999999999997E-2</v>
      </c>
      <c r="X17" s="133">
        <v>5.5905000000000003E-2</v>
      </c>
      <c r="Y17" s="137">
        <v>5.4849000000000002E-2</v>
      </c>
      <c r="Z17" s="130">
        <v>5.3619E-2</v>
      </c>
      <c r="AA17" s="133">
        <v>5.2217E-2</v>
      </c>
      <c r="AB17" s="149">
        <v>5.0650000000000001E-2</v>
      </c>
    </row>
    <row r="18" spans="1:28" x14ac:dyDescent="0.35">
      <c r="A18" s="150" t="s">
        <v>60</v>
      </c>
      <c r="B18" s="130">
        <v>0</v>
      </c>
      <c r="C18" s="133">
        <v>6.0473999999999996E-25</v>
      </c>
      <c r="D18" s="137">
        <v>0</v>
      </c>
      <c r="E18" s="130">
        <v>0</v>
      </c>
      <c r="F18" s="133">
        <v>0</v>
      </c>
      <c r="G18" s="137">
        <v>0</v>
      </c>
      <c r="H18" s="127">
        <v>0</v>
      </c>
      <c r="I18" s="127">
        <v>5.2856999999999997E-35</v>
      </c>
      <c r="J18" s="127">
        <v>2.4856000000000001E-29</v>
      </c>
      <c r="K18" s="130">
        <v>6.3423E-21</v>
      </c>
      <c r="L18" s="133">
        <v>2.8667E-10</v>
      </c>
      <c r="M18" s="137">
        <v>2.8835999999999998E-9</v>
      </c>
      <c r="N18" s="130">
        <v>5.2175000000000002E-8</v>
      </c>
      <c r="O18" s="133">
        <v>2.2085E-2</v>
      </c>
      <c r="P18" s="149">
        <v>4.8149999999999998E-2</v>
      </c>
      <c r="Q18" s="130">
        <v>7.1472999999999995E-2</v>
      </c>
      <c r="R18" s="133">
        <v>9.6379000000000006E-2</v>
      </c>
      <c r="S18" s="137">
        <v>0.11957</v>
      </c>
      <c r="T18" s="130">
        <v>0.12</v>
      </c>
      <c r="U18" s="133">
        <v>0.12</v>
      </c>
      <c r="V18" s="137">
        <v>0.12</v>
      </c>
      <c r="W18" s="138">
        <v>0.12</v>
      </c>
      <c r="X18" s="139">
        <v>0.12</v>
      </c>
      <c r="Y18" s="140">
        <v>0.12</v>
      </c>
      <c r="Z18" s="138">
        <v>0.12</v>
      </c>
      <c r="AA18" s="139">
        <v>0.12</v>
      </c>
      <c r="AB18" s="145">
        <v>0.12</v>
      </c>
    </row>
    <row r="19" spans="1:28" x14ac:dyDescent="0.35">
      <c r="A19" s="150" t="s">
        <v>249</v>
      </c>
      <c r="B19" s="130">
        <v>0</v>
      </c>
      <c r="C19" s="133">
        <v>0</v>
      </c>
      <c r="D19" s="137">
        <v>0</v>
      </c>
      <c r="E19" s="130">
        <v>0</v>
      </c>
      <c r="F19" s="133">
        <v>0</v>
      </c>
      <c r="G19" s="137">
        <v>0</v>
      </c>
      <c r="H19" s="127">
        <v>0</v>
      </c>
      <c r="I19" s="127">
        <v>0</v>
      </c>
      <c r="J19" s="127">
        <v>1.4427000000000001E-31</v>
      </c>
      <c r="K19" s="130">
        <v>8.2412E-22</v>
      </c>
      <c r="L19" s="133">
        <v>3.8175999999999998E-10</v>
      </c>
      <c r="M19" s="137">
        <v>6.2577999999999996E-9</v>
      </c>
      <c r="N19" s="130">
        <v>1.7896999999999999E-7</v>
      </c>
      <c r="O19" s="133">
        <v>5.9429000000000003E-2</v>
      </c>
      <c r="P19" s="149">
        <v>8.6920999999999998E-2</v>
      </c>
      <c r="Q19" s="130">
        <v>9.5554E-2</v>
      </c>
      <c r="R19" s="133">
        <v>9.8838999999999996E-2</v>
      </c>
      <c r="S19" s="137">
        <v>9.9987999999999994E-2</v>
      </c>
      <c r="T19" s="130">
        <v>0.1</v>
      </c>
      <c r="U19" s="133">
        <v>0.1</v>
      </c>
      <c r="V19" s="137">
        <v>0.1</v>
      </c>
      <c r="W19" s="130">
        <v>0.1</v>
      </c>
      <c r="X19" s="133">
        <v>0.1</v>
      </c>
      <c r="Y19" s="137">
        <v>0.1</v>
      </c>
      <c r="Z19" s="130">
        <v>0.1</v>
      </c>
      <c r="AA19" s="133">
        <v>0.1</v>
      </c>
      <c r="AB19" s="149">
        <v>0.1</v>
      </c>
    </row>
    <row r="20" spans="1:28" x14ac:dyDescent="0.35">
      <c r="A20" s="150" t="s">
        <v>49</v>
      </c>
      <c r="B20" s="130">
        <v>-18.62</v>
      </c>
      <c r="C20" s="133">
        <v>-18.61</v>
      </c>
      <c r="D20" s="137">
        <v>-18.61</v>
      </c>
      <c r="E20" s="130">
        <v>-18.62</v>
      </c>
      <c r="F20" s="133">
        <v>-18.63</v>
      </c>
      <c r="G20" s="137">
        <v>-18.72</v>
      </c>
      <c r="H20" s="127">
        <v>-18.84</v>
      </c>
      <c r="I20" s="127">
        <v>-18.97</v>
      </c>
      <c r="J20" s="127">
        <v>-19.11</v>
      </c>
      <c r="K20" s="130">
        <v>-19.25</v>
      </c>
      <c r="L20" s="133">
        <v>-19.38</v>
      </c>
      <c r="M20" s="137">
        <v>-19.420000000000002</v>
      </c>
      <c r="N20" s="138">
        <v>-19.45</v>
      </c>
      <c r="O20" s="139">
        <v>-19.48</v>
      </c>
      <c r="P20" s="145">
        <v>-19.510000000000002</v>
      </c>
      <c r="Q20" s="138">
        <v>-19.55</v>
      </c>
      <c r="R20" s="139">
        <v>-19.579999999999998</v>
      </c>
      <c r="S20" s="140">
        <v>-19.61</v>
      </c>
      <c r="T20" s="138">
        <v>-19.64</v>
      </c>
      <c r="U20" s="139">
        <v>-19.68</v>
      </c>
      <c r="V20" s="140">
        <v>-19.71</v>
      </c>
      <c r="W20" s="138">
        <v>-19.739999999999998</v>
      </c>
      <c r="X20" s="139">
        <v>-19.77</v>
      </c>
      <c r="Y20" s="140">
        <v>-19.809999999999999</v>
      </c>
      <c r="Z20" s="138">
        <v>-19.84</v>
      </c>
      <c r="AA20" s="139">
        <v>-19.87</v>
      </c>
      <c r="AB20" s="145">
        <v>-19.899999999999999</v>
      </c>
    </row>
    <row r="21" spans="1:28" x14ac:dyDescent="0.35">
      <c r="A21" s="150" t="s">
        <v>53</v>
      </c>
      <c r="B21" s="130">
        <v>-65.31</v>
      </c>
      <c r="C21" s="133">
        <v>-61.84</v>
      </c>
      <c r="D21" s="137">
        <v>-58.76</v>
      </c>
      <c r="E21" s="130">
        <v>-55.99</v>
      </c>
      <c r="F21" s="133">
        <v>-53.51</v>
      </c>
      <c r="G21" s="137">
        <v>-42.9</v>
      </c>
      <c r="H21" s="127">
        <v>-44.12</v>
      </c>
      <c r="I21" s="127">
        <v>-40.409999999999997</v>
      </c>
      <c r="J21" s="127">
        <v>-37.590000000000003</v>
      </c>
      <c r="K21" s="130">
        <v>-35.270000000000003</v>
      </c>
      <c r="L21" s="133">
        <v>-33.159999999999997</v>
      </c>
      <c r="M21" s="137">
        <v>-32.65</v>
      </c>
      <c r="N21" s="130">
        <v>-32.14</v>
      </c>
      <c r="O21" s="133">
        <v>-32.01</v>
      </c>
      <c r="P21" s="149">
        <v>-31.97</v>
      </c>
      <c r="Q21" s="130">
        <v>-31.86</v>
      </c>
      <c r="R21" s="133">
        <v>-31.72</v>
      </c>
      <c r="S21" s="137">
        <v>-31.52</v>
      </c>
      <c r="T21" s="130">
        <v>-31.18</v>
      </c>
      <c r="U21" s="133">
        <v>-30.83</v>
      </c>
      <c r="V21" s="137">
        <v>-30.5</v>
      </c>
      <c r="W21" s="130">
        <v>-30.17</v>
      </c>
      <c r="X21" s="133">
        <v>-29.85</v>
      </c>
      <c r="Y21" s="137">
        <v>-29.53</v>
      </c>
      <c r="Z21" s="130">
        <v>-29.21</v>
      </c>
      <c r="AA21" s="133">
        <v>-28.9</v>
      </c>
      <c r="AB21" s="149">
        <v>-28.59</v>
      </c>
    </row>
    <row r="22" spans="1:28" x14ac:dyDescent="0.35">
      <c r="A22" s="150" t="s">
        <v>153</v>
      </c>
      <c r="B22" s="130">
        <v>-17.16</v>
      </c>
      <c r="C22" s="133">
        <v>-16.53</v>
      </c>
      <c r="D22" s="137">
        <v>-15.98</v>
      </c>
      <c r="E22" s="130">
        <v>-15.49</v>
      </c>
      <c r="F22" s="133">
        <v>-15.06</v>
      </c>
      <c r="G22" s="137">
        <v>-11.93</v>
      </c>
      <c r="H22" s="127">
        <v>-15.6</v>
      </c>
      <c r="I22" s="127">
        <v>-15.31</v>
      </c>
      <c r="J22" s="127">
        <v>-15.13</v>
      </c>
      <c r="K22" s="138">
        <v>-14.92</v>
      </c>
      <c r="L22" s="139">
        <v>-14.56</v>
      </c>
      <c r="M22" s="140">
        <v>-14.45</v>
      </c>
      <c r="N22" s="138">
        <v>-14.33</v>
      </c>
      <c r="O22" s="139">
        <v>-14.08</v>
      </c>
      <c r="P22" s="145">
        <v>-13.9</v>
      </c>
      <c r="Q22" s="138">
        <v>-13.75</v>
      </c>
      <c r="R22" s="139">
        <v>-13.62</v>
      </c>
      <c r="S22" s="140">
        <v>-13.49</v>
      </c>
      <c r="T22" s="130">
        <v>-13.38</v>
      </c>
      <c r="U22" s="133">
        <v>-13.28</v>
      </c>
      <c r="V22" s="137">
        <v>-13.18</v>
      </c>
      <c r="W22" s="138">
        <v>-13.07</v>
      </c>
      <c r="X22" s="139">
        <v>-12.97</v>
      </c>
      <c r="Y22" s="140">
        <v>-12.87</v>
      </c>
      <c r="Z22" s="138">
        <v>-12.78</v>
      </c>
      <c r="AA22" s="139">
        <v>-12.68</v>
      </c>
      <c r="AB22" s="145">
        <v>-12.58</v>
      </c>
    </row>
    <row r="23" spans="1:28" x14ac:dyDescent="0.35">
      <c r="A23" s="150" t="s">
        <v>154</v>
      </c>
      <c r="B23" s="130">
        <v>-23.95</v>
      </c>
      <c r="C23" s="133">
        <v>-22.83</v>
      </c>
      <c r="D23" s="137">
        <v>-21.83</v>
      </c>
      <c r="E23" s="130">
        <v>-20.95</v>
      </c>
      <c r="F23" s="133">
        <v>-20.149999999999999</v>
      </c>
      <c r="G23" s="137">
        <v>-19.52</v>
      </c>
      <c r="H23" s="127">
        <v>-13.26</v>
      </c>
      <c r="I23" s="127">
        <v>-11.72</v>
      </c>
      <c r="J23" s="127">
        <v>-10.53</v>
      </c>
      <c r="K23" s="130">
        <v>-9.6760000000000002</v>
      </c>
      <c r="L23" s="133">
        <v>-9.1679999999999993</v>
      </c>
      <c r="M23" s="137">
        <v>-9.0909999999999993</v>
      </c>
      <c r="N23" s="130">
        <v>-9.0310000000000006</v>
      </c>
      <c r="O23" s="133">
        <v>-8.89</v>
      </c>
      <c r="P23" s="149">
        <v>-8.7739999999999991</v>
      </c>
      <c r="Q23" s="130">
        <v>-8.7110000000000003</v>
      </c>
      <c r="R23" s="133">
        <v>-8.6790000000000003</v>
      </c>
      <c r="S23" s="137">
        <v>-8.6809999999999992</v>
      </c>
      <c r="T23" s="130">
        <v>-8.75</v>
      </c>
      <c r="U23" s="133">
        <v>-8.82</v>
      </c>
      <c r="V23" s="137">
        <v>-8.8919999999999995</v>
      </c>
      <c r="W23" s="130">
        <v>-8.9640000000000004</v>
      </c>
      <c r="X23" s="133">
        <v>-9.0380000000000003</v>
      </c>
      <c r="Y23" s="137">
        <v>-9.1140000000000008</v>
      </c>
      <c r="Z23" s="130">
        <v>-9.1920000000000002</v>
      </c>
      <c r="AA23" s="133">
        <v>-9.2729999999999997</v>
      </c>
      <c r="AB23" s="149">
        <v>-9.3550000000000004</v>
      </c>
    </row>
  </sheetData>
  <conditionalFormatting sqref="A1">
    <cfRule type="expression" dxfId="18" priority="2">
      <formula>ISNUMBER(A1)</formula>
    </cfRule>
  </conditionalFormatting>
  <conditionalFormatting sqref="B1:AT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AB23">
    <cfRule type="colorScale" priority="205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50"/>
  </sheetPr>
  <dimension ref="A1:CI137"/>
  <sheetViews>
    <sheetView topLeftCell="A7" zoomScale="85" zoomScaleNormal="85" zoomScaleSheetLayoutView="25" workbookViewId="0">
      <selection activeCell="BS24" sqref="BS2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3" t="s">
        <v>0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163"/>
      <c r="BN1" s="163"/>
      <c r="BO1" s="163"/>
      <c r="BP1" s="163"/>
      <c r="BQ1" s="163"/>
      <c r="BR1" s="163"/>
      <c r="BS1" s="163"/>
      <c r="BT1" s="163"/>
      <c r="BU1" s="163"/>
      <c r="BV1" s="163"/>
      <c r="BW1" s="163"/>
      <c r="BX1" s="163"/>
      <c r="BY1" s="163"/>
      <c r="BZ1" s="163"/>
      <c r="CA1" s="163"/>
      <c r="CB1" s="163"/>
      <c r="CC1" s="163"/>
      <c r="CD1" s="163"/>
      <c r="CE1" s="163"/>
      <c r="CF1" s="163"/>
      <c r="CG1" s="163"/>
      <c r="CH1" s="163"/>
      <c r="CI1" s="163"/>
    </row>
    <row r="2" spans="1:87" ht="21" customHeight="1" thickBot="1" x14ac:dyDescent="0.45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147</v>
      </c>
      <c r="F3" s="83">
        <v>273.10000000000002</v>
      </c>
      <c r="G3" s="83">
        <v>339.2</v>
      </c>
      <c r="H3" s="83">
        <v>405.3</v>
      </c>
      <c r="I3" s="83">
        <v>471.4</v>
      </c>
      <c r="J3" s="83">
        <v>537.5</v>
      </c>
      <c r="K3" s="83">
        <v>603.5</v>
      </c>
      <c r="L3" s="83">
        <v>669.6</v>
      </c>
      <c r="M3" s="83">
        <v>735.7</v>
      </c>
      <c r="N3" s="83">
        <v>801.8</v>
      </c>
      <c r="O3" s="83">
        <v>867.8</v>
      </c>
      <c r="P3" s="83">
        <v>933.9</v>
      </c>
      <c r="Q3" s="83">
        <v>1000</v>
      </c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96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18" t="s">
        <v>58</v>
      </c>
      <c r="F4" s="83">
        <v>3.1712999999999998E-21</v>
      </c>
      <c r="G4" s="83">
        <v>7.1305999999999999E-17</v>
      </c>
      <c r="H4" s="83">
        <v>4.2500999999999999E-14</v>
      </c>
      <c r="I4" s="83">
        <v>3.2707000000000002E-12</v>
      </c>
      <c r="J4" s="83">
        <v>7.1535999999999997E-11</v>
      </c>
      <c r="K4" s="83">
        <v>6.8722000000000003E-10</v>
      </c>
      <c r="L4" s="83">
        <v>3.7537000000000004E-9</v>
      </c>
      <c r="M4" s="83">
        <v>1.3664000000000001E-8</v>
      </c>
      <c r="N4" s="83">
        <v>3.6313000000000002E-8</v>
      </c>
      <c r="O4" s="83">
        <v>7.2412E-8</v>
      </c>
      <c r="P4" s="83">
        <v>1.0382E-7</v>
      </c>
      <c r="Q4" s="83">
        <v>9.7799000000000001E-8</v>
      </c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8</v>
      </c>
      <c r="C5" s="41">
        <f t="shared" si="0"/>
        <v>0</v>
      </c>
      <c r="D5" s="41">
        <f t="shared" si="0"/>
        <v>0</v>
      </c>
      <c r="E5" s="18" t="s">
        <v>71</v>
      </c>
      <c r="F5" s="83">
        <v>2.1697E-23</v>
      </c>
      <c r="G5" s="83">
        <v>7.2853000000000001E-19</v>
      </c>
      <c r="H5" s="83">
        <v>5.4496999999999996E-16</v>
      </c>
      <c r="I5" s="83">
        <v>4.7919999999999999E-14</v>
      </c>
      <c r="J5" s="83">
        <v>1.1334E-12</v>
      </c>
      <c r="K5" s="83">
        <v>1.1376E-11</v>
      </c>
      <c r="L5" s="83">
        <v>6.3476000000000001E-11</v>
      </c>
      <c r="M5" s="83">
        <v>2.3236000000000001E-10</v>
      </c>
      <c r="N5" s="83">
        <v>6.1268999999999998E-10</v>
      </c>
      <c r="O5" s="83">
        <v>1.1916999999999999E-9</v>
      </c>
      <c r="P5" s="83">
        <v>1.6194E-9</v>
      </c>
      <c r="Q5" s="83">
        <v>1.3810000000000001E-9</v>
      </c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0</v>
      </c>
      <c r="E6" s="18" t="s">
        <v>72</v>
      </c>
      <c r="F6" s="83">
        <v>1.5097000000000001E-26</v>
      </c>
      <c r="G6" s="83">
        <v>1.9885999999999999E-20</v>
      </c>
      <c r="H6" s="83">
        <v>2.1824E-16</v>
      </c>
      <c r="I6" s="83">
        <v>1.5394E-13</v>
      </c>
      <c r="J6" s="83">
        <v>1.9555000000000001E-11</v>
      </c>
      <c r="K6" s="83">
        <v>7.9484000000000002E-10</v>
      </c>
      <c r="L6" s="83">
        <v>1.4599000000000001E-8</v>
      </c>
      <c r="M6" s="83">
        <v>1.5069999999999999E-7</v>
      </c>
      <c r="N6" s="83">
        <v>1.0053999999999999E-6</v>
      </c>
      <c r="O6" s="83">
        <v>4.7055000000000001E-6</v>
      </c>
      <c r="P6" s="83">
        <v>1.5967000000000001E-5</v>
      </c>
      <c r="Q6" s="83">
        <v>3.9246999999999999E-5</v>
      </c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2</v>
      </c>
      <c r="C7" s="41">
        <f t="shared" si="0"/>
        <v>0</v>
      </c>
      <c r="D7" s="41">
        <f t="shared" si="0"/>
        <v>0</v>
      </c>
      <c r="E7" s="18" t="s">
        <v>61</v>
      </c>
      <c r="F7" s="83">
        <v>5.5219999999999997E-21</v>
      </c>
      <c r="G7" s="83">
        <v>5.9439999999999996E-16</v>
      </c>
      <c r="H7" s="83">
        <v>1.3109E-12</v>
      </c>
      <c r="I7" s="83">
        <v>3.0833999999999999E-10</v>
      </c>
      <c r="J7" s="83">
        <v>1.7817E-8</v>
      </c>
      <c r="K7" s="83">
        <v>4.0348000000000001E-7</v>
      </c>
      <c r="L7" s="83">
        <v>4.7446000000000003E-6</v>
      </c>
      <c r="M7" s="83">
        <v>3.4635999999999998E-5</v>
      </c>
      <c r="N7" s="83">
        <v>1.7623000000000001E-4</v>
      </c>
      <c r="O7" s="83">
        <v>6.7084999999999996E-4</v>
      </c>
      <c r="P7" s="83">
        <v>1.9769000000000002E-3</v>
      </c>
      <c r="Q7" s="83">
        <v>4.5485999999999999E-3</v>
      </c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78</v>
      </c>
      <c r="F8" s="83">
        <v>2.4252E-36</v>
      </c>
      <c r="G8" s="83">
        <v>1.4366E-30</v>
      </c>
      <c r="H8" s="83">
        <v>1.0015E-26</v>
      </c>
      <c r="I8" s="83">
        <v>5.4115E-24</v>
      </c>
      <c r="J8" s="83">
        <v>5.8795999999999999E-22</v>
      </c>
      <c r="K8" s="83">
        <v>2.1898999999999999E-20</v>
      </c>
      <c r="L8" s="83">
        <v>3.8562999999999998E-19</v>
      </c>
      <c r="M8" s="83">
        <v>3.9429999999999997E-18</v>
      </c>
      <c r="N8" s="83">
        <v>2.6872999999999999E-17</v>
      </c>
      <c r="O8" s="83">
        <v>1.3463000000000001E-16</v>
      </c>
      <c r="P8" s="83">
        <v>5.3354999999999996E-16</v>
      </c>
      <c r="Q8" s="83">
        <v>1.7678000000000001E-15</v>
      </c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18" t="s">
        <v>2</v>
      </c>
      <c r="F9" s="83">
        <v>0</v>
      </c>
      <c r="G9" s="83">
        <v>2.0770000000000001E-31</v>
      </c>
      <c r="H9" s="83">
        <v>1.3943999999999999E-25</v>
      </c>
      <c r="I9" s="83">
        <v>2.0928E-21</v>
      </c>
      <c r="J9" s="83">
        <v>2.8681999999999999E-18</v>
      </c>
      <c r="K9" s="83">
        <v>7.9078999999999998E-16</v>
      </c>
      <c r="L9" s="83">
        <v>7.0689000000000003E-14</v>
      </c>
      <c r="M9" s="83">
        <v>2.7790000000000002E-12</v>
      </c>
      <c r="N9" s="83">
        <v>5.8828999999999997E-11</v>
      </c>
      <c r="O9" s="83">
        <v>7.6856999999999996E-10</v>
      </c>
      <c r="P9" s="83">
        <v>6.7806000000000003E-9</v>
      </c>
      <c r="Q9" s="83">
        <v>4.2818E-8</v>
      </c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 t="s">
        <v>1</v>
      </c>
      <c r="F10" s="83">
        <v>0.2</v>
      </c>
      <c r="G10" s="83">
        <v>0.2</v>
      </c>
      <c r="H10" s="83">
        <v>0.2</v>
      </c>
      <c r="I10" s="83">
        <v>0.2</v>
      </c>
      <c r="J10" s="83">
        <v>0.2</v>
      </c>
      <c r="K10" s="83">
        <v>0.2</v>
      </c>
      <c r="L10" s="83">
        <v>0.2</v>
      </c>
      <c r="M10" s="83">
        <v>0.2</v>
      </c>
      <c r="N10" s="83">
        <v>0.2</v>
      </c>
      <c r="O10" s="83">
        <v>0.2</v>
      </c>
      <c r="P10" s="83">
        <v>0.2</v>
      </c>
      <c r="Q10" s="83">
        <v>0.2</v>
      </c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1</v>
      </c>
      <c r="E11" s="18" t="s">
        <v>279</v>
      </c>
      <c r="F11" s="83">
        <v>8.0077000000000004E-28</v>
      </c>
      <c r="G11" s="83">
        <v>9.6011000000000006E-24</v>
      </c>
      <c r="H11" s="83">
        <v>7.3423999999999998E-21</v>
      </c>
      <c r="I11" s="83">
        <v>1.0885E-18</v>
      </c>
      <c r="J11" s="83">
        <v>5.5701999999999995E-17</v>
      </c>
      <c r="K11" s="83">
        <v>1.3699E-15</v>
      </c>
      <c r="L11" s="83">
        <v>1.9858E-14</v>
      </c>
      <c r="M11" s="83">
        <v>1.9401E-13</v>
      </c>
      <c r="N11" s="83">
        <v>1.4034000000000001E-12</v>
      </c>
      <c r="O11" s="83">
        <v>8.0891000000000003E-12</v>
      </c>
      <c r="P11" s="83">
        <v>3.9682999999999999E-11</v>
      </c>
      <c r="Q11" s="83">
        <v>1.7612000000000001E-10</v>
      </c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18" t="s">
        <v>278</v>
      </c>
      <c r="F12" s="83">
        <v>0</v>
      </c>
      <c r="G12" s="83">
        <v>0</v>
      </c>
      <c r="H12" s="83">
        <v>2.9615999999999999E-34</v>
      </c>
      <c r="I12" s="83">
        <v>1.8611999999999999E-29</v>
      </c>
      <c r="J12" s="83">
        <v>7.6689000000000005E-26</v>
      </c>
      <c r="K12" s="83">
        <v>5.0750000000000003E-23</v>
      </c>
      <c r="L12" s="83">
        <v>9.2749999999999995E-21</v>
      </c>
      <c r="M12" s="83">
        <v>6.6286999999999996E-19</v>
      </c>
      <c r="N12" s="83">
        <v>2.3434E-17</v>
      </c>
      <c r="O12" s="83">
        <v>4.8498000000000004E-16</v>
      </c>
      <c r="P12" s="83">
        <v>6.6898E-15</v>
      </c>
      <c r="Q12" s="83">
        <v>6.8234000000000002E-14</v>
      </c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52</v>
      </c>
      <c r="F13" s="83">
        <v>0.06</v>
      </c>
      <c r="G13" s="83">
        <v>0.06</v>
      </c>
      <c r="H13" s="83">
        <v>0.06</v>
      </c>
      <c r="I13" s="83">
        <v>0.06</v>
      </c>
      <c r="J13" s="83">
        <v>0.06</v>
      </c>
      <c r="K13" s="83">
        <v>5.9998999999999997E-2</v>
      </c>
      <c r="L13" s="83">
        <v>5.9990000000000002E-2</v>
      </c>
      <c r="M13" s="83">
        <v>5.9926E-2</v>
      </c>
      <c r="N13" s="83">
        <v>5.9628E-2</v>
      </c>
      <c r="O13" s="83">
        <v>5.8597999999999997E-2</v>
      </c>
      <c r="P13" s="83">
        <v>5.5905000000000003E-2</v>
      </c>
      <c r="Q13" s="83">
        <v>5.0650000000000001E-2</v>
      </c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18" t="s">
        <v>65</v>
      </c>
      <c r="F14" s="83">
        <v>0.12</v>
      </c>
      <c r="G14" s="83">
        <v>0.12</v>
      </c>
      <c r="H14" s="83">
        <v>0.12</v>
      </c>
      <c r="I14" s="83">
        <v>0.12</v>
      </c>
      <c r="J14" s="83">
        <v>0.12</v>
      </c>
      <c r="K14" s="83">
        <v>0.12</v>
      </c>
      <c r="L14" s="83">
        <v>0.12</v>
      </c>
      <c r="M14" s="83">
        <v>0.12</v>
      </c>
      <c r="N14" s="83">
        <v>0.12</v>
      </c>
      <c r="O14" s="83">
        <v>0.12</v>
      </c>
      <c r="P14" s="83">
        <v>0.12</v>
      </c>
      <c r="Q14" s="83">
        <v>0.12</v>
      </c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2</v>
      </c>
      <c r="E15" s="18" t="s">
        <v>73</v>
      </c>
      <c r="F15" s="83">
        <v>0.1</v>
      </c>
      <c r="G15" s="83">
        <v>0.1</v>
      </c>
      <c r="H15" s="83">
        <v>0.1</v>
      </c>
      <c r="I15" s="83">
        <v>0.1</v>
      </c>
      <c r="J15" s="83">
        <v>0.1</v>
      </c>
      <c r="K15" s="83">
        <v>0.1</v>
      </c>
      <c r="L15" s="83">
        <v>0.1</v>
      </c>
      <c r="M15" s="83">
        <v>0.1</v>
      </c>
      <c r="N15" s="83">
        <v>0.1</v>
      </c>
      <c r="O15" s="83">
        <v>0.1</v>
      </c>
      <c r="P15" s="83">
        <v>0.1</v>
      </c>
      <c r="Q15" s="83">
        <v>0.1</v>
      </c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 t="s">
        <v>26</v>
      </c>
      <c r="F16" s="83">
        <v>-18.62</v>
      </c>
      <c r="G16" s="83">
        <v>-18.63</v>
      </c>
      <c r="H16" s="83">
        <v>-18.72</v>
      </c>
      <c r="I16" s="83">
        <v>-18.84</v>
      </c>
      <c r="J16" s="83">
        <v>-18.97</v>
      </c>
      <c r="K16" s="83">
        <v>-19.11</v>
      </c>
      <c r="L16" s="83">
        <v>-19.25</v>
      </c>
      <c r="M16" s="83">
        <v>-19.38</v>
      </c>
      <c r="N16" s="83">
        <v>-19.510000000000002</v>
      </c>
      <c r="O16" s="83">
        <v>-19.64</v>
      </c>
      <c r="P16" s="83">
        <v>-19.77</v>
      </c>
      <c r="Q16" s="83">
        <v>-19.899999999999999</v>
      </c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18" t="s">
        <v>5</v>
      </c>
      <c r="F17" s="83">
        <v>-63.3</v>
      </c>
      <c r="G17" s="83">
        <v>-54.89</v>
      </c>
      <c r="H17" s="83">
        <v>-49.01</v>
      </c>
      <c r="I17" s="83">
        <v>-44.64</v>
      </c>
      <c r="J17" s="83">
        <v>-41.24</v>
      </c>
      <c r="K17" s="83">
        <v>-38.49</v>
      </c>
      <c r="L17" s="83">
        <v>-36.22</v>
      </c>
      <c r="M17" s="83">
        <v>-34.299999999999997</v>
      </c>
      <c r="N17" s="83">
        <v>-32.64</v>
      </c>
      <c r="O17" s="83">
        <v>-31.18</v>
      </c>
      <c r="P17" s="83">
        <v>-29.85</v>
      </c>
      <c r="Q17" s="83">
        <v>-28.59</v>
      </c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18" t="s">
        <v>6</v>
      </c>
      <c r="F18" s="83">
        <v>-28.36</v>
      </c>
      <c r="G18" s="83">
        <v>-23.73</v>
      </c>
      <c r="H18" s="83">
        <v>-20.71</v>
      </c>
      <c r="I18" s="83">
        <v>-18.62</v>
      </c>
      <c r="J18" s="83">
        <v>-17.11</v>
      </c>
      <c r="K18" s="83">
        <v>-15.97</v>
      </c>
      <c r="L18" s="83">
        <v>-15.09</v>
      </c>
      <c r="M18" s="83">
        <v>-14.4</v>
      </c>
      <c r="N18" s="83">
        <v>-13.85</v>
      </c>
      <c r="O18" s="83">
        <v>-13.38</v>
      </c>
      <c r="P18" s="83">
        <v>-12.97</v>
      </c>
      <c r="Q18" s="83">
        <v>-12.58</v>
      </c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18" t="s">
        <v>7</v>
      </c>
      <c r="F19" s="83">
        <v>-5.6639999999999997</v>
      </c>
      <c r="G19" s="83">
        <v>-6.0629999999999997</v>
      </c>
      <c r="H19" s="83">
        <v>-6.4669999999999996</v>
      </c>
      <c r="I19" s="83">
        <v>-6.8540000000000001</v>
      </c>
      <c r="J19" s="83">
        <v>-7.2190000000000003</v>
      </c>
      <c r="K19" s="83">
        <v>-7.5620000000000003</v>
      </c>
      <c r="L19" s="83">
        <v>-7.883</v>
      </c>
      <c r="M19" s="83">
        <v>-8.1839999999999993</v>
      </c>
      <c r="N19" s="83">
        <v>-8.4700000000000006</v>
      </c>
      <c r="O19" s="83">
        <v>-8.75</v>
      </c>
      <c r="P19" s="83">
        <v>-9.0380000000000003</v>
      </c>
      <c r="Q19" s="83">
        <v>-9.3550000000000004</v>
      </c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18"/>
      <c r="F20" s="130"/>
      <c r="G20" s="133"/>
      <c r="H20" s="137"/>
      <c r="I20" s="130"/>
      <c r="J20" s="133"/>
      <c r="K20" s="137"/>
      <c r="L20" s="130"/>
      <c r="M20" s="133"/>
      <c r="N20" s="149"/>
      <c r="O20" s="130"/>
      <c r="P20" s="133"/>
      <c r="Q20" s="149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30"/>
      <c r="G21" s="133"/>
      <c r="H21" s="137"/>
      <c r="I21" s="130"/>
      <c r="J21" s="133"/>
      <c r="K21" s="137"/>
      <c r="L21" s="130"/>
      <c r="M21" s="133"/>
      <c r="N21" s="149"/>
      <c r="O21" s="130"/>
      <c r="P21" s="133"/>
      <c r="Q21" s="149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52"/>
      <c r="F22" s="130"/>
      <c r="G22" s="133"/>
      <c r="H22" s="137"/>
      <c r="I22" s="130"/>
      <c r="J22" s="133"/>
      <c r="K22" s="137"/>
      <c r="L22" s="130"/>
      <c r="M22" s="133"/>
      <c r="N22" s="149"/>
      <c r="O22" s="130"/>
      <c r="P22" s="133"/>
      <c r="Q22" s="149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152"/>
      <c r="F23" s="130"/>
      <c r="G23" s="133"/>
      <c r="H23" s="137"/>
      <c r="I23" s="130"/>
      <c r="J23" s="133"/>
      <c r="K23" s="137"/>
      <c r="L23" s="130"/>
      <c r="M23" s="133"/>
      <c r="N23" s="149"/>
      <c r="O23" s="130"/>
      <c r="P23" s="133"/>
      <c r="Q23" s="149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1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1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0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0</v>
      </c>
      <c r="R33" s="104">
        <f t="shared" si="3"/>
        <v>0</v>
      </c>
      <c r="S33" s="104">
        <f t="shared" si="3"/>
        <v>0</v>
      </c>
      <c r="T33" s="104">
        <f t="shared" si="3"/>
        <v>0</v>
      </c>
      <c r="U33" s="104">
        <f t="shared" si="3"/>
        <v>0</v>
      </c>
      <c r="V33" s="104">
        <f t="shared" si="3"/>
        <v>0</v>
      </c>
      <c r="W33" s="104">
        <f t="shared" si="3"/>
        <v>0</v>
      </c>
      <c r="X33" s="104">
        <f t="shared" si="3"/>
        <v>0</v>
      </c>
      <c r="Y33" s="104">
        <f t="shared" si="3"/>
        <v>0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06" t="s">
        <v>26</v>
      </c>
      <c r="D34" s="44">
        <f t="shared" ref="D34:D37" si="4"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-19.11</v>
      </c>
      <c r="L34" s="14">
        <f t="shared" ca="1" si="5"/>
        <v>-19.25</v>
      </c>
      <c r="M34" s="14">
        <f t="shared" ca="1" si="5"/>
        <v>-19.38</v>
      </c>
      <c r="N34" s="14">
        <f t="shared" ca="1" si="5"/>
        <v>-19.510000000000002</v>
      </c>
      <c r="O34" s="14">
        <f t="shared" ca="1" si="5"/>
        <v>-19.64</v>
      </c>
      <c r="P34" s="14">
        <f t="shared" ca="1" si="5"/>
        <v>-19.77</v>
      </c>
      <c r="Q34" s="14">
        <f t="shared" ca="1" si="5"/>
        <v>-19.899999999999999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7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06" t="s">
        <v>5</v>
      </c>
      <c r="D35" s="44">
        <f t="shared" si="4"/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-63.3</v>
      </c>
      <c r="G35" s="14">
        <f t="shared" ca="1" si="8"/>
        <v>-54.89</v>
      </c>
      <c r="H35" s="14">
        <f t="shared" ca="1" si="8"/>
        <v>-49.01</v>
      </c>
      <c r="I35" s="14">
        <f t="shared" ca="1" si="8"/>
        <v>-44.64</v>
      </c>
      <c r="J35" s="14">
        <f t="shared" ca="1" si="8"/>
        <v>-41.24</v>
      </c>
      <c r="K35" s="14">
        <f t="shared" ca="1" si="8"/>
        <v>-38.49</v>
      </c>
      <c r="L35" s="14">
        <f t="shared" ca="1" si="8"/>
        <v>-36.22</v>
      </c>
      <c r="M35" s="14">
        <f t="shared" ca="1" si="8"/>
        <v>-34.299999999999997</v>
      </c>
      <c r="N35" s="14">
        <f t="shared" ca="1" si="8"/>
        <v>-32.64</v>
      </c>
      <c r="O35" s="14">
        <f t="shared" ca="1" si="8"/>
        <v>-31.18</v>
      </c>
      <c r="P35" s="14">
        <f t="shared" ca="1" si="8"/>
        <v>-29.85</v>
      </c>
      <c r="Q35" s="14">
        <f t="shared" ca="1" si="8"/>
        <v>-28.59</v>
      </c>
      <c r="R35" s="14">
        <f t="shared" ca="1" si="8"/>
        <v>0</v>
      </c>
      <c r="S35" s="14">
        <f t="shared" ca="1" si="8"/>
        <v>0</v>
      </c>
      <c r="T35" s="14">
        <f t="shared" ca="1" si="8"/>
        <v>0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7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06" t="s">
        <v>6</v>
      </c>
      <c r="D36" s="44">
        <f t="shared" si="4"/>
        <v>15</v>
      </c>
      <c r="E36" s="11" t="str">
        <f t="shared" ca="1" si="7"/>
        <v>H (Ge)</v>
      </c>
      <c r="F36" s="14">
        <f t="shared" ca="1" si="8"/>
        <v>-28.36</v>
      </c>
      <c r="G36" s="14">
        <f t="shared" ca="1" si="5"/>
        <v>-23.73</v>
      </c>
      <c r="H36" s="14">
        <f t="shared" ca="1" si="5"/>
        <v>-20.71</v>
      </c>
      <c r="I36" s="14">
        <f t="shared" ca="1" si="5"/>
        <v>-18.62</v>
      </c>
      <c r="J36" s="14">
        <f t="shared" ca="1" si="5"/>
        <v>-17.11</v>
      </c>
      <c r="K36" s="14">
        <f t="shared" ca="1" si="5"/>
        <v>-15.97</v>
      </c>
      <c r="L36" s="14">
        <f t="shared" ca="1" si="5"/>
        <v>-15.09</v>
      </c>
      <c r="M36" s="14">
        <f t="shared" ca="1" si="5"/>
        <v>-14.4</v>
      </c>
      <c r="N36" s="14">
        <f t="shared" ca="1" si="5"/>
        <v>-13.85</v>
      </c>
      <c r="O36" s="14">
        <f t="shared" ca="1" si="5"/>
        <v>-13.38</v>
      </c>
      <c r="P36" s="14">
        <f t="shared" ca="1" si="5"/>
        <v>-12.97</v>
      </c>
      <c r="Q36" s="14">
        <f t="shared" ca="1" si="5"/>
        <v>-12.58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7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06" t="s">
        <v>7</v>
      </c>
      <c r="D37" s="44">
        <f t="shared" si="4"/>
        <v>16</v>
      </c>
      <c r="E37" s="11" t="str">
        <f t="shared" ca="1" si="7"/>
        <v>H (Se)</v>
      </c>
      <c r="F37" s="14">
        <f t="shared" ca="1" si="8"/>
        <v>-5.6639999999999997</v>
      </c>
      <c r="G37" s="14">
        <f t="shared" ca="1" si="5"/>
        <v>-6.0629999999999997</v>
      </c>
      <c r="H37" s="14">
        <f t="shared" ca="1" si="5"/>
        <v>-6.4669999999999996</v>
      </c>
      <c r="I37" s="14">
        <f t="shared" ca="1" si="5"/>
        <v>-6.8540000000000001</v>
      </c>
      <c r="J37" s="14">
        <f t="shared" ca="1" si="5"/>
        <v>-7.2190000000000003</v>
      </c>
      <c r="K37" s="14">
        <f t="shared" ca="1" si="5"/>
        <v>-7.5620000000000003</v>
      </c>
      <c r="L37" s="14">
        <f t="shared" ca="1" si="5"/>
        <v>-7.883</v>
      </c>
      <c r="M37" s="14">
        <f t="shared" ca="1" si="5"/>
        <v>-8.1839999999999993</v>
      </c>
      <c r="N37" s="14">
        <f t="shared" ca="1" si="5"/>
        <v>-8.4700000000000006</v>
      </c>
      <c r="O37" s="14">
        <f t="shared" ca="1" si="5"/>
        <v>-8.75</v>
      </c>
      <c r="P37" s="14">
        <f t="shared" ca="1" si="5"/>
        <v>-9.0380000000000003</v>
      </c>
      <c r="Q37" s="14">
        <f t="shared" ca="1" si="5"/>
        <v>-9.3550000000000004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7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735.7</v>
      </c>
      <c r="N40" s="8">
        <f t="shared" si="9"/>
        <v>801.8</v>
      </c>
      <c r="O40" s="8">
        <f t="shared" si="9"/>
        <v>867.8</v>
      </c>
      <c r="P40" s="8">
        <f t="shared" si="9"/>
        <v>933.9</v>
      </c>
      <c r="Q40" s="8">
        <f t="shared" si="9"/>
        <v>1000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6"/>
    </row>
    <row r="41" spans="1:87" ht="21" hidden="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-355.39930821420006</v>
      </c>
      <c r="G41" s="10">
        <f t="shared" ca="1" si="10"/>
        <v>-393.33106714880006</v>
      </c>
      <c r="H41" s="10">
        <f t="shared" ca="1" si="10"/>
        <v>-432.22361533680004</v>
      </c>
      <c r="I41" s="10">
        <f t="shared" ca="1" si="10"/>
        <v>-472.04351851080008</v>
      </c>
      <c r="J41" s="10">
        <f t="shared" ca="1" si="10"/>
        <v>-512.68571963750003</v>
      </c>
      <c r="K41" s="10">
        <f t="shared" ca="1" si="10"/>
        <v>-553.80463317600004</v>
      </c>
      <c r="L41" s="10">
        <f t="shared" ca="1" si="10"/>
        <v>-595.64754732239999</v>
      </c>
      <c r="M41" s="10">
        <f t="shared" ca="1" si="10"/>
        <v>-638.01708083540007</v>
      </c>
      <c r="N41" s="10">
        <f t="shared" ca="1" si="10"/>
        <v>-680.85639579300005</v>
      </c>
      <c r="O41" s="10">
        <f t="shared" ca="1" si="10"/>
        <v>-724.03362200800007</v>
      </c>
      <c r="P41" s="10">
        <f t="shared" ca="1" si="10"/>
        <v>-767.73233477160011</v>
      </c>
      <c r="Q41" s="10">
        <f t="shared" ca="1" si="10"/>
        <v>-811.91092500000002</v>
      </c>
      <c r="R41" s="10">
        <f t="shared" ca="1" si="10"/>
        <v>0</v>
      </c>
      <c r="S41" s="10">
        <f t="shared" ca="1" si="10"/>
        <v>0</v>
      </c>
      <c r="T41" s="10">
        <f t="shared" ca="1" si="10"/>
        <v>0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 collapsed="1" thickTop="1" x14ac:dyDescent="0.35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 x14ac:dyDescent="0.4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735.7</v>
      </c>
      <c r="N45" s="3">
        <f t="shared" si="13"/>
        <v>801.8</v>
      </c>
      <c r="O45" s="3">
        <f t="shared" si="13"/>
        <v>867.8</v>
      </c>
      <c r="P45" s="3">
        <f t="shared" si="13"/>
        <v>933.9</v>
      </c>
      <c r="Q45" s="3">
        <f t="shared" si="13"/>
        <v>1000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Se?</v>
      </c>
      <c r="F46" s="14">
        <f t="shared" ref="F46:U55" ca="1" si="15">$A46*H.Ar + $B46*H.Se + $C46*H.Ge + $D46*H.Ga</f>
        <v>-5.6639999999999997</v>
      </c>
      <c r="G46" s="14">
        <f t="shared" ca="1" si="15"/>
        <v>-6.0629999999999997</v>
      </c>
      <c r="H46" s="14">
        <f t="shared" ca="1" si="15"/>
        <v>-6.4669999999999996</v>
      </c>
      <c r="I46" s="14">
        <f t="shared" ca="1" si="15"/>
        <v>-6.8540000000000001</v>
      </c>
      <c r="J46" s="14">
        <f t="shared" ca="1" si="15"/>
        <v>-7.2190000000000003</v>
      </c>
      <c r="K46" s="14">
        <f t="shared" ca="1" si="15"/>
        <v>-7.5620000000000003</v>
      </c>
      <c r="L46" s="14">
        <f t="shared" ca="1" si="15"/>
        <v>-7.883</v>
      </c>
      <c r="M46" s="14">
        <f t="shared" ca="1" si="15"/>
        <v>-8.1839999999999993</v>
      </c>
      <c r="N46" s="14">
        <f t="shared" ca="1" si="15"/>
        <v>-8.4700000000000006</v>
      </c>
      <c r="O46" s="14">
        <f t="shared" ca="1" si="15"/>
        <v>-8.75</v>
      </c>
      <c r="P46" s="14">
        <f t="shared" ca="1" si="15"/>
        <v>-9.0380000000000003</v>
      </c>
      <c r="Q46" s="14">
        <f t="shared" ca="1" si="15"/>
        <v>-9.3550000000000004</v>
      </c>
      <c r="R46" s="14">
        <f t="shared" ca="1" si="15"/>
        <v>0</v>
      </c>
      <c r="S46" s="14">
        <f t="shared" ca="1" si="15"/>
        <v>0</v>
      </c>
      <c r="T46" s="14">
        <f t="shared" ca="1" si="15"/>
        <v>0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8</v>
      </c>
      <c r="C47" s="5">
        <f t="shared" si="14"/>
        <v>0</v>
      </c>
      <c r="D47" s="5">
        <f t="shared" si="14"/>
        <v>0</v>
      </c>
      <c r="E47" s="6" t="str">
        <f t="shared" si="14"/>
        <v>Se8</v>
      </c>
      <c r="F47" s="14">
        <f t="shared" ca="1" si="15"/>
        <v>-45.311999999999998</v>
      </c>
      <c r="G47" s="14">
        <f t="shared" ca="1" si="16"/>
        <v>-48.503999999999998</v>
      </c>
      <c r="H47" s="14">
        <f t="shared" ca="1" si="16"/>
        <v>-51.735999999999997</v>
      </c>
      <c r="I47" s="14">
        <f t="shared" ca="1" si="16"/>
        <v>-54.832000000000001</v>
      </c>
      <c r="J47" s="14">
        <f t="shared" ca="1" si="16"/>
        <v>-57.752000000000002</v>
      </c>
      <c r="K47" s="14">
        <f t="shared" ca="1" si="16"/>
        <v>-60.496000000000002</v>
      </c>
      <c r="L47" s="14">
        <f t="shared" ca="1" si="16"/>
        <v>-63.064</v>
      </c>
      <c r="M47" s="14">
        <f t="shared" ca="1" si="16"/>
        <v>-65.471999999999994</v>
      </c>
      <c r="N47" s="14">
        <f t="shared" ca="1" si="16"/>
        <v>-67.760000000000005</v>
      </c>
      <c r="O47" s="14">
        <f t="shared" ca="1" si="16"/>
        <v>-70</v>
      </c>
      <c r="P47" s="14">
        <f t="shared" ca="1" si="16"/>
        <v>-72.304000000000002</v>
      </c>
      <c r="Q47" s="14">
        <f t="shared" ca="1" si="16"/>
        <v>-74.84</v>
      </c>
      <c r="R47" s="14">
        <f t="shared" ca="1" si="16"/>
        <v>0</v>
      </c>
      <c r="S47" s="14">
        <f t="shared" ca="1" si="16"/>
        <v>0</v>
      </c>
      <c r="T47" s="14">
        <f t="shared" ca="1" si="16"/>
        <v>0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0</v>
      </c>
      <c r="E48" s="6" t="str">
        <f t="shared" si="14"/>
        <v>Se3</v>
      </c>
      <c r="F48" s="14">
        <f t="shared" ca="1" si="15"/>
        <v>-16.991999999999997</v>
      </c>
      <c r="G48" s="14">
        <f t="shared" ca="1" si="16"/>
        <v>-18.189</v>
      </c>
      <c r="H48" s="14">
        <f t="shared" ca="1" si="16"/>
        <v>-19.401</v>
      </c>
      <c r="I48" s="14">
        <f t="shared" ca="1" si="16"/>
        <v>-20.562000000000001</v>
      </c>
      <c r="J48" s="14">
        <f t="shared" ca="1" si="16"/>
        <v>-21.657</v>
      </c>
      <c r="K48" s="14">
        <f t="shared" ca="1" si="16"/>
        <v>-22.686</v>
      </c>
      <c r="L48" s="14">
        <f t="shared" ca="1" si="16"/>
        <v>-23.649000000000001</v>
      </c>
      <c r="M48" s="14">
        <f t="shared" ca="1" si="16"/>
        <v>-24.552</v>
      </c>
      <c r="N48" s="14">
        <f t="shared" ca="1" si="16"/>
        <v>-25.410000000000004</v>
      </c>
      <c r="O48" s="14">
        <f t="shared" ca="1" si="16"/>
        <v>-26.25</v>
      </c>
      <c r="P48" s="14">
        <f t="shared" ca="1" si="16"/>
        <v>-27.114000000000001</v>
      </c>
      <c r="Q48" s="14">
        <f t="shared" ca="1" si="16"/>
        <v>-28.065000000000001</v>
      </c>
      <c r="R48" s="14">
        <f t="shared" ca="1" si="16"/>
        <v>0</v>
      </c>
      <c r="S48" s="14">
        <f t="shared" ca="1" si="16"/>
        <v>0</v>
      </c>
      <c r="T48" s="14">
        <f t="shared" ca="1" si="16"/>
        <v>0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2</v>
      </c>
      <c r="C49" s="5">
        <f t="shared" si="14"/>
        <v>0</v>
      </c>
      <c r="D49" s="5">
        <f t="shared" si="14"/>
        <v>0</v>
      </c>
      <c r="E49" s="6" t="str">
        <f t="shared" si="14"/>
        <v>Se2</v>
      </c>
      <c r="F49" s="14">
        <f t="shared" ca="1" si="15"/>
        <v>-11.327999999999999</v>
      </c>
      <c r="G49" s="14">
        <f t="shared" ca="1" si="16"/>
        <v>-12.125999999999999</v>
      </c>
      <c r="H49" s="14">
        <f t="shared" ca="1" si="16"/>
        <v>-12.933999999999999</v>
      </c>
      <c r="I49" s="14">
        <f t="shared" ca="1" si="16"/>
        <v>-13.708</v>
      </c>
      <c r="J49" s="14">
        <f t="shared" ca="1" si="16"/>
        <v>-14.438000000000001</v>
      </c>
      <c r="K49" s="14">
        <f t="shared" ca="1" si="16"/>
        <v>-15.124000000000001</v>
      </c>
      <c r="L49" s="14">
        <f t="shared" ca="1" si="16"/>
        <v>-15.766</v>
      </c>
      <c r="M49" s="14">
        <f t="shared" ca="1" si="16"/>
        <v>-16.367999999999999</v>
      </c>
      <c r="N49" s="14">
        <f t="shared" ca="1" si="16"/>
        <v>-16.940000000000001</v>
      </c>
      <c r="O49" s="14">
        <f t="shared" ca="1" si="16"/>
        <v>-17.5</v>
      </c>
      <c r="P49" s="14">
        <f t="shared" ca="1" si="16"/>
        <v>-18.076000000000001</v>
      </c>
      <c r="Q49" s="14">
        <f t="shared" ca="1" si="16"/>
        <v>-18.71</v>
      </c>
      <c r="R49" s="14">
        <f t="shared" ca="1" si="16"/>
        <v>0</v>
      </c>
      <c r="S49" s="14">
        <f t="shared" ca="1" si="16"/>
        <v>0</v>
      </c>
      <c r="T49" s="14">
        <f t="shared" ca="1" si="16"/>
        <v>0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GeSe</v>
      </c>
      <c r="F50" s="14">
        <f t="shared" ca="1" si="15"/>
        <v>-34.024000000000001</v>
      </c>
      <c r="G50" s="14">
        <f t="shared" ca="1" si="16"/>
        <v>-29.792999999999999</v>
      </c>
      <c r="H50" s="14">
        <f t="shared" ca="1" si="16"/>
        <v>-27.177</v>
      </c>
      <c r="I50" s="14">
        <f t="shared" ca="1" si="16"/>
        <v>-25.474</v>
      </c>
      <c r="J50" s="14">
        <f t="shared" ca="1" si="16"/>
        <v>-24.329000000000001</v>
      </c>
      <c r="K50" s="14">
        <f t="shared" ca="1" si="16"/>
        <v>-23.532</v>
      </c>
      <c r="L50" s="14">
        <f t="shared" ca="1" si="16"/>
        <v>-22.972999999999999</v>
      </c>
      <c r="M50" s="14">
        <f t="shared" ca="1" si="16"/>
        <v>-22.584</v>
      </c>
      <c r="N50" s="14">
        <f t="shared" ca="1" si="16"/>
        <v>-22.32</v>
      </c>
      <c r="O50" s="14">
        <f t="shared" ca="1" si="16"/>
        <v>-22.130000000000003</v>
      </c>
      <c r="P50" s="14">
        <f t="shared" ca="1" si="16"/>
        <v>-22.008000000000003</v>
      </c>
      <c r="Q50" s="14">
        <f t="shared" ca="1" si="16"/>
        <v>-21.935000000000002</v>
      </c>
      <c r="R50" s="14">
        <f t="shared" ca="1" si="16"/>
        <v>0</v>
      </c>
      <c r="S50" s="14">
        <f t="shared" ca="1" si="16"/>
        <v>0</v>
      </c>
      <c r="T50" s="14">
        <f t="shared" ca="1" si="16"/>
        <v>0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</v>
      </c>
      <c r="F51" s="14">
        <f t="shared" ca="1" si="15"/>
        <v>-5.6639999999999997</v>
      </c>
      <c r="G51" s="14">
        <f t="shared" ca="1" si="17"/>
        <v>-6.0629999999999997</v>
      </c>
      <c r="H51" s="14">
        <f t="shared" ca="1" si="17"/>
        <v>-6.4669999999999996</v>
      </c>
      <c r="I51" s="14">
        <f t="shared" ca="1" si="17"/>
        <v>-6.8540000000000001</v>
      </c>
      <c r="J51" s="14">
        <f t="shared" ca="1" si="17"/>
        <v>-7.2190000000000003</v>
      </c>
      <c r="K51" s="14">
        <f t="shared" ca="1" si="17"/>
        <v>-7.5620000000000003</v>
      </c>
      <c r="L51" s="14">
        <f t="shared" ca="1" si="17"/>
        <v>-7.883</v>
      </c>
      <c r="M51" s="14">
        <f t="shared" ca="1" si="17"/>
        <v>-8.1839999999999993</v>
      </c>
      <c r="N51" s="14">
        <f t="shared" ca="1" si="17"/>
        <v>-8.4700000000000006</v>
      </c>
      <c r="O51" s="14">
        <f t="shared" ca="1" si="17"/>
        <v>-8.75</v>
      </c>
      <c r="P51" s="14">
        <f t="shared" ca="1" si="17"/>
        <v>-9.0380000000000003</v>
      </c>
      <c r="Q51" s="14">
        <f t="shared" ca="1" si="17"/>
        <v>-9.3550000000000004</v>
      </c>
      <c r="R51" s="14">
        <f t="shared" ca="1" si="17"/>
        <v>0</v>
      </c>
      <c r="S51" s="14">
        <f t="shared" ca="1" si="17"/>
        <v>0</v>
      </c>
      <c r="T51" s="14">
        <f t="shared" ca="1" si="17"/>
        <v>0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1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 t="str">
        <f t="shared" si="14"/>
        <v>Ar</v>
      </c>
      <c r="F52" s="14">
        <f t="shared" ca="1" si="15"/>
        <v>-18.62</v>
      </c>
      <c r="G52" s="14">
        <f t="shared" ca="1" si="17"/>
        <v>-18.63</v>
      </c>
      <c r="H52" s="14">
        <f t="shared" ca="1" si="17"/>
        <v>-18.72</v>
      </c>
      <c r="I52" s="14">
        <f t="shared" ca="1" si="17"/>
        <v>-18.84</v>
      </c>
      <c r="J52" s="14">
        <f t="shared" ca="1" si="17"/>
        <v>-18.97</v>
      </c>
      <c r="K52" s="14">
        <f t="shared" ca="1" si="17"/>
        <v>-19.11</v>
      </c>
      <c r="L52" s="14">
        <f t="shared" ca="1" si="17"/>
        <v>-19.25</v>
      </c>
      <c r="M52" s="14">
        <f t="shared" ca="1" si="17"/>
        <v>-19.38</v>
      </c>
      <c r="N52" s="14">
        <f t="shared" ca="1" si="17"/>
        <v>-19.510000000000002</v>
      </c>
      <c r="O52" s="14">
        <f t="shared" ca="1" si="17"/>
        <v>-19.64</v>
      </c>
      <c r="P52" s="14">
        <f t="shared" ca="1" si="17"/>
        <v>-19.77</v>
      </c>
      <c r="Q52" s="14">
        <f t="shared" ca="1" si="17"/>
        <v>-19.899999999999999</v>
      </c>
      <c r="R52" s="14">
        <f t="shared" ca="1" si="17"/>
        <v>0</v>
      </c>
      <c r="S52" s="14">
        <f t="shared" ca="1" si="17"/>
        <v>0</v>
      </c>
      <c r="T52" s="14">
        <f t="shared" ca="1" si="17"/>
        <v>0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1</v>
      </c>
      <c r="E53" s="6" t="str">
        <f t="shared" si="14"/>
        <v>(1)Ga[l]</v>
      </c>
      <c r="F53" s="14">
        <f t="shared" ca="1" si="15"/>
        <v>-63.3</v>
      </c>
      <c r="G53" s="14">
        <f t="shared" ca="1" si="17"/>
        <v>-54.89</v>
      </c>
      <c r="H53" s="14">
        <f t="shared" ca="1" si="17"/>
        <v>-49.01</v>
      </c>
      <c r="I53" s="14">
        <f t="shared" ca="1" si="17"/>
        <v>-44.64</v>
      </c>
      <c r="J53" s="14">
        <f t="shared" ca="1" si="17"/>
        <v>-41.24</v>
      </c>
      <c r="K53" s="14">
        <f t="shared" ca="1" si="17"/>
        <v>-38.49</v>
      </c>
      <c r="L53" s="14">
        <f t="shared" ca="1" si="17"/>
        <v>-36.22</v>
      </c>
      <c r="M53" s="14">
        <f t="shared" ca="1" si="17"/>
        <v>-34.299999999999997</v>
      </c>
      <c r="N53" s="14">
        <f t="shared" ca="1" si="17"/>
        <v>-32.64</v>
      </c>
      <c r="O53" s="14">
        <f t="shared" ca="1" si="17"/>
        <v>-31.18</v>
      </c>
      <c r="P53" s="14">
        <f t="shared" ca="1" si="17"/>
        <v>-29.85</v>
      </c>
      <c r="Q53" s="14">
        <f t="shared" ca="1" si="17"/>
        <v>-28.59</v>
      </c>
      <c r="R53" s="14">
        <f t="shared" ca="1" si="17"/>
        <v>0</v>
      </c>
      <c r="S53" s="14">
        <f t="shared" ca="1" si="17"/>
        <v>0</v>
      </c>
      <c r="T53" s="14">
        <f t="shared" ca="1" si="17"/>
        <v>0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1</v>
      </c>
      <c r="D54" s="5">
        <f t="shared" si="14"/>
        <v>0</v>
      </c>
      <c r="E54" s="6" t="str">
        <f t="shared" si="14"/>
        <v>(l)Ge[l]</v>
      </c>
      <c r="F54" s="14">
        <f t="shared" ca="1" si="15"/>
        <v>-28.36</v>
      </c>
      <c r="G54" s="14">
        <f t="shared" ca="1" si="17"/>
        <v>-23.73</v>
      </c>
      <c r="H54" s="14">
        <f t="shared" ca="1" si="17"/>
        <v>-20.71</v>
      </c>
      <c r="I54" s="14">
        <f t="shared" ca="1" si="17"/>
        <v>-18.62</v>
      </c>
      <c r="J54" s="14">
        <f t="shared" ca="1" si="17"/>
        <v>-17.11</v>
      </c>
      <c r="K54" s="14">
        <f t="shared" ca="1" si="17"/>
        <v>-15.97</v>
      </c>
      <c r="L54" s="14">
        <f t="shared" ca="1" si="17"/>
        <v>-15.09</v>
      </c>
      <c r="M54" s="14">
        <f t="shared" ca="1" si="17"/>
        <v>-14.4</v>
      </c>
      <c r="N54" s="14">
        <f t="shared" ca="1" si="17"/>
        <v>-13.85</v>
      </c>
      <c r="O54" s="14">
        <f t="shared" ca="1" si="17"/>
        <v>-13.38</v>
      </c>
      <c r="P54" s="14">
        <f t="shared" ca="1" si="17"/>
        <v>-12.97</v>
      </c>
      <c r="Q54" s="14">
        <f t="shared" ca="1" si="17"/>
        <v>-12.58</v>
      </c>
      <c r="R54" s="14">
        <f t="shared" ca="1" si="17"/>
        <v>0</v>
      </c>
      <c r="S54" s="14">
        <f t="shared" ca="1" si="17"/>
        <v>0</v>
      </c>
      <c r="T54" s="14">
        <f t="shared" ref="G54:BR58" ca="1" si="18">$A54*H.Ar + $B54*H.Se + $C54*H.Ge + $D54*H.Ga</f>
        <v>0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(l)Se[l]</v>
      </c>
      <c r="F55" s="14">
        <f t="shared" ca="1" si="15"/>
        <v>-5.6639999999999997</v>
      </c>
      <c r="G55" s="14">
        <f t="shared" ca="1" si="18"/>
        <v>-6.0629999999999997</v>
      </c>
      <c r="H55" s="14">
        <f t="shared" ca="1" si="18"/>
        <v>-6.4669999999999996</v>
      </c>
      <c r="I55" s="14">
        <f t="shared" ca="1" si="18"/>
        <v>-6.8540000000000001</v>
      </c>
      <c r="J55" s="14">
        <f t="shared" ca="1" si="18"/>
        <v>-7.2190000000000003</v>
      </c>
      <c r="K55" s="14">
        <f t="shared" ca="1" si="18"/>
        <v>-7.5620000000000003</v>
      </c>
      <c r="L55" s="14">
        <f t="shared" ca="1" si="18"/>
        <v>-7.883</v>
      </c>
      <c r="M55" s="14">
        <f t="shared" ca="1" si="18"/>
        <v>-8.1839999999999993</v>
      </c>
      <c r="N55" s="14">
        <f t="shared" ca="1" si="18"/>
        <v>-8.4700000000000006</v>
      </c>
      <c r="O55" s="14">
        <f t="shared" ca="1" si="18"/>
        <v>-8.75</v>
      </c>
      <c r="P55" s="14">
        <f t="shared" ca="1" si="18"/>
        <v>-9.0380000000000003</v>
      </c>
      <c r="Q55" s="14">
        <f t="shared" ca="1" si="18"/>
        <v>-9.3550000000000004</v>
      </c>
      <c r="R55" s="14">
        <f t="shared" ca="1" si="18"/>
        <v>0</v>
      </c>
      <c r="S55" s="14">
        <f t="shared" ca="1" si="18"/>
        <v>0</v>
      </c>
      <c r="T55" s="14">
        <f t="shared" ca="1" si="18"/>
        <v>0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(l)GeSe[l]</v>
      </c>
      <c r="F56" s="14">
        <f t="shared" ref="F56:U65" ca="1" si="20">$A56*H.Ar + $B56*H.Se + $C56*H.Ge + $D56*H.Ga</f>
        <v>-34.024000000000001</v>
      </c>
      <c r="G56" s="14">
        <f t="shared" ca="1" si="20"/>
        <v>-29.792999999999999</v>
      </c>
      <c r="H56" s="14">
        <f t="shared" ca="1" si="20"/>
        <v>-27.177</v>
      </c>
      <c r="I56" s="14">
        <f t="shared" ca="1" si="20"/>
        <v>-25.474</v>
      </c>
      <c r="J56" s="14">
        <f t="shared" ca="1" si="20"/>
        <v>-24.329000000000001</v>
      </c>
      <c r="K56" s="14">
        <f t="shared" ca="1" si="20"/>
        <v>-23.532</v>
      </c>
      <c r="L56" s="14">
        <f t="shared" ca="1" si="20"/>
        <v>-22.972999999999999</v>
      </c>
      <c r="M56" s="14">
        <f t="shared" ca="1" si="20"/>
        <v>-22.584</v>
      </c>
      <c r="N56" s="14">
        <f t="shared" ca="1" si="20"/>
        <v>-22.32</v>
      </c>
      <c r="O56" s="14">
        <f t="shared" ca="1" si="20"/>
        <v>-22.130000000000003</v>
      </c>
      <c r="P56" s="14">
        <f t="shared" ca="1" si="20"/>
        <v>-22.008000000000003</v>
      </c>
      <c r="Q56" s="14">
        <f t="shared" ca="1" si="20"/>
        <v>-21.935000000000002</v>
      </c>
      <c r="R56" s="14">
        <f t="shared" ca="1" si="20"/>
        <v>0</v>
      </c>
      <c r="S56" s="14">
        <f t="shared" ca="1" si="20"/>
        <v>0</v>
      </c>
      <c r="T56" s="14">
        <f t="shared" ca="1" si="20"/>
        <v>0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2</v>
      </c>
      <c r="E57" s="6" t="str">
        <f t="shared" si="19"/>
        <v>(l)Ga2Se3[l]</v>
      </c>
      <c r="F57" s="14">
        <f t="shared" ca="1" si="20"/>
        <v>-143.59199999999998</v>
      </c>
      <c r="G57" s="14">
        <f t="shared" ca="1" si="18"/>
        <v>-127.96899999999999</v>
      </c>
      <c r="H57" s="14">
        <f t="shared" ca="1" si="18"/>
        <v>-117.42099999999999</v>
      </c>
      <c r="I57" s="14">
        <f t="shared" ca="1" si="18"/>
        <v>-109.842</v>
      </c>
      <c r="J57" s="14">
        <f t="shared" ca="1" si="18"/>
        <v>-104.137</v>
      </c>
      <c r="K57" s="14">
        <f t="shared" ca="1" si="18"/>
        <v>-99.665999999999997</v>
      </c>
      <c r="L57" s="14">
        <f t="shared" ca="1" si="18"/>
        <v>-96.088999999999999</v>
      </c>
      <c r="M57" s="14">
        <f t="shared" ca="1" si="18"/>
        <v>-93.151999999999987</v>
      </c>
      <c r="N57" s="14">
        <f t="shared" ca="1" si="18"/>
        <v>-90.69</v>
      </c>
      <c r="O57" s="14">
        <f t="shared" ca="1" si="18"/>
        <v>-88.61</v>
      </c>
      <c r="P57" s="14">
        <f t="shared" ca="1" si="18"/>
        <v>-86.814000000000007</v>
      </c>
      <c r="Q57" s="14">
        <f t="shared" ca="1" si="18"/>
        <v>-85.245000000000005</v>
      </c>
      <c r="R57" s="14">
        <f t="shared" ca="1" si="18"/>
        <v>0</v>
      </c>
      <c r="S57" s="14">
        <f t="shared" ca="1" si="18"/>
        <v>0</v>
      </c>
      <c r="T57" s="14">
        <f t="shared" ca="1" si="18"/>
        <v>0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-19.38</v>
      </c>
      <c r="N58" s="14">
        <f t="shared" ca="1" si="18"/>
        <v>-19.510000000000002</v>
      </c>
      <c r="O58" s="14">
        <f t="shared" ca="1" si="18"/>
        <v>-19.64</v>
      </c>
      <c r="P58" s="14">
        <f t="shared" ca="1" si="18"/>
        <v>-19.77</v>
      </c>
      <c r="Q58" s="14">
        <f t="shared" ca="1" si="18"/>
        <v>-19.899999999999999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-63.3</v>
      </c>
      <c r="G59" s="14">
        <f t="shared" ca="1" si="21"/>
        <v>-54.89</v>
      </c>
      <c r="H59" s="14">
        <f t="shared" ca="1" si="21"/>
        <v>-49.01</v>
      </c>
      <c r="I59" s="14">
        <f t="shared" ca="1" si="21"/>
        <v>-44.64</v>
      </c>
      <c r="J59" s="14">
        <f t="shared" ca="1" si="21"/>
        <v>-41.24</v>
      </c>
      <c r="K59" s="14">
        <f t="shared" ca="1" si="21"/>
        <v>-38.49</v>
      </c>
      <c r="L59" s="14">
        <f t="shared" ca="1" si="21"/>
        <v>-36.22</v>
      </c>
      <c r="M59" s="14">
        <f t="shared" ca="1" si="21"/>
        <v>-34.299999999999997</v>
      </c>
      <c r="N59" s="14">
        <f t="shared" ca="1" si="21"/>
        <v>-32.64</v>
      </c>
      <c r="O59" s="14">
        <f t="shared" ca="1" si="21"/>
        <v>-31.18</v>
      </c>
      <c r="P59" s="14">
        <f t="shared" ca="1" si="21"/>
        <v>-29.85</v>
      </c>
      <c r="Q59" s="14">
        <f t="shared" ca="1" si="21"/>
        <v>-28.59</v>
      </c>
      <c r="R59" s="14">
        <f t="shared" ca="1" si="21"/>
        <v>0</v>
      </c>
      <c r="S59" s="14">
        <f t="shared" ca="1" si="21"/>
        <v>0</v>
      </c>
      <c r="T59" s="14">
        <f t="shared" ca="1" si="21"/>
        <v>0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-28.36</v>
      </c>
      <c r="G60" s="14">
        <f t="shared" ca="1" si="21"/>
        <v>-23.73</v>
      </c>
      <c r="H60" s="14">
        <f t="shared" ca="1" si="21"/>
        <v>-20.71</v>
      </c>
      <c r="I60" s="14">
        <f t="shared" ca="1" si="21"/>
        <v>-18.62</v>
      </c>
      <c r="J60" s="14">
        <f t="shared" ca="1" si="21"/>
        <v>-17.11</v>
      </c>
      <c r="K60" s="14">
        <f t="shared" ca="1" si="21"/>
        <v>-15.97</v>
      </c>
      <c r="L60" s="14">
        <f t="shared" ca="1" si="21"/>
        <v>-15.09</v>
      </c>
      <c r="M60" s="14">
        <f t="shared" ca="1" si="21"/>
        <v>-14.4</v>
      </c>
      <c r="N60" s="14">
        <f t="shared" ca="1" si="21"/>
        <v>-13.85</v>
      </c>
      <c r="O60" s="14">
        <f t="shared" ca="1" si="21"/>
        <v>-13.38</v>
      </c>
      <c r="P60" s="14">
        <f t="shared" ca="1" si="21"/>
        <v>-12.97</v>
      </c>
      <c r="Q60" s="14">
        <f t="shared" ca="1" si="21"/>
        <v>-12.58</v>
      </c>
      <c r="R60" s="14">
        <f t="shared" ca="1" si="21"/>
        <v>0</v>
      </c>
      <c r="S60" s="14">
        <f t="shared" ca="1" si="21"/>
        <v>0</v>
      </c>
      <c r="T60" s="14">
        <f t="shared" ca="1" si="21"/>
        <v>0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-5.6639999999999997</v>
      </c>
      <c r="G61" s="14">
        <f t="shared" ca="1" si="21"/>
        <v>-6.0629999999999997</v>
      </c>
      <c r="H61" s="14">
        <f t="shared" ca="1" si="21"/>
        <v>-6.4669999999999996</v>
      </c>
      <c r="I61" s="14">
        <f t="shared" ca="1" si="21"/>
        <v>-6.8540000000000001</v>
      </c>
      <c r="J61" s="14">
        <f t="shared" ca="1" si="21"/>
        <v>-7.2190000000000003</v>
      </c>
      <c r="K61" s="14">
        <f t="shared" ca="1" si="21"/>
        <v>-7.5620000000000003</v>
      </c>
      <c r="L61" s="14">
        <f t="shared" ca="1" si="21"/>
        <v>-7.883</v>
      </c>
      <c r="M61" s="14">
        <f t="shared" ca="1" si="21"/>
        <v>-8.1839999999999993</v>
      </c>
      <c r="N61" s="14">
        <f t="shared" ca="1" si="21"/>
        <v>-8.4700000000000006</v>
      </c>
      <c r="O61" s="14">
        <f t="shared" ca="1" si="21"/>
        <v>-8.75</v>
      </c>
      <c r="P61" s="14">
        <f t="shared" ca="1" si="21"/>
        <v>-9.0380000000000003</v>
      </c>
      <c r="Q61" s="14">
        <f t="shared" ca="1" si="21"/>
        <v>-9.3550000000000004</v>
      </c>
      <c r="R61" s="14">
        <f t="shared" ca="1" si="21"/>
        <v>0</v>
      </c>
      <c r="S61" s="14">
        <f t="shared" ca="1" si="21"/>
        <v>0</v>
      </c>
      <c r="T61" s="14">
        <f t="shared" ca="1" si="21"/>
        <v>0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x14ac:dyDescent="0.35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 x14ac:dyDescent="0.4">
      <c r="A78" s="76"/>
      <c r="B78" s="76"/>
      <c r="C78" s="77">
        <f>E41</f>
        <v>8.3333333333333339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735.7</v>
      </c>
      <c r="N79" s="3">
        <f t="shared" si="30"/>
        <v>801.8</v>
      </c>
      <c r="O79" s="3">
        <f t="shared" si="30"/>
        <v>867.8</v>
      </c>
      <c r="P79" s="3">
        <f t="shared" si="30"/>
        <v>933.9</v>
      </c>
      <c r="Q79" s="3">
        <f t="shared" si="30"/>
        <v>1000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Se?</v>
      </c>
      <c r="F80" s="14">
        <f t="shared" ref="F80" si="32">F4*$C$78</f>
        <v>2.64275E-20</v>
      </c>
      <c r="G80" s="14">
        <f t="shared" ref="G80:BR80" si="33">G4*$C$78</f>
        <v>5.9421666666666669E-16</v>
      </c>
      <c r="H80" s="14">
        <f t="shared" si="33"/>
        <v>3.54175E-13</v>
      </c>
      <c r="I80" s="14">
        <f t="shared" si="33"/>
        <v>2.7255833333333337E-11</v>
      </c>
      <c r="J80" s="14">
        <f t="shared" si="33"/>
        <v>5.9613333333333338E-10</v>
      </c>
      <c r="K80" s="14">
        <f t="shared" si="33"/>
        <v>5.7268333333333343E-9</v>
      </c>
      <c r="L80" s="14">
        <f t="shared" si="33"/>
        <v>3.1280833333333336E-8</v>
      </c>
      <c r="M80" s="14">
        <f t="shared" si="33"/>
        <v>1.1386666666666668E-7</v>
      </c>
      <c r="N80" s="14">
        <f t="shared" si="33"/>
        <v>3.0260833333333337E-7</v>
      </c>
      <c r="O80" s="14">
        <f t="shared" si="33"/>
        <v>6.0343333333333342E-7</v>
      </c>
      <c r="P80" s="14">
        <f t="shared" si="33"/>
        <v>8.6516666666666669E-7</v>
      </c>
      <c r="Q80" s="14">
        <f t="shared" si="33"/>
        <v>8.1499166666666679E-7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8</v>
      </c>
      <c r="C81" s="5">
        <f t="shared" si="34"/>
        <v>0</v>
      </c>
      <c r="D81" s="5">
        <f t="shared" si="34"/>
        <v>0</v>
      </c>
      <c r="E81" s="6" t="str">
        <f t="shared" si="28"/>
        <v>Se8</v>
      </c>
      <c r="F81" s="14">
        <f t="shared" ref="F81" si="35">F5*$C$78</f>
        <v>1.8080833333333335E-22</v>
      </c>
      <c r="G81" s="14">
        <f t="shared" ref="G81:BR81" si="36">G5*$C$78</f>
        <v>6.071083333333334E-18</v>
      </c>
      <c r="H81" s="14">
        <f t="shared" si="36"/>
        <v>4.5414166666666668E-15</v>
      </c>
      <c r="I81" s="14">
        <f t="shared" si="36"/>
        <v>3.9933333333333337E-13</v>
      </c>
      <c r="J81" s="14">
        <f t="shared" si="36"/>
        <v>9.4450000000000011E-12</v>
      </c>
      <c r="K81" s="14">
        <f t="shared" si="36"/>
        <v>9.4800000000000011E-11</v>
      </c>
      <c r="L81" s="14">
        <f t="shared" si="36"/>
        <v>5.2896666666666669E-10</v>
      </c>
      <c r="M81" s="14">
        <f t="shared" si="36"/>
        <v>1.9363333333333334E-9</v>
      </c>
      <c r="N81" s="14">
        <f t="shared" si="36"/>
        <v>5.1057500000000001E-9</v>
      </c>
      <c r="O81" s="14">
        <f t="shared" si="36"/>
        <v>9.9308333333333334E-9</v>
      </c>
      <c r="P81" s="14">
        <f t="shared" si="36"/>
        <v>1.3495000000000001E-8</v>
      </c>
      <c r="Q81" s="14">
        <f t="shared" si="36"/>
        <v>1.1508333333333335E-8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0</v>
      </c>
      <c r="E82" s="6" t="str">
        <f t="shared" si="28"/>
        <v>Se3</v>
      </c>
      <c r="F82" s="14">
        <f t="shared" ref="F82" si="37">F6*$C$78</f>
        <v>1.2580833333333334E-25</v>
      </c>
      <c r="G82" s="14">
        <f t="shared" ref="G82:BR82" si="38">G6*$C$78</f>
        <v>1.6571666666666666E-19</v>
      </c>
      <c r="H82" s="14">
        <f t="shared" si="38"/>
        <v>1.8186666666666669E-15</v>
      </c>
      <c r="I82" s="14">
        <f t="shared" si="38"/>
        <v>1.2828333333333333E-12</v>
      </c>
      <c r="J82" s="14">
        <f t="shared" si="38"/>
        <v>1.6295833333333335E-10</v>
      </c>
      <c r="K82" s="14">
        <f t="shared" si="38"/>
        <v>6.6236666666666677E-9</v>
      </c>
      <c r="L82" s="14">
        <f t="shared" si="38"/>
        <v>1.2165833333333336E-7</v>
      </c>
      <c r="M82" s="14">
        <f t="shared" si="38"/>
        <v>1.2558333333333333E-6</v>
      </c>
      <c r="N82" s="14">
        <f t="shared" si="38"/>
        <v>8.3783333333333341E-6</v>
      </c>
      <c r="O82" s="14">
        <f t="shared" si="38"/>
        <v>3.9212500000000004E-5</v>
      </c>
      <c r="P82" s="14">
        <f t="shared" si="38"/>
        <v>1.3305833333333335E-4</v>
      </c>
      <c r="Q82" s="14">
        <f t="shared" si="38"/>
        <v>3.2705833333333335E-4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2</v>
      </c>
      <c r="C83" s="5">
        <f t="shared" si="34"/>
        <v>0</v>
      </c>
      <c r="D83" s="5">
        <f t="shared" si="34"/>
        <v>0</v>
      </c>
      <c r="E83" s="6" t="str">
        <f t="shared" si="28"/>
        <v>Se2</v>
      </c>
      <c r="F83" s="14">
        <f t="shared" ref="F83" si="39">F7*$C$78</f>
        <v>4.6016666666666668E-20</v>
      </c>
      <c r="G83" s="14">
        <f t="shared" ref="G83:BR83" si="40">G7*$C$78</f>
        <v>4.9533333333333331E-15</v>
      </c>
      <c r="H83" s="14">
        <f t="shared" si="40"/>
        <v>1.0924166666666667E-11</v>
      </c>
      <c r="I83" s="14">
        <f t="shared" si="40"/>
        <v>2.5695000000000003E-9</v>
      </c>
      <c r="J83" s="14">
        <f t="shared" si="40"/>
        <v>1.4847500000000001E-7</v>
      </c>
      <c r="K83" s="14">
        <f t="shared" si="40"/>
        <v>3.3623333333333338E-6</v>
      </c>
      <c r="L83" s="14">
        <f t="shared" si="40"/>
        <v>3.9538333333333341E-5</v>
      </c>
      <c r="M83" s="14">
        <f t="shared" si="40"/>
        <v>2.8863333333333332E-4</v>
      </c>
      <c r="N83" s="14">
        <f t="shared" si="40"/>
        <v>1.4685833333333335E-3</v>
      </c>
      <c r="O83" s="14">
        <f t="shared" si="40"/>
        <v>5.5904166666666671E-3</v>
      </c>
      <c r="P83" s="14">
        <f t="shared" si="40"/>
        <v>1.6474166666666668E-2</v>
      </c>
      <c r="Q83" s="14">
        <f t="shared" si="40"/>
        <v>3.7905000000000001E-2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GeSe</v>
      </c>
      <c r="F84" s="14">
        <f t="shared" ref="F84" si="41">F8*$C$78</f>
        <v>2.0210000000000002E-35</v>
      </c>
      <c r="G84" s="14">
        <f t="shared" ref="G84:BR84" si="42">G8*$C$78</f>
        <v>1.1971666666666668E-29</v>
      </c>
      <c r="H84" s="14">
        <f t="shared" si="42"/>
        <v>8.3458333333333338E-26</v>
      </c>
      <c r="I84" s="14">
        <f t="shared" si="42"/>
        <v>4.5095833333333337E-23</v>
      </c>
      <c r="J84" s="14">
        <f t="shared" si="42"/>
        <v>4.8996666666666668E-21</v>
      </c>
      <c r="K84" s="14">
        <f t="shared" si="42"/>
        <v>1.8249166666666667E-19</v>
      </c>
      <c r="L84" s="14">
        <f t="shared" si="42"/>
        <v>3.2135833333333336E-18</v>
      </c>
      <c r="M84" s="14">
        <f t="shared" si="42"/>
        <v>3.2858333333333331E-17</v>
      </c>
      <c r="N84" s="14">
        <f t="shared" si="42"/>
        <v>2.2394166666666666E-16</v>
      </c>
      <c r="O84" s="14">
        <f t="shared" si="42"/>
        <v>1.1219166666666668E-15</v>
      </c>
      <c r="P84" s="14">
        <f t="shared" si="42"/>
        <v>4.44625E-15</v>
      </c>
      <c r="Q84" s="14">
        <f t="shared" si="42"/>
        <v>1.4731666666666667E-14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</v>
      </c>
      <c r="F85" s="14">
        <f t="shared" ref="F85" si="43">F9*$C$78</f>
        <v>0</v>
      </c>
      <c r="G85" s="14">
        <f t="shared" ref="G85:BR85" si="44">G9*$C$78</f>
        <v>1.7308333333333336E-30</v>
      </c>
      <c r="H85" s="14">
        <f t="shared" si="44"/>
        <v>1.162E-24</v>
      </c>
      <c r="I85" s="14">
        <f t="shared" si="44"/>
        <v>1.7440000000000002E-20</v>
      </c>
      <c r="J85" s="14">
        <f t="shared" si="44"/>
        <v>2.3901666666666666E-17</v>
      </c>
      <c r="K85" s="14">
        <f t="shared" si="44"/>
        <v>6.5899166666666669E-15</v>
      </c>
      <c r="L85" s="14">
        <f t="shared" si="44"/>
        <v>5.8907500000000009E-13</v>
      </c>
      <c r="M85" s="14">
        <f t="shared" si="44"/>
        <v>2.3158333333333338E-11</v>
      </c>
      <c r="N85" s="14">
        <f t="shared" si="44"/>
        <v>4.902416666666667E-10</v>
      </c>
      <c r="O85" s="14">
        <f t="shared" si="44"/>
        <v>6.4047499999999998E-9</v>
      </c>
      <c r="P85" s="14">
        <f t="shared" si="44"/>
        <v>5.6505000000000009E-8</v>
      </c>
      <c r="Q85" s="14">
        <f t="shared" si="44"/>
        <v>3.5681666666666667E-7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1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 t="str">
        <f t="shared" si="28"/>
        <v>Ar</v>
      </c>
      <c r="F86" s="14">
        <f t="shared" ref="F86" si="45">F10*$C$78</f>
        <v>1.666666666666667</v>
      </c>
      <c r="G86" s="14">
        <f t="shared" ref="G86:BR86" si="46">G10*$C$78</f>
        <v>1.666666666666667</v>
      </c>
      <c r="H86" s="14">
        <f t="shared" si="46"/>
        <v>1.666666666666667</v>
      </c>
      <c r="I86" s="14">
        <f t="shared" si="46"/>
        <v>1.666666666666667</v>
      </c>
      <c r="J86" s="14">
        <f t="shared" si="46"/>
        <v>1.666666666666667</v>
      </c>
      <c r="K86" s="14">
        <f t="shared" si="46"/>
        <v>1.666666666666667</v>
      </c>
      <c r="L86" s="14">
        <f t="shared" si="46"/>
        <v>1.666666666666667</v>
      </c>
      <c r="M86" s="14">
        <f t="shared" si="46"/>
        <v>1.666666666666667</v>
      </c>
      <c r="N86" s="14">
        <f t="shared" si="46"/>
        <v>1.666666666666667</v>
      </c>
      <c r="O86" s="14">
        <f t="shared" si="46"/>
        <v>1.666666666666667</v>
      </c>
      <c r="P86" s="14">
        <f t="shared" si="46"/>
        <v>1.666666666666667</v>
      </c>
      <c r="Q86" s="14">
        <f t="shared" si="46"/>
        <v>1.666666666666667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1</v>
      </c>
      <c r="E87" s="6" t="str">
        <f t="shared" si="28"/>
        <v>(1)Ga[l]</v>
      </c>
      <c r="F87" s="14">
        <f t="shared" ref="F87" si="47">F11*$C$78</f>
        <v>6.6730833333333336E-27</v>
      </c>
      <c r="G87" s="14">
        <f t="shared" ref="G87:BR87" si="48">G11*$C$78</f>
        <v>8.0009166666666673E-23</v>
      </c>
      <c r="H87" s="14">
        <f t="shared" si="48"/>
        <v>6.1186666666666669E-20</v>
      </c>
      <c r="I87" s="14">
        <f t="shared" si="48"/>
        <v>9.0708333333333346E-18</v>
      </c>
      <c r="J87" s="14">
        <f t="shared" si="48"/>
        <v>4.6418333333333331E-16</v>
      </c>
      <c r="K87" s="14">
        <f t="shared" si="48"/>
        <v>1.1415833333333334E-14</v>
      </c>
      <c r="L87" s="14">
        <f t="shared" si="48"/>
        <v>1.6548333333333336E-13</v>
      </c>
      <c r="M87" s="14">
        <f t="shared" si="48"/>
        <v>1.6167500000000002E-12</v>
      </c>
      <c r="N87" s="14">
        <f t="shared" si="48"/>
        <v>1.1695000000000001E-11</v>
      </c>
      <c r="O87" s="14">
        <f t="shared" si="48"/>
        <v>6.740916666666668E-11</v>
      </c>
      <c r="P87" s="14">
        <f t="shared" si="48"/>
        <v>3.3069166666666667E-10</v>
      </c>
      <c r="Q87" s="14">
        <f t="shared" si="48"/>
        <v>1.4676666666666669E-9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1</v>
      </c>
      <c r="D88" s="5">
        <f t="shared" si="34"/>
        <v>0</v>
      </c>
      <c r="E88" s="6" t="str">
        <f t="shared" si="28"/>
        <v>(l)Ge[l]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2.4680000000000001E-33</v>
      </c>
      <c r="I88" s="14">
        <f t="shared" si="50"/>
        <v>1.5509999999999999E-28</v>
      </c>
      <c r="J88" s="14">
        <f t="shared" si="50"/>
        <v>6.390750000000001E-25</v>
      </c>
      <c r="K88" s="14">
        <f t="shared" si="50"/>
        <v>4.2291666666666673E-22</v>
      </c>
      <c r="L88" s="14">
        <f t="shared" si="50"/>
        <v>7.7291666666666665E-20</v>
      </c>
      <c r="M88" s="14">
        <f t="shared" si="50"/>
        <v>5.5239166666666671E-18</v>
      </c>
      <c r="N88" s="14">
        <f t="shared" si="50"/>
        <v>1.9528333333333334E-16</v>
      </c>
      <c r="O88" s="14">
        <f t="shared" si="50"/>
        <v>4.0415000000000007E-15</v>
      </c>
      <c r="P88" s="14">
        <f t="shared" si="50"/>
        <v>5.5748333333333339E-14</v>
      </c>
      <c r="Q88" s="14">
        <f t="shared" si="50"/>
        <v>5.6861666666666672E-13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(l)Se[l]</v>
      </c>
      <c r="F89" s="14">
        <f t="shared" ref="F89" si="51">F13*$C$78</f>
        <v>0.5</v>
      </c>
      <c r="G89" s="14">
        <f t="shared" ref="G89:BR89" si="52">G13*$C$78</f>
        <v>0.5</v>
      </c>
      <c r="H89" s="14">
        <f t="shared" si="52"/>
        <v>0.5</v>
      </c>
      <c r="I89" s="14">
        <f t="shared" si="52"/>
        <v>0.5</v>
      </c>
      <c r="J89" s="14">
        <f t="shared" si="52"/>
        <v>0.5</v>
      </c>
      <c r="K89" s="14">
        <f t="shared" si="52"/>
        <v>0.49999166666666667</v>
      </c>
      <c r="L89" s="14">
        <f t="shared" si="52"/>
        <v>0.49991666666666673</v>
      </c>
      <c r="M89" s="14">
        <f t="shared" si="52"/>
        <v>0.49938333333333335</v>
      </c>
      <c r="N89" s="14">
        <f t="shared" si="52"/>
        <v>0.49690000000000006</v>
      </c>
      <c r="O89" s="14">
        <f t="shared" si="52"/>
        <v>0.48831666666666668</v>
      </c>
      <c r="P89" s="14">
        <f t="shared" si="52"/>
        <v>0.46587500000000004</v>
      </c>
      <c r="Q89" s="14">
        <f t="shared" si="52"/>
        <v>0.42208333333333337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(l)GeSe[l]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1</v>
      </c>
      <c r="I90" s="14">
        <f t="shared" si="54"/>
        <v>1</v>
      </c>
      <c r="J90" s="14">
        <f t="shared" si="54"/>
        <v>1</v>
      </c>
      <c r="K90" s="14">
        <f t="shared" si="54"/>
        <v>1</v>
      </c>
      <c r="L90" s="14">
        <f t="shared" si="54"/>
        <v>1</v>
      </c>
      <c r="M90" s="14">
        <f t="shared" si="54"/>
        <v>1</v>
      </c>
      <c r="N90" s="14">
        <f t="shared" si="54"/>
        <v>1</v>
      </c>
      <c r="O90" s="14">
        <f t="shared" si="54"/>
        <v>1</v>
      </c>
      <c r="P90" s="14">
        <f t="shared" si="54"/>
        <v>1</v>
      </c>
      <c r="Q90" s="14">
        <f t="shared" si="54"/>
        <v>1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2</v>
      </c>
      <c r="E91" s="6" t="str">
        <f t="shared" si="28"/>
        <v>(l)Ga2Se3[l]</v>
      </c>
      <c r="F91" s="14">
        <f t="shared" ref="F91" si="55">F15*$C$78</f>
        <v>0.83333333333333348</v>
      </c>
      <c r="G91" s="14">
        <f t="shared" ref="G91:BR91" si="56">G15*$C$78</f>
        <v>0.83333333333333348</v>
      </c>
      <c r="H91" s="14">
        <f t="shared" si="56"/>
        <v>0.83333333333333348</v>
      </c>
      <c r="I91" s="14">
        <f t="shared" si="56"/>
        <v>0.83333333333333348</v>
      </c>
      <c r="J91" s="14">
        <f t="shared" si="56"/>
        <v>0.83333333333333348</v>
      </c>
      <c r="K91" s="14">
        <f t="shared" si="56"/>
        <v>0.83333333333333348</v>
      </c>
      <c r="L91" s="14">
        <f t="shared" si="56"/>
        <v>0.83333333333333348</v>
      </c>
      <c r="M91" s="14">
        <f t="shared" si="56"/>
        <v>0.83333333333333348</v>
      </c>
      <c r="N91" s="14">
        <f t="shared" si="56"/>
        <v>0.83333333333333348</v>
      </c>
      <c r="O91" s="14">
        <f t="shared" si="56"/>
        <v>0.83333333333333348</v>
      </c>
      <c r="P91" s="14">
        <f t="shared" si="56"/>
        <v>0.83333333333333348</v>
      </c>
      <c r="Q91" s="14">
        <f t="shared" si="56"/>
        <v>0.83333333333333348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-155.16666666666669</v>
      </c>
      <c r="G92" s="14">
        <f t="shared" ref="G92:BR92" si="58">G16*$C$78</f>
        <v>-155.25</v>
      </c>
      <c r="H92" s="14">
        <f t="shared" si="58"/>
        <v>-156</v>
      </c>
      <c r="I92" s="14">
        <f t="shared" si="58"/>
        <v>-157</v>
      </c>
      <c r="J92" s="14">
        <f t="shared" si="58"/>
        <v>-158.08333333333334</v>
      </c>
      <c r="K92" s="14">
        <f t="shared" si="58"/>
        <v>-159.25</v>
      </c>
      <c r="L92" s="14">
        <f t="shared" si="58"/>
        <v>-160.41666666666669</v>
      </c>
      <c r="M92" s="14">
        <f t="shared" si="58"/>
        <v>-161.5</v>
      </c>
      <c r="N92" s="14">
        <f t="shared" si="58"/>
        <v>-162.58333333333337</v>
      </c>
      <c r="O92" s="14">
        <f t="shared" si="58"/>
        <v>-163.66666666666669</v>
      </c>
      <c r="P92" s="14">
        <f t="shared" si="58"/>
        <v>-164.75</v>
      </c>
      <c r="Q92" s="14">
        <f t="shared" si="58"/>
        <v>-165.83333333333334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-527.5</v>
      </c>
      <c r="G93" s="14">
        <f t="shared" ref="G93:BR93" si="60">G17*$C$78</f>
        <v>-457.41666666666669</v>
      </c>
      <c r="H93" s="14">
        <f t="shared" si="60"/>
        <v>-408.41666666666669</v>
      </c>
      <c r="I93" s="14">
        <f t="shared" si="60"/>
        <v>-372.00000000000006</v>
      </c>
      <c r="J93" s="14">
        <f t="shared" si="60"/>
        <v>-343.66666666666669</v>
      </c>
      <c r="K93" s="14">
        <f t="shared" si="60"/>
        <v>-320.75000000000006</v>
      </c>
      <c r="L93" s="14">
        <f t="shared" si="60"/>
        <v>-301.83333333333337</v>
      </c>
      <c r="M93" s="14">
        <f t="shared" si="60"/>
        <v>-285.83333333333331</v>
      </c>
      <c r="N93" s="14">
        <f t="shared" si="60"/>
        <v>-272</v>
      </c>
      <c r="O93" s="14">
        <f t="shared" si="60"/>
        <v>-259.83333333333337</v>
      </c>
      <c r="P93" s="14">
        <f t="shared" si="60"/>
        <v>-248.75000000000003</v>
      </c>
      <c r="Q93" s="14">
        <f t="shared" si="60"/>
        <v>-238.25000000000003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-236.33333333333334</v>
      </c>
      <c r="G94" s="14">
        <f t="shared" ref="G94:BR94" si="62">G18*$C$78</f>
        <v>-197.75000000000003</v>
      </c>
      <c r="H94" s="14">
        <f t="shared" si="62"/>
        <v>-172.58333333333334</v>
      </c>
      <c r="I94" s="14">
        <f t="shared" si="62"/>
        <v>-155.16666666666669</v>
      </c>
      <c r="J94" s="14">
        <f t="shared" si="62"/>
        <v>-142.58333333333334</v>
      </c>
      <c r="K94" s="14">
        <f t="shared" si="62"/>
        <v>-133.08333333333334</v>
      </c>
      <c r="L94" s="14">
        <f t="shared" si="62"/>
        <v>-125.75000000000001</v>
      </c>
      <c r="M94" s="14">
        <f t="shared" si="62"/>
        <v>-120.00000000000001</v>
      </c>
      <c r="N94" s="14">
        <f t="shared" si="62"/>
        <v>-115.41666666666667</v>
      </c>
      <c r="O94" s="14">
        <f t="shared" si="62"/>
        <v>-111.50000000000001</v>
      </c>
      <c r="P94" s="14">
        <f t="shared" si="62"/>
        <v>-108.08333333333334</v>
      </c>
      <c r="Q94" s="14">
        <f t="shared" si="62"/>
        <v>-104.83333333333334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-47.2</v>
      </c>
      <c r="G95" s="14">
        <f t="shared" ref="G95:BR95" si="64">G19*$C$78</f>
        <v>-50.524999999999999</v>
      </c>
      <c r="H95" s="14">
        <f t="shared" si="64"/>
        <v>-53.891666666666666</v>
      </c>
      <c r="I95" s="14">
        <f t="shared" si="64"/>
        <v>-57.116666666666674</v>
      </c>
      <c r="J95" s="14">
        <f t="shared" si="64"/>
        <v>-60.158333333333339</v>
      </c>
      <c r="K95" s="14">
        <f t="shared" si="64"/>
        <v>-63.016666666666673</v>
      </c>
      <c r="L95" s="14">
        <f t="shared" si="64"/>
        <v>-65.691666666666677</v>
      </c>
      <c r="M95" s="14">
        <f t="shared" si="64"/>
        <v>-68.2</v>
      </c>
      <c r="N95" s="14">
        <f t="shared" si="64"/>
        <v>-70.583333333333343</v>
      </c>
      <c r="O95" s="14">
        <f t="shared" si="64"/>
        <v>-72.916666666666671</v>
      </c>
      <c r="P95" s="14">
        <f t="shared" si="64"/>
        <v>-75.316666666666677</v>
      </c>
      <c r="Q95" s="14">
        <f t="shared" si="64"/>
        <v>-77.958333333333343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 x14ac:dyDescent="0.35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x14ac:dyDescent="0.4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">
      <c r="A113" s="162"/>
      <c r="B113" s="162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735.7</v>
      </c>
      <c r="N113" s="4">
        <f t="shared" si="92"/>
        <v>801.8</v>
      </c>
      <c r="O113" s="4">
        <f t="shared" si="92"/>
        <v>867.8</v>
      </c>
      <c r="P113" s="4">
        <f t="shared" si="92"/>
        <v>933.9</v>
      </c>
      <c r="Q113" s="4">
        <f t="shared" si="92"/>
        <v>1000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6211.5162582307021</v>
      </c>
      <c r="G114" s="46">
        <f t="shared" ref="G114:AL114" ca="1" si="93">G$113*$B$2*SUMPRODUCT(G$90:G$92,G$56:G$58)/1000</f>
        <v>7772.3309752287996</v>
      </c>
      <c r="H114" s="46">
        <f t="shared" ca="1" si="93"/>
        <v>9419.7624085146745</v>
      </c>
      <c r="I114" s="46">
        <f t="shared" ca="1" si="93"/>
        <v>11134.6668975663</v>
      </c>
      <c r="J114" s="46">
        <f t="shared" ca="1" si="93"/>
        <v>12905.39617723125</v>
      </c>
      <c r="K114" s="46">
        <f t="shared" ca="1" si="93"/>
        <v>14735.677615410375</v>
      </c>
      <c r="L114" s="46">
        <f t="shared" ca="1" si="93"/>
        <v>16618.510154084401</v>
      </c>
      <c r="M114" s="46">
        <f t="shared" ca="1" si="93"/>
        <v>18532.358429113901</v>
      </c>
      <c r="N114" s="46">
        <f t="shared" ca="1" si="93"/>
        <v>20493.72973631226</v>
      </c>
      <c r="O114" s="46">
        <f t="shared" ca="1" si="93"/>
        <v>22500.564193502505</v>
      </c>
      <c r="P114" s="46">
        <f t="shared" ca="1" si="93"/>
        <v>24558.50894686448</v>
      </c>
      <c r="Q114" s="46">
        <f t="shared" ca="1" si="93"/>
        <v>26665.523023750004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12</v>
      </c>
      <c r="E115" s="17" t="s">
        <v>13</v>
      </c>
      <c r="F115" s="14">
        <f ca="1">F$113*$B$2*SUMPRODUCT(F$80:F$88,F$46:F$54)/1000</f>
        <v>-70.467078115000021</v>
      </c>
      <c r="G115" s="14">
        <f t="shared" ref="G115:AL115" ca="1" si="94">G$113*$B$2*SUMPRODUCT(G$80:G$88,G$46:G$54)/1000</f>
        <v>-87.569644320000194</v>
      </c>
      <c r="H115" s="14">
        <f t="shared" ca="1" si="94"/>
        <v>-105.13984572048479</v>
      </c>
      <c r="I115" s="14">
        <f t="shared" ca="1" si="94"/>
        <v>-123.07089655897525</v>
      </c>
      <c r="J115" s="14">
        <f t="shared" ca="1" si="94"/>
        <v>-141.29627618015127</v>
      </c>
      <c r="K115" s="14">
        <f t="shared" ca="1" si="94"/>
        <v>-159.81721005242863</v>
      </c>
      <c r="L115" s="14">
        <f t="shared" ca="1" si="94"/>
        <v>-178.62389157187101</v>
      </c>
      <c r="M115" s="14">
        <f t="shared" ca="1" si="94"/>
        <v>-197.60747192422591</v>
      </c>
      <c r="N115" s="14">
        <f t="shared" ca="1" si="94"/>
        <v>-216.9417958861458</v>
      </c>
      <c r="O115" s="14">
        <f t="shared" ca="1" si="94"/>
        <v>-236.89493820150878</v>
      </c>
      <c r="P115" s="14">
        <f t="shared" ca="1" si="94"/>
        <v>-258.1942117187449</v>
      </c>
      <c r="Q115" s="14">
        <f t="shared" ca="1" si="94"/>
        <v>-281.73733115640351</v>
      </c>
      <c r="R115" s="14">
        <f t="shared" ca="1" si="94"/>
        <v>0</v>
      </c>
      <c r="S115" s="14">
        <f t="shared" ca="1" si="94"/>
        <v>0</v>
      </c>
      <c r="T115" s="14">
        <f t="shared" ca="1" si="94"/>
        <v>0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6141.0491801157023</v>
      </c>
      <c r="G116" s="14">
        <f t="shared" ca="1" si="95"/>
        <v>7684.7613309087992</v>
      </c>
      <c r="H116" s="14">
        <f t="shared" ca="1" si="95"/>
        <v>9314.6225627941894</v>
      </c>
      <c r="I116" s="14">
        <f t="shared" ca="1" si="95"/>
        <v>11011.596001007325</v>
      </c>
      <c r="J116" s="14">
        <f t="shared" ca="1" si="95"/>
        <v>12764.099901051099</v>
      </c>
      <c r="K116" s="14">
        <f t="shared" ca="1" si="95"/>
        <v>14575.860405357947</v>
      </c>
      <c r="L116" s="14">
        <f t="shared" ca="1" si="95"/>
        <v>16439.886262512529</v>
      </c>
      <c r="M116" s="14">
        <f t="shared" ca="1" si="95"/>
        <v>18334.750957189677</v>
      </c>
      <c r="N116" s="14">
        <f t="shared" ca="1" si="95"/>
        <v>20276.787940426115</v>
      </c>
      <c r="O116" s="14">
        <f t="shared" ca="1" si="95"/>
        <v>22263.669255300996</v>
      </c>
      <c r="P116" s="14">
        <f t="shared" ca="1" si="95"/>
        <v>24300.314735145734</v>
      </c>
      <c r="Q116" s="14">
        <f t="shared" ca="1" si="95"/>
        <v>26383.785692593599</v>
      </c>
      <c r="R116" s="14">
        <f t="shared" ca="1" si="95"/>
        <v>0</v>
      </c>
      <c r="S116" s="14">
        <f t="shared" ca="1" si="95"/>
        <v>0</v>
      </c>
      <c r="T116" s="14">
        <f t="shared" ca="1" si="95"/>
        <v>0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53" t="e">
        <f ca="1"/>
        <v>#N/A</v>
      </c>
      <c r="V122" s="54" t="e">
        <f ca="1"/>
        <v>#N/A</v>
      </c>
      <c r="W122" s="56" t="e">
        <f ca="1"/>
        <v>#N/A</v>
      </c>
      <c r="X122" s="51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6211.5162582307021</v>
      </c>
      <c r="G123" s="47">
        <f ca="1"/>
        <v>7772.3309752287996</v>
      </c>
      <c r="H123" s="47">
        <f ca="1"/>
        <v>9419.7624085146745</v>
      </c>
      <c r="I123" s="47">
        <f ca="1"/>
        <v>11134.6668975663</v>
      </c>
      <c r="J123" s="47">
        <f ca="1"/>
        <v>12905.39617723125</v>
      </c>
      <c r="K123" s="47">
        <f ca="1"/>
        <v>14735.677615410375</v>
      </c>
      <c r="L123" s="47">
        <f ca="1"/>
        <v>16618.510154084401</v>
      </c>
      <c r="M123" s="47">
        <f ca="1"/>
        <v>18532.358429113901</v>
      </c>
      <c r="N123" s="47">
        <f ca="1"/>
        <v>20493.72973631226</v>
      </c>
      <c r="O123" s="47">
        <f ca="1"/>
        <v>22500.564193502505</v>
      </c>
      <c r="P123" s="47">
        <f ca="1"/>
        <v>24558.50894686448</v>
      </c>
      <c r="Q123" s="47">
        <f ca="1"/>
        <v>26665.523023750004</v>
      </c>
      <c r="R123" s="47" t="e">
        <f ca="1"/>
        <v>#N/A</v>
      </c>
      <c r="S123" s="47" t="e">
        <f ca="1"/>
        <v>#N/A</v>
      </c>
      <c r="T123" s="47" t="e">
        <f ca="1"/>
        <v>#N/A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-70.467078115000021</v>
      </c>
      <c r="G124" s="47">
        <f ca="1"/>
        <v>-87.569644320000194</v>
      </c>
      <c r="H124" s="47">
        <f ca="1"/>
        <v>-105.13984572048479</v>
      </c>
      <c r="I124" s="47">
        <f ca="1"/>
        <v>-123.07089655897525</v>
      </c>
      <c r="J124" s="47">
        <f ca="1"/>
        <v>-141.29627618015127</v>
      </c>
      <c r="K124" s="47">
        <f ca="1"/>
        <v>-159.81721005242863</v>
      </c>
      <c r="L124" s="47">
        <f ca="1"/>
        <v>-178.62389157187101</v>
      </c>
      <c r="M124" s="47">
        <f ca="1"/>
        <v>-197.60747192422591</v>
      </c>
      <c r="N124" s="47">
        <f ca="1"/>
        <v>-216.9417958861458</v>
      </c>
      <c r="O124" s="47">
        <f ca="1"/>
        <v>-236.89493820150878</v>
      </c>
      <c r="P124" s="47">
        <f ca="1"/>
        <v>-258.1942117187449</v>
      </c>
      <c r="Q124" s="47">
        <f ca="1"/>
        <v>-281.73733115640351</v>
      </c>
      <c r="R124" s="47" t="e">
        <f ca="1"/>
        <v>#N/A</v>
      </c>
      <c r="S124" s="47" t="e">
        <f ca="1"/>
        <v>#N/A</v>
      </c>
      <c r="T124" s="47" t="e">
        <f ca="1"/>
        <v>#N/A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6141.0491801157023</v>
      </c>
      <c r="G125" s="47">
        <f ca="1"/>
        <v>7684.7613309087992</v>
      </c>
      <c r="H125" s="47">
        <f ca="1"/>
        <v>9314.6225627941894</v>
      </c>
      <c r="I125" s="47">
        <f ca="1"/>
        <v>11011.596001007325</v>
      </c>
      <c r="J125" s="47">
        <f ca="1"/>
        <v>12764.099901051099</v>
      </c>
      <c r="K125" s="47">
        <f ca="1"/>
        <v>14575.860405357947</v>
      </c>
      <c r="L125" s="47">
        <f ca="1"/>
        <v>16439.886262512529</v>
      </c>
      <c r="M125" s="47">
        <f ca="1"/>
        <v>18334.750957189677</v>
      </c>
      <c r="N125" s="47">
        <f ca="1"/>
        <v>20276.787940426115</v>
      </c>
      <c r="O125" s="47">
        <f ca="1"/>
        <v>22263.669255300996</v>
      </c>
      <c r="P125" s="47">
        <f ca="1"/>
        <v>24300.314735145734</v>
      </c>
      <c r="Q125" s="47">
        <f ca="1"/>
        <v>26383.785692593599</v>
      </c>
      <c r="R125" s="47" t="e">
        <f ca="1"/>
        <v>#N/A</v>
      </c>
      <c r="S125" s="47" t="e">
        <f ca="1"/>
        <v>#N/A</v>
      </c>
      <c r="T125" s="47" t="e">
        <f ca="1"/>
        <v>#N/A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7" priority="196" operator="equal">
      <formula>0</formula>
    </cfRule>
  </conditionalFormatting>
  <conditionalFormatting sqref="A80:D109">
    <cfRule type="cellIs" dxfId="16" priority="195" operator="equal">
      <formula>0</formula>
    </cfRule>
  </conditionalFormatting>
  <conditionalFormatting sqref="A46:D75">
    <cfRule type="cellIs" dxfId="15" priority="148" operator="equal">
      <formula>0</formula>
    </cfRule>
  </conditionalFormatting>
  <conditionalFormatting sqref="H32:BS32">
    <cfRule type="colorScale" priority="100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9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3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51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41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31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30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9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7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3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3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9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8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6">
      <colorScale>
        <cfvo type="min"/>
        <cfvo type="max"/>
        <color rgb="FFFFC000"/>
        <color rgb="FF0070C0"/>
      </colorScale>
    </cfRule>
  </conditionalFormatting>
  <conditionalFormatting sqref="F33:BR33">
    <cfRule type="cellIs" dxfId="14" priority="4" operator="equal">
      <formula>0</formula>
    </cfRule>
  </conditionalFormatting>
  <conditionalFormatting sqref="B34:B37">
    <cfRule type="cellIs" dxfId="13" priority="3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17"/>
  <sheetViews>
    <sheetView topLeftCell="B1" zoomScaleNormal="100" workbookViewId="0">
      <selection sqref="A1:M17"/>
    </sheetView>
  </sheetViews>
  <sheetFormatPr defaultRowHeight="21" x14ac:dyDescent="0.35"/>
  <cols>
    <col min="1" max="16384" width="8.7265625" style="105"/>
  </cols>
  <sheetData>
    <row r="1" spans="1:13" x14ac:dyDescent="0.35">
      <c r="A1" s="107" t="s">
        <v>147</v>
      </c>
      <c r="B1" s="142">
        <v>273.10000000000002</v>
      </c>
      <c r="C1" s="118">
        <v>339.2</v>
      </c>
      <c r="D1" s="119">
        <v>405.3</v>
      </c>
      <c r="E1" s="142">
        <v>471.4</v>
      </c>
      <c r="F1" s="118">
        <v>537.5</v>
      </c>
      <c r="G1" s="119">
        <v>603.5</v>
      </c>
      <c r="H1" s="142">
        <v>669.6</v>
      </c>
      <c r="I1" s="118">
        <v>735.7</v>
      </c>
      <c r="J1" s="119">
        <v>801.8</v>
      </c>
      <c r="K1" s="151">
        <v>867.8</v>
      </c>
      <c r="L1" s="118">
        <v>933.9</v>
      </c>
      <c r="M1" s="119">
        <v>1000</v>
      </c>
    </row>
    <row r="2" spans="1:13" x14ac:dyDescent="0.35">
      <c r="A2" s="141" t="s">
        <v>58</v>
      </c>
      <c r="B2" s="129">
        <v>3.1712999999999998E-21</v>
      </c>
      <c r="C2" s="147">
        <v>7.1305999999999999E-17</v>
      </c>
      <c r="D2" s="136">
        <v>4.2500999999999999E-14</v>
      </c>
      <c r="E2" s="129">
        <v>3.2707000000000002E-12</v>
      </c>
      <c r="F2" s="147">
        <v>7.1535999999999997E-11</v>
      </c>
      <c r="G2" s="136">
        <v>6.8722000000000003E-10</v>
      </c>
      <c r="H2" s="129">
        <v>3.7537000000000004E-9</v>
      </c>
      <c r="I2" s="132">
        <v>1.3664000000000001E-8</v>
      </c>
      <c r="J2" s="148">
        <v>3.6313000000000002E-8</v>
      </c>
      <c r="K2" s="129">
        <v>7.2412E-8</v>
      </c>
      <c r="L2" s="132">
        <v>1.0382E-7</v>
      </c>
      <c r="M2" s="148">
        <v>9.7799000000000001E-8</v>
      </c>
    </row>
    <row r="3" spans="1:13" x14ac:dyDescent="0.35">
      <c r="A3" s="141" t="s">
        <v>256</v>
      </c>
      <c r="B3" s="130">
        <v>2.1697E-23</v>
      </c>
      <c r="C3" s="134">
        <v>7.2853000000000001E-19</v>
      </c>
      <c r="D3" s="137">
        <v>5.4496999999999996E-16</v>
      </c>
      <c r="E3" s="138">
        <v>4.7919999999999999E-14</v>
      </c>
      <c r="F3" s="139">
        <v>1.1334E-12</v>
      </c>
      <c r="G3" s="140">
        <v>1.1376E-11</v>
      </c>
      <c r="H3" s="130">
        <v>6.3476000000000001E-11</v>
      </c>
      <c r="I3" s="133">
        <v>2.3236000000000001E-10</v>
      </c>
      <c r="J3" s="149">
        <v>6.1268999999999998E-10</v>
      </c>
      <c r="K3" s="138">
        <v>1.1916999999999999E-9</v>
      </c>
      <c r="L3" s="139">
        <v>1.6194E-9</v>
      </c>
      <c r="M3" s="145">
        <v>1.3810000000000001E-9</v>
      </c>
    </row>
    <row r="4" spans="1:13" x14ac:dyDescent="0.35">
      <c r="A4" s="141" t="s">
        <v>257</v>
      </c>
      <c r="B4" s="138">
        <v>1.5097000000000001E-26</v>
      </c>
      <c r="C4" s="139">
        <v>1.9885999999999999E-20</v>
      </c>
      <c r="D4" s="140">
        <v>2.1824E-16</v>
      </c>
      <c r="E4" s="130">
        <v>1.5394E-13</v>
      </c>
      <c r="F4" s="133">
        <v>1.9555000000000001E-11</v>
      </c>
      <c r="G4" s="137">
        <v>7.9484000000000002E-10</v>
      </c>
      <c r="H4" s="138">
        <v>1.4599000000000001E-8</v>
      </c>
      <c r="I4" s="139">
        <v>1.5069999999999999E-7</v>
      </c>
      <c r="J4" s="145">
        <v>1.0053999999999999E-6</v>
      </c>
      <c r="K4" s="130">
        <v>4.7055000000000001E-6</v>
      </c>
      <c r="L4" s="133">
        <v>1.5967000000000001E-5</v>
      </c>
      <c r="M4" s="149">
        <v>3.9246999999999999E-5</v>
      </c>
    </row>
    <row r="5" spans="1:13" x14ac:dyDescent="0.35">
      <c r="A5" s="141" t="s">
        <v>258</v>
      </c>
      <c r="B5" s="130">
        <v>5.5219999999999997E-21</v>
      </c>
      <c r="C5" s="133">
        <v>5.9439999999999996E-16</v>
      </c>
      <c r="D5" s="137">
        <v>1.3109E-12</v>
      </c>
      <c r="E5" s="130">
        <v>3.0833999999999999E-10</v>
      </c>
      <c r="F5" s="133">
        <v>1.7817E-8</v>
      </c>
      <c r="G5" s="137">
        <v>4.0348000000000001E-7</v>
      </c>
      <c r="H5" s="130">
        <v>4.7446000000000003E-6</v>
      </c>
      <c r="I5" s="133">
        <v>3.4635999999999998E-5</v>
      </c>
      <c r="J5" s="149">
        <v>1.7623000000000001E-4</v>
      </c>
      <c r="K5" s="130">
        <v>6.7084999999999996E-4</v>
      </c>
      <c r="L5" s="133">
        <v>1.9769000000000002E-3</v>
      </c>
      <c r="M5" s="149">
        <v>4.5485999999999999E-3</v>
      </c>
    </row>
    <row r="6" spans="1:13" x14ac:dyDescent="0.35">
      <c r="A6" s="141" t="s">
        <v>78</v>
      </c>
      <c r="B6" s="130">
        <v>2.4252E-36</v>
      </c>
      <c r="C6" s="133">
        <v>1.4366E-30</v>
      </c>
      <c r="D6" s="137">
        <v>1.0015E-26</v>
      </c>
      <c r="E6" s="130">
        <v>5.4115E-24</v>
      </c>
      <c r="F6" s="133">
        <v>5.8795999999999999E-22</v>
      </c>
      <c r="G6" s="137">
        <v>2.1898999999999999E-20</v>
      </c>
      <c r="H6" s="130">
        <v>3.8562999999999998E-19</v>
      </c>
      <c r="I6" s="133">
        <v>3.9429999999999997E-18</v>
      </c>
      <c r="J6" s="149">
        <v>2.6872999999999999E-17</v>
      </c>
      <c r="K6" s="138">
        <v>1.3463000000000001E-16</v>
      </c>
      <c r="L6" s="139">
        <v>5.3354999999999996E-16</v>
      </c>
      <c r="M6" s="145">
        <v>1.7678000000000001E-15</v>
      </c>
    </row>
    <row r="7" spans="1:13" x14ac:dyDescent="0.35">
      <c r="A7" s="141" t="s">
        <v>2</v>
      </c>
      <c r="B7" s="130">
        <v>0</v>
      </c>
      <c r="C7" s="133">
        <v>2.0770000000000001E-31</v>
      </c>
      <c r="D7" s="137">
        <v>1.3943999999999999E-25</v>
      </c>
      <c r="E7" s="130">
        <v>2.0928E-21</v>
      </c>
      <c r="F7" s="133">
        <v>2.8681999999999999E-18</v>
      </c>
      <c r="G7" s="137">
        <v>7.9078999999999998E-16</v>
      </c>
      <c r="H7" s="130">
        <v>7.0689000000000003E-14</v>
      </c>
      <c r="I7" s="133">
        <v>2.7790000000000002E-12</v>
      </c>
      <c r="J7" s="149">
        <v>5.8828999999999997E-11</v>
      </c>
      <c r="K7" s="130">
        <v>7.6856999999999996E-10</v>
      </c>
      <c r="L7" s="133">
        <v>6.7806000000000003E-9</v>
      </c>
      <c r="M7" s="149">
        <v>4.2818E-8</v>
      </c>
    </row>
    <row r="8" spans="1:13" x14ac:dyDescent="0.35">
      <c r="A8" s="141" t="s">
        <v>1</v>
      </c>
      <c r="B8" s="130">
        <v>0.2</v>
      </c>
      <c r="C8" s="133">
        <v>0.2</v>
      </c>
      <c r="D8" s="137">
        <v>0.2</v>
      </c>
      <c r="E8" s="130">
        <v>0.2</v>
      </c>
      <c r="F8" s="133">
        <v>0.2</v>
      </c>
      <c r="G8" s="137">
        <v>0.2</v>
      </c>
      <c r="H8" s="130">
        <v>0.2</v>
      </c>
      <c r="I8" s="133">
        <v>0.2</v>
      </c>
      <c r="J8" s="149">
        <v>0.2</v>
      </c>
      <c r="K8" s="130">
        <v>0.2</v>
      </c>
      <c r="L8" s="133">
        <v>0.2</v>
      </c>
      <c r="M8" s="149">
        <v>0.2</v>
      </c>
    </row>
    <row r="9" spans="1:13" x14ac:dyDescent="0.35">
      <c r="A9" s="141" t="s">
        <v>251</v>
      </c>
      <c r="B9" s="130">
        <v>8.0077000000000004E-28</v>
      </c>
      <c r="C9" s="133">
        <v>9.6011000000000006E-24</v>
      </c>
      <c r="D9" s="137">
        <v>7.3423999999999998E-21</v>
      </c>
      <c r="E9" s="130">
        <v>1.0885E-18</v>
      </c>
      <c r="F9" s="133">
        <v>5.5701999999999995E-17</v>
      </c>
      <c r="G9" s="137">
        <v>1.3699E-15</v>
      </c>
      <c r="H9" s="138">
        <v>1.9858E-14</v>
      </c>
      <c r="I9" s="139">
        <v>1.9401E-13</v>
      </c>
      <c r="J9" s="145">
        <v>1.4034000000000001E-12</v>
      </c>
      <c r="K9" s="130">
        <v>8.0891000000000003E-12</v>
      </c>
      <c r="L9" s="133">
        <v>3.9682999999999999E-11</v>
      </c>
      <c r="M9" s="149">
        <v>1.7612000000000001E-10</v>
      </c>
    </row>
    <row r="10" spans="1:13" x14ac:dyDescent="0.35">
      <c r="A10" s="141" t="s">
        <v>252</v>
      </c>
      <c r="B10" s="130">
        <v>0</v>
      </c>
      <c r="C10" s="133">
        <v>0</v>
      </c>
      <c r="D10" s="137">
        <v>2.9615999999999999E-34</v>
      </c>
      <c r="E10" s="130">
        <v>1.8611999999999999E-29</v>
      </c>
      <c r="F10" s="133">
        <v>7.6689000000000005E-26</v>
      </c>
      <c r="G10" s="137">
        <v>5.0750000000000003E-23</v>
      </c>
      <c r="H10" s="130">
        <v>9.2749999999999995E-21</v>
      </c>
      <c r="I10" s="133">
        <v>6.6286999999999996E-19</v>
      </c>
      <c r="J10" s="149">
        <v>2.3434E-17</v>
      </c>
      <c r="K10" s="130">
        <v>4.8498000000000004E-16</v>
      </c>
      <c r="L10" s="133">
        <v>6.6898E-15</v>
      </c>
      <c r="M10" s="149">
        <v>6.8234000000000002E-14</v>
      </c>
    </row>
    <row r="11" spans="1:13" x14ac:dyDescent="0.35">
      <c r="A11" s="141" t="s">
        <v>253</v>
      </c>
      <c r="B11" s="130">
        <v>0.06</v>
      </c>
      <c r="C11" s="133">
        <v>0.06</v>
      </c>
      <c r="D11" s="137">
        <v>0.06</v>
      </c>
      <c r="E11" s="130">
        <v>0.06</v>
      </c>
      <c r="F11" s="133">
        <v>0.06</v>
      </c>
      <c r="G11" s="137">
        <v>5.9998999999999997E-2</v>
      </c>
      <c r="H11" s="130">
        <v>5.9990000000000002E-2</v>
      </c>
      <c r="I11" s="133">
        <v>5.9926E-2</v>
      </c>
      <c r="J11" s="149">
        <v>5.9628E-2</v>
      </c>
      <c r="K11" s="130">
        <v>5.8597999999999997E-2</v>
      </c>
      <c r="L11" s="133">
        <v>5.5905000000000003E-2</v>
      </c>
      <c r="M11" s="149">
        <v>5.0650000000000001E-2</v>
      </c>
    </row>
    <row r="12" spans="1:13" x14ac:dyDescent="0.35">
      <c r="A12" s="141" t="s">
        <v>254</v>
      </c>
      <c r="B12" s="130">
        <v>0.12</v>
      </c>
      <c r="C12" s="133">
        <v>0.12</v>
      </c>
      <c r="D12" s="137">
        <v>0.12</v>
      </c>
      <c r="E12" s="130">
        <v>0.12</v>
      </c>
      <c r="F12" s="133">
        <v>0.12</v>
      </c>
      <c r="G12" s="137">
        <v>0.12</v>
      </c>
      <c r="H12" s="130">
        <v>0.12</v>
      </c>
      <c r="I12" s="133">
        <v>0.12</v>
      </c>
      <c r="J12" s="149">
        <v>0.12</v>
      </c>
      <c r="K12" s="130">
        <v>0.12</v>
      </c>
      <c r="L12" s="133">
        <v>0.12</v>
      </c>
      <c r="M12" s="149">
        <v>0.12</v>
      </c>
    </row>
    <row r="13" spans="1:13" x14ac:dyDescent="0.35">
      <c r="A13" s="141" t="s">
        <v>259</v>
      </c>
      <c r="B13" s="130">
        <v>0.1</v>
      </c>
      <c r="C13" s="133">
        <v>0.1</v>
      </c>
      <c r="D13" s="137">
        <v>0.1</v>
      </c>
      <c r="E13" s="130">
        <v>0.1</v>
      </c>
      <c r="F13" s="133">
        <v>0.1</v>
      </c>
      <c r="G13" s="137">
        <v>0.1</v>
      </c>
      <c r="H13" s="130">
        <v>0.1</v>
      </c>
      <c r="I13" s="133">
        <v>0.1</v>
      </c>
      <c r="J13" s="149">
        <v>0.1</v>
      </c>
      <c r="K13" s="130">
        <v>0.1</v>
      </c>
      <c r="L13" s="133">
        <v>0.1</v>
      </c>
      <c r="M13" s="149">
        <v>0.1</v>
      </c>
    </row>
    <row r="14" spans="1:13" x14ac:dyDescent="0.35">
      <c r="A14" s="141" t="s">
        <v>255</v>
      </c>
      <c r="B14" s="130">
        <v>-18.62</v>
      </c>
      <c r="C14" s="133">
        <v>-18.63</v>
      </c>
      <c r="D14" s="137">
        <v>-18.72</v>
      </c>
      <c r="E14" s="138">
        <v>-18.84</v>
      </c>
      <c r="F14" s="139">
        <v>-18.97</v>
      </c>
      <c r="G14" s="140">
        <v>-19.11</v>
      </c>
      <c r="H14" s="130">
        <v>-19.25</v>
      </c>
      <c r="I14" s="133">
        <v>-19.38</v>
      </c>
      <c r="J14" s="149">
        <v>-19.510000000000002</v>
      </c>
      <c r="K14" s="138">
        <v>-19.64</v>
      </c>
      <c r="L14" s="139">
        <v>-19.77</v>
      </c>
      <c r="M14" s="145">
        <v>-19.899999999999999</v>
      </c>
    </row>
    <row r="15" spans="1:13" x14ac:dyDescent="0.35">
      <c r="A15" s="141" t="s">
        <v>66</v>
      </c>
      <c r="B15" s="130">
        <v>-63.3</v>
      </c>
      <c r="C15" s="133">
        <v>-54.89</v>
      </c>
      <c r="D15" s="137">
        <v>-49.01</v>
      </c>
      <c r="E15" s="130">
        <v>-44.64</v>
      </c>
      <c r="F15" s="133">
        <v>-41.24</v>
      </c>
      <c r="G15" s="137">
        <v>-38.49</v>
      </c>
      <c r="H15" s="130">
        <v>-36.22</v>
      </c>
      <c r="I15" s="133">
        <v>-34.299999999999997</v>
      </c>
      <c r="J15" s="149">
        <v>-32.64</v>
      </c>
      <c r="K15" s="130">
        <v>-31.18</v>
      </c>
      <c r="L15" s="133">
        <v>-29.85</v>
      </c>
      <c r="M15" s="149">
        <v>-28.59</v>
      </c>
    </row>
    <row r="16" spans="1:13" x14ac:dyDescent="0.35">
      <c r="A16" s="141" t="s">
        <v>75</v>
      </c>
      <c r="B16" s="130">
        <v>-28.36</v>
      </c>
      <c r="C16" s="133">
        <v>-23.73</v>
      </c>
      <c r="D16" s="137">
        <v>-20.71</v>
      </c>
      <c r="E16" s="138">
        <v>-18.62</v>
      </c>
      <c r="F16" s="139">
        <v>-17.11</v>
      </c>
      <c r="G16" s="140">
        <v>-15.97</v>
      </c>
      <c r="H16" s="130">
        <v>-15.09</v>
      </c>
      <c r="I16" s="133">
        <v>-14.4</v>
      </c>
      <c r="J16" s="149">
        <v>-13.85</v>
      </c>
      <c r="K16" s="130">
        <v>-13.38</v>
      </c>
      <c r="L16" s="133">
        <v>-12.97</v>
      </c>
      <c r="M16" s="149">
        <v>-12.58</v>
      </c>
    </row>
    <row r="17" spans="1:13" x14ac:dyDescent="0.35">
      <c r="A17" s="141" t="s">
        <v>59</v>
      </c>
      <c r="B17" s="130">
        <v>-5.6639999999999997</v>
      </c>
      <c r="C17" s="133">
        <v>-6.0629999999999997</v>
      </c>
      <c r="D17" s="137">
        <v>-6.4669999999999996</v>
      </c>
      <c r="E17" s="130">
        <v>-6.8540000000000001</v>
      </c>
      <c r="F17" s="133">
        <v>-7.2190000000000003</v>
      </c>
      <c r="G17" s="137">
        <v>-7.5620000000000003</v>
      </c>
      <c r="H17" s="130">
        <v>-7.883</v>
      </c>
      <c r="I17" s="133">
        <v>-8.1839999999999993</v>
      </c>
      <c r="J17" s="149">
        <v>-8.4700000000000006</v>
      </c>
      <c r="K17" s="130">
        <v>-8.75</v>
      </c>
      <c r="L17" s="133">
        <v>-9.0380000000000003</v>
      </c>
      <c r="M17" s="149">
        <v>-9.3550000000000004</v>
      </c>
    </row>
  </sheetData>
  <conditionalFormatting sqref="A1">
    <cfRule type="expression" dxfId="12" priority="2">
      <formula>ISNUMBER(A1)</formula>
    </cfRule>
  </conditionalFormatting>
  <conditionalFormatting sqref="B1:M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M17">
    <cfRule type="colorScale" priority="10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70C0"/>
  </sheetPr>
  <dimension ref="A1:CI137"/>
  <sheetViews>
    <sheetView topLeftCell="BR10" zoomScale="85" zoomScaleNormal="85" zoomScaleSheetLayoutView="25" workbookViewId="0">
      <selection activeCell="BS13" sqref="BS13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4" t="s">
        <v>24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  <c r="BS1" s="164"/>
      <c r="BT1" s="164"/>
      <c r="BU1" s="164"/>
      <c r="BV1" s="164"/>
      <c r="BW1" s="164"/>
      <c r="BX1" s="164"/>
      <c r="BY1" s="164"/>
      <c r="BZ1" s="164"/>
      <c r="CA1" s="164"/>
      <c r="CB1" s="164"/>
      <c r="CC1" s="164"/>
      <c r="CD1" s="164"/>
      <c r="CE1" s="164"/>
      <c r="CF1" s="164"/>
      <c r="CG1" s="164"/>
      <c r="CH1" s="164"/>
      <c r="CI1" s="164"/>
    </row>
    <row r="2" spans="1:87" ht="21" customHeight="1" thickBot="1" x14ac:dyDescent="0.45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 t="s">
        <v>507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867.8</v>
      </c>
      <c r="V3" s="3">
        <v>884.4</v>
      </c>
      <c r="W3" s="3">
        <v>900.9</v>
      </c>
      <c r="X3" s="159">
        <v>917.4</v>
      </c>
      <c r="Y3" s="159">
        <v>933.9</v>
      </c>
      <c r="Z3" s="159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76</v>
      </c>
      <c r="F4" s="115">
        <v>0.06</v>
      </c>
      <c r="G4" s="115">
        <v>0.06</v>
      </c>
      <c r="H4" s="115">
        <v>0.06</v>
      </c>
      <c r="I4" s="115">
        <v>0.06</v>
      </c>
      <c r="J4" s="115">
        <v>0.06</v>
      </c>
      <c r="K4" s="115">
        <v>0.06</v>
      </c>
      <c r="L4" s="115">
        <v>0.06</v>
      </c>
      <c r="M4" s="115">
        <v>5.9998999999999997E-2</v>
      </c>
      <c r="N4" s="115">
        <v>5.9996000000000001E-2</v>
      </c>
      <c r="O4" s="115">
        <v>5.9986999999999999E-2</v>
      </c>
      <c r="P4" s="115">
        <v>3.2972000000000001E-2</v>
      </c>
      <c r="Q4" s="115">
        <v>1.8774E-3</v>
      </c>
      <c r="R4" s="115">
        <v>3.0529E-12</v>
      </c>
      <c r="S4" s="115">
        <v>6.9397000000000001E-17</v>
      </c>
      <c r="T4" s="115">
        <v>6.7588999999999995E-20</v>
      </c>
      <c r="U4" s="115">
        <v>8.1083000000000002E-27</v>
      </c>
      <c r="V4" s="115">
        <v>6.5692999999999999E-28</v>
      </c>
      <c r="W4" s="115">
        <v>1.9057999999999999E-28</v>
      </c>
      <c r="X4" s="115">
        <v>8.8061000000000005E-30</v>
      </c>
      <c r="Y4" s="115">
        <v>2.7489999999999999E-32</v>
      </c>
      <c r="Z4" s="115">
        <v>0</v>
      </c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280</v>
      </c>
      <c r="F5" s="115">
        <v>0</v>
      </c>
      <c r="G5" s="115">
        <v>0</v>
      </c>
      <c r="H5" s="115">
        <v>0</v>
      </c>
      <c r="I5" s="115">
        <v>0</v>
      </c>
      <c r="J5" s="115">
        <v>0</v>
      </c>
      <c r="K5" s="115">
        <v>1.8169999999999999E-36</v>
      </c>
      <c r="L5" s="115">
        <v>5.4147000000000004E-29</v>
      </c>
      <c r="M5" s="115">
        <v>6.8316999999999999E-30</v>
      </c>
      <c r="N5" s="115">
        <v>2.2592999999999999E-34</v>
      </c>
      <c r="O5" s="115">
        <v>0</v>
      </c>
      <c r="P5" s="115">
        <v>0</v>
      </c>
      <c r="Q5" s="115">
        <v>0</v>
      </c>
      <c r="R5" s="115">
        <v>0</v>
      </c>
      <c r="S5" s="115">
        <v>2.5705E-36</v>
      </c>
      <c r="T5" s="115">
        <v>1.3823999999999999E-29</v>
      </c>
      <c r="U5" s="115">
        <v>6.3116000000000004E-19</v>
      </c>
      <c r="V5" s="115">
        <v>1.2664E-17</v>
      </c>
      <c r="W5" s="115">
        <v>2.5047000000000001E-16</v>
      </c>
      <c r="X5" s="115">
        <v>1.0077999999999999E-15</v>
      </c>
      <c r="Y5" s="115">
        <v>8.0026000000000001E-16</v>
      </c>
      <c r="Z5" s="115">
        <v>9.2978000000000009E-16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77</v>
      </c>
      <c r="F6" s="115">
        <v>0.1</v>
      </c>
      <c r="G6" s="115">
        <v>0.1</v>
      </c>
      <c r="H6" s="115">
        <v>0.1</v>
      </c>
      <c r="I6" s="115">
        <v>0.1</v>
      </c>
      <c r="J6" s="115">
        <v>0.1</v>
      </c>
      <c r="K6" s="115">
        <v>0.1</v>
      </c>
      <c r="L6" s="115">
        <v>0.1</v>
      </c>
      <c r="M6" s="115">
        <v>0.1</v>
      </c>
      <c r="N6" s="115">
        <v>0.1</v>
      </c>
      <c r="O6" s="115">
        <v>0.1</v>
      </c>
      <c r="P6" s="115">
        <v>2.2589999999999999E-2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67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6.4232999999999995E-33</v>
      </c>
      <c r="M7" s="115">
        <v>3.5859000000000003E-30</v>
      </c>
      <c r="N7" s="115">
        <v>9.6314999999999996E-30</v>
      </c>
      <c r="O7" s="115">
        <v>3.2564999999999998E-33</v>
      </c>
      <c r="P7" s="115">
        <v>0</v>
      </c>
      <c r="Q7" s="115">
        <v>0</v>
      </c>
      <c r="R7" s="115">
        <v>5.5812999999999997E-33</v>
      </c>
      <c r="S7" s="115">
        <v>1.2312E-24</v>
      </c>
      <c r="T7" s="115">
        <v>3.2001000000000002E-20</v>
      </c>
      <c r="U7" s="115">
        <v>4.3238000000000002E-13</v>
      </c>
      <c r="V7" s="115">
        <v>3.3782999999999999E-12</v>
      </c>
      <c r="W7" s="115">
        <v>2.6547000000000001E-11</v>
      </c>
      <c r="X7" s="115">
        <v>7.5654999999999996E-11</v>
      </c>
      <c r="Y7" s="115">
        <v>7.8774999999999994E-11</v>
      </c>
      <c r="Z7" s="115">
        <v>2.8115000000000001E-10</v>
      </c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51</v>
      </c>
      <c r="F8" s="115">
        <v>1.173E-27</v>
      </c>
      <c r="G8" s="115">
        <v>2.0610999999999999E-20</v>
      </c>
      <c r="H8" s="115">
        <v>2.9451000000000001E-15</v>
      </c>
      <c r="I8" s="115">
        <v>2.5178E-12</v>
      </c>
      <c r="J8" s="115">
        <v>2.5699999999999999E-11</v>
      </c>
      <c r="K8" s="115">
        <v>2.3420000000000002E-11</v>
      </c>
      <c r="L8" s="115">
        <v>3.8900000000000001E-13</v>
      </c>
      <c r="M8" s="115">
        <v>9.6214E-14</v>
      </c>
      <c r="N8" s="115">
        <v>5.6554999999999999E-16</v>
      </c>
      <c r="O8" s="115">
        <v>1.0276999999999999E-22</v>
      </c>
      <c r="P8" s="115">
        <v>0</v>
      </c>
      <c r="Q8" s="115">
        <v>0</v>
      </c>
      <c r="R8" s="115">
        <v>7.2029E-29</v>
      </c>
      <c r="S8" s="115">
        <v>1.0263000000000001E-21</v>
      </c>
      <c r="T8" s="115">
        <v>6.2284999999999996E-18</v>
      </c>
      <c r="U8" s="115">
        <v>9.2284000000000005E-12</v>
      </c>
      <c r="V8" s="115">
        <v>5.7430000000000002E-11</v>
      </c>
      <c r="W8" s="115">
        <v>3.5374000000000001E-10</v>
      </c>
      <c r="X8" s="115">
        <v>9.3616E-10</v>
      </c>
      <c r="Y8" s="115">
        <v>1.0747E-9</v>
      </c>
      <c r="Z8" s="115">
        <v>4.5211E-9</v>
      </c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1</v>
      </c>
      <c r="D9" s="41">
        <f t="shared" si="0"/>
        <v>0</v>
      </c>
      <c r="E9" s="45" t="s">
        <v>55</v>
      </c>
      <c r="F9" s="115">
        <v>0.06</v>
      </c>
      <c r="G9" s="115">
        <v>0.06</v>
      </c>
      <c r="H9" s="115">
        <v>0.06</v>
      </c>
      <c r="I9" s="115">
        <v>0.06</v>
      </c>
      <c r="J9" s="115">
        <v>0.06</v>
      </c>
      <c r="K9" s="115">
        <v>0.06</v>
      </c>
      <c r="L9" s="115">
        <v>0.06</v>
      </c>
      <c r="M9" s="115">
        <v>6.0000999999999999E-2</v>
      </c>
      <c r="N9" s="115">
        <v>6.0004000000000002E-2</v>
      </c>
      <c r="O9" s="115">
        <v>6.0012999999999997E-2</v>
      </c>
      <c r="P9" s="115">
        <v>1.3169999999999999E-2</v>
      </c>
      <c r="Q9" s="115">
        <v>2.3916999999999999E-6</v>
      </c>
      <c r="R9" s="115">
        <v>8.0899000000000005E-7</v>
      </c>
      <c r="S9" s="115">
        <v>2.5692E-7</v>
      </c>
      <c r="T9" s="115">
        <v>1.1302E-7</v>
      </c>
      <c r="U9" s="115">
        <v>1.5103E-8</v>
      </c>
      <c r="V9" s="115">
        <v>1.1425999999999999E-8</v>
      </c>
      <c r="W9" s="115">
        <v>1.1562E-8</v>
      </c>
      <c r="X9" s="115">
        <v>7.3646E-9</v>
      </c>
      <c r="Y9" s="115">
        <v>2.4773000000000001E-9</v>
      </c>
      <c r="Z9" s="115">
        <v>1.3387E-10</v>
      </c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71</v>
      </c>
      <c r="F10" s="115">
        <v>0</v>
      </c>
      <c r="G10" s="115">
        <v>0</v>
      </c>
      <c r="H10" s="115">
        <v>0</v>
      </c>
      <c r="I10" s="115">
        <v>2.6748999999999999E-36</v>
      </c>
      <c r="J10" s="115">
        <v>3.0363E-28</v>
      </c>
      <c r="K10" s="115">
        <v>1.0451999999999999E-21</v>
      </c>
      <c r="L10" s="115">
        <v>3.0431000000000001E-16</v>
      </c>
      <c r="M10" s="115">
        <v>5.2153000000000002E-15</v>
      </c>
      <c r="N10" s="115">
        <v>8.0465999999999998E-14</v>
      </c>
      <c r="O10" s="115">
        <v>1.1255E-12</v>
      </c>
      <c r="P10" s="115">
        <v>1.4669999999999999E-11</v>
      </c>
      <c r="Q10" s="115">
        <v>2.6327999999999999E-10</v>
      </c>
      <c r="R10" s="115">
        <v>3.9185E-10</v>
      </c>
      <c r="S10" s="115">
        <v>4.9455000000000001E-10</v>
      </c>
      <c r="T10" s="115">
        <v>6.1269999999999996E-10</v>
      </c>
      <c r="U10" s="115">
        <v>1.1916999999999999E-9</v>
      </c>
      <c r="V10" s="115">
        <v>1.3357000000000001E-9</v>
      </c>
      <c r="W10" s="115">
        <v>1.4619999999999999E-9</v>
      </c>
      <c r="X10" s="115">
        <v>1.56E-9</v>
      </c>
      <c r="Y10" s="115">
        <v>1.6194E-9</v>
      </c>
      <c r="Z10" s="115">
        <v>1.3810000000000001E-9</v>
      </c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58</v>
      </c>
      <c r="F11" s="115">
        <v>0</v>
      </c>
      <c r="G11" s="115">
        <v>0</v>
      </c>
      <c r="H11" s="115">
        <v>0</v>
      </c>
      <c r="I11" s="115">
        <v>1.1043E-31</v>
      </c>
      <c r="J11" s="115">
        <v>1.6944E-24</v>
      </c>
      <c r="K11" s="115">
        <v>1.1347999999999999E-18</v>
      </c>
      <c r="L11" s="115">
        <v>8.3191000000000006E-14</v>
      </c>
      <c r="M11" s="115">
        <v>1.0426E-12</v>
      </c>
      <c r="N11" s="115">
        <v>1.1893E-11</v>
      </c>
      <c r="O11" s="115">
        <v>1.2427E-10</v>
      </c>
      <c r="P11" s="115">
        <v>1.2184000000000001E-9</v>
      </c>
      <c r="Q11" s="115">
        <v>1.5778000000000001E-8</v>
      </c>
      <c r="R11" s="115">
        <v>2.3093E-8</v>
      </c>
      <c r="S11" s="115">
        <v>2.9215000000000001E-8</v>
      </c>
      <c r="T11" s="115">
        <v>3.6313000000000002E-8</v>
      </c>
      <c r="U11" s="115">
        <v>7.2412E-8</v>
      </c>
      <c r="V11" s="115">
        <v>8.1984000000000001E-8</v>
      </c>
      <c r="W11" s="115">
        <v>9.0831000000000001E-8</v>
      </c>
      <c r="X11" s="115">
        <v>9.8324000000000001E-8</v>
      </c>
      <c r="Y11" s="115">
        <v>1.0382E-7</v>
      </c>
      <c r="Z11" s="115">
        <v>9.7799000000000001E-8</v>
      </c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6</v>
      </c>
      <c r="C12" s="41">
        <f t="shared" si="0"/>
        <v>0</v>
      </c>
      <c r="D12" s="41">
        <f t="shared" si="0"/>
        <v>0</v>
      </c>
      <c r="E12" s="45" t="s">
        <v>70</v>
      </c>
      <c r="F12" s="115">
        <v>0</v>
      </c>
      <c r="G12" s="115">
        <v>0</v>
      </c>
      <c r="H12" s="115">
        <v>0</v>
      </c>
      <c r="I12" s="115">
        <v>7.5161000000000002E-28</v>
      </c>
      <c r="J12" s="115">
        <v>1.498E-21</v>
      </c>
      <c r="K12" s="115">
        <v>1.8924999999999999E-16</v>
      </c>
      <c r="L12" s="115">
        <v>3.4079E-12</v>
      </c>
      <c r="M12" s="115">
        <v>3.1061999999999998E-11</v>
      </c>
      <c r="N12" s="115">
        <v>2.6063999999999999E-10</v>
      </c>
      <c r="O12" s="115">
        <v>2.0244000000000002E-9</v>
      </c>
      <c r="P12" s="115">
        <v>1.4861E-8</v>
      </c>
      <c r="Q12" s="115">
        <v>1.3822999999999999E-7</v>
      </c>
      <c r="R12" s="115">
        <v>1.9810000000000001E-7</v>
      </c>
      <c r="S12" s="115">
        <v>2.5017000000000002E-7</v>
      </c>
      <c r="T12" s="115">
        <v>3.1076000000000001E-7</v>
      </c>
      <c r="U12" s="115">
        <v>6.2631E-7</v>
      </c>
      <c r="V12" s="115">
        <v>7.1398000000000004E-7</v>
      </c>
      <c r="W12" s="115">
        <v>7.9816999999999995E-7</v>
      </c>
      <c r="X12" s="115">
        <v>8.7395000000000001E-7</v>
      </c>
      <c r="Y12" s="115">
        <v>9.3597000000000004E-7</v>
      </c>
      <c r="Z12" s="115">
        <v>9.6361000000000004E-7</v>
      </c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5</v>
      </c>
      <c r="C13" s="41">
        <f t="shared" si="0"/>
        <v>0</v>
      </c>
      <c r="D13" s="41">
        <f t="shared" si="0"/>
        <v>0</v>
      </c>
      <c r="E13" s="45" t="s">
        <v>69</v>
      </c>
      <c r="F13" s="115">
        <v>0</v>
      </c>
      <c r="G13" s="115">
        <v>0</v>
      </c>
      <c r="H13" s="115">
        <v>0</v>
      </c>
      <c r="I13" s="115">
        <v>2.4944999999999998E-25</v>
      </c>
      <c r="J13" s="115">
        <v>1.6046000000000001E-19</v>
      </c>
      <c r="K13" s="115">
        <v>7.7809999999999992E-15</v>
      </c>
      <c r="L13" s="115">
        <v>6.0852000000000006E-11</v>
      </c>
      <c r="M13" s="115">
        <v>4.5725E-10</v>
      </c>
      <c r="N13" s="115">
        <v>3.1799000000000002E-9</v>
      </c>
      <c r="O13" s="115">
        <v>2.0573999999999999E-8</v>
      </c>
      <c r="P13" s="115">
        <v>1.2606999999999999E-7</v>
      </c>
      <c r="Q13" s="115">
        <v>9.3463E-7</v>
      </c>
      <c r="R13" s="115">
        <v>1.4487E-6</v>
      </c>
      <c r="S13" s="115">
        <v>2.0090000000000002E-6</v>
      </c>
      <c r="T13" s="115">
        <v>2.7325000000000001E-6</v>
      </c>
      <c r="U13" s="115">
        <v>7.7471999999999993E-6</v>
      </c>
      <c r="V13" s="115">
        <v>9.5843999999999992E-6</v>
      </c>
      <c r="W13" s="115">
        <v>1.1620999999999999E-5</v>
      </c>
      <c r="X13" s="115">
        <v>1.3797E-5</v>
      </c>
      <c r="Y13" s="115">
        <v>1.6027000000000001E-5</v>
      </c>
      <c r="Z13" s="115">
        <v>2.3068999999999999E-5</v>
      </c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78</v>
      </c>
      <c r="F14" s="115">
        <v>0</v>
      </c>
      <c r="G14" s="115">
        <v>2.3150000000000001E-32</v>
      </c>
      <c r="H14" s="115">
        <v>5.1894000000000002E-28</v>
      </c>
      <c r="I14" s="115">
        <v>6.7150999999999996E-25</v>
      </c>
      <c r="J14" s="115">
        <v>1.4416E-22</v>
      </c>
      <c r="K14" s="115">
        <v>9.2846999999999997E-21</v>
      </c>
      <c r="L14" s="115">
        <v>2.5660999999999998E-19</v>
      </c>
      <c r="M14" s="115">
        <v>5.3058999999999996E-19</v>
      </c>
      <c r="N14" s="115">
        <v>1.0587999999999999E-18</v>
      </c>
      <c r="O14" s="115">
        <v>2.0443E-18</v>
      </c>
      <c r="P14" s="115">
        <v>3.8142999999999998E-18</v>
      </c>
      <c r="Q14" s="115">
        <v>6.5739999999999998E-18</v>
      </c>
      <c r="R14" s="115">
        <v>1.0755E-17</v>
      </c>
      <c r="S14" s="115">
        <v>1.7175999999999999E-17</v>
      </c>
      <c r="T14" s="115">
        <v>2.6872999999999999E-17</v>
      </c>
      <c r="U14" s="115">
        <v>1.3463000000000001E-16</v>
      </c>
      <c r="V14" s="115">
        <v>1.9369E-16</v>
      </c>
      <c r="W14" s="115">
        <v>2.7491000000000001E-16</v>
      </c>
      <c r="X14" s="115">
        <v>3.8526000000000002E-16</v>
      </c>
      <c r="Y14" s="115">
        <v>5.3354999999999996E-16</v>
      </c>
      <c r="Z14" s="115">
        <v>1.7678000000000001E-15</v>
      </c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4</v>
      </c>
      <c r="C15" s="41">
        <f t="shared" si="0"/>
        <v>0</v>
      </c>
      <c r="D15" s="41">
        <f t="shared" si="0"/>
        <v>0</v>
      </c>
      <c r="E15" s="45" t="s">
        <v>68</v>
      </c>
      <c r="F15" s="115">
        <v>0</v>
      </c>
      <c r="G15" s="115">
        <v>0</v>
      </c>
      <c r="H15" s="115">
        <v>0</v>
      </c>
      <c r="I15" s="115">
        <v>1.8533E-24</v>
      </c>
      <c r="J15" s="115">
        <v>2.8341E-19</v>
      </c>
      <c r="K15" s="115">
        <v>4.1509999999999998E-15</v>
      </c>
      <c r="L15" s="115">
        <v>1.1626000000000001E-11</v>
      </c>
      <c r="M15" s="115">
        <v>6.9022000000000002E-11</v>
      </c>
      <c r="N15" s="115">
        <v>3.8204999999999999E-10</v>
      </c>
      <c r="O15" s="115">
        <v>1.9809000000000001E-9</v>
      </c>
      <c r="P15" s="115">
        <v>9.7652999999999998E-9</v>
      </c>
      <c r="Q15" s="115">
        <v>5.5695999999999998E-8</v>
      </c>
      <c r="R15" s="115">
        <v>9.0271000000000001E-8</v>
      </c>
      <c r="S15" s="115">
        <v>1.3307000000000001E-7</v>
      </c>
      <c r="T15" s="115">
        <v>1.9210999999999999E-7</v>
      </c>
      <c r="U15" s="115">
        <v>6.8461000000000004E-7</v>
      </c>
      <c r="V15" s="115">
        <v>8.9592999999999995E-7</v>
      </c>
      <c r="W15" s="115">
        <v>1.1495E-6</v>
      </c>
      <c r="X15" s="115">
        <v>1.4451999999999999E-6</v>
      </c>
      <c r="Y15" s="115">
        <v>1.7797000000000001E-6</v>
      </c>
      <c r="Z15" s="115">
        <v>3.2922999999999998E-6</v>
      </c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0</v>
      </c>
      <c r="E16" s="45" t="s">
        <v>72</v>
      </c>
      <c r="F16" s="115">
        <v>0</v>
      </c>
      <c r="G16" s="115">
        <v>0</v>
      </c>
      <c r="H16" s="115">
        <v>2.112E-33</v>
      </c>
      <c r="I16" s="115">
        <v>6.9566999999999996E-22</v>
      </c>
      <c r="J16" s="115">
        <v>2.8298000000000001E-17</v>
      </c>
      <c r="K16" s="115">
        <v>1.3693E-13</v>
      </c>
      <c r="L16" s="115">
        <v>1.4777E-10</v>
      </c>
      <c r="M16" s="115">
        <v>7.045E-10</v>
      </c>
      <c r="N16" s="115">
        <v>3.1523E-9</v>
      </c>
      <c r="O16" s="115">
        <v>1.3294999999999999E-8</v>
      </c>
      <c r="P16" s="115">
        <v>5.3481000000000001E-8</v>
      </c>
      <c r="Q16" s="115">
        <v>2.3788999999999999E-7</v>
      </c>
      <c r="R16" s="115">
        <v>4.0848000000000002E-7</v>
      </c>
      <c r="S16" s="115">
        <v>6.4820999999999995E-7</v>
      </c>
      <c r="T16" s="115">
        <v>1.0053999999999999E-6</v>
      </c>
      <c r="U16" s="115">
        <v>4.7055000000000001E-6</v>
      </c>
      <c r="V16" s="115">
        <v>6.5798000000000001E-6</v>
      </c>
      <c r="W16" s="115">
        <v>9.0198999999999998E-6</v>
      </c>
      <c r="X16" s="115">
        <v>1.2122E-5</v>
      </c>
      <c r="Y16" s="115">
        <v>1.5967000000000001E-5</v>
      </c>
      <c r="Z16" s="115">
        <v>3.9246999999999999E-5</v>
      </c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2</v>
      </c>
      <c r="C17" s="41">
        <f t="shared" si="0"/>
        <v>0</v>
      </c>
      <c r="D17" s="41">
        <f t="shared" si="0"/>
        <v>0</v>
      </c>
      <c r="E17" s="45" t="s">
        <v>61</v>
      </c>
      <c r="F17" s="115">
        <v>0</v>
      </c>
      <c r="G17" s="115">
        <v>3.4198000000000002E-28</v>
      </c>
      <c r="H17" s="115">
        <v>5.9530000000000002E-24</v>
      </c>
      <c r="I17" s="115">
        <v>8.4280000000000001E-16</v>
      </c>
      <c r="J17" s="115">
        <v>2.2795000000000001E-12</v>
      </c>
      <c r="K17" s="115">
        <v>1.2492E-9</v>
      </c>
      <c r="L17" s="115">
        <v>2.2200999999999999E-7</v>
      </c>
      <c r="M17" s="115">
        <v>7.0592000000000001E-7</v>
      </c>
      <c r="N17" s="115">
        <v>2.1401999999999999E-6</v>
      </c>
      <c r="O17" s="115">
        <v>6.2067999999999996E-6</v>
      </c>
      <c r="P17" s="115">
        <v>1.7360999999999999E-5</v>
      </c>
      <c r="Q17" s="115">
        <v>5.1702000000000001E-5</v>
      </c>
      <c r="R17" s="115">
        <v>8.1297000000000004E-5</v>
      </c>
      <c r="S17" s="115">
        <v>1.2082999999999999E-4</v>
      </c>
      <c r="T17" s="115">
        <v>1.7623000000000001E-4</v>
      </c>
      <c r="U17" s="115">
        <v>6.7084999999999996E-4</v>
      </c>
      <c r="V17" s="115">
        <v>8.9975000000000005E-4</v>
      </c>
      <c r="W17" s="115">
        <v>1.188E-3</v>
      </c>
      <c r="X17" s="115">
        <v>1.5444E-3</v>
      </c>
      <c r="Y17" s="115">
        <v>1.9769000000000002E-3</v>
      </c>
      <c r="Z17" s="115">
        <v>4.5485999999999999E-3</v>
      </c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2</v>
      </c>
      <c r="F18" s="115">
        <v>0</v>
      </c>
      <c r="G18" s="115">
        <v>0</v>
      </c>
      <c r="H18" s="115">
        <v>2.9715000000000001E-31</v>
      </c>
      <c r="I18" s="115">
        <v>3.4601000000000002E-24</v>
      </c>
      <c r="J18" s="115">
        <v>3.2441999999999999E-20</v>
      </c>
      <c r="K18" s="115">
        <v>4.4000999999999999E-17</v>
      </c>
      <c r="L18" s="115">
        <v>1.5291E-14</v>
      </c>
      <c r="M18" s="115">
        <v>5.5875000000000002E-14</v>
      </c>
      <c r="N18" s="115">
        <v>1.9279E-13</v>
      </c>
      <c r="O18" s="115">
        <v>6.3058000000000003E-13</v>
      </c>
      <c r="P18" s="115">
        <v>1.9673999999999999E-12</v>
      </c>
      <c r="Q18" s="115">
        <v>6.1641000000000004E-12</v>
      </c>
      <c r="R18" s="115">
        <v>1.368E-11</v>
      </c>
      <c r="S18" s="115">
        <v>2.8823E-11</v>
      </c>
      <c r="T18" s="115">
        <v>5.8828999999999997E-11</v>
      </c>
      <c r="U18" s="115">
        <v>7.6856999999999996E-10</v>
      </c>
      <c r="V18" s="115">
        <v>1.3705E-9</v>
      </c>
      <c r="W18" s="115">
        <v>2.3875999999999999E-9</v>
      </c>
      <c r="X18" s="115">
        <v>4.0672999999999998E-9</v>
      </c>
      <c r="Y18" s="115">
        <v>6.7806000000000003E-9</v>
      </c>
      <c r="Z18" s="115">
        <v>4.2818E-8</v>
      </c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1</v>
      </c>
      <c r="F19" s="115">
        <v>0.2</v>
      </c>
      <c r="G19" s="115">
        <v>0.2</v>
      </c>
      <c r="H19" s="115">
        <v>0.2</v>
      </c>
      <c r="I19" s="115">
        <v>0.2</v>
      </c>
      <c r="J19" s="115">
        <v>0.2</v>
      </c>
      <c r="K19" s="115">
        <v>0.2</v>
      </c>
      <c r="L19" s="115">
        <v>0.2</v>
      </c>
      <c r="M19" s="115">
        <v>0.2</v>
      </c>
      <c r="N19" s="115">
        <v>0.2</v>
      </c>
      <c r="O19" s="115">
        <v>0.2</v>
      </c>
      <c r="P19" s="115">
        <v>0.2</v>
      </c>
      <c r="Q19" s="115">
        <v>0.2</v>
      </c>
      <c r="R19" s="115">
        <v>0.2</v>
      </c>
      <c r="S19" s="115">
        <v>0.2</v>
      </c>
      <c r="T19" s="115">
        <v>0.2</v>
      </c>
      <c r="U19" s="115">
        <v>0.2</v>
      </c>
      <c r="V19" s="115">
        <v>0.2</v>
      </c>
      <c r="W19" s="115">
        <v>0.2</v>
      </c>
      <c r="X19" s="115">
        <v>0.2</v>
      </c>
      <c r="Y19" s="115">
        <v>0.2</v>
      </c>
      <c r="Z19" s="115">
        <v>0.2</v>
      </c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277</v>
      </c>
      <c r="F20" s="115">
        <v>0</v>
      </c>
      <c r="G20" s="115">
        <v>0</v>
      </c>
      <c r="H20" s="115">
        <v>3.1117999999999997E-29</v>
      </c>
      <c r="I20" s="115">
        <v>4.8620999999999999E-28</v>
      </c>
      <c r="J20" s="115">
        <v>2.0211000000000001E-25</v>
      </c>
      <c r="K20" s="115">
        <v>4.8318999999999998E-24</v>
      </c>
      <c r="L20" s="115">
        <v>8.9336000000000004E-22</v>
      </c>
      <c r="M20" s="115">
        <v>3.6813999999999998E-21</v>
      </c>
      <c r="N20" s="115">
        <v>9.7448999999999995E-21</v>
      </c>
      <c r="O20" s="115">
        <v>6.4634000000000003E-20</v>
      </c>
      <c r="P20" s="115">
        <v>2.2854E-13</v>
      </c>
      <c r="Q20" s="115">
        <v>3.3304999999999998E-13</v>
      </c>
      <c r="R20" s="115">
        <v>5.3912000000000003E-13</v>
      </c>
      <c r="S20" s="115">
        <v>8.7647E-13</v>
      </c>
      <c r="T20" s="115">
        <v>1.4034000000000001E-12</v>
      </c>
      <c r="U20" s="115">
        <v>8.0891000000000003E-12</v>
      </c>
      <c r="V20" s="115">
        <v>1.2190999999999999E-11</v>
      </c>
      <c r="W20" s="115">
        <v>1.8208E-11</v>
      </c>
      <c r="X20" s="115">
        <v>2.6976000000000001E-11</v>
      </c>
      <c r="Y20" s="115">
        <v>3.9682999999999999E-11</v>
      </c>
      <c r="Z20" s="115">
        <v>1.7612000000000001E-10</v>
      </c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1</v>
      </c>
      <c r="D21" s="41">
        <f t="shared" si="1"/>
        <v>0</v>
      </c>
      <c r="E21" s="45" t="s">
        <v>613</v>
      </c>
      <c r="F21" s="115">
        <v>2.5296E-27</v>
      </c>
      <c r="G21" s="115">
        <v>1.3043999999999999E-19</v>
      </c>
      <c r="H21" s="115">
        <v>3.8539000000000002E-14</v>
      </c>
      <c r="I21" s="115">
        <v>2.6587999999999999E-12</v>
      </c>
      <c r="J21" s="115">
        <v>3.2123999999999997E-11</v>
      </c>
      <c r="K21" s="115">
        <v>5.4883999999999998E-11</v>
      </c>
      <c r="L21" s="115">
        <v>1.3613E-9</v>
      </c>
      <c r="M21" s="115">
        <v>3.6650000000000001E-9</v>
      </c>
      <c r="N21" s="115">
        <v>6.5065000000000002E-9</v>
      </c>
      <c r="O21" s="115">
        <v>2.9653999999999999E-8</v>
      </c>
      <c r="P21" s="115">
        <v>7.3857999999999993E-2</v>
      </c>
      <c r="Q21" s="115">
        <v>0.11812</v>
      </c>
      <c r="R21" s="115">
        <v>0.12</v>
      </c>
      <c r="S21" s="115">
        <v>0.12</v>
      </c>
      <c r="T21" s="115">
        <v>0.12</v>
      </c>
      <c r="U21" s="115">
        <v>0.12</v>
      </c>
      <c r="V21" s="115">
        <v>0.12</v>
      </c>
      <c r="W21" s="115">
        <v>0.12</v>
      </c>
      <c r="X21" s="115">
        <v>0.12</v>
      </c>
      <c r="Y21" s="115">
        <v>0.12</v>
      </c>
      <c r="Z21" s="115">
        <v>0.12</v>
      </c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1</v>
      </c>
      <c r="D22" s="41">
        <f t="shared" si="1"/>
        <v>0</v>
      </c>
      <c r="E22" s="80" t="s">
        <v>278</v>
      </c>
      <c r="F22" s="115">
        <v>0</v>
      </c>
      <c r="G22" s="115">
        <v>0</v>
      </c>
      <c r="H22" s="115">
        <v>0</v>
      </c>
      <c r="I22" s="115">
        <v>0</v>
      </c>
      <c r="J22" s="115">
        <v>1.8151000000000001E-33</v>
      </c>
      <c r="K22" s="115">
        <v>4.1714999999999997E-31</v>
      </c>
      <c r="L22" s="115">
        <v>4.8639000000000001E-28</v>
      </c>
      <c r="M22" s="115">
        <v>3.0163999999999998E-27</v>
      </c>
      <c r="N22" s="115">
        <v>1.1805E-26</v>
      </c>
      <c r="O22" s="115">
        <v>1.1386E-25</v>
      </c>
      <c r="P22" s="115">
        <v>5.7625000000000002E-19</v>
      </c>
      <c r="Q22" s="115">
        <v>1.718E-18</v>
      </c>
      <c r="R22" s="115">
        <v>4.2536999999999999E-18</v>
      </c>
      <c r="S22" s="115">
        <v>1.0163000000000001E-17</v>
      </c>
      <c r="T22" s="115">
        <v>2.3434E-17</v>
      </c>
      <c r="U22" s="115">
        <v>4.8498000000000004E-16</v>
      </c>
      <c r="V22" s="115">
        <v>9.6653999999999992E-16</v>
      </c>
      <c r="W22" s="115">
        <v>1.8816E-15</v>
      </c>
      <c r="X22" s="115">
        <v>3.5838999999999997E-15</v>
      </c>
      <c r="Y22" s="115">
        <v>6.6898E-15</v>
      </c>
      <c r="Z22" s="115">
        <v>6.8234000000000002E-14</v>
      </c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1</v>
      </c>
      <c r="C23" s="41">
        <f t="shared" si="1"/>
        <v>0</v>
      </c>
      <c r="D23" s="41">
        <f t="shared" si="1"/>
        <v>0</v>
      </c>
      <c r="E23" s="152" t="s">
        <v>52</v>
      </c>
      <c r="F23" s="115">
        <v>4.7072999999999998E-33</v>
      </c>
      <c r="G23" s="115">
        <v>3.0699E-24</v>
      </c>
      <c r="H23" s="115">
        <v>7.9248999999999999E-19</v>
      </c>
      <c r="I23" s="115">
        <v>1.7712000000000001E-14</v>
      </c>
      <c r="J23" s="115">
        <v>7.4096000000000001E-13</v>
      </c>
      <c r="K23" s="115">
        <v>3.6013E-12</v>
      </c>
      <c r="L23" s="115">
        <v>2.2121E-10</v>
      </c>
      <c r="M23" s="115">
        <v>7.3448000000000003E-10</v>
      </c>
      <c r="N23" s="115">
        <v>1.5985E-9</v>
      </c>
      <c r="O23" s="115">
        <v>8.8818000000000005E-9</v>
      </c>
      <c r="P23" s="115">
        <v>2.6991999999999999E-2</v>
      </c>
      <c r="Q23" s="115">
        <v>5.8013000000000002E-2</v>
      </c>
      <c r="R23" s="115">
        <v>5.9826999999999998E-2</v>
      </c>
      <c r="S23" s="115">
        <v>5.9743999999999998E-2</v>
      </c>
      <c r="T23" s="115">
        <v>5.9628E-2</v>
      </c>
      <c r="U23" s="115">
        <v>5.8597999999999997E-2</v>
      </c>
      <c r="V23" s="115">
        <v>5.8124000000000002E-2</v>
      </c>
      <c r="W23" s="115">
        <v>5.7528999999999997E-2</v>
      </c>
      <c r="X23" s="115">
        <v>5.6793999999999997E-2</v>
      </c>
      <c r="Y23" s="115">
        <v>5.5905000000000003E-2</v>
      </c>
      <c r="Z23" s="115">
        <v>5.0650000000000001E-2</v>
      </c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3</v>
      </c>
      <c r="C24" s="41">
        <f t="shared" si="1"/>
        <v>0</v>
      </c>
      <c r="D24" s="41">
        <f t="shared" si="1"/>
        <v>2</v>
      </c>
      <c r="E24" s="152" t="s">
        <v>73</v>
      </c>
      <c r="F24" s="115">
        <v>0</v>
      </c>
      <c r="G24" s="115">
        <v>1.0232000000000001E-34</v>
      </c>
      <c r="H24" s="115">
        <v>2.8044999999999999E-24</v>
      </c>
      <c r="I24" s="115">
        <v>5.0501000000000004E-19</v>
      </c>
      <c r="J24" s="115">
        <v>1.7449E-15</v>
      </c>
      <c r="K24" s="115">
        <v>1.9867999999999999E-13</v>
      </c>
      <c r="L24" s="115">
        <v>1.2017000000000001E-10</v>
      </c>
      <c r="M24" s="115">
        <v>6.3693999999999997E-10</v>
      </c>
      <c r="N24" s="115">
        <v>2.1363000000000002E-9</v>
      </c>
      <c r="O24" s="115">
        <v>1.7704999999999999E-8</v>
      </c>
      <c r="P24" s="115">
        <v>7.7410000000000007E-2</v>
      </c>
      <c r="Q24" s="115">
        <v>0.1</v>
      </c>
      <c r="R24" s="115">
        <v>0.1</v>
      </c>
      <c r="S24" s="115">
        <v>0.1</v>
      </c>
      <c r="T24" s="115">
        <v>0.1</v>
      </c>
      <c r="U24" s="115">
        <v>0.1</v>
      </c>
      <c r="V24" s="115">
        <v>0.1</v>
      </c>
      <c r="W24" s="115">
        <v>0.1</v>
      </c>
      <c r="X24" s="115">
        <v>0.1</v>
      </c>
      <c r="Y24" s="115">
        <v>0.1</v>
      </c>
      <c r="Z24" s="115">
        <v>0.1</v>
      </c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1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152" t="s">
        <v>26</v>
      </c>
      <c r="F25" s="115">
        <v>-18.62</v>
      </c>
      <c r="G25" s="115">
        <v>-18.63</v>
      </c>
      <c r="H25" s="115">
        <v>-18.72</v>
      </c>
      <c r="I25" s="115">
        <v>-18.84</v>
      </c>
      <c r="J25" s="115">
        <v>-18.97</v>
      </c>
      <c r="K25" s="115">
        <v>-19.11</v>
      </c>
      <c r="L25" s="115">
        <v>-19.25</v>
      </c>
      <c r="M25" s="115">
        <v>-19.28</v>
      </c>
      <c r="N25" s="115">
        <v>-19.32</v>
      </c>
      <c r="O25" s="115">
        <v>-19.350000000000001</v>
      </c>
      <c r="P25" s="115">
        <v>-19.38</v>
      </c>
      <c r="Q25" s="115">
        <v>-19.420000000000002</v>
      </c>
      <c r="R25" s="115">
        <v>-19.45</v>
      </c>
      <c r="S25" s="115">
        <v>-19.48</v>
      </c>
      <c r="T25" s="115">
        <v>-19.510000000000002</v>
      </c>
      <c r="U25" s="115">
        <v>-19.64</v>
      </c>
      <c r="V25" s="115">
        <v>-19.68</v>
      </c>
      <c r="W25" s="115">
        <v>-19.71</v>
      </c>
      <c r="X25" s="115">
        <v>-19.739999999999998</v>
      </c>
      <c r="Y25" s="115">
        <v>-19.77</v>
      </c>
      <c r="Z25" s="115">
        <v>-19.899999999999999</v>
      </c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1</v>
      </c>
      <c r="E26" s="152" t="s">
        <v>5</v>
      </c>
      <c r="F26" s="115">
        <v>-64.92</v>
      </c>
      <c r="G26" s="115">
        <v>-53.11</v>
      </c>
      <c r="H26" s="115">
        <v>-42.49</v>
      </c>
      <c r="I26" s="115">
        <v>-43.73</v>
      </c>
      <c r="J26" s="115">
        <v>-40.04</v>
      </c>
      <c r="K26" s="115">
        <v>-37.31</v>
      </c>
      <c r="L26" s="115">
        <v>-35.25</v>
      </c>
      <c r="M26" s="115">
        <v>-34.81</v>
      </c>
      <c r="N26" s="115">
        <v>-34.409999999999997</v>
      </c>
      <c r="O26" s="115">
        <v>-34.03</v>
      </c>
      <c r="P26" s="115">
        <v>-33.68</v>
      </c>
      <c r="Q26" s="115">
        <v>-33.83</v>
      </c>
      <c r="R26" s="115">
        <v>-33.44</v>
      </c>
      <c r="S26" s="115">
        <v>-33.03</v>
      </c>
      <c r="T26" s="115">
        <v>-32.64</v>
      </c>
      <c r="U26" s="115">
        <v>-31.18</v>
      </c>
      <c r="V26" s="115">
        <v>-30.83</v>
      </c>
      <c r="W26" s="115">
        <v>-30.5</v>
      </c>
      <c r="X26" s="115">
        <v>-30.17</v>
      </c>
      <c r="Y26" s="115">
        <v>-29.85</v>
      </c>
      <c r="Z26" s="115">
        <v>-28.59</v>
      </c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1</v>
      </c>
      <c r="D27" s="41">
        <f t="shared" si="1"/>
        <v>0</v>
      </c>
      <c r="E27" s="152" t="s">
        <v>6</v>
      </c>
      <c r="F27" s="115">
        <v>-15.86</v>
      </c>
      <c r="G27" s="115">
        <v>-13.76</v>
      </c>
      <c r="H27" s="115">
        <v>-10.61</v>
      </c>
      <c r="I27" s="115">
        <v>-14.31</v>
      </c>
      <c r="J27" s="115">
        <v>-14.03</v>
      </c>
      <c r="K27" s="115">
        <v>-13.94</v>
      </c>
      <c r="L27" s="115">
        <v>-13.97</v>
      </c>
      <c r="M27" s="115">
        <v>-13.99</v>
      </c>
      <c r="N27" s="115">
        <v>-14.02</v>
      </c>
      <c r="O27" s="115">
        <v>-14.05</v>
      </c>
      <c r="P27" s="115">
        <v>-14.09</v>
      </c>
      <c r="Q27" s="115">
        <v>-14.24</v>
      </c>
      <c r="R27" s="115">
        <v>-14.11</v>
      </c>
      <c r="S27" s="115">
        <v>-13.98</v>
      </c>
      <c r="T27" s="115">
        <v>-13.85</v>
      </c>
      <c r="U27" s="115">
        <v>-13.38</v>
      </c>
      <c r="V27" s="115">
        <v>-13.28</v>
      </c>
      <c r="W27" s="115">
        <v>-13.18</v>
      </c>
      <c r="X27" s="115">
        <v>-13.07</v>
      </c>
      <c r="Y27" s="115">
        <v>-12.97</v>
      </c>
      <c r="Z27" s="115">
        <v>-12.58</v>
      </c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1</v>
      </c>
      <c r="C28" s="41">
        <f t="shared" si="2"/>
        <v>0</v>
      </c>
      <c r="D28" s="41">
        <f t="shared" si="2"/>
        <v>0</v>
      </c>
      <c r="E28" s="152" t="s">
        <v>7</v>
      </c>
      <c r="F28" s="115">
        <v>-23.95</v>
      </c>
      <c r="G28" s="115">
        <v>-20.149999999999999</v>
      </c>
      <c r="H28" s="115">
        <v>-19.53</v>
      </c>
      <c r="I28" s="115">
        <v>-13.26</v>
      </c>
      <c r="J28" s="115">
        <v>-11.7</v>
      </c>
      <c r="K28" s="115">
        <v>-10.45</v>
      </c>
      <c r="L28" s="115">
        <v>-9.4139999999999997</v>
      </c>
      <c r="M28" s="115">
        <v>-9.18</v>
      </c>
      <c r="N28" s="115">
        <v>-8.9559999999999995</v>
      </c>
      <c r="O28" s="115">
        <v>-8.74</v>
      </c>
      <c r="P28" s="115">
        <v>-8.5289999999999999</v>
      </c>
      <c r="Q28" s="115">
        <v>-8.2750000000000004</v>
      </c>
      <c r="R28" s="115">
        <v>-8.3290000000000006</v>
      </c>
      <c r="S28" s="115">
        <v>-8.4</v>
      </c>
      <c r="T28" s="115">
        <v>-8.4700000000000006</v>
      </c>
      <c r="U28" s="115">
        <v>-8.75</v>
      </c>
      <c r="V28" s="115">
        <v>-8.82</v>
      </c>
      <c r="W28" s="115">
        <v>-8.8919999999999995</v>
      </c>
      <c r="X28" s="115">
        <v>-8.9640000000000004</v>
      </c>
      <c r="Y28" s="115">
        <v>-9.0380000000000003</v>
      </c>
      <c r="Z28" s="115">
        <v>-9.3550000000000004</v>
      </c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1</v>
      </c>
      <c r="R33" s="104">
        <f t="shared" si="3"/>
        <v>1</v>
      </c>
      <c r="S33" s="104">
        <f t="shared" si="3"/>
        <v>1</v>
      </c>
      <c r="T33" s="104">
        <f t="shared" si="3"/>
        <v>1</v>
      </c>
      <c r="U33" s="104">
        <f t="shared" si="3"/>
        <v>1</v>
      </c>
      <c r="V33" s="104">
        <f t="shared" si="3"/>
        <v>1</v>
      </c>
      <c r="W33" s="104">
        <f t="shared" si="3"/>
        <v>1</v>
      </c>
      <c r="X33" s="104">
        <f t="shared" si="3"/>
        <v>1</v>
      </c>
      <c r="Y33" s="104">
        <f t="shared" si="3"/>
        <v>1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S33" s="101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v>22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-19.510000000000002</v>
      </c>
      <c r="U34" s="14">
        <f t="shared" ca="1" si="4"/>
        <v>-19.64</v>
      </c>
      <c r="V34" s="14">
        <f t="shared" ca="1" si="4"/>
        <v>-19.68</v>
      </c>
      <c r="W34" s="14">
        <f t="shared" ca="1" si="4"/>
        <v>-19.71</v>
      </c>
      <c r="X34" s="14">
        <f t="shared" ca="1" si="4"/>
        <v>-19.739999999999998</v>
      </c>
      <c r="Y34" s="14">
        <f t="shared" ca="1" si="4"/>
        <v>-19.77</v>
      </c>
      <c r="Z34" s="14">
        <f t="shared" ca="1" si="4"/>
        <v>-19.899999999999999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1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v>23</v>
      </c>
      <c r="E35" s="11" t="str">
        <f t="shared" ref="E35:E37" ca="1" si="6">OFFSET($E$3:$AL$3,$D35,0)</f>
        <v>H (Ga)</v>
      </c>
      <c r="F35" s="14">
        <f t="shared" ref="F35:U37" ca="1" si="7">OFFSET($E$3:$BR$3,$D35,0)</f>
        <v>-64.92</v>
      </c>
      <c r="G35" s="14">
        <f t="shared" ca="1" si="7"/>
        <v>-53.11</v>
      </c>
      <c r="H35" s="14">
        <f t="shared" ca="1" si="7"/>
        <v>-42.49</v>
      </c>
      <c r="I35" s="14">
        <f t="shared" ca="1" si="7"/>
        <v>-43.73</v>
      </c>
      <c r="J35" s="14">
        <f t="shared" ca="1" si="7"/>
        <v>-40.04</v>
      </c>
      <c r="K35" s="14">
        <f t="shared" ca="1" si="7"/>
        <v>-37.31</v>
      </c>
      <c r="L35" s="14">
        <f t="shared" ca="1" si="7"/>
        <v>-35.25</v>
      </c>
      <c r="M35" s="14">
        <f t="shared" ca="1" si="7"/>
        <v>-34.81</v>
      </c>
      <c r="N35" s="14">
        <f t="shared" ca="1" si="7"/>
        <v>-34.409999999999997</v>
      </c>
      <c r="O35" s="14">
        <f t="shared" ca="1" si="7"/>
        <v>-34.03</v>
      </c>
      <c r="P35" s="14">
        <f t="shared" ca="1" si="7"/>
        <v>-33.68</v>
      </c>
      <c r="Q35" s="14">
        <f t="shared" ca="1" si="7"/>
        <v>-33.83</v>
      </c>
      <c r="R35" s="14">
        <f t="shared" ca="1" si="7"/>
        <v>-33.44</v>
      </c>
      <c r="S35" s="14">
        <f t="shared" ca="1" si="7"/>
        <v>-33.03</v>
      </c>
      <c r="T35" s="14">
        <f t="shared" ca="1" si="7"/>
        <v>-32.64</v>
      </c>
      <c r="U35" s="14">
        <f t="shared" ca="1" si="7"/>
        <v>-31.18</v>
      </c>
      <c r="V35" s="14">
        <f t="shared" ca="1" si="4"/>
        <v>-30.83</v>
      </c>
      <c r="W35" s="14">
        <f t="shared" ca="1" si="4"/>
        <v>-30.5</v>
      </c>
      <c r="X35" s="14">
        <f t="shared" ca="1" si="4"/>
        <v>-30.17</v>
      </c>
      <c r="Y35" s="14">
        <f t="shared" ca="1" si="4"/>
        <v>-29.85</v>
      </c>
      <c r="Z35" s="14">
        <f t="shared" ca="1" si="4"/>
        <v>-28.59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1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v>24</v>
      </c>
      <c r="E36" s="11" t="str">
        <f t="shared" ca="1" si="6"/>
        <v>H (Ge)</v>
      </c>
      <c r="F36" s="14">
        <f t="shared" ca="1" si="7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-14.09</v>
      </c>
      <c r="Q36" s="14">
        <f t="shared" ca="1" si="4"/>
        <v>-14.24</v>
      </c>
      <c r="R36" s="14">
        <f t="shared" ca="1" si="4"/>
        <v>-14.11</v>
      </c>
      <c r="S36" s="14">
        <f t="shared" ca="1" si="4"/>
        <v>-13.98</v>
      </c>
      <c r="T36" s="14">
        <f t="shared" ca="1" si="4"/>
        <v>-13.85</v>
      </c>
      <c r="U36" s="14">
        <f t="shared" ca="1" si="4"/>
        <v>-13.38</v>
      </c>
      <c r="V36" s="14">
        <f t="shared" ca="1" si="4"/>
        <v>-13.28</v>
      </c>
      <c r="W36" s="14">
        <f t="shared" ca="1" si="4"/>
        <v>-13.18</v>
      </c>
      <c r="X36" s="14">
        <f t="shared" ca="1" si="4"/>
        <v>-13.07</v>
      </c>
      <c r="Y36" s="14">
        <f t="shared" ca="1" si="4"/>
        <v>-12.97</v>
      </c>
      <c r="Z36" s="14">
        <f t="shared" ca="1" si="4"/>
        <v>-12.58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1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v>25</v>
      </c>
      <c r="E37" s="11" t="str">
        <f t="shared" ca="1" si="6"/>
        <v>H (Se)</v>
      </c>
      <c r="F37" s="14">
        <f t="shared" ca="1" si="7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-8.5289999999999999</v>
      </c>
      <c r="Q37" s="14">
        <f t="shared" ca="1" si="4"/>
        <v>-8.2750000000000004</v>
      </c>
      <c r="R37" s="14">
        <f t="shared" ca="1" si="4"/>
        <v>-8.3290000000000006</v>
      </c>
      <c r="S37" s="14">
        <f t="shared" ca="1" si="4"/>
        <v>-8.4</v>
      </c>
      <c r="T37" s="14">
        <f t="shared" ca="1" si="4"/>
        <v>-8.4700000000000006</v>
      </c>
      <c r="U37" s="14">
        <f t="shared" ca="1" si="4"/>
        <v>-8.75</v>
      </c>
      <c r="V37" s="14">
        <f t="shared" ca="1" si="4"/>
        <v>-8.82</v>
      </c>
      <c r="W37" s="14">
        <f t="shared" ca="1" si="4"/>
        <v>-8.8919999999999995</v>
      </c>
      <c r="X37" s="14">
        <f t="shared" ca="1" si="4"/>
        <v>-8.9640000000000004</v>
      </c>
      <c r="Y37" s="14">
        <f t="shared" ca="1" si="4"/>
        <v>-9.0380000000000003</v>
      </c>
      <c r="Z37" s="14">
        <f t="shared" ca="1" si="4"/>
        <v>-9.3550000000000004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1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8">G3</f>
        <v>339.2</v>
      </c>
      <c r="H40" s="8">
        <f t="shared" si="8"/>
        <v>405.3</v>
      </c>
      <c r="I40" s="8">
        <f t="shared" si="8"/>
        <v>471.4</v>
      </c>
      <c r="J40" s="8">
        <f t="shared" si="8"/>
        <v>537.5</v>
      </c>
      <c r="K40" s="8">
        <f t="shared" si="8"/>
        <v>603.5</v>
      </c>
      <c r="L40" s="8">
        <f t="shared" si="8"/>
        <v>669.6</v>
      </c>
      <c r="M40" s="8">
        <f t="shared" si="8"/>
        <v>686.1</v>
      </c>
      <c r="N40" s="8">
        <f t="shared" si="8"/>
        <v>702.7</v>
      </c>
      <c r="O40" s="8">
        <f t="shared" si="8"/>
        <v>719.2</v>
      </c>
      <c r="P40" s="8">
        <f t="shared" si="8"/>
        <v>735.7</v>
      </c>
      <c r="Q40" s="8">
        <f t="shared" si="8"/>
        <v>752.2</v>
      </c>
      <c r="R40" s="8">
        <f t="shared" si="8"/>
        <v>768.7</v>
      </c>
      <c r="S40" s="8">
        <f t="shared" si="8"/>
        <v>785.2</v>
      </c>
      <c r="T40" s="8">
        <f t="shared" si="8"/>
        <v>801.8</v>
      </c>
      <c r="U40" s="8">
        <f t="shared" si="8"/>
        <v>867.8</v>
      </c>
      <c r="V40" s="8">
        <f t="shared" si="8"/>
        <v>884.4</v>
      </c>
      <c r="W40" s="8">
        <f t="shared" si="8"/>
        <v>900.9</v>
      </c>
      <c r="X40" s="8">
        <f t="shared" si="8"/>
        <v>917.4</v>
      </c>
      <c r="Y40" s="8">
        <f t="shared" si="8"/>
        <v>933.9</v>
      </c>
      <c r="Z40" s="8">
        <f t="shared" si="8"/>
        <v>1000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  <c r="AM40" s="8">
        <f t="shared" si="8"/>
        <v>0</v>
      </c>
      <c r="AN40" s="8">
        <f t="shared" si="8"/>
        <v>0</v>
      </c>
      <c r="AO40" s="8">
        <f t="shared" si="8"/>
        <v>0</v>
      </c>
      <c r="AP40" s="8">
        <f t="shared" si="8"/>
        <v>0</v>
      </c>
      <c r="AQ40" s="8">
        <f t="shared" si="8"/>
        <v>0</v>
      </c>
      <c r="AR40" s="8">
        <f t="shared" si="8"/>
        <v>0</v>
      </c>
      <c r="AS40" s="8">
        <f t="shared" si="8"/>
        <v>0</v>
      </c>
      <c r="AT40" s="8">
        <f t="shared" si="8"/>
        <v>0</v>
      </c>
      <c r="AU40" s="8">
        <f t="shared" si="8"/>
        <v>0</v>
      </c>
      <c r="AV40" s="8">
        <f t="shared" si="8"/>
        <v>0</v>
      </c>
      <c r="AW40" s="8">
        <f t="shared" si="8"/>
        <v>0</v>
      </c>
      <c r="AX40" s="8">
        <f t="shared" si="8"/>
        <v>0</v>
      </c>
      <c r="AY40" s="8">
        <f t="shared" si="8"/>
        <v>0</v>
      </c>
      <c r="AZ40" s="8">
        <f t="shared" si="8"/>
        <v>0</v>
      </c>
      <c r="BA40" s="8">
        <f t="shared" si="8"/>
        <v>0</v>
      </c>
      <c r="BB40" s="8">
        <f t="shared" si="8"/>
        <v>0</v>
      </c>
      <c r="BC40" s="8">
        <f t="shared" si="8"/>
        <v>0</v>
      </c>
      <c r="BD40" s="8">
        <f t="shared" si="8"/>
        <v>0</v>
      </c>
      <c r="BE40" s="8">
        <f t="shared" si="8"/>
        <v>0</v>
      </c>
      <c r="BF40" s="8">
        <f t="shared" si="8"/>
        <v>0</v>
      </c>
      <c r="BG40" s="8">
        <f t="shared" si="8"/>
        <v>0</v>
      </c>
      <c r="BH40" s="8">
        <f t="shared" si="8"/>
        <v>0</v>
      </c>
      <c r="BI40" s="8">
        <f t="shared" si="8"/>
        <v>0</v>
      </c>
      <c r="BJ40" s="8">
        <f t="shared" si="8"/>
        <v>0</v>
      </c>
      <c r="BK40" s="8">
        <f t="shared" si="8"/>
        <v>0</v>
      </c>
      <c r="BL40" s="8">
        <f t="shared" si="8"/>
        <v>0</v>
      </c>
      <c r="BM40" s="8">
        <f t="shared" si="8"/>
        <v>0</v>
      </c>
      <c r="BN40" s="8">
        <f t="shared" si="8"/>
        <v>0</v>
      </c>
      <c r="BO40" s="8">
        <f t="shared" si="8"/>
        <v>0</v>
      </c>
      <c r="BP40" s="8">
        <f t="shared" si="8"/>
        <v>0</v>
      </c>
      <c r="BQ40" s="8">
        <f t="shared" si="8"/>
        <v>0</v>
      </c>
      <c r="BR40" s="8">
        <f t="shared" si="8"/>
        <v>0</v>
      </c>
      <c r="BS40" s="96"/>
    </row>
    <row r="41" spans="1:87" ht="21" hidden="1" customHeight="1" outlineLevel="1" thickTop="1" x14ac:dyDescent="0.35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9">($B$41*H.Ge+$C$41*H.Ga+$D$41*H.Se)*F$40*$B$2/1000</f>
        <v>-499.2338924070001</v>
      </c>
      <c r="G41" s="10">
        <f t="shared" ca="1" si="9"/>
        <v>-515.76311286400005</v>
      </c>
      <c r="H41" s="10">
        <f t="shared" ca="1" si="9"/>
        <v>-537.65102302800017</v>
      </c>
      <c r="I41" s="10">
        <f t="shared" ca="1" si="9"/>
        <v>-549.63828156999989</v>
      </c>
      <c r="J41" s="10">
        <f t="shared" ca="1" si="9"/>
        <v>-570.08611756250002</v>
      </c>
      <c r="K41" s="10">
        <f t="shared" ca="1" si="9"/>
        <v>-591.71579044250007</v>
      </c>
      <c r="L41" s="10">
        <f t="shared" ca="1" si="9"/>
        <v>-614.50615033920008</v>
      </c>
      <c r="M41" s="10">
        <f t="shared" ca="1" si="9"/>
        <v>-620.23979960700012</v>
      </c>
      <c r="N41" s="10">
        <f t="shared" ca="1" si="9"/>
        <v>-626.29157328509996</v>
      </c>
      <c r="O41" s="10">
        <f t="shared" ca="1" si="9"/>
        <v>-632.22309490400005</v>
      </c>
      <c r="P41" s="10">
        <f t="shared" ca="1" si="9"/>
        <v>-638.24137001590009</v>
      </c>
      <c r="Q41" s="10">
        <f t="shared" ca="1" si="9"/>
        <v>-648.70303809100005</v>
      </c>
      <c r="R41" s="10">
        <f t="shared" ca="1" si="9"/>
        <v>-659.32803952990002</v>
      </c>
      <c r="S41" s="10">
        <f t="shared" ca="1" si="9"/>
        <v>-670.02461440200011</v>
      </c>
      <c r="T41" s="10">
        <f t="shared" ca="1" si="9"/>
        <v>-680.85639579300005</v>
      </c>
      <c r="U41" s="10">
        <f t="shared" ca="1" si="9"/>
        <v>-724.03362200800007</v>
      </c>
      <c r="V41" s="10">
        <f t="shared" ca="1" si="9"/>
        <v>-734.91769051799997</v>
      </c>
      <c r="W41" s="10">
        <f t="shared" ca="1" si="9"/>
        <v>-745.91726849640008</v>
      </c>
      <c r="X41" s="10">
        <f t="shared" ca="1" si="9"/>
        <v>-756.74124423480009</v>
      </c>
      <c r="Y41" s="10">
        <f t="shared" ca="1" si="9"/>
        <v>-767.73233477160011</v>
      </c>
      <c r="Z41" s="10">
        <f t="shared" ca="1" si="9"/>
        <v>-811.91092500000002</v>
      </c>
      <c r="AA41" s="10">
        <f t="shared" ca="1" si="9"/>
        <v>0</v>
      </c>
      <c r="AB41" s="10">
        <f t="shared" ca="1" si="9"/>
        <v>0</v>
      </c>
      <c r="AC41" s="10">
        <f t="shared" ca="1" si="9"/>
        <v>0</v>
      </c>
      <c r="AD41" s="10">
        <f t="shared" ca="1" si="9"/>
        <v>0</v>
      </c>
      <c r="AE41" s="10">
        <f t="shared" ca="1" si="9"/>
        <v>0</v>
      </c>
      <c r="AF41" s="10">
        <f t="shared" ca="1" si="9"/>
        <v>0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  <c r="AM41" s="10">
        <f t="shared" ca="1" si="9"/>
        <v>0</v>
      </c>
      <c r="AN41" s="10">
        <f t="shared" ca="1" si="9"/>
        <v>0</v>
      </c>
      <c r="AO41" s="10">
        <f t="shared" ca="1" si="9"/>
        <v>0</v>
      </c>
      <c r="AP41" s="10">
        <f t="shared" ca="1" si="9"/>
        <v>0</v>
      </c>
      <c r="AQ41" s="10">
        <f t="shared" ca="1" si="9"/>
        <v>0</v>
      </c>
      <c r="AR41" s="10">
        <f t="shared" ca="1" si="9"/>
        <v>0</v>
      </c>
      <c r="AS41" s="10">
        <f t="shared" ca="1" si="9"/>
        <v>0</v>
      </c>
      <c r="AT41" s="10">
        <f t="shared" ca="1" si="9"/>
        <v>0</v>
      </c>
      <c r="AU41" s="10">
        <f t="shared" ca="1" si="9"/>
        <v>0</v>
      </c>
      <c r="AV41" s="10">
        <f t="shared" ca="1" si="9"/>
        <v>0</v>
      </c>
      <c r="AW41" s="10">
        <f t="shared" ca="1" si="9"/>
        <v>0</v>
      </c>
      <c r="AX41" s="10">
        <f t="shared" ca="1" si="9"/>
        <v>0</v>
      </c>
      <c r="AY41" s="10">
        <f t="shared" ca="1" si="9"/>
        <v>0</v>
      </c>
      <c r="AZ41" s="10">
        <f t="shared" ca="1" si="9"/>
        <v>0</v>
      </c>
      <c r="BA41" s="10">
        <f t="shared" ca="1" si="9"/>
        <v>0</v>
      </c>
      <c r="BB41" s="10">
        <f t="shared" ca="1" si="9"/>
        <v>0</v>
      </c>
      <c r="BC41" s="10">
        <f t="shared" ca="1" si="9"/>
        <v>0</v>
      </c>
      <c r="BD41" s="10">
        <f t="shared" ca="1" si="9"/>
        <v>0</v>
      </c>
      <c r="BE41" s="10">
        <f t="shared" ca="1" si="9"/>
        <v>0</v>
      </c>
      <c r="BF41" s="10">
        <f t="shared" ca="1" si="9"/>
        <v>0</v>
      </c>
      <c r="BG41" s="10">
        <f t="shared" ca="1" si="9"/>
        <v>0</v>
      </c>
      <c r="BH41" s="10">
        <f t="shared" ca="1" si="9"/>
        <v>0</v>
      </c>
      <c r="BI41" s="10">
        <f t="shared" ca="1" si="9"/>
        <v>0</v>
      </c>
      <c r="BJ41" s="10">
        <f t="shared" ca="1" si="9"/>
        <v>0</v>
      </c>
      <c r="BK41" s="10">
        <f t="shared" ca="1" si="9"/>
        <v>0</v>
      </c>
      <c r="BL41" s="10">
        <f t="shared" ca="1" si="9"/>
        <v>0</v>
      </c>
      <c r="BM41" s="10">
        <f t="shared" ca="1" si="9"/>
        <v>0</v>
      </c>
      <c r="BN41" s="10">
        <f t="shared" ca="1" si="9"/>
        <v>0</v>
      </c>
      <c r="BO41" s="10">
        <f t="shared" ca="1" si="9"/>
        <v>0</v>
      </c>
      <c r="BP41" s="10">
        <f t="shared" ca="1" si="9"/>
        <v>0</v>
      </c>
      <c r="BQ41" s="10">
        <f t="shared" ca="1" si="9"/>
        <v>0</v>
      </c>
      <c r="BR41" s="10">
        <f t="shared" ref="BR41" ca="1" si="10">($B$41*H.Ge+$C$41*H.Ga+$D$41*H.Se)*BR$40*$B$2/1000</f>
        <v>0</v>
      </c>
      <c r="BS41" s="96"/>
    </row>
    <row r="42" spans="1:87" ht="176.25" hidden="1" customHeight="1" outlineLevel="1" x14ac:dyDescent="0.35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</row>
    <row r="43" spans="1:87" ht="21" customHeight="1" collapsed="1" thickTop="1" x14ac:dyDescent="0.35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x14ac:dyDescent="0.4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1">E3</f>
        <v>trmp</v>
      </c>
      <c r="F45" s="3">
        <f t="shared" si="11"/>
        <v>273.10000000000002</v>
      </c>
      <c r="G45" s="3">
        <f t="shared" ref="G45:BR45" si="12">G3</f>
        <v>339.2</v>
      </c>
      <c r="H45" s="3">
        <f t="shared" si="12"/>
        <v>405.3</v>
      </c>
      <c r="I45" s="3">
        <f t="shared" si="12"/>
        <v>471.4</v>
      </c>
      <c r="J45" s="3">
        <f t="shared" si="12"/>
        <v>537.5</v>
      </c>
      <c r="K45" s="3">
        <f t="shared" si="12"/>
        <v>603.5</v>
      </c>
      <c r="L45" s="3">
        <f t="shared" si="12"/>
        <v>669.6</v>
      </c>
      <c r="M45" s="3">
        <f t="shared" si="12"/>
        <v>686.1</v>
      </c>
      <c r="N45" s="3">
        <f t="shared" si="12"/>
        <v>702.7</v>
      </c>
      <c r="O45" s="3">
        <f t="shared" si="12"/>
        <v>719.2</v>
      </c>
      <c r="P45" s="3">
        <f t="shared" si="12"/>
        <v>735.7</v>
      </c>
      <c r="Q45" s="3">
        <f t="shared" si="12"/>
        <v>752.2</v>
      </c>
      <c r="R45" s="3">
        <f t="shared" si="12"/>
        <v>768.7</v>
      </c>
      <c r="S45" s="3">
        <f t="shared" si="12"/>
        <v>785.2</v>
      </c>
      <c r="T45" s="3">
        <f t="shared" si="12"/>
        <v>801.8</v>
      </c>
      <c r="U45" s="3">
        <f t="shared" si="12"/>
        <v>867.8</v>
      </c>
      <c r="V45" s="3">
        <f t="shared" si="12"/>
        <v>884.4</v>
      </c>
      <c r="W45" s="3">
        <f t="shared" si="12"/>
        <v>900.9</v>
      </c>
      <c r="X45" s="3">
        <f t="shared" si="12"/>
        <v>917.4</v>
      </c>
      <c r="Y45" s="3">
        <f t="shared" si="12"/>
        <v>933.9</v>
      </c>
      <c r="Z45" s="3">
        <f t="shared" si="12"/>
        <v>1000</v>
      </c>
      <c r="AA45" s="3">
        <f t="shared" si="12"/>
        <v>0</v>
      </c>
      <c r="AB45" s="3">
        <f t="shared" si="12"/>
        <v>0</v>
      </c>
      <c r="AC45" s="3">
        <f t="shared" si="12"/>
        <v>0</v>
      </c>
      <c r="AD45" s="3">
        <f t="shared" si="12"/>
        <v>0</v>
      </c>
      <c r="AE45" s="3">
        <f t="shared" si="12"/>
        <v>0</v>
      </c>
      <c r="AF45" s="3">
        <f t="shared" si="12"/>
        <v>0</v>
      </c>
      <c r="AG45" s="3">
        <f t="shared" si="12"/>
        <v>0</v>
      </c>
      <c r="AH45" s="3">
        <f t="shared" si="12"/>
        <v>0</v>
      </c>
      <c r="AI45" s="3">
        <f t="shared" si="12"/>
        <v>0</v>
      </c>
      <c r="AJ45" s="3">
        <f t="shared" si="12"/>
        <v>0</v>
      </c>
      <c r="AK45" s="3">
        <f t="shared" si="12"/>
        <v>0</v>
      </c>
      <c r="AL45" s="3">
        <f t="shared" si="12"/>
        <v>0</v>
      </c>
      <c r="AM45" s="3">
        <f t="shared" si="12"/>
        <v>0</v>
      </c>
      <c r="AN45" s="3">
        <f t="shared" si="12"/>
        <v>0</v>
      </c>
      <c r="AO45" s="3">
        <f t="shared" si="12"/>
        <v>0</v>
      </c>
      <c r="AP45" s="3">
        <f t="shared" si="12"/>
        <v>0</v>
      </c>
      <c r="AQ45" s="3">
        <f t="shared" si="12"/>
        <v>0</v>
      </c>
      <c r="AR45" s="3">
        <f t="shared" si="12"/>
        <v>0</v>
      </c>
      <c r="AS45" s="3">
        <f t="shared" si="12"/>
        <v>0</v>
      </c>
      <c r="AT45" s="3">
        <f t="shared" si="12"/>
        <v>0</v>
      </c>
      <c r="AU45" s="3">
        <f t="shared" si="12"/>
        <v>0</v>
      </c>
      <c r="AV45" s="3">
        <f t="shared" si="12"/>
        <v>0</v>
      </c>
      <c r="AW45" s="3">
        <f t="shared" si="12"/>
        <v>0</v>
      </c>
      <c r="AX45" s="3">
        <f t="shared" si="12"/>
        <v>0</v>
      </c>
      <c r="AY45" s="3">
        <f t="shared" si="12"/>
        <v>0</v>
      </c>
      <c r="AZ45" s="3">
        <f t="shared" si="12"/>
        <v>0</v>
      </c>
      <c r="BA45" s="3">
        <f t="shared" si="12"/>
        <v>0</v>
      </c>
      <c r="BB45" s="3">
        <f t="shared" si="12"/>
        <v>0</v>
      </c>
      <c r="BC45" s="3">
        <f t="shared" si="12"/>
        <v>0</v>
      </c>
      <c r="BD45" s="3">
        <f t="shared" si="12"/>
        <v>0</v>
      </c>
      <c r="BE45" s="3">
        <f t="shared" si="12"/>
        <v>0</v>
      </c>
      <c r="BF45" s="3">
        <f t="shared" si="12"/>
        <v>0</v>
      </c>
      <c r="BG45" s="3">
        <f t="shared" si="12"/>
        <v>0</v>
      </c>
      <c r="BH45" s="3">
        <f t="shared" si="12"/>
        <v>0</v>
      </c>
      <c r="BI45" s="3">
        <f t="shared" si="12"/>
        <v>0</v>
      </c>
      <c r="BJ45" s="3">
        <f t="shared" si="12"/>
        <v>0</v>
      </c>
      <c r="BK45" s="3">
        <f t="shared" si="12"/>
        <v>0</v>
      </c>
      <c r="BL45" s="3">
        <f t="shared" si="12"/>
        <v>0</v>
      </c>
      <c r="BM45" s="3">
        <f t="shared" si="12"/>
        <v>0</v>
      </c>
      <c r="BN45" s="3">
        <f t="shared" si="12"/>
        <v>0</v>
      </c>
      <c r="BO45" s="3">
        <f t="shared" si="12"/>
        <v>0</v>
      </c>
      <c r="BP45" s="3">
        <f t="shared" si="12"/>
        <v>0</v>
      </c>
      <c r="BQ45" s="3">
        <f t="shared" si="12"/>
        <v>0</v>
      </c>
      <c r="BR45" s="3">
        <f t="shared" si="12"/>
        <v>0</v>
      </c>
      <c r="BS45" s="96"/>
    </row>
    <row r="46" spans="1:87" ht="21" hidden="1" customHeight="1" outlineLevel="1" thickTop="1" thickBot="1" x14ac:dyDescent="0.4">
      <c r="A46" s="5">
        <f t="shared" ref="A46:E55" si="13">A4</f>
        <v>0</v>
      </c>
      <c r="B46" s="5">
        <f t="shared" si="13"/>
        <v>2</v>
      </c>
      <c r="C46" s="5">
        <f t="shared" si="13"/>
        <v>1</v>
      </c>
      <c r="D46" s="5">
        <f t="shared" si="13"/>
        <v>0</v>
      </c>
      <c r="E46" s="6" t="str">
        <f t="shared" si="13"/>
        <v>*GeSe2</v>
      </c>
      <c r="F46" s="14">
        <f t="shared" ref="F46:U55" ca="1" si="14">$A46*H.Ar + $B46*H.Se + $C46*H.Ge + $D46*H.Ga</f>
        <v>-63.76</v>
      </c>
      <c r="G46" s="14">
        <f t="shared" ca="1" si="14"/>
        <v>-54.059999999999995</v>
      </c>
      <c r="H46" s="14">
        <f t="shared" ca="1" si="14"/>
        <v>-49.67</v>
      </c>
      <c r="I46" s="14">
        <f t="shared" ca="1" si="14"/>
        <v>-40.83</v>
      </c>
      <c r="J46" s="14">
        <f t="shared" ca="1" si="14"/>
        <v>-37.43</v>
      </c>
      <c r="K46" s="14">
        <f t="shared" ca="1" si="14"/>
        <v>-34.839999999999996</v>
      </c>
      <c r="L46" s="14">
        <f t="shared" ca="1" si="14"/>
        <v>-32.798000000000002</v>
      </c>
      <c r="M46" s="14">
        <f t="shared" ca="1" si="14"/>
        <v>-32.35</v>
      </c>
      <c r="N46" s="14">
        <f t="shared" ca="1" si="14"/>
        <v>-31.931999999999999</v>
      </c>
      <c r="O46" s="14">
        <f t="shared" ca="1" si="14"/>
        <v>-31.53</v>
      </c>
      <c r="P46" s="14">
        <f t="shared" ca="1" si="14"/>
        <v>-31.148</v>
      </c>
      <c r="Q46" s="14">
        <f t="shared" ca="1" si="14"/>
        <v>-30.79</v>
      </c>
      <c r="R46" s="14">
        <f t="shared" ca="1" si="14"/>
        <v>-30.768000000000001</v>
      </c>
      <c r="S46" s="14">
        <f t="shared" ca="1" si="14"/>
        <v>-30.78</v>
      </c>
      <c r="T46" s="14">
        <f t="shared" ca="1" si="14"/>
        <v>-30.79</v>
      </c>
      <c r="U46" s="14">
        <f t="shared" ca="1" si="14"/>
        <v>-30.880000000000003</v>
      </c>
      <c r="V46" s="14">
        <f t="shared" ref="G46:BR50" ca="1" si="15">$A46*H.Ar + $B46*H.Se + $C46*H.Ge + $D46*H.Ga</f>
        <v>-30.92</v>
      </c>
      <c r="W46" s="14">
        <f t="shared" ca="1" si="15"/>
        <v>-30.963999999999999</v>
      </c>
      <c r="X46" s="14">
        <f t="shared" ca="1" si="15"/>
        <v>-30.998000000000001</v>
      </c>
      <c r="Y46" s="14">
        <f t="shared" ca="1" si="15"/>
        <v>-31.045999999999999</v>
      </c>
      <c r="Z46" s="14">
        <f t="shared" ca="1" si="15"/>
        <v>-31.29</v>
      </c>
      <c r="AA46" s="14">
        <f t="shared" ca="1" si="15"/>
        <v>0</v>
      </c>
      <c r="AB46" s="14">
        <f t="shared" ca="1" si="15"/>
        <v>0</v>
      </c>
      <c r="AC46" s="14">
        <f t="shared" ca="1" si="15"/>
        <v>0</v>
      </c>
      <c r="AD46" s="14">
        <f t="shared" ca="1" si="15"/>
        <v>0</v>
      </c>
      <c r="AE46" s="14">
        <f t="shared" ca="1" si="15"/>
        <v>0</v>
      </c>
      <c r="AF46" s="14">
        <f t="shared" ca="1" si="15"/>
        <v>0</v>
      </c>
      <c r="AG46" s="14">
        <f t="shared" ca="1" si="15"/>
        <v>0</v>
      </c>
      <c r="AH46" s="14">
        <f t="shared" ca="1" si="15"/>
        <v>0</v>
      </c>
      <c r="AI46" s="14">
        <f t="shared" ca="1" si="15"/>
        <v>0</v>
      </c>
      <c r="AJ46" s="14">
        <f t="shared" ca="1" si="15"/>
        <v>0</v>
      </c>
      <c r="AK46" s="14">
        <f t="shared" ca="1" si="15"/>
        <v>0</v>
      </c>
      <c r="AL46" s="14">
        <f t="shared" ca="1" si="15"/>
        <v>0</v>
      </c>
      <c r="AM46" s="14">
        <f t="shared" ca="1" si="15"/>
        <v>0</v>
      </c>
      <c r="AN46" s="14">
        <f t="shared" ca="1" si="15"/>
        <v>0</v>
      </c>
      <c r="AO46" s="14">
        <f t="shared" ca="1" si="15"/>
        <v>0</v>
      </c>
      <c r="AP46" s="14">
        <f t="shared" ca="1" si="15"/>
        <v>0</v>
      </c>
      <c r="AQ46" s="14">
        <f t="shared" ca="1" si="15"/>
        <v>0</v>
      </c>
      <c r="AR46" s="14">
        <f t="shared" ca="1" si="15"/>
        <v>0</v>
      </c>
      <c r="AS46" s="14">
        <f t="shared" ca="1" si="15"/>
        <v>0</v>
      </c>
      <c r="AT46" s="14">
        <f t="shared" ca="1" si="15"/>
        <v>0</v>
      </c>
      <c r="AU46" s="14">
        <f t="shared" ca="1" si="15"/>
        <v>0</v>
      </c>
      <c r="AV46" s="14">
        <f t="shared" ca="1" si="15"/>
        <v>0</v>
      </c>
      <c r="AW46" s="14">
        <f t="shared" ca="1" si="15"/>
        <v>0</v>
      </c>
      <c r="AX46" s="14">
        <f t="shared" ca="1" si="15"/>
        <v>0</v>
      </c>
      <c r="AY46" s="14">
        <f t="shared" ca="1" si="15"/>
        <v>0</v>
      </c>
      <c r="AZ46" s="14">
        <f t="shared" ca="1" si="15"/>
        <v>0</v>
      </c>
      <c r="BA46" s="14">
        <f t="shared" ca="1" si="15"/>
        <v>0</v>
      </c>
      <c r="BB46" s="14">
        <f t="shared" ca="1" si="15"/>
        <v>0</v>
      </c>
      <c r="BC46" s="14">
        <f t="shared" ca="1" si="15"/>
        <v>0</v>
      </c>
      <c r="BD46" s="14">
        <f t="shared" ca="1" si="15"/>
        <v>0</v>
      </c>
      <c r="BE46" s="14">
        <f t="shared" ca="1" si="15"/>
        <v>0</v>
      </c>
      <c r="BF46" s="14">
        <f t="shared" ca="1" si="15"/>
        <v>0</v>
      </c>
      <c r="BG46" s="14">
        <f t="shared" ca="1" si="15"/>
        <v>0</v>
      </c>
      <c r="BH46" s="14">
        <f t="shared" ca="1" si="15"/>
        <v>0</v>
      </c>
      <c r="BI46" s="14">
        <f t="shared" ca="1" si="15"/>
        <v>0</v>
      </c>
      <c r="BJ46" s="14">
        <f t="shared" ca="1" si="15"/>
        <v>0</v>
      </c>
      <c r="BK46" s="14">
        <f t="shared" ca="1" si="15"/>
        <v>0</v>
      </c>
      <c r="BL46" s="14">
        <f t="shared" ca="1" si="15"/>
        <v>0</v>
      </c>
      <c r="BM46" s="14">
        <f t="shared" ca="1" si="15"/>
        <v>0</v>
      </c>
      <c r="BN46" s="14">
        <f t="shared" ca="1" si="15"/>
        <v>0</v>
      </c>
      <c r="BO46" s="14">
        <f t="shared" ca="1" si="15"/>
        <v>0</v>
      </c>
      <c r="BP46" s="14">
        <f t="shared" ca="1" si="15"/>
        <v>0</v>
      </c>
      <c r="BQ46" s="14">
        <f t="shared" ca="1" si="15"/>
        <v>0</v>
      </c>
      <c r="BR46" s="14">
        <f t="shared" ca="1" si="15"/>
        <v>0</v>
      </c>
      <c r="BS46" s="96"/>
    </row>
    <row r="47" spans="1:87" ht="21" hidden="1" customHeight="1" outlineLevel="1" thickBot="1" x14ac:dyDescent="0.4">
      <c r="A47" s="5">
        <f t="shared" si="13"/>
        <v>0</v>
      </c>
      <c r="B47" s="5">
        <f t="shared" si="13"/>
        <v>1</v>
      </c>
      <c r="C47" s="5">
        <f t="shared" si="13"/>
        <v>0</v>
      </c>
      <c r="D47" s="5">
        <f t="shared" si="13"/>
        <v>0</v>
      </c>
      <c r="E47" s="6" t="str">
        <f t="shared" si="13"/>
        <v>*Se[l]</v>
      </c>
      <c r="F47" s="14">
        <f t="shared" ca="1" si="14"/>
        <v>-23.95</v>
      </c>
      <c r="G47" s="14">
        <f t="shared" ca="1" si="15"/>
        <v>-20.149999999999999</v>
      </c>
      <c r="H47" s="14">
        <f t="shared" ca="1" si="15"/>
        <v>-19.53</v>
      </c>
      <c r="I47" s="14">
        <f t="shared" ca="1" si="15"/>
        <v>-13.26</v>
      </c>
      <c r="J47" s="14">
        <f t="shared" ca="1" si="15"/>
        <v>-11.7</v>
      </c>
      <c r="K47" s="14">
        <f t="shared" ca="1" si="15"/>
        <v>-10.45</v>
      </c>
      <c r="L47" s="14">
        <f t="shared" ca="1" si="15"/>
        <v>-9.4139999999999997</v>
      </c>
      <c r="M47" s="14">
        <f t="shared" ca="1" si="15"/>
        <v>-9.18</v>
      </c>
      <c r="N47" s="14">
        <f t="shared" ca="1" si="15"/>
        <v>-8.9559999999999995</v>
      </c>
      <c r="O47" s="14">
        <f t="shared" ca="1" si="15"/>
        <v>-8.74</v>
      </c>
      <c r="P47" s="14">
        <f t="shared" ca="1" si="15"/>
        <v>-8.5289999999999999</v>
      </c>
      <c r="Q47" s="14">
        <f t="shared" ca="1" si="15"/>
        <v>-8.2750000000000004</v>
      </c>
      <c r="R47" s="14">
        <f t="shared" ca="1" si="15"/>
        <v>-8.3290000000000006</v>
      </c>
      <c r="S47" s="14">
        <f t="shared" ca="1" si="15"/>
        <v>-8.4</v>
      </c>
      <c r="T47" s="14">
        <f t="shared" ca="1" si="15"/>
        <v>-8.4700000000000006</v>
      </c>
      <c r="U47" s="14">
        <f t="shared" ca="1" si="15"/>
        <v>-8.75</v>
      </c>
      <c r="V47" s="14">
        <f t="shared" ca="1" si="15"/>
        <v>-8.82</v>
      </c>
      <c r="W47" s="14">
        <f t="shared" ca="1" si="15"/>
        <v>-8.8919999999999995</v>
      </c>
      <c r="X47" s="14">
        <f t="shared" ca="1" si="15"/>
        <v>-8.9640000000000004</v>
      </c>
      <c r="Y47" s="14">
        <f t="shared" ca="1" si="15"/>
        <v>-9.0380000000000003</v>
      </c>
      <c r="Z47" s="14">
        <f t="shared" ca="1" si="15"/>
        <v>-9.3550000000000004</v>
      </c>
      <c r="AA47" s="14">
        <f t="shared" ca="1" si="15"/>
        <v>0</v>
      </c>
      <c r="AB47" s="14">
        <f t="shared" ca="1" si="15"/>
        <v>0</v>
      </c>
      <c r="AC47" s="14">
        <f t="shared" ca="1" si="15"/>
        <v>0</v>
      </c>
      <c r="AD47" s="14">
        <f t="shared" ca="1" si="15"/>
        <v>0</v>
      </c>
      <c r="AE47" s="14">
        <f t="shared" ca="1" si="15"/>
        <v>0</v>
      </c>
      <c r="AF47" s="14">
        <f t="shared" ca="1" si="15"/>
        <v>0</v>
      </c>
      <c r="AG47" s="14">
        <f t="shared" ca="1" si="15"/>
        <v>0</v>
      </c>
      <c r="AH47" s="14">
        <f t="shared" ca="1" si="15"/>
        <v>0</v>
      </c>
      <c r="AI47" s="14">
        <f t="shared" ca="1" si="15"/>
        <v>0</v>
      </c>
      <c r="AJ47" s="14">
        <f t="shared" ca="1" si="15"/>
        <v>0</v>
      </c>
      <c r="AK47" s="14">
        <f t="shared" ca="1" si="15"/>
        <v>0</v>
      </c>
      <c r="AL47" s="14">
        <f t="shared" ca="1" si="15"/>
        <v>0</v>
      </c>
      <c r="AM47" s="14">
        <f t="shared" ca="1" si="15"/>
        <v>0</v>
      </c>
      <c r="AN47" s="14">
        <f t="shared" ca="1" si="15"/>
        <v>0</v>
      </c>
      <c r="AO47" s="14">
        <f t="shared" ca="1" si="15"/>
        <v>0</v>
      </c>
      <c r="AP47" s="14">
        <f t="shared" ca="1" si="15"/>
        <v>0</v>
      </c>
      <c r="AQ47" s="14">
        <f t="shared" ca="1" si="15"/>
        <v>0</v>
      </c>
      <c r="AR47" s="14">
        <f t="shared" ca="1" si="15"/>
        <v>0</v>
      </c>
      <c r="AS47" s="14">
        <f t="shared" ca="1" si="15"/>
        <v>0</v>
      </c>
      <c r="AT47" s="14">
        <f t="shared" ca="1" si="15"/>
        <v>0</v>
      </c>
      <c r="AU47" s="14">
        <f t="shared" ca="1" si="15"/>
        <v>0</v>
      </c>
      <c r="AV47" s="14">
        <f t="shared" ca="1" si="15"/>
        <v>0</v>
      </c>
      <c r="AW47" s="14">
        <f t="shared" ca="1" si="15"/>
        <v>0</v>
      </c>
      <c r="AX47" s="14">
        <f t="shared" ca="1" si="15"/>
        <v>0</v>
      </c>
      <c r="AY47" s="14">
        <f t="shared" ca="1" si="15"/>
        <v>0</v>
      </c>
      <c r="AZ47" s="14">
        <f t="shared" ca="1" si="15"/>
        <v>0</v>
      </c>
      <c r="BA47" s="14">
        <f t="shared" ca="1" si="15"/>
        <v>0</v>
      </c>
      <c r="BB47" s="14">
        <f t="shared" ca="1" si="15"/>
        <v>0</v>
      </c>
      <c r="BC47" s="14">
        <f t="shared" ca="1" si="15"/>
        <v>0</v>
      </c>
      <c r="BD47" s="14">
        <f t="shared" ca="1" si="15"/>
        <v>0</v>
      </c>
      <c r="BE47" s="14">
        <f t="shared" ca="1" si="15"/>
        <v>0</v>
      </c>
      <c r="BF47" s="14">
        <f t="shared" ca="1" si="15"/>
        <v>0</v>
      </c>
      <c r="BG47" s="14">
        <f t="shared" ca="1" si="15"/>
        <v>0</v>
      </c>
      <c r="BH47" s="14">
        <f t="shared" ca="1" si="15"/>
        <v>0</v>
      </c>
      <c r="BI47" s="14">
        <f t="shared" ca="1" si="15"/>
        <v>0</v>
      </c>
      <c r="BJ47" s="14">
        <f t="shared" ca="1" si="15"/>
        <v>0</v>
      </c>
      <c r="BK47" s="14">
        <f t="shared" ca="1" si="15"/>
        <v>0</v>
      </c>
      <c r="BL47" s="14">
        <f t="shared" ca="1" si="15"/>
        <v>0</v>
      </c>
      <c r="BM47" s="14">
        <f t="shared" ca="1" si="15"/>
        <v>0</v>
      </c>
      <c r="BN47" s="14">
        <f t="shared" ca="1" si="15"/>
        <v>0</v>
      </c>
      <c r="BO47" s="14">
        <f t="shared" ca="1" si="15"/>
        <v>0</v>
      </c>
      <c r="BP47" s="14">
        <f t="shared" ca="1" si="15"/>
        <v>0</v>
      </c>
      <c r="BQ47" s="14">
        <f t="shared" ca="1" si="15"/>
        <v>0</v>
      </c>
      <c r="BR47" s="14">
        <f t="shared" ca="1" si="15"/>
        <v>0</v>
      </c>
      <c r="BS47" s="96"/>
    </row>
    <row r="48" spans="1:87" ht="21" hidden="1" customHeight="1" outlineLevel="1" thickBot="1" x14ac:dyDescent="0.4">
      <c r="A48" s="5">
        <f t="shared" si="13"/>
        <v>0</v>
      </c>
      <c r="B48" s="5">
        <f t="shared" si="13"/>
        <v>3</v>
      </c>
      <c r="C48" s="5">
        <f t="shared" si="13"/>
        <v>0</v>
      </c>
      <c r="D48" s="5">
        <f t="shared" si="13"/>
        <v>2</v>
      </c>
      <c r="E48" s="6" t="str">
        <f t="shared" si="13"/>
        <v>*Ga2Se3</v>
      </c>
      <c r="F48" s="14">
        <f t="shared" ca="1" si="14"/>
        <v>-201.69</v>
      </c>
      <c r="G48" s="14">
        <f t="shared" ca="1" si="15"/>
        <v>-166.67</v>
      </c>
      <c r="H48" s="14">
        <f t="shared" ca="1" si="15"/>
        <v>-143.57</v>
      </c>
      <c r="I48" s="14">
        <f t="shared" ca="1" si="15"/>
        <v>-127.24</v>
      </c>
      <c r="J48" s="14">
        <f t="shared" ca="1" si="15"/>
        <v>-115.17999999999999</v>
      </c>
      <c r="K48" s="14">
        <f t="shared" ca="1" si="15"/>
        <v>-105.97</v>
      </c>
      <c r="L48" s="14">
        <f t="shared" ca="1" si="15"/>
        <v>-98.74199999999999</v>
      </c>
      <c r="M48" s="14">
        <f t="shared" ca="1" si="15"/>
        <v>-97.16</v>
      </c>
      <c r="N48" s="14">
        <f t="shared" ca="1" si="15"/>
        <v>-95.687999999999988</v>
      </c>
      <c r="O48" s="14">
        <f t="shared" ca="1" si="15"/>
        <v>-94.28</v>
      </c>
      <c r="P48" s="14">
        <f t="shared" ca="1" si="15"/>
        <v>-92.947000000000003</v>
      </c>
      <c r="Q48" s="14">
        <f t="shared" ca="1" si="15"/>
        <v>-92.484999999999999</v>
      </c>
      <c r="R48" s="14">
        <f t="shared" ca="1" si="15"/>
        <v>-91.86699999999999</v>
      </c>
      <c r="S48" s="14">
        <f t="shared" ca="1" si="15"/>
        <v>-91.26</v>
      </c>
      <c r="T48" s="14">
        <f t="shared" ca="1" si="15"/>
        <v>-90.69</v>
      </c>
      <c r="U48" s="14">
        <f t="shared" ca="1" si="15"/>
        <v>-88.61</v>
      </c>
      <c r="V48" s="14">
        <f t="shared" ca="1" si="15"/>
        <v>-88.12</v>
      </c>
      <c r="W48" s="14">
        <f t="shared" ca="1" si="15"/>
        <v>-87.676000000000002</v>
      </c>
      <c r="X48" s="14">
        <f t="shared" ca="1" si="15"/>
        <v>-87.231999999999999</v>
      </c>
      <c r="Y48" s="14">
        <f t="shared" ca="1" si="15"/>
        <v>-86.814000000000007</v>
      </c>
      <c r="Z48" s="14">
        <f t="shared" ca="1" si="15"/>
        <v>-85.245000000000005</v>
      </c>
      <c r="AA48" s="14">
        <f t="shared" ca="1" si="15"/>
        <v>0</v>
      </c>
      <c r="AB48" s="14">
        <f t="shared" ca="1" si="15"/>
        <v>0</v>
      </c>
      <c r="AC48" s="14">
        <f t="shared" ca="1" si="15"/>
        <v>0</v>
      </c>
      <c r="AD48" s="14">
        <f t="shared" ca="1" si="15"/>
        <v>0</v>
      </c>
      <c r="AE48" s="14">
        <f t="shared" ca="1" si="15"/>
        <v>0</v>
      </c>
      <c r="AF48" s="14">
        <f t="shared" ca="1" si="15"/>
        <v>0</v>
      </c>
      <c r="AG48" s="14">
        <f t="shared" ca="1" si="15"/>
        <v>0</v>
      </c>
      <c r="AH48" s="14">
        <f t="shared" ca="1" si="15"/>
        <v>0</v>
      </c>
      <c r="AI48" s="14">
        <f t="shared" ca="1" si="15"/>
        <v>0</v>
      </c>
      <c r="AJ48" s="14">
        <f t="shared" ca="1" si="15"/>
        <v>0</v>
      </c>
      <c r="AK48" s="14">
        <f t="shared" ca="1" si="15"/>
        <v>0</v>
      </c>
      <c r="AL48" s="14">
        <f t="shared" ca="1" si="15"/>
        <v>0</v>
      </c>
      <c r="AM48" s="14">
        <f t="shared" ca="1" si="15"/>
        <v>0</v>
      </c>
      <c r="AN48" s="14">
        <f t="shared" ca="1" si="15"/>
        <v>0</v>
      </c>
      <c r="AO48" s="14">
        <f t="shared" ca="1" si="15"/>
        <v>0</v>
      </c>
      <c r="AP48" s="14">
        <f t="shared" ca="1" si="15"/>
        <v>0</v>
      </c>
      <c r="AQ48" s="14">
        <f t="shared" ca="1" si="15"/>
        <v>0</v>
      </c>
      <c r="AR48" s="14">
        <f t="shared" ca="1" si="15"/>
        <v>0</v>
      </c>
      <c r="AS48" s="14">
        <f t="shared" ca="1" si="15"/>
        <v>0</v>
      </c>
      <c r="AT48" s="14">
        <f t="shared" ca="1" si="15"/>
        <v>0</v>
      </c>
      <c r="AU48" s="14">
        <f t="shared" ca="1" si="15"/>
        <v>0</v>
      </c>
      <c r="AV48" s="14">
        <f t="shared" ca="1" si="15"/>
        <v>0</v>
      </c>
      <c r="AW48" s="14">
        <f t="shared" ca="1" si="15"/>
        <v>0</v>
      </c>
      <c r="AX48" s="14">
        <f t="shared" ca="1" si="15"/>
        <v>0</v>
      </c>
      <c r="AY48" s="14">
        <f t="shared" ca="1" si="15"/>
        <v>0</v>
      </c>
      <c r="AZ48" s="14">
        <f t="shared" ca="1" si="15"/>
        <v>0</v>
      </c>
      <c r="BA48" s="14">
        <f t="shared" ca="1" si="15"/>
        <v>0</v>
      </c>
      <c r="BB48" s="14">
        <f t="shared" ca="1" si="15"/>
        <v>0</v>
      </c>
      <c r="BC48" s="14">
        <f t="shared" ca="1" si="15"/>
        <v>0</v>
      </c>
      <c r="BD48" s="14">
        <f t="shared" ca="1" si="15"/>
        <v>0</v>
      </c>
      <c r="BE48" s="14">
        <f t="shared" ca="1" si="15"/>
        <v>0</v>
      </c>
      <c r="BF48" s="14">
        <f t="shared" ca="1" si="15"/>
        <v>0</v>
      </c>
      <c r="BG48" s="14">
        <f t="shared" ca="1" si="15"/>
        <v>0</v>
      </c>
      <c r="BH48" s="14">
        <f t="shared" ca="1" si="15"/>
        <v>0</v>
      </c>
      <c r="BI48" s="14">
        <f t="shared" ca="1" si="15"/>
        <v>0</v>
      </c>
      <c r="BJ48" s="14">
        <f t="shared" ca="1" si="15"/>
        <v>0</v>
      </c>
      <c r="BK48" s="14">
        <f t="shared" ca="1" si="15"/>
        <v>0</v>
      </c>
      <c r="BL48" s="14">
        <f t="shared" ca="1" si="15"/>
        <v>0</v>
      </c>
      <c r="BM48" s="14">
        <f t="shared" ca="1" si="15"/>
        <v>0</v>
      </c>
      <c r="BN48" s="14">
        <f t="shared" ca="1" si="15"/>
        <v>0</v>
      </c>
      <c r="BO48" s="14">
        <f t="shared" ca="1" si="15"/>
        <v>0</v>
      </c>
      <c r="BP48" s="14">
        <f t="shared" ca="1" si="15"/>
        <v>0</v>
      </c>
      <c r="BQ48" s="14">
        <f t="shared" ca="1" si="15"/>
        <v>0</v>
      </c>
      <c r="BR48" s="14">
        <f t="shared" ca="1" si="15"/>
        <v>0</v>
      </c>
      <c r="BS48" s="96"/>
    </row>
    <row r="49" spans="1:71" ht="21" hidden="1" customHeight="1" outlineLevel="1" thickBot="1" x14ac:dyDescent="0.4">
      <c r="A49" s="5">
        <f t="shared" si="13"/>
        <v>0</v>
      </c>
      <c r="B49" s="5">
        <f t="shared" si="13"/>
        <v>3</v>
      </c>
      <c r="C49" s="5">
        <f t="shared" si="13"/>
        <v>0</v>
      </c>
      <c r="D49" s="5">
        <f t="shared" si="13"/>
        <v>2</v>
      </c>
      <c r="E49" s="6" t="str">
        <f t="shared" si="13"/>
        <v>*Ga2Se3[l]</v>
      </c>
      <c r="F49" s="14">
        <f t="shared" ca="1" si="14"/>
        <v>-201.69</v>
      </c>
      <c r="G49" s="14">
        <f t="shared" ca="1" si="15"/>
        <v>-166.67</v>
      </c>
      <c r="H49" s="14">
        <f t="shared" ca="1" si="15"/>
        <v>-143.57</v>
      </c>
      <c r="I49" s="14">
        <f t="shared" ca="1" si="15"/>
        <v>-127.24</v>
      </c>
      <c r="J49" s="14">
        <f t="shared" ca="1" si="15"/>
        <v>-115.17999999999999</v>
      </c>
      <c r="K49" s="14">
        <f t="shared" ca="1" si="15"/>
        <v>-105.97</v>
      </c>
      <c r="L49" s="14">
        <f t="shared" ca="1" si="15"/>
        <v>-98.74199999999999</v>
      </c>
      <c r="M49" s="14">
        <f t="shared" ca="1" si="15"/>
        <v>-97.16</v>
      </c>
      <c r="N49" s="14">
        <f t="shared" ca="1" si="15"/>
        <v>-95.687999999999988</v>
      </c>
      <c r="O49" s="14">
        <f t="shared" ca="1" si="15"/>
        <v>-94.28</v>
      </c>
      <c r="P49" s="14">
        <f t="shared" ca="1" si="15"/>
        <v>-92.947000000000003</v>
      </c>
      <c r="Q49" s="14">
        <f t="shared" ca="1" si="15"/>
        <v>-92.484999999999999</v>
      </c>
      <c r="R49" s="14">
        <f t="shared" ca="1" si="15"/>
        <v>-91.86699999999999</v>
      </c>
      <c r="S49" s="14">
        <f t="shared" ca="1" si="15"/>
        <v>-91.26</v>
      </c>
      <c r="T49" s="14">
        <f t="shared" ca="1" si="15"/>
        <v>-90.69</v>
      </c>
      <c r="U49" s="14">
        <f t="shared" ca="1" si="15"/>
        <v>-88.61</v>
      </c>
      <c r="V49" s="14">
        <f t="shared" ca="1" si="15"/>
        <v>-88.12</v>
      </c>
      <c r="W49" s="14">
        <f t="shared" ca="1" si="15"/>
        <v>-87.676000000000002</v>
      </c>
      <c r="X49" s="14">
        <f t="shared" ca="1" si="15"/>
        <v>-87.231999999999999</v>
      </c>
      <c r="Y49" s="14">
        <f t="shared" ca="1" si="15"/>
        <v>-86.814000000000007</v>
      </c>
      <c r="Z49" s="14">
        <f t="shared" ca="1" si="15"/>
        <v>-85.245000000000005</v>
      </c>
      <c r="AA49" s="14">
        <f t="shared" ca="1" si="15"/>
        <v>0</v>
      </c>
      <c r="AB49" s="14">
        <f t="shared" ca="1" si="15"/>
        <v>0</v>
      </c>
      <c r="AC49" s="14">
        <f t="shared" ca="1" si="15"/>
        <v>0</v>
      </c>
      <c r="AD49" s="14">
        <f t="shared" ca="1" si="15"/>
        <v>0</v>
      </c>
      <c r="AE49" s="14">
        <f t="shared" ca="1" si="15"/>
        <v>0</v>
      </c>
      <c r="AF49" s="14">
        <f t="shared" ca="1" si="15"/>
        <v>0</v>
      </c>
      <c r="AG49" s="14">
        <f t="shared" ca="1" si="15"/>
        <v>0</v>
      </c>
      <c r="AH49" s="14">
        <f t="shared" ca="1" si="15"/>
        <v>0</v>
      </c>
      <c r="AI49" s="14">
        <f t="shared" ca="1" si="15"/>
        <v>0</v>
      </c>
      <c r="AJ49" s="14">
        <f t="shared" ca="1" si="15"/>
        <v>0</v>
      </c>
      <c r="AK49" s="14">
        <f t="shared" ca="1" si="15"/>
        <v>0</v>
      </c>
      <c r="AL49" s="14">
        <f t="shared" ca="1" si="15"/>
        <v>0</v>
      </c>
      <c r="AM49" s="14">
        <f t="shared" ca="1" si="15"/>
        <v>0</v>
      </c>
      <c r="AN49" s="14">
        <f t="shared" ca="1" si="15"/>
        <v>0</v>
      </c>
      <c r="AO49" s="14">
        <f t="shared" ca="1" si="15"/>
        <v>0</v>
      </c>
      <c r="AP49" s="14">
        <f t="shared" ca="1" si="15"/>
        <v>0</v>
      </c>
      <c r="AQ49" s="14">
        <f t="shared" ca="1" si="15"/>
        <v>0</v>
      </c>
      <c r="AR49" s="14">
        <f t="shared" ca="1" si="15"/>
        <v>0</v>
      </c>
      <c r="AS49" s="14">
        <f t="shared" ca="1" si="15"/>
        <v>0</v>
      </c>
      <c r="AT49" s="14">
        <f t="shared" ca="1" si="15"/>
        <v>0</v>
      </c>
      <c r="AU49" s="14">
        <f t="shared" ca="1" si="15"/>
        <v>0</v>
      </c>
      <c r="AV49" s="14">
        <f t="shared" ca="1" si="15"/>
        <v>0</v>
      </c>
      <c r="AW49" s="14">
        <f t="shared" ca="1" si="15"/>
        <v>0</v>
      </c>
      <c r="AX49" s="14">
        <f t="shared" ca="1" si="15"/>
        <v>0</v>
      </c>
      <c r="AY49" s="14">
        <f t="shared" ca="1" si="15"/>
        <v>0</v>
      </c>
      <c r="AZ49" s="14">
        <f t="shared" ca="1" si="15"/>
        <v>0</v>
      </c>
      <c r="BA49" s="14">
        <f t="shared" ca="1" si="15"/>
        <v>0</v>
      </c>
      <c r="BB49" s="14">
        <f t="shared" ca="1" si="15"/>
        <v>0</v>
      </c>
      <c r="BC49" s="14">
        <f t="shared" ca="1" si="15"/>
        <v>0</v>
      </c>
      <c r="BD49" s="14">
        <f t="shared" ca="1" si="15"/>
        <v>0</v>
      </c>
      <c r="BE49" s="14">
        <f t="shared" ca="1" si="15"/>
        <v>0</v>
      </c>
      <c r="BF49" s="14">
        <f t="shared" ca="1" si="15"/>
        <v>0</v>
      </c>
      <c r="BG49" s="14">
        <f t="shared" ca="1" si="15"/>
        <v>0</v>
      </c>
      <c r="BH49" s="14">
        <f t="shared" ca="1" si="15"/>
        <v>0</v>
      </c>
      <c r="BI49" s="14">
        <f t="shared" ca="1" si="15"/>
        <v>0</v>
      </c>
      <c r="BJ49" s="14">
        <f t="shared" ca="1" si="15"/>
        <v>0</v>
      </c>
      <c r="BK49" s="14">
        <f t="shared" ca="1" si="15"/>
        <v>0</v>
      </c>
      <c r="BL49" s="14">
        <f t="shared" ca="1" si="15"/>
        <v>0</v>
      </c>
      <c r="BM49" s="14">
        <f t="shared" ca="1" si="15"/>
        <v>0</v>
      </c>
      <c r="BN49" s="14">
        <f t="shared" ca="1" si="15"/>
        <v>0</v>
      </c>
      <c r="BO49" s="14">
        <f t="shared" ca="1" si="15"/>
        <v>0</v>
      </c>
      <c r="BP49" s="14">
        <f t="shared" ca="1" si="15"/>
        <v>0</v>
      </c>
      <c r="BQ49" s="14">
        <f t="shared" ca="1" si="15"/>
        <v>0</v>
      </c>
      <c r="BR49" s="14">
        <f t="shared" ca="1" si="15"/>
        <v>0</v>
      </c>
      <c r="BS49" s="96"/>
    </row>
    <row r="50" spans="1:71" ht="21" hidden="1" customHeight="1" outlineLevel="1" thickBot="1" x14ac:dyDescent="0.4">
      <c r="A50" s="5">
        <f t="shared" si="13"/>
        <v>0</v>
      </c>
      <c r="B50" s="5">
        <f t="shared" si="13"/>
        <v>1</v>
      </c>
      <c r="C50" s="5">
        <f t="shared" si="13"/>
        <v>1</v>
      </c>
      <c r="D50" s="5">
        <f t="shared" si="13"/>
        <v>0</v>
      </c>
      <c r="E50" s="6" t="str">
        <f t="shared" si="13"/>
        <v>*GeSe[l]</v>
      </c>
      <c r="F50" s="14">
        <f t="shared" ca="1" si="14"/>
        <v>-39.81</v>
      </c>
      <c r="G50" s="14">
        <f t="shared" ca="1" si="15"/>
        <v>-33.909999999999997</v>
      </c>
      <c r="H50" s="14">
        <f t="shared" ca="1" si="15"/>
        <v>-30.14</v>
      </c>
      <c r="I50" s="14">
        <f t="shared" ca="1" si="15"/>
        <v>-27.57</v>
      </c>
      <c r="J50" s="14">
        <f t="shared" ca="1" si="15"/>
        <v>-25.729999999999997</v>
      </c>
      <c r="K50" s="14">
        <f t="shared" ca="1" si="15"/>
        <v>-24.39</v>
      </c>
      <c r="L50" s="14">
        <f t="shared" ca="1" si="15"/>
        <v>-23.384</v>
      </c>
      <c r="M50" s="14">
        <f t="shared" ca="1" si="15"/>
        <v>-23.17</v>
      </c>
      <c r="N50" s="14">
        <f t="shared" ca="1" si="15"/>
        <v>-22.975999999999999</v>
      </c>
      <c r="O50" s="14">
        <f t="shared" ca="1" si="15"/>
        <v>-22.79</v>
      </c>
      <c r="P50" s="14">
        <f t="shared" ca="1" si="15"/>
        <v>-22.619</v>
      </c>
      <c r="Q50" s="14">
        <f t="shared" ca="1" si="15"/>
        <v>-22.515000000000001</v>
      </c>
      <c r="R50" s="14">
        <f t="shared" ca="1" si="15"/>
        <v>-22.439</v>
      </c>
      <c r="S50" s="14">
        <f t="shared" ca="1" si="15"/>
        <v>-22.380000000000003</v>
      </c>
      <c r="T50" s="14">
        <f t="shared" ca="1" si="15"/>
        <v>-22.32</v>
      </c>
      <c r="U50" s="14">
        <f t="shared" ref="G50:BR54" ca="1" si="16">$A50*H.Ar + $B50*H.Se + $C50*H.Ge + $D50*H.Ga</f>
        <v>-22.130000000000003</v>
      </c>
      <c r="V50" s="14">
        <f t="shared" ca="1" si="16"/>
        <v>-22.1</v>
      </c>
      <c r="W50" s="14">
        <f t="shared" ca="1" si="16"/>
        <v>-22.071999999999999</v>
      </c>
      <c r="X50" s="14">
        <f t="shared" ca="1" si="16"/>
        <v>-22.033999999999999</v>
      </c>
      <c r="Y50" s="14">
        <f t="shared" ca="1" si="16"/>
        <v>-22.008000000000003</v>
      </c>
      <c r="Z50" s="14">
        <f t="shared" ca="1" si="16"/>
        <v>-21.935000000000002</v>
      </c>
      <c r="AA50" s="14">
        <f t="shared" ca="1" si="16"/>
        <v>0</v>
      </c>
      <c r="AB50" s="14">
        <f t="shared" ca="1" si="16"/>
        <v>0</v>
      </c>
      <c r="AC50" s="14">
        <f t="shared" ca="1" si="16"/>
        <v>0</v>
      </c>
      <c r="AD50" s="14">
        <f t="shared" ca="1" si="16"/>
        <v>0</v>
      </c>
      <c r="AE50" s="14">
        <f t="shared" ca="1" si="16"/>
        <v>0</v>
      </c>
      <c r="AF50" s="14">
        <f t="shared" ca="1" si="16"/>
        <v>0</v>
      </c>
      <c r="AG50" s="14">
        <f t="shared" ca="1" si="16"/>
        <v>0</v>
      </c>
      <c r="AH50" s="14">
        <f t="shared" ca="1" si="16"/>
        <v>0</v>
      </c>
      <c r="AI50" s="14">
        <f t="shared" ca="1" si="16"/>
        <v>0</v>
      </c>
      <c r="AJ50" s="14">
        <f t="shared" ca="1" si="16"/>
        <v>0</v>
      </c>
      <c r="AK50" s="14">
        <f t="shared" ca="1" si="16"/>
        <v>0</v>
      </c>
      <c r="AL50" s="14">
        <f t="shared" ca="1" si="16"/>
        <v>0</v>
      </c>
      <c r="AM50" s="14">
        <f t="shared" ca="1" si="16"/>
        <v>0</v>
      </c>
      <c r="AN50" s="14">
        <f t="shared" ca="1" si="16"/>
        <v>0</v>
      </c>
      <c r="AO50" s="14">
        <f t="shared" ca="1" si="16"/>
        <v>0</v>
      </c>
      <c r="AP50" s="14">
        <f t="shared" ca="1" si="16"/>
        <v>0</v>
      </c>
      <c r="AQ50" s="14">
        <f t="shared" ca="1" si="16"/>
        <v>0</v>
      </c>
      <c r="AR50" s="14">
        <f t="shared" ca="1" si="16"/>
        <v>0</v>
      </c>
      <c r="AS50" s="14">
        <f t="shared" ca="1" si="16"/>
        <v>0</v>
      </c>
      <c r="AT50" s="14">
        <f t="shared" ca="1" si="16"/>
        <v>0</v>
      </c>
      <c r="AU50" s="14">
        <f t="shared" ca="1" si="16"/>
        <v>0</v>
      </c>
      <c r="AV50" s="14">
        <f t="shared" ca="1" si="16"/>
        <v>0</v>
      </c>
      <c r="AW50" s="14">
        <f t="shared" ca="1" si="16"/>
        <v>0</v>
      </c>
      <c r="AX50" s="14">
        <f t="shared" ca="1" si="16"/>
        <v>0</v>
      </c>
      <c r="AY50" s="14">
        <f t="shared" ca="1" si="16"/>
        <v>0</v>
      </c>
      <c r="AZ50" s="14">
        <f t="shared" ca="1" si="16"/>
        <v>0</v>
      </c>
      <c r="BA50" s="14">
        <f t="shared" ca="1" si="16"/>
        <v>0</v>
      </c>
      <c r="BB50" s="14">
        <f t="shared" ca="1" si="16"/>
        <v>0</v>
      </c>
      <c r="BC50" s="14">
        <f t="shared" ca="1" si="16"/>
        <v>0</v>
      </c>
      <c r="BD50" s="14">
        <f t="shared" ca="1" si="16"/>
        <v>0</v>
      </c>
      <c r="BE50" s="14">
        <f t="shared" ca="1" si="16"/>
        <v>0</v>
      </c>
      <c r="BF50" s="14">
        <f t="shared" ca="1" si="16"/>
        <v>0</v>
      </c>
      <c r="BG50" s="14">
        <f t="shared" ca="1" si="16"/>
        <v>0</v>
      </c>
      <c r="BH50" s="14">
        <f t="shared" ca="1" si="16"/>
        <v>0</v>
      </c>
      <c r="BI50" s="14">
        <f t="shared" ca="1" si="16"/>
        <v>0</v>
      </c>
      <c r="BJ50" s="14">
        <f t="shared" ca="1" si="16"/>
        <v>0</v>
      </c>
      <c r="BK50" s="14">
        <f t="shared" ca="1" si="16"/>
        <v>0</v>
      </c>
      <c r="BL50" s="14">
        <f t="shared" ca="1" si="16"/>
        <v>0</v>
      </c>
      <c r="BM50" s="14">
        <f t="shared" ca="1" si="16"/>
        <v>0</v>
      </c>
      <c r="BN50" s="14">
        <f t="shared" ca="1" si="16"/>
        <v>0</v>
      </c>
      <c r="BO50" s="14">
        <f t="shared" ca="1" si="16"/>
        <v>0</v>
      </c>
      <c r="BP50" s="14">
        <f t="shared" ca="1" si="16"/>
        <v>0</v>
      </c>
      <c r="BQ50" s="14">
        <f t="shared" ca="1" si="16"/>
        <v>0</v>
      </c>
      <c r="BR50" s="14">
        <f t="shared" ca="1" si="16"/>
        <v>0</v>
      </c>
      <c r="BS50" s="96"/>
    </row>
    <row r="51" spans="1:71" ht="21" hidden="1" customHeight="1" outlineLevel="1" thickBot="1" x14ac:dyDescent="0.4">
      <c r="A51" s="5">
        <f t="shared" si="13"/>
        <v>0</v>
      </c>
      <c r="B51" s="5">
        <f t="shared" si="13"/>
        <v>1</v>
      </c>
      <c r="C51" s="5">
        <f t="shared" si="13"/>
        <v>1</v>
      </c>
      <c r="D51" s="5">
        <f t="shared" si="13"/>
        <v>0</v>
      </c>
      <c r="E51" s="6" t="str">
        <f t="shared" si="13"/>
        <v>*GeSe</v>
      </c>
      <c r="F51" s="14">
        <f t="shared" ca="1" si="14"/>
        <v>-39.81</v>
      </c>
      <c r="G51" s="14">
        <f t="shared" ca="1" si="16"/>
        <v>-33.909999999999997</v>
      </c>
      <c r="H51" s="14">
        <f t="shared" ca="1" si="16"/>
        <v>-30.14</v>
      </c>
      <c r="I51" s="14">
        <f t="shared" ca="1" si="16"/>
        <v>-27.57</v>
      </c>
      <c r="J51" s="14">
        <f t="shared" ca="1" si="16"/>
        <v>-25.729999999999997</v>
      </c>
      <c r="K51" s="14">
        <f t="shared" ca="1" si="16"/>
        <v>-24.39</v>
      </c>
      <c r="L51" s="14">
        <f t="shared" ca="1" si="16"/>
        <v>-23.384</v>
      </c>
      <c r="M51" s="14">
        <f t="shared" ca="1" si="16"/>
        <v>-23.17</v>
      </c>
      <c r="N51" s="14">
        <f t="shared" ca="1" si="16"/>
        <v>-22.975999999999999</v>
      </c>
      <c r="O51" s="14">
        <f t="shared" ca="1" si="16"/>
        <v>-22.79</v>
      </c>
      <c r="P51" s="14">
        <f t="shared" ca="1" si="16"/>
        <v>-22.619</v>
      </c>
      <c r="Q51" s="14">
        <f t="shared" ca="1" si="16"/>
        <v>-22.515000000000001</v>
      </c>
      <c r="R51" s="14">
        <f t="shared" ca="1" si="16"/>
        <v>-22.439</v>
      </c>
      <c r="S51" s="14">
        <f t="shared" ca="1" si="16"/>
        <v>-22.380000000000003</v>
      </c>
      <c r="T51" s="14">
        <f t="shared" ca="1" si="16"/>
        <v>-22.32</v>
      </c>
      <c r="U51" s="14">
        <f t="shared" ca="1" si="16"/>
        <v>-22.130000000000003</v>
      </c>
      <c r="V51" s="14">
        <f t="shared" ca="1" si="16"/>
        <v>-22.1</v>
      </c>
      <c r="W51" s="14">
        <f t="shared" ca="1" si="16"/>
        <v>-22.071999999999999</v>
      </c>
      <c r="X51" s="14">
        <f t="shared" ca="1" si="16"/>
        <v>-22.033999999999999</v>
      </c>
      <c r="Y51" s="14">
        <f t="shared" ca="1" si="16"/>
        <v>-22.008000000000003</v>
      </c>
      <c r="Z51" s="14">
        <f t="shared" ca="1" si="16"/>
        <v>-21.935000000000002</v>
      </c>
      <c r="AA51" s="14">
        <f t="shared" ca="1" si="16"/>
        <v>0</v>
      </c>
      <c r="AB51" s="14">
        <f t="shared" ca="1" si="16"/>
        <v>0</v>
      </c>
      <c r="AC51" s="14">
        <f t="shared" ca="1" si="16"/>
        <v>0</v>
      </c>
      <c r="AD51" s="14">
        <f t="shared" ca="1" si="16"/>
        <v>0</v>
      </c>
      <c r="AE51" s="14">
        <f t="shared" ca="1" si="16"/>
        <v>0</v>
      </c>
      <c r="AF51" s="14">
        <f t="shared" ca="1" si="16"/>
        <v>0</v>
      </c>
      <c r="AG51" s="14">
        <f t="shared" ca="1" si="16"/>
        <v>0</v>
      </c>
      <c r="AH51" s="14">
        <f t="shared" ca="1" si="16"/>
        <v>0</v>
      </c>
      <c r="AI51" s="14">
        <f t="shared" ca="1" si="16"/>
        <v>0</v>
      </c>
      <c r="AJ51" s="14">
        <f t="shared" ca="1" si="16"/>
        <v>0</v>
      </c>
      <c r="AK51" s="14">
        <f t="shared" ca="1" si="16"/>
        <v>0</v>
      </c>
      <c r="AL51" s="14">
        <f t="shared" ca="1" si="16"/>
        <v>0</v>
      </c>
      <c r="AM51" s="14">
        <f t="shared" ca="1" si="16"/>
        <v>0</v>
      </c>
      <c r="AN51" s="14">
        <f t="shared" ca="1" si="16"/>
        <v>0</v>
      </c>
      <c r="AO51" s="14">
        <f t="shared" ca="1" si="16"/>
        <v>0</v>
      </c>
      <c r="AP51" s="14">
        <f t="shared" ca="1" si="16"/>
        <v>0</v>
      </c>
      <c r="AQ51" s="14">
        <f t="shared" ca="1" si="16"/>
        <v>0</v>
      </c>
      <c r="AR51" s="14">
        <f t="shared" ca="1" si="16"/>
        <v>0</v>
      </c>
      <c r="AS51" s="14">
        <f t="shared" ca="1" si="16"/>
        <v>0</v>
      </c>
      <c r="AT51" s="14">
        <f t="shared" ca="1" si="16"/>
        <v>0</v>
      </c>
      <c r="AU51" s="14">
        <f t="shared" ca="1" si="16"/>
        <v>0</v>
      </c>
      <c r="AV51" s="14">
        <f t="shared" ca="1" si="16"/>
        <v>0</v>
      </c>
      <c r="AW51" s="14">
        <f t="shared" ca="1" si="16"/>
        <v>0</v>
      </c>
      <c r="AX51" s="14">
        <f t="shared" ca="1" si="16"/>
        <v>0</v>
      </c>
      <c r="AY51" s="14">
        <f t="shared" ca="1" si="16"/>
        <v>0</v>
      </c>
      <c r="AZ51" s="14">
        <f t="shared" ca="1" si="16"/>
        <v>0</v>
      </c>
      <c r="BA51" s="14">
        <f t="shared" ca="1" si="16"/>
        <v>0</v>
      </c>
      <c r="BB51" s="14">
        <f t="shared" ca="1" si="16"/>
        <v>0</v>
      </c>
      <c r="BC51" s="14">
        <f t="shared" ca="1" si="16"/>
        <v>0</v>
      </c>
      <c r="BD51" s="14">
        <f t="shared" ca="1" si="16"/>
        <v>0</v>
      </c>
      <c r="BE51" s="14">
        <f t="shared" ca="1" si="16"/>
        <v>0</v>
      </c>
      <c r="BF51" s="14">
        <f t="shared" ca="1" si="16"/>
        <v>0</v>
      </c>
      <c r="BG51" s="14">
        <f t="shared" ca="1" si="16"/>
        <v>0</v>
      </c>
      <c r="BH51" s="14">
        <f t="shared" ca="1" si="16"/>
        <v>0</v>
      </c>
      <c r="BI51" s="14">
        <f t="shared" ca="1" si="16"/>
        <v>0</v>
      </c>
      <c r="BJ51" s="14">
        <f t="shared" ca="1" si="16"/>
        <v>0</v>
      </c>
      <c r="BK51" s="14">
        <f t="shared" ca="1" si="16"/>
        <v>0</v>
      </c>
      <c r="BL51" s="14">
        <f t="shared" ca="1" si="16"/>
        <v>0</v>
      </c>
      <c r="BM51" s="14">
        <f t="shared" ca="1" si="16"/>
        <v>0</v>
      </c>
      <c r="BN51" s="14">
        <f t="shared" ca="1" si="16"/>
        <v>0</v>
      </c>
      <c r="BO51" s="14">
        <f t="shared" ca="1" si="16"/>
        <v>0</v>
      </c>
      <c r="BP51" s="14">
        <f t="shared" ca="1" si="16"/>
        <v>0</v>
      </c>
      <c r="BQ51" s="14">
        <f t="shared" ca="1" si="16"/>
        <v>0</v>
      </c>
      <c r="BR51" s="14">
        <f t="shared" ca="1" si="16"/>
        <v>0</v>
      </c>
      <c r="BS51" s="96"/>
    </row>
    <row r="52" spans="1:71" ht="21" hidden="1" customHeight="1" outlineLevel="1" thickBot="1" x14ac:dyDescent="0.4">
      <c r="A52" s="5">
        <f t="shared" si="13"/>
        <v>0</v>
      </c>
      <c r="B52" s="5">
        <f t="shared" si="13"/>
        <v>8</v>
      </c>
      <c r="C52" s="5">
        <f t="shared" si="13"/>
        <v>0</v>
      </c>
      <c r="D52" s="5">
        <f t="shared" si="13"/>
        <v>0</v>
      </c>
      <c r="E52" s="6" t="str">
        <f t="shared" si="13"/>
        <v>Se8</v>
      </c>
      <c r="F52" s="14">
        <f t="shared" ca="1" si="14"/>
        <v>-191.6</v>
      </c>
      <c r="G52" s="14">
        <f t="shared" ca="1" si="16"/>
        <v>-161.19999999999999</v>
      </c>
      <c r="H52" s="14">
        <f t="shared" ca="1" si="16"/>
        <v>-156.24</v>
      </c>
      <c r="I52" s="14">
        <f t="shared" ca="1" si="16"/>
        <v>-106.08</v>
      </c>
      <c r="J52" s="14">
        <f t="shared" ca="1" si="16"/>
        <v>-93.6</v>
      </c>
      <c r="K52" s="14">
        <f t="shared" ca="1" si="16"/>
        <v>-83.6</v>
      </c>
      <c r="L52" s="14">
        <f t="shared" ca="1" si="16"/>
        <v>-75.311999999999998</v>
      </c>
      <c r="M52" s="14">
        <f t="shared" ca="1" si="16"/>
        <v>-73.44</v>
      </c>
      <c r="N52" s="14">
        <f t="shared" ca="1" si="16"/>
        <v>-71.647999999999996</v>
      </c>
      <c r="O52" s="14">
        <f t="shared" ca="1" si="16"/>
        <v>-69.92</v>
      </c>
      <c r="P52" s="14">
        <f t="shared" ca="1" si="16"/>
        <v>-68.231999999999999</v>
      </c>
      <c r="Q52" s="14">
        <f t="shared" ca="1" si="16"/>
        <v>-66.2</v>
      </c>
      <c r="R52" s="14">
        <f t="shared" ca="1" si="16"/>
        <v>-66.632000000000005</v>
      </c>
      <c r="S52" s="14">
        <f t="shared" ca="1" si="16"/>
        <v>-67.2</v>
      </c>
      <c r="T52" s="14">
        <f t="shared" ca="1" si="16"/>
        <v>-67.760000000000005</v>
      </c>
      <c r="U52" s="14">
        <f t="shared" ca="1" si="16"/>
        <v>-70</v>
      </c>
      <c r="V52" s="14">
        <f t="shared" ca="1" si="16"/>
        <v>-70.56</v>
      </c>
      <c r="W52" s="14">
        <f t="shared" ca="1" si="16"/>
        <v>-71.135999999999996</v>
      </c>
      <c r="X52" s="14">
        <f t="shared" ca="1" si="16"/>
        <v>-71.712000000000003</v>
      </c>
      <c r="Y52" s="14">
        <f t="shared" ca="1" si="16"/>
        <v>-72.304000000000002</v>
      </c>
      <c r="Z52" s="14">
        <f t="shared" ca="1" si="16"/>
        <v>-74.84</v>
      </c>
      <c r="AA52" s="14">
        <f t="shared" ca="1" si="16"/>
        <v>0</v>
      </c>
      <c r="AB52" s="14">
        <f t="shared" ca="1" si="16"/>
        <v>0</v>
      </c>
      <c r="AC52" s="14">
        <f t="shared" ca="1" si="16"/>
        <v>0</v>
      </c>
      <c r="AD52" s="14">
        <f t="shared" ca="1" si="16"/>
        <v>0</v>
      </c>
      <c r="AE52" s="14">
        <f t="shared" ca="1" si="16"/>
        <v>0</v>
      </c>
      <c r="AF52" s="14">
        <f t="shared" ca="1" si="16"/>
        <v>0</v>
      </c>
      <c r="AG52" s="14">
        <f t="shared" ca="1" si="16"/>
        <v>0</v>
      </c>
      <c r="AH52" s="14">
        <f t="shared" ca="1" si="16"/>
        <v>0</v>
      </c>
      <c r="AI52" s="14">
        <f t="shared" ca="1" si="16"/>
        <v>0</v>
      </c>
      <c r="AJ52" s="14">
        <f t="shared" ca="1" si="16"/>
        <v>0</v>
      </c>
      <c r="AK52" s="14">
        <f t="shared" ca="1" si="16"/>
        <v>0</v>
      </c>
      <c r="AL52" s="14">
        <f t="shared" ca="1" si="16"/>
        <v>0</v>
      </c>
      <c r="AM52" s="14">
        <f t="shared" ca="1" si="16"/>
        <v>0</v>
      </c>
      <c r="AN52" s="14">
        <f t="shared" ca="1" si="16"/>
        <v>0</v>
      </c>
      <c r="AO52" s="14">
        <f t="shared" ca="1" si="16"/>
        <v>0</v>
      </c>
      <c r="AP52" s="14">
        <f t="shared" ca="1" si="16"/>
        <v>0</v>
      </c>
      <c r="AQ52" s="14">
        <f t="shared" ca="1" si="16"/>
        <v>0</v>
      </c>
      <c r="AR52" s="14">
        <f t="shared" ca="1" si="16"/>
        <v>0</v>
      </c>
      <c r="AS52" s="14">
        <f t="shared" ca="1" si="16"/>
        <v>0</v>
      </c>
      <c r="AT52" s="14">
        <f t="shared" ca="1" si="16"/>
        <v>0</v>
      </c>
      <c r="AU52" s="14">
        <f t="shared" ca="1" si="16"/>
        <v>0</v>
      </c>
      <c r="AV52" s="14">
        <f t="shared" ca="1" si="16"/>
        <v>0</v>
      </c>
      <c r="AW52" s="14">
        <f t="shared" ca="1" si="16"/>
        <v>0</v>
      </c>
      <c r="AX52" s="14">
        <f t="shared" ca="1" si="16"/>
        <v>0</v>
      </c>
      <c r="AY52" s="14">
        <f t="shared" ca="1" si="16"/>
        <v>0</v>
      </c>
      <c r="AZ52" s="14">
        <f t="shared" ca="1" si="16"/>
        <v>0</v>
      </c>
      <c r="BA52" s="14">
        <f t="shared" ca="1" si="16"/>
        <v>0</v>
      </c>
      <c r="BB52" s="14">
        <f t="shared" ca="1" si="16"/>
        <v>0</v>
      </c>
      <c r="BC52" s="14">
        <f t="shared" ca="1" si="16"/>
        <v>0</v>
      </c>
      <c r="BD52" s="14">
        <f t="shared" ca="1" si="16"/>
        <v>0</v>
      </c>
      <c r="BE52" s="14">
        <f t="shared" ca="1" si="16"/>
        <v>0</v>
      </c>
      <c r="BF52" s="14">
        <f t="shared" ca="1" si="16"/>
        <v>0</v>
      </c>
      <c r="BG52" s="14">
        <f t="shared" ca="1" si="16"/>
        <v>0</v>
      </c>
      <c r="BH52" s="14">
        <f t="shared" ca="1" si="16"/>
        <v>0</v>
      </c>
      <c r="BI52" s="14">
        <f t="shared" ca="1" si="16"/>
        <v>0</v>
      </c>
      <c r="BJ52" s="14">
        <f t="shared" ca="1" si="16"/>
        <v>0</v>
      </c>
      <c r="BK52" s="14">
        <f t="shared" ca="1" si="16"/>
        <v>0</v>
      </c>
      <c r="BL52" s="14">
        <f t="shared" ca="1" si="16"/>
        <v>0</v>
      </c>
      <c r="BM52" s="14">
        <f t="shared" ca="1" si="16"/>
        <v>0</v>
      </c>
      <c r="BN52" s="14">
        <f t="shared" ca="1" si="16"/>
        <v>0</v>
      </c>
      <c r="BO52" s="14">
        <f t="shared" ca="1" si="16"/>
        <v>0</v>
      </c>
      <c r="BP52" s="14">
        <f t="shared" ca="1" si="16"/>
        <v>0</v>
      </c>
      <c r="BQ52" s="14">
        <f t="shared" ca="1" si="16"/>
        <v>0</v>
      </c>
      <c r="BR52" s="14">
        <f t="shared" ca="1" si="16"/>
        <v>0</v>
      </c>
      <c r="BS52" s="96"/>
    </row>
    <row r="53" spans="1:71" ht="21" hidden="1" customHeight="1" outlineLevel="1" thickBot="1" x14ac:dyDescent="0.4">
      <c r="A53" s="5">
        <f t="shared" si="13"/>
        <v>0</v>
      </c>
      <c r="B53" s="5">
        <f t="shared" si="13"/>
        <v>1</v>
      </c>
      <c r="C53" s="5">
        <f t="shared" si="13"/>
        <v>0</v>
      </c>
      <c r="D53" s="5">
        <f t="shared" si="13"/>
        <v>0</v>
      </c>
      <c r="E53" s="6" t="str">
        <f t="shared" si="13"/>
        <v>Se?</v>
      </c>
      <c r="F53" s="14">
        <f t="shared" ca="1" si="14"/>
        <v>-23.95</v>
      </c>
      <c r="G53" s="14">
        <f t="shared" ca="1" si="16"/>
        <v>-20.149999999999999</v>
      </c>
      <c r="H53" s="14">
        <f t="shared" ca="1" si="16"/>
        <v>-19.53</v>
      </c>
      <c r="I53" s="14">
        <f t="shared" ca="1" si="16"/>
        <v>-13.26</v>
      </c>
      <c r="J53" s="14">
        <f t="shared" ca="1" si="16"/>
        <v>-11.7</v>
      </c>
      <c r="K53" s="14">
        <f t="shared" ca="1" si="16"/>
        <v>-10.45</v>
      </c>
      <c r="L53" s="14">
        <f t="shared" ca="1" si="16"/>
        <v>-9.4139999999999997</v>
      </c>
      <c r="M53" s="14">
        <f t="shared" ca="1" si="16"/>
        <v>-9.18</v>
      </c>
      <c r="N53" s="14">
        <f t="shared" ca="1" si="16"/>
        <v>-8.9559999999999995</v>
      </c>
      <c r="O53" s="14">
        <f t="shared" ca="1" si="16"/>
        <v>-8.74</v>
      </c>
      <c r="P53" s="14">
        <f t="shared" ca="1" si="16"/>
        <v>-8.5289999999999999</v>
      </c>
      <c r="Q53" s="14">
        <f t="shared" ca="1" si="16"/>
        <v>-8.2750000000000004</v>
      </c>
      <c r="R53" s="14">
        <f t="shared" ca="1" si="16"/>
        <v>-8.3290000000000006</v>
      </c>
      <c r="S53" s="14">
        <f t="shared" ca="1" si="16"/>
        <v>-8.4</v>
      </c>
      <c r="T53" s="14">
        <f t="shared" ca="1" si="16"/>
        <v>-8.4700000000000006</v>
      </c>
      <c r="U53" s="14">
        <f t="shared" ca="1" si="16"/>
        <v>-8.75</v>
      </c>
      <c r="V53" s="14">
        <f t="shared" ca="1" si="16"/>
        <v>-8.82</v>
      </c>
      <c r="W53" s="14">
        <f t="shared" ca="1" si="16"/>
        <v>-8.8919999999999995</v>
      </c>
      <c r="X53" s="14">
        <f t="shared" ca="1" si="16"/>
        <v>-8.9640000000000004</v>
      </c>
      <c r="Y53" s="14">
        <f t="shared" ca="1" si="16"/>
        <v>-9.0380000000000003</v>
      </c>
      <c r="Z53" s="14">
        <f t="shared" ca="1" si="16"/>
        <v>-9.3550000000000004</v>
      </c>
      <c r="AA53" s="14">
        <f t="shared" ca="1" si="16"/>
        <v>0</v>
      </c>
      <c r="AB53" s="14">
        <f t="shared" ca="1" si="16"/>
        <v>0</v>
      </c>
      <c r="AC53" s="14">
        <f t="shared" ca="1" si="16"/>
        <v>0</v>
      </c>
      <c r="AD53" s="14">
        <f t="shared" ca="1" si="16"/>
        <v>0</v>
      </c>
      <c r="AE53" s="14">
        <f t="shared" ca="1" si="16"/>
        <v>0</v>
      </c>
      <c r="AF53" s="14">
        <f t="shared" ca="1" si="16"/>
        <v>0</v>
      </c>
      <c r="AG53" s="14">
        <f t="shared" ca="1" si="16"/>
        <v>0</v>
      </c>
      <c r="AH53" s="14">
        <f t="shared" ca="1" si="16"/>
        <v>0</v>
      </c>
      <c r="AI53" s="14">
        <f t="shared" ca="1" si="16"/>
        <v>0</v>
      </c>
      <c r="AJ53" s="14">
        <f t="shared" ca="1" si="16"/>
        <v>0</v>
      </c>
      <c r="AK53" s="14">
        <f t="shared" ca="1" si="16"/>
        <v>0</v>
      </c>
      <c r="AL53" s="14">
        <f t="shared" ca="1" si="16"/>
        <v>0</v>
      </c>
      <c r="AM53" s="14">
        <f t="shared" ca="1" si="16"/>
        <v>0</v>
      </c>
      <c r="AN53" s="14">
        <f t="shared" ca="1" si="16"/>
        <v>0</v>
      </c>
      <c r="AO53" s="14">
        <f t="shared" ca="1" si="16"/>
        <v>0</v>
      </c>
      <c r="AP53" s="14">
        <f t="shared" ca="1" si="16"/>
        <v>0</v>
      </c>
      <c r="AQ53" s="14">
        <f t="shared" ca="1" si="16"/>
        <v>0</v>
      </c>
      <c r="AR53" s="14">
        <f t="shared" ca="1" si="16"/>
        <v>0</v>
      </c>
      <c r="AS53" s="14">
        <f t="shared" ca="1" si="16"/>
        <v>0</v>
      </c>
      <c r="AT53" s="14">
        <f t="shared" ca="1" si="16"/>
        <v>0</v>
      </c>
      <c r="AU53" s="14">
        <f t="shared" ca="1" si="16"/>
        <v>0</v>
      </c>
      <c r="AV53" s="14">
        <f t="shared" ca="1" si="16"/>
        <v>0</v>
      </c>
      <c r="AW53" s="14">
        <f t="shared" ca="1" si="16"/>
        <v>0</v>
      </c>
      <c r="AX53" s="14">
        <f t="shared" ca="1" si="16"/>
        <v>0</v>
      </c>
      <c r="AY53" s="14">
        <f t="shared" ca="1" si="16"/>
        <v>0</v>
      </c>
      <c r="AZ53" s="14">
        <f t="shared" ca="1" si="16"/>
        <v>0</v>
      </c>
      <c r="BA53" s="14">
        <f t="shared" ca="1" si="16"/>
        <v>0</v>
      </c>
      <c r="BB53" s="14">
        <f t="shared" ca="1" si="16"/>
        <v>0</v>
      </c>
      <c r="BC53" s="14">
        <f t="shared" ca="1" si="16"/>
        <v>0</v>
      </c>
      <c r="BD53" s="14">
        <f t="shared" ca="1" si="16"/>
        <v>0</v>
      </c>
      <c r="BE53" s="14">
        <f t="shared" ca="1" si="16"/>
        <v>0</v>
      </c>
      <c r="BF53" s="14">
        <f t="shared" ca="1" si="16"/>
        <v>0</v>
      </c>
      <c r="BG53" s="14">
        <f t="shared" ca="1" si="16"/>
        <v>0</v>
      </c>
      <c r="BH53" s="14">
        <f t="shared" ca="1" si="16"/>
        <v>0</v>
      </c>
      <c r="BI53" s="14">
        <f t="shared" ca="1" si="16"/>
        <v>0</v>
      </c>
      <c r="BJ53" s="14">
        <f t="shared" ca="1" si="16"/>
        <v>0</v>
      </c>
      <c r="BK53" s="14">
        <f t="shared" ca="1" si="16"/>
        <v>0</v>
      </c>
      <c r="BL53" s="14">
        <f t="shared" ca="1" si="16"/>
        <v>0</v>
      </c>
      <c r="BM53" s="14">
        <f t="shared" ca="1" si="16"/>
        <v>0</v>
      </c>
      <c r="BN53" s="14">
        <f t="shared" ca="1" si="16"/>
        <v>0</v>
      </c>
      <c r="BO53" s="14">
        <f t="shared" ca="1" si="16"/>
        <v>0</v>
      </c>
      <c r="BP53" s="14">
        <f t="shared" ca="1" si="16"/>
        <v>0</v>
      </c>
      <c r="BQ53" s="14">
        <f t="shared" ca="1" si="16"/>
        <v>0</v>
      </c>
      <c r="BR53" s="14">
        <f t="shared" ca="1" si="16"/>
        <v>0</v>
      </c>
      <c r="BS53" s="96"/>
    </row>
    <row r="54" spans="1:71" ht="21" hidden="1" customHeight="1" outlineLevel="1" thickBot="1" x14ac:dyDescent="0.4">
      <c r="A54" s="5">
        <f t="shared" si="13"/>
        <v>0</v>
      </c>
      <c r="B54" s="5">
        <f t="shared" si="13"/>
        <v>6</v>
      </c>
      <c r="C54" s="5">
        <f t="shared" si="13"/>
        <v>0</v>
      </c>
      <c r="D54" s="5">
        <f t="shared" si="13"/>
        <v>0</v>
      </c>
      <c r="E54" s="6" t="str">
        <f t="shared" si="13"/>
        <v>Se6</v>
      </c>
      <c r="F54" s="14">
        <f t="shared" ca="1" si="14"/>
        <v>-143.69999999999999</v>
      </c>
      <c r="G54" s="14">
        <f t="shared" ca="1" si="16"/>
        <v>-120.89999999999999</v>
      </c>
      <c r="H54" s="14">
        <f t="shared" ca="1" si="16"/>
        <v>-117.18</v>
      </c>
      <c r="I54" s="14">
        <f t="shared" ca="1" si="16"/>
        <v>-79.56</v>
      </c>
      <c r="J54" s="14">
        <f t="shared" ca="1" si="16"/>
        <v>-70.199999999999989</v>
      </c>
      <c r="K54" s="14">
        <f t="shared" ca="1" si="16"/>
        <v>-62.699999999999996</v>
      </c>
      <c r="L54" s="14">
        <f t="shared" ca="1" si="16"/>
        <v>-56.483999999999995</v>
      </c>
      <c r="M54" s="14">
        <f t="shared" ca="1" si="16"/>
        <v>-55.08</v>
      </c>
      <c r="N54" s="14">
        <f t="shared" ca="1" si="16"/>
        <v>-53.735999999999997</v>
      </c>
      <c r="O54" s="14">
        <f t="shared" ca="1" si="16"/>
        <v>-52.44</v>
      </c>
      <c r="P54" s="14">
        <f t="shared" ca="1" si="16"/>
        <v>-51.173999999999999</v>
      </c>
      <c r="Q54" s="14">
        <f t="shared" ca="1" si="16"/>
        <v>-49.650000000000006</v>
      </c>
      <c r="R54" s="14">
        <f t="shared" ca="1" si="16"/>
        <v>-49.974000000000004</v>
      </c>
      <c r="S54" s="14">
        <f t="shared" ca="1" si="16"/>
        <v>-50.400000000000006</v>
      </c>
      <c r="T54" s="14">
        <f t="shared" ref="G54:BR58" ca="1" si="17">$A54*H.Ar + $B54*H.Se + $C54*H.Ge + $D54*H.Ga</f>
        <v>-50.820000000000007</v>
      </c>
      <c r="U54" s="14">
        <f t="shared" ca="1" si="17"/>
        <v>-52.5</v>
      </c>
      <c r="V54" s="14">
        <f t="shared" ca="1" si="17"/>
        <v>-52.92</v>
      </c>
      <c r="W54" s="14">
        <f t="shared" ca="1" si="17"/>
        <v>-53.351999999999997</v>
      </c>
      <c r="X54" s="14">
        <f t="shared" ca="1" si="17"/>
        <v>-53.784000000000006</v>
      </c>
      <c r="Y54" s="14">
        <f t="shared" ca="1" si="17"/>
        <v>-54.228000000000002</v>
      </c>
      <c r="Z54" s="14">
        <f t="shared" ca="1" si="17"/>
        <v>-56.13</v>
      </c>
      <c r="AA54" s="14">
        <f t="shared" ca="1" si="17"/>
        <v>0</v>
      </c>
      <c r="AB54" s="14">
        <f t="shared" ca="1" si="17"/>
        <v>0</v>
      </c>
      <c r="AC54" s="14">
        <f t="shared" ca="1" si="17"/>
        <v>0</v>
      </c>
      <c r="AD54" s="14">
        <f t="shared" ca="1" si="17"/>
        <v>0</v>
      </c>
      <c r="AE54" s="14">
        <f t="shared" ca="1" si="17"/>
        <v>0</v>
      </c>
      <c r="AF54" s="14">
        <f t="shared" ca="1" si="17"/>
        <v>0</v>
      </c>
      <c r="AG54" s="14">
        <f t="shared" ca="1" si="17"/>
        <v>0</v>
      </c>
      <c r="AH54" s="14">
        <f t="shared" ca="1" si="17"/>
        <v>0</v>
      </c>
      <c r="AI54" s="14">
        <f t="shared" ca="1" si="17"/>
        <v>0</v>
      </c>
      <c r="AJ54" s="14">
        <f t="shared" ca="1" si="17"/>
        <v>0</v>
      </c>
      <c r="AK54" s="14">
        <f t="shared" ca="1" si="17"/>
        <v>0</v>
      </c>
      <c r="AL54" s="14">
        <f t="shared" ca="1" si="17"/>
        <v>0</v>
      </c>
      <c r="AM54" s="14">
        <f t="shared" ca="1" si="17"/>
        <v>0</v>
      </c>
      <c r="AN54" s="14">
        <f t="shared" ca="1" si="17"/>
        <v>0</v>
      </c>
      <c r="AO54" s="14">
        <f t="shared" ca="1" si="17"/>
        <v>0</v>
      </c>
      <c r="AP54" s="14">
        <f t="shared" ca="1" si="17"/>
        <v>0</v>
      </c>
      <c r="AQ54" s="14">
        <f t="shared" ca="1" si="17"/>
        <v>0</v>
      </c>
      <c r="AR54" s="14">
        <f t="shared" ca="1" si="17"/>
        <v>0</v>
      </c>
      <c r="AS54" s="14">
        <f t="shared" ca="1" si="17"/>
        <v>0</v>
      </c>
      <c r="AT54" s="14">
        <f t="shared" ca="1" si="17"/>
        <v>0</v>
      </c>
      <c r="AU54" s="14">
        <f t="shared" ca="1" si="17"/>
        <v>0</v>
      </c>
      <c r="AV54" s="14">
        <f t="shared" ca="1" si="17"/>
        <v>0</v>
      </c>
      <c r="AW54" s="14">
        <f t="shared" ca="1" si="17"/>
        <v>0</v>
      </c>
      <c r="AX54" s="14">
        <f t="shared" ca="1" si="17"/>
        <v>0</v>
      </c>
      <c r="AY54" s="14">
        <f t="shared" ca="1" si="17"/>
        <v>0</v>
      </c>
      <c r="AZ54" s="14">
        <f t="shared" ca="1" si="17"/>
        <v>0</v>
      </c>
      <c r="BA54" s="14">
        <f t="shared" ca="1" si="17"/>
        <v>0</v>
      </c>
      <c r="BB54" s="14">
        <f t="shared" ca="1" si="17"/>
        <v>0</v>
      </c>
      <c r="BC54" s="14">
        <f t="shared" ca="1" si="17"/>
        <v>0</v>
      </c>
      <c r="BD54" s="14">
        <f t="shared" ca="1" si="17"/>
        <v>0</v>
      </c>
      <c r="BE54" s="14">
        <f t="shared" ca="1" si="17"/>
        <v>0</v>
      </c>
      <c r="BF54" s="14">
        <f t="shared" ca="1" si="17"/>
        <v>0</v>
      </c>
      <c r="BG54" s="14">
        <f t="shared" ca="1" si="17"/>
        <v>0</v>
      </c>
      <c r="BH54" s="14">
        <f t="shared" ca="1" si="17"/>
        <v>0</v>
      </c>
      <c r="BI54" s="14">
        <f t="shared" ca="1" si="17"/>
        <v>0</v>
      </c>
      <c r="BJ54" s="14">
        <f t="shared" ca="1" si="17"/>
        <v>0</v>
      </c>
      <c r="BK54" s="14">
        <f t="shared" ca="1" si="17"/>
        <v>0</v>
      </c>
      <c r="BL54" s="14">
        <f t="shared" ca="1" si="17"/>
        <v>0</v>
      </c>
      <c r="BM54" s="14">
        <f t="shared" ca="1" si="17"/>
        <v>0</v>
      </c>
      <c r="BN54" s="14">
        <f t="shared" ca="1" si="17"/>
        <v>0</v>
      </c>
      <c r="BO54" s="14">
        <f t="shared" ca="1" si="17"/>
        <v>0</v>
      </c>
      <c r="BP54" s="14">
        <f t="shared" ca="1" si="17"/>
        <v>0</v>
      </c>
      <c r="BQ54" s="14">
        <f t="shared" ca="1" si="17"/>
        <v>0</v>
      </c>
      <c r="BR54" s="14">
        <f t="shared" ca="1" si="17"/>
        <v>0</v>
      </c>
      <c r="BS54" s="96"/>
    </row>
    <row r="55" spans="1:71" ht="21" hidden="1" customHeight="1" outlineLevel="1" thickBot="1" x14ac:dyDescent="0.4">
      <c r="A55" s="5">
        <f t="shared" si="13"/>
        <v>0</v>
      </c>
      <c r="B55" s="5">
        <f t="shared" si="13"/>
        <v>5</v>
      </c>
      <c r="C55" s="5">
        <f t="shared" si="13"/>
        <v>0</v>
      </c>
      <c r="D55" s="5">
        <f t="shared" si="13"/>
        <v>0</v>
      </c>
      <c r="E55" s="6" t="str">
        <f t="shared" si="13"/>
        <v>Se5</v>
      </c>
      <c r="F55" s="14">
        <f t="shared" ca="1" si="14"/>
        <v>-119.75</v>
      </c>
      <c r="G55" s="14">
        <f t="shared" ca="1" si="17"/>
        <v>-100.75</v>
      </c>
      <c r="H55" s="14">
        <f t="shared" ca="1" si="17"/>
        <v>-97.65</v>
      </c>
      <c r="I55" s="14">
        <f t="shared" ca="1" si="17"/>
        <v>-66.3</v>
      </c>
      <c r="J55" s="14">
        <f t="shared" ca="1" si="17"/>
        <v>-58.5</v>
      </c>
      <c r="K55" s="14">
        <f t="shared" ca="1" si="17"/>
        <v>-52.25</v>
      </c>
      <c r="L55" s="14">
        <f t="shared" ca="1" si="17"/>
        <v>-47.07</v>
      </c>
      <c r="M55" s="14">
        <f t="shared" ca="1" si="17"/>
        <v>-45.9</v>
      </c>
      <c r="N55" s="14">
        <f t="shared" ca="1" si="17"/>
        <v>-44.78</v>
      </c>
      <c r="O55" s="14">
        <f t="shared" ca="1" si="17"/>
        <v>-43.7</v>
      </c>
      <c r="P55" s="14">
        <f t="shared" ca="1" si="17"/>
        <v>-42.644999999999996</v>
      </c>
      <c r="Q55" s="14">
        <f t="shared" ca="1" si="17"/>
        <v>-41.375</v>
      </c>
      <c r="R55" s="14">
        <f t="shared" ca="1" si="17"/>
        <v>-41.645000000000003</v>
      </c>
      <c r="S55" s="14">
        <f t="shared" ca="1" si="17"/>
        <v>-42</v>
      </c>
      <c r="T55" s="14">
        <f t="shared" ca="1" si="17"/>
        <v>-42.35</v>
      </c>
      <c r="U55" s="14">
        <f t="shared" ca="1" si="17"/>
        <v>-43.75</v>
      </c>
      <c r="V55" s="14">
        <f t="shared" ca="1" si="17"/>
        <v>-44.1</v>
      </c>
      <c r="W55" s="14">
        <f t="shared" ca="1" si="17"/>
        <v>-44.459999999999994</v>
      </c>
      <c r="X55" s="14">
        <f t="shared" ca="1" si="17"/>
        <v>-44.82</v>
      </c>
      <c r="Y55" s="14">
        <f t="shared" ca="1" si="17"/>
        <v>-45.19</v>
      </c>
      <c r="Z55" s="14">
        <f t="shared" ca="1" si="17"/>
        <v>-46.775000000000006</v>
      </c>
      <c r="AA55" s="14">
        <f t="shared" ca="1" si="17"/>
        <v>0</v>
      </c>
      <c r="AB55" s="14">
        <f t="shared" ca="1" si="17"/>
        <v>0</v>
      </c>
      <c r="AC55" s="14">
        <f t="shared" ca="1" si="17"/>
        <v>0</v>
      </c>
      <c r="AD55" s="14">
        <f t="shared" ca="1" si="17"/>
        <v>0</v>
      </c>
      <c r="AE55" s="14">
        <f t="shared" ca="1" si="17"/>
        <v>0</v>
      </c>
      <c r="AF55" s="14">
        <f t="shared" ca="1" si="17"/>
        <v>0</v>
      </c>
      <c r="AG55" s="14">
        <f t="shared" ca="1" si="17"/>
        <v>0</v>
      </c>
      <c r="AH55" s="14">
        <f t="shared" ca="1" si="17"/>
        <v>0</v>
      </c>
      <c r="AI55" s="14">
        <f t="shared" ca="1" si="17"/>
        <v>0</v>
      </c>
      <c r="AJ55" s="14">
        <f t="shared" ca="1" si="17"/>
        <v>0</v>
      </c>
      <c r="AK55" s="14">
        <f t="shared" ca="1" si="17"/>
        <v>0</v>
      </c>
      <c r="AL55" s="14">
        <f t="shared" ca="1" si="17"/>
        <v>0</v>
      </c>
      <c r="AM55" s="14">
        <f t="shared" ca="1" si="17"/>
        <v>0</v>
      </c>
      <c r="AN55" s="14">
        <f t="shared" ca="1" si="17"/>
        <v>0</v>
      </c>
      <c r="AO55" s="14">
        <f t="shared" ca="1" si="17"/>
        <v>0</v>
      </c>
      <c r="AP55" s="14">
        <f t="shared" ca="1" si="17"/>
        <v>0</v>
      </c>
      <c r="AQ55" s="14">
        <f t="shared" ca="1" si="17"/>
        <v>0</v>
      </c>
      <c r="AR55" s="14">
        <f t="shared" ca="1" si="17"/>
        <v>0</v>
      </c>
      <c r="AS55" s="14">
        <f t="shared" ca="1" si="17"/>
        <v>0</v>
      </c>
      <c r="AT55" s="14">
        <f t="shared" ca="1" si="17"/>
        <v>0</v>
      </c>
      <c r="AU55" s="14">
        <f t="shared" ca="1" si="17"/>
        <v>0</v>
      </c>
      <c r="AV55" s="14">
        <f t="shared" ca="1" si="17"/>
        <v>0</v>
      </c>
      <c r="AW55" s="14">
        <f t="shared" ca="1" si="17"/>
        <v>0</v>
      </c>
      <c r="AX55" s="14">
        <f t="shared" ca="1" si="17"/>
        <v>0</v>
      </c>
      <c r="AY55" s="14">
        <f t="shared" ca="1" si="17"/>
        <v>0</v>
      </c>
      <c r="AZ55" s="14">
        <f t="shared" ca="1" si="17"/>
        <v>0</v>
      </c>
      <c r="BA55" s="14">
        <f t="shared" ca="1" si="17"/>
        <v>0</v>
      </c>
      <c r="BB55" s="14">
        <f t="shared" ca="1" si="17"/>
        <v>0</v>
      </c>
      <c r="BC55" s="14">
        <f t="shared" ca="1" si="17"/>
        <v>0</v>
      </c>
      <c r="BD55" s="14">
        <f t="shared" ca="1" si="17"/>
        <v>0</v>
      </c>
      <c r="BE55" s="14">
        <f t="shared" ca="1" si="17"/>
        <v>0</v>
      </c>
      <c r="BF55" s="14">
        <f t="shared" ca="1" si="17"/>
        <v>0</v>
      </c>
      <c r="BG55" s="14">
        <f t="shared" ca="1" si="17"/>
        <v>0</v>
      </c>
      <c r="BH55" s="14">
        <f t="shared" ca="1" si="17"/>
        <v>0</v>
      </c>
      <c r="BI55" s="14">
        <f t="shared" ca="1" si="17"/>
        <v>0</v>
      </c>
      <c r="BJ55" s="14">
        <f t="shared" ca="1" si="17"/>
        <v>0</v>
      </c>
      <c r="BK55" s="14">
        <f t="shared" ca="1" si="17"/>
        <v>0</v>
      </c>
      <c r="BL55" s="14">
        <f t="shared" ca="1" si="17"/>
        <v>0</v>
      </c>
      <c r="BM55" s="14">
        <f t="shared" ca="1" si="17"/>
        <v>0</v>
      </c>
      <c r="BN55" s="14">
        <f t="shared" ca="1" si="17"/>
        <v>0</v>
      </c>
      <c r="BO55" s="14">
        <f t="shared" ca="1" si="17"/>
        <v>0</v>
      </c>
      <c r="BP55" s="14">
        <f t="shared" ca="1" si="17"/>
        <v>0</v>
      </c>
      <c r="BQ55" s="14">
        <f t="shared" ca="1" si="17"/>
        <v>0</v>
      </c>
      <c r="BR55" s="14">
        <f t="shared" ca="1" si="17"/>
        <v>0</v>
      </c>
      <c r="BS55" s="96"/>
    </row>
    <row r="56" spans="1:71" ht="21" hidden="1" customHeight="1" outlineLevel="1" thickBot="1" x14ac:dyDescent="0.4">
      <c r="A56" s="5">
        <f t="shared" ref="A56:E65" si="18">A14</f>
        <v>0</v>
      </c>
      <c r="B56" s="5">
        <f t="shared" si="18"/>
        <v>1</v>
      </c>
      <c r="C56" s="5">
        <f t="shared" si="18"/>
        <v>1</v>
      </c>
      <c r="D56" s="5">
        <f t="shared" si="18"/>
        <v>0</v>
      </c>
      <c r="E56" s="6" t="str">
        <f t="shared" si="18"/>
        <v>GeSe</v>
      </c>
      <c r="F56" s="14">
        <f t="shared" ref="F56:U65" ca="1" si="19">$A56*H.Ar + $B56*H.Se + $C56*H.Ge + $D56*H.Ga</f>
        <v>-39.81</v>
      </c>
      <c r="G56" s="14">
        <f t="shared" ca="1" si="19"/>
        <v>-33.909999999999997</v>
      </c>
      <c r="H56" s="14">
        <f t="shared" ca="1" si="19"/>
        <v>-30.14</v>
      </c>
      <c r="I56" s="14">
        <f t="shared" ca="1" si="19"/>
        <v>-27.57</v>
      </c>
      <c r="J56" s="14">
        <f t="shared" ca="1" si="19"/>
        <v>-25.729999999999997</v>
      </c>
      <c r="K56" s="14">
        <f t="shared" ca="1" si="19"/>
        <v>-24.39</v>
      </c>
      <c r="L56" s="14">
        <f t="shared" ca="1" si="19"/>
        <v>-23.384</v>
      </c>
      <c r="M56" s="14">
        <f t="shared" ca="1" si="19"/>
        <v>-23.17</v>
      </c>
      <c r="N56" s="14">
        <f t="shared" ca="1" si="19"/>
        <v>-22.975999999999999</v>
      </c>
      <c r="O56" s="14">
        <f t="shared" ca="1" si="19"/>
        <v>-22.79</v>
      </c>
      <c r="P56" s="14">
        <f t="shared" ca="1" si="19"/>
        <v>-22.619</v>
      </c>
      <c r="Q56" s="14">
        <f t="shared" ca="1" si="19"/>
        <v>-22.515000000000001</v>
      </c>
      <c r="R56" s="14">
        <f t="shared" ca="1" si="19"/>
        <v>-22.439</v>
      </c>
      <c r="S56" s="14">
        <f t="shared" ca="1" si="19"/>
        <v>-22.380000000000003</v>
      </c>
      <c r="T56" s="14">
        <f t="shared" ca="1" si="19"/>
        <v>-22.32</v>
      </c>
      <c r="U56" s="14">
        <f t="shared" ca="1" si="19"/>
        <v>-22.130000000000003</v>
      </c>
      <c r="V56" s="14">
        <f t="shared" ca="1" si="17"/>
        <v>-22.1</v>
      </c>
      <c r="W56" s="14">
        <f t="shared" ca="1" si="17"/>
        <v>-22.071999999999999</v>
      </c>
      <c r="X56" s="14">
        <f t="shared" ca="1" si="17"/>
        <v>-22.033999999999999</v>
      </c>
      <c r="Y56" s="14">
        <f t="shared" ca="1" si="17"/>
        <v>-22.008000000000003</v>
      </c>
      <c r="Z56" s="14">
        <f t="shared" ca="1" si="17"/>
        <v>-21.935000000000002</v>
      </c>
      <c r="AA56" s="14">
        <f t="shared" ca="1" si="17"/>
        <v>0</v>
      </c>
      <c r="AB56" s="14">
        <f t="shared" ca="1" si="17"/>
        <v>0</v>
      </c>
      <c r="AC56" s="14">
        <f t="shared" ca="1" si="17"/>
        <v>0</v>
      </c>
      <c r="AD56" s="14">
        <f t="shared" ca="1" si="17"/>
        <v>0</v>
      </c>
      <c r="AE56" s="14">
        <f t="shared" ca="1" si="17"/>
        <v>0</v>
      </c>
      <c r="AF56" s="14">
        <f t="shared" ca="1" si="17"/>
        <v>0</v>
      </c>
      <c r="AG56" s="14">
        <f t="shared" ca="1" si="17"/>
        <v>0</v>
      </c>
      <c r="AH56" s="14">
        <f t="shared" ca="1" si="17"/>
        <v>0</v>
      </c>
      <c r="AI56" s="14">
        <f t="shared" ca="1" si="17"/>
        <v>0</v>
      </c>
      <c r="AJ56" s="14">
        <f t="shared" ca="1" si="17"/>
        <v>0</v>
      </c>
      <c r="AK56" s="14">
        <f t="shared" ca="1" si="17"/>
        <v>0</v>
      </c>
      <c r="AL56" s="14">
        <f t="shared" ca="1" si="17"/>
        <v>0</v>
      </c>
      <c r="AM56" s="14">
        <f t="shared" ca="1" si="17"/>
        <v>0</v>
      </c>
      <c r="AN56" s="14">
        <f t="shared" ca="1" si="17"/>
        <v>0</v>
      </c>
      <c r="AO56" s="14">
        <f t="shared" ca="1" si="17"/>
        <v>0</v>
      </c>
      <c r="AP56" s="14">
        <f t="shared" ca="1" si="17"/>
        <v>0</v>
      </c>
      <c r="AQ56" s="14">
        <f t="shared" ca="1" si="17"/>
        <v>0</v>
      </c>
      <c r="AR56" s="14">
        <f t="shared" ca="1" si="17"/>
        <v>0</v>
      </c>
      <c r="AS56" s="14">
        <f t="shared" ca="1" si="17"/>
        <v>0</v>
      </c>
      <c r="AT56" s="14">
        <f t="shared" ca="1" si="17"/>
        <v>0</v>
      </c>
      <c r="AU56" s="14">
        <f t="shared" ca="1" si="17"/>
        <v>0</v>
      </c>
      <c r="AV56" s="14">
        <f t="shared" ca="1" si="17"/>
        <v>0</v>
      </c>
      <c r="AW56" s="14">
        <f t="shared" ca="1" si="17"/>
        <v>0</v>
      </c>
      <c r="AX56" s="14">
        <f t="shared" ca="1" si="17"/>
        <v>0</v>
      </c>
      <c r="AY56" s="14">
        <f t="shared" ca="1" si="17"/>
        <v>0</v>
      </c>
      <c r="AZ56" s="14">
        <f t="shared" ca="1" si="17"/>
        <v>0</v>
      </c>
      <c r="BA56" s="14">
        <f t="shared" ca="1" si="17"/>
        <v>0</v>
      </c>
      <c r="BB56" s="14">
        <f t="shared" ca="1" si="17"/>
        <v>0</v>
      </c>
      <c r="BC56" s="14">
        <f t="shared" ca="1" si="17"/>
        <v>0</v>
      </c>
      <c r="BD56" s="14">
        <f t="shared" ca="1" si="17"/>
        <v>0</v>
      </c>
      <c r="BE56" s="14">
        <f t="shared" ca="1" si="17"/>
        <v>0</v>
      </c>
      <c r="BF56" s="14">
        <f t="shared" ca="1" si="17"/>
        <v>0</v>
      </c>
      <c r="BG56" s="14">
        <f t="shared" ca="1" si="17"/>
        <v>0</v>
      </c>
      <c r="BH56" s="14">
        <f t="shared" ca="1" si="17"/>
        <v>0</v>
      </c>
      <c r="BI56" s="14">
        <f t="shared" ca="1" si="17"/>
        <v>0</v>
      </c>
      <c r="BJ56" s="14">
        <f t="shared" ca="1" si="17"/>
        <v>0</v>
      </c>
      <c r="BK56" s="14">
        <f t="shared" ca="1" si="17"/>
        <v>0</v>
      </c>
      <c r="BL56" s="14">
        <f t="shared" ca="1" si="17"/>
        <v>0</v>
      </c>
      <c r="BM56" s="14">
        <f t="shared" ca="1" si="17"/>
        <v>0</v>
      </c>
      <c r="BN56" s="14">
        <f t="shared" ca="1" si="17"/>
        <v>0</v>
      </c>
      <c r="BO56" s="14">
        <f t="shared" ca="1" si="17"/>
        <v>0</v>
      </c>
      <c r="BP56" s="14">
        <f t="shared" ca="1" si="17"/>
        <v>0</v>
      </c>
      <c r="BQ56" s="14">
        <f t="shared" ca="1" si="17"/>
        <v>0</v>
      </c>
      <c r="BR56" s="14">
        <f t="shared" ca="1" si="17"/>
        <v>0</v>
      </c>
      <c r="BS56" s="96"/>
    </row>
    <row r="57" spans="1:71" ht="21" hidden="1" customHeight="1" outlineLevel="1" thickBot="1" x14ac:dyDescent="0.4">
      <c r="A57" s="5">
        <f t="shared" si="18"/>
        <v>0</v>
      </c>
      <c r="B57" s="5">
        <f t="shared" si="18"/>
        <v>4</v>
      </c>
      <c r="C57" s="5">
        <f t="shared" si="18"/>
        <v>0</v>
      </c>
      <c r="D57" s="5">
        <f t="shared" si="18"/>
        <v>0</v>
      </c>
      <c r="E57" s="6" t="str">
        <f t="shared" si="18"/>
        <v>Se4</v>
      </c>
      <c r="F57" s="14">
        <f t="shared" ca="1" si="19"/>
        <v>-95.8</v>
      </c>
      <c r="G57" s="14">
        <f t="shared" ca="1" si="17"/>
        <v>-80.599999999999994</v>
      </c>
      <c r="H57" s="14">
        <f t="shared" ca="1" si="17"/>
        <v>-78.12</v>
      </c>
      <c r="I57" s="14">
        <f t="shared" ca="1" si="17"/>
        <v>-53.04</v>
      </c>
      <c r="J57" s="14">
        <f t="shared" ca="1" si="17"/>
        <v>-46.8</v>
      </c>
      <c r="K57" s="14">
        <f t="shared" ca="1" si="17"/>
        <v>-41.8</v>
      </c>
      <c r="L57" s="14">
        <f t="shared" ca="1" si="17"/>
        <v>-37.655999999999999</v>
      </c>
      <c r="M57" s="14">
        <f t="shared" ca="1" si="17"/>
        <v>-36.72</v>
      </c>
      <c r="N57" s="14">
        <f t="shared" ca="1" si="17"/>
        <v>-35.823999999999998</v>
      </c>
      <c r="O57" s="14">
        <f t="shared" ca="1" si="17"/>
        <v>-34.96</v>
      </c>
      <c r="P57" s="14">
        <f t="shared" ca="1" si="17"/>
        <v>-34.116</v>
      </c>
      <c r="Q57" s="14">
        <f t="shared" ca="1" si="17"/>
        <v>-33.1</v>
      </c>
      <c r="R57" s="14">
        <f t="shared" ca="1" si="17"/>
        <v>-33.316000000000003</v>
      </c>
      <c r="S57" s="14">
        <f t="shared" ca="1" si="17"/>
        <v>-33.6</v>
      </c>
      <c r="T57" s="14">
        <f t="shared" ca="1" si="17"/>
        <v>-33.880000000000003</v>
      </c>
      <c r="U57" s="14">
        <f t="shared" ca="1" si="17"/>
        <v>-35</v>
      </c>
      <c r="V57" s="14">
        <f t="shared" ca="1" si="17"/>
        <v>-35.28</v>
      </c>
      <c r="W57" s="14">
        <f t="shared" ca="1" si="17"/>
        <v>-35.567999999999998</v>
      </c>
      <c r="X57" s="14">
        <f t="shared" ca="1" si="17"/>
        <v>-35.856000000000002</v>
      </c>
      <c r="Y57" s="14">
        <f t="shared" ca="1" si="17"/>
        <v>-36.152000000000001</v>
      </c>
      <c r="Z57" s="14">
        <f t="shared" ca="1" si="17"/>
        <v>-37.42</v>
      </c>
      <c r="AA57" s="14">
        <f t="shared" ca="1" si="17"/>
        <v>0</v>
      </c>
      <c r="AB57" s="14">
        <f t="shared" ca="1" si="17"/>
        <v>0</v>
      </c>
      <c r="AC57" s="14">
        <f t="shared" ca="1" si="17"/>
        <v>0</v>
      </c>
      <c r="AD57" s="14">
        <f t="shared" ca="1" si="17"/>
        <v>0</v>
      </c>
      <c r="AE57" s="14">
        <f t="shared" ca="1" si="17"/>
        <v>0</v>
      </c>
      <c r="AF57" s="14">
        <f t="shared" ca="1" si="17"/>
        <v>0</v>
      </c>
      <c r="AG57" s="14">
        <f t="shared" ca="1" si="17"/>
        <v>0</v>
      </c>
      <c r="AH57" s="14">
        <f t="shared" ca="1" si="17"/>
        <v>0</v>
      </c>
      <c r="AI57" s="14">
        <f t="shared" ca="1" si="17"/>
        <v>0</v>
      </c>
      <c r="AJ57" s="14">
        <f t="shared" ca="1" si="17"/>
        <v>0</v>
      </c>
      <c r="AK57" s="14">
        <f t="shared" ca="1" si="17"/>
        <v>0</v>
      </c>
      <c r="AL57" s="14">
        <f t="shared" ca="1" si="17"/>
        <v>0</v>
      </c>
      <c r="AM57" s="14">
        <f t="shared" ca="1" si="17"/>
        <v>0</v>
      </c>
      <c r="AN57" s="14">
        <f t="shared" ca="1" si="17"/>
        <v>0</v>
      </c>
      <c r="AO57" s="14">
        <f t="shared" ca="1" si="17"/>
        <v>0</v>
      </c>
      <c r="AP57" s="14">
        <f t="shared" ca="1" si="17"/>
        <v>0</v>
      </c>
      <c r="AQ57" s="14">
        <f t="shared" ca="1" si="17"/>
        <v>0</v>
      </c>
      <c r="AR57" s="14">
        <f t="shared" ca="1" si="17"/>
        <v>0</v>
      </c>
      <c r="AS57" s="14">
        <f t="shared" ca="1" si="17"/>
        <v>0</v>
      </c>
      <c r="AT57" s="14">
        <f t="shared" ca="1" si="17"/>
        <v>0</v>
      </c>
      <c r="AU57" s="14">
        <f t="shared" ca="1" si="17"/>
        <v>0</v>
      </c>
      <c r="AV57" s="14">
        <f t="shared" ca="1" si="17"/>
        <v>0</v>
      </c>
      <c r="AW57" s="14">
        <f t="shared" ca="1" si="17"/>
        <v>0</v>
      </c>
      <c r="AX57" s="14">
        <f t="shared" ca="1" si="17"/>
        <v>0</v>
      </c>
      <c r="AY57" s="14">
        <f t="shared" ca="1" si="17"/>
        <v>0</v>
      </c>
      <c r="AZ57" s="14">
        <f t="shared" ca="1" si="17"/>
        <v>0</v>
      </c>
      <c r="BA57" s="14">
        <f t="shared" ca="1" si="17"/>
        <v>0</v>
      </c>
      <c r="BB57" s="14">
        <f t="shared" ca="1" si="17"/>
        <v>0</v>
      </c>
      <c r="BC57" s="14">
        <f t="shared" ca="1" si="17"/>
        <v>0</v>
      </c>
      <c r="BD57" s="14">
        <f t="shared" ca="1" si="17"/>
        <v>0</v>
      </c>
      <c r="BE57" s="14">
        <f t="shared" ca="1" si="17"/>
        <v>0</v>
      </c>
      <c r="BF57" s="14">
        <f t="shared" ca="1" si="17"/>
        <v>0</v>
      </c>
      <c r="BG57" s="14">
        <f t="shared" ca="1" si="17"/>
        <v>0</v>
      </c>
      <c r="BH57" s="14">
        <f t="shared" ca="1" si="17"/>
        <v>0</v>
      </c>
      <c r="BI57" s="14">
        <f t="shared" ca="1" si="17"/>
        <v>0</v>
      </c>
      <c r="BJ57" s="14">
        <f t="shared" ca="1" si="17"/>
        <v>0</v>
      </c>
      <c r="BK57" s="14">
        <f t="shared" ca="1" si="17"/>
        <v>0</v>
      </c>
      <c r="BL57" s="14">
        <f t="shared" ca="1" si="17"/>
        <v>0</v>
      </c>
      <c r="BM57" s="14">
        <f t="shared" ca="1" si="17"/>
        <v>0</v>
      </c>
      <c r="BN57" s="14">
        <f t="shared" ca="1" si="17"/>
        <v>0</v>
      </c>
      <c r="BO57" s="14">
        <f t="shared" ca="1" si="17"/>
        <v>0</v>
      </c>
      <c r="BP57" s="14">
        <f t="shared" ca="1" si="17"/>
        <v>0</v>
      </c>
      <c r="BQ57" s="14">
        <f t="shared" ca="1" si="17"/>
        <v>0</v>
      </c>
      <c r="BR57" s="14">
        <f t="shared" ca="1" si="17"/>
        <v>0</v>
      </c>
      <c r="BS57" s="96"/>
    </row>
    <row r="58" spans="1:71" ht="21" hidden="1" customHeight="1" outlineLevel="1" thickBot="1" x14ac:dyDescent="0.4">
      <c r="A58" s="5">
        <f t="shared" si="18"/>
        <v>0</v>
      </c>
      <c r="B58" s="5">
        <f t="shared" si="18"/>
        <v>3</v>
      </c>
      <c r="C58" s="5">
        <f t="shared" si="18"/>
        <v>0</v>
      </c>
      <c r="D58" s="5">
        <f t="shared" si="18"/>
        <v>0</v>
      </c>
      <c r="E58" s="6" t="str">
        <f t="shared" si="18"/>
        <v>Se3</v>
      </c>
      <c r="F58" s="14">
        <f t="shared" ca="1" si="19"/>
        <v>-71.849999999999994</v>
      </c>
      <c r="G58" s="14">
        <f t="shared" ca="1" si="17"/>
        <v>-60.449999999999996</v>
      </c>
      <c r="H58" s="14">
        <f t="shared" ca="1" si="17"/>
        <v>-58.59</v>
      </c>
      <c r="I58" s="14">
        <f t="shared" ca="1" si="17"/>
        <v>-39.78</v>
      </c>
      <c r="J58" s="14">
        <f t="shared" ca="1" si="17"/>
        <v>-35.099999999999994</v>
      </c>
      <c r="K58" s="14">
        <f t="shared" ca="1" si="17"/>
        <v>-31.349999999999998</v>
      </c>
      <c r="L58" s="14">
        <f t="shared" ca="1" si="17"/>
        <v>-28.241999999999997</v>
      </c>
      <c r="M58" s="14">
        <f t="shared" ca="1" si="17"/>
        <v>-27.54</v>
      </c>
      <c r="N58" s="14">
        <f t="shared" ca="1" si="17"/>
        <v>-26.867999999999999</v>
      </c>
      <c r="O58" s="14">
        <f t="shared" ca="1" si="17"/>
        <v>-26.22</v>
      </c>
      <c r="P58" s="14">
        <f t="shared" ca="1" si="17"/>
        <v>-25.587</v>
      </c>
      <c r="Q58" s="14">
        <f t="shared" ca="1" si="17"/>
        <v>-24.825000000000003</v>
      </c>
      <c r="R58" s="14">
        <f t="shared" ca="1" si="17"/>
        <v>-24.987000000000002</v>
      </c>
      <c r="S58" s="14">
        <f t="shared" ca="1" si="17"/>
        <v>-25.200000000000003</v>
      </c>
      <c r="T58" s="14">
        <f t="shared" ca="1" si="17"/>
        <v>-25.410000000000004</v>
      </c>
      <c r="U58" s="14">
        <f t="shared" ca="1" si="17"/>
        <v>-26.25</v>
      </c>
      <c r="V58" s="14">
        <f t="shared" ca="1" si="17"/>
        <v>-26.46</v>
      </c>
      <c r="W58" s="14">
        <f t="shared" ca="1" si="17"/>
        <v>-26.675999999999998</v>
      </c>
      <c r="X58" s="14">
        <f t="shared" ca="1" si="17"/>
        <v>-26.892000000000003</v>
      </c>
      <c r="Y58" s="14">
        <f t="shared" ca="1" si="17"/>
        <v>-27.114000000000001</v>
      </c>
      <c r="Z58" s="14">
        <f t="shared" ca="1" si="17"/>
        <v>-28.065000000000001</v>
      </c>
      <c r="AA58" s="14">
        <f t="shared" ca="1" si="17"/>
        <v>0</v>
      </c>
      <c r="AB58" s="14">
        <f t="shared" ca="1" si="17"/>
        <v>0</v>
      </c>
      <c r="AC58" s="14">
        <f t="shared" ca="1" si="17"/>
        <v>0</v>
      </c>
      <c r="AD58" s="14">
        <f t="shared" ca="1" si="17"/>
        <v>0</v>
      </c>
      <c r="AE58" s="14">
        <f t="shared" ca="1" si="17"/>
        <v>0</v>
      </c>
      <c r="AF58" s="14">
        <f t="shared" ca="1" si="17"/>
        <v>0</v>
      </c>
      <c r="AG58" s="14">
        <f t="shared" ca="1" si="17"/>
        <v>0</v>
      </c>
      <c r="AH58" s="14">
        <f t="shared" ref="G58:BR62" ca="1" si="20">$A58*H.Ar + $B58*H.Se + $C58*H.Ge + $D58*H.Ga</f>
        <v>0</v>
      </c>
      <c r="AI58" s="14">
        <f t="shared" ca="1" si="20"/>
        <v>0</v>
      </c>
      <c r="AJ58" s="14">
        <f t="shared" ca="1" si="20"/>
        <v>0</v>
      </c>
      <c r="AK58" s="14">
        <f t="shared" ca="1" si="20"/>
        <v>0</v>
      </c>
      <c r="AL58" s="14">
        <f t="shared" ca="1" si="20"/>
        <v>0</v>
      </c>
      <c r="AM58" s="14">
        <f t="shared" ca="1" si="20"/>
        <v>0</v>
      </c>
      <c r="AN58" s="14">
        <f t="shared" ca="1" si="20"/>
        <v>0</v>
      </c>
      <c r="AO58" s="14">
        <f t="shared" ca="1" si="20"/>
        <v>0</v>
      </c>
      <c r="AP58" s="14">
        <f t="shared" ca="1" si="20"/>
        <v>0</v>
      </c>
      <c r="AQ58" s="14">
        <f t="shared" ca="1" si="20"/>
        <v>0</v>
      </c>
      <c r="AR58" s="14">
        <f t="shared" ca="1" si="20"/>
        <v>0</v>
      </c>
      <c r="AS58" s="14">
        <f t="shared" ca="1" si="20"/>
        <v>0</v>
      </c>
      <c r="AT58" s="14">
        <f t="shared" ca="1" si="20"/>
        <v>0</v>
      </c>
      <c r="AU58" s="14">
        <f t="shared" ca="1" si="20"/>
        <v>0</v>
      </c>
      <c r="AV58" s="14">
        <f t="shared" ca="1" si="20"/>
        <v>0</v>
      </c>
      <c r="AW58" s="14">
        <f t="shared" ca="1" si="20"/>
        <v>0</v>
      </c>
      <c r="AX58" s="14">
        <f t="shared" ca="1" si="20"/>
        <v>0</v>
      </c>
      <c r="AY58" s="14">
        <f t="shared" ca="1" si="20"/>
        <v>0</v>
      </c>
      <c r="AZ58" s="14">
        <f t="shared" ca="1" si="20"/>
        <v>0</v>
      </c>
      <c r="BA58" s="14">
        <f t="shared" ca="1" si="20"/>
        <v>0</v>
      </c>
      <c r="BB58" s="14">
        <f t="shared" ca="1" si="20"/>
        <v>0</v>
      </c>
      <c r="BC58" s="14">
        <f t="shared" ca="1" si="20"/>
        <v>0</v>
      </c>
      <c r="BD58" s="14">
        <f t="shared" ca="1" si="20"/>
        <v>0</v>
      </c>
      <c r="BE58" s="14">
        <f t="shared" ca="1" si="20"/>
        <v>0</v>
      </c>
      <c r="BF58" s="14">
        <f t="shared" ca="1" si="20"/>
        <v>0</v>
      </c>
      <c r="BG58" s="14">
        <f t="shared" ca="1" si="20"/>
        <v>0</v>
      </c>
      <c r="BH58" s="14">
        <f t="shared" ca="1" si="20"/>
        <v>0</v>
      </c>
      <c r="BI58" s="14">
        <f t="shared" ca="1" si="20"/>
        <v>0</v>
      </c>
      <c r="BJ58" s="14">
        <f t="shared" ca="1" si="20"/>
        <v>0</v>
      </c>
      <c r="BK58" s="14">
        <f t="shared" ca="1" si="20"/>
        <v>0</v>
      </c>
      <c r="BL58" s="14">
        <f t="shared" ca="1" si="20"/>
        <v>0</v>
      </c>
      <c r="BM58" s="14">
        <f t="shared" ca="1" si="20"/>
        <v>0</v>
      </c>
      <c r="BN58" s="14">
        <f t="shared" ca="1" si="20"/>
        <v>0</v>
      </c>
      <c r="BO58" s="14">
        <f t="shared" ca="1" si="20"/>
        <v>0</v>
      </c>
      <c r="BP58" s="14">
        <f t="shared" ca="1" si="20"/>
        <v>0</v>
      </c>
      <c r="BQ58" s="14">
        <f t="shared" ca="1" si="20"/>
        <v>0</v>
      </c>
      <c r="BR58" s="14">
        <f t="shared" ca="1" si="20"/>
        <v>0</v>
      </c>
      <c r="BS58" s="96"/>
    </row>
    <row r="59" spans="1:71" ht="21" hidden="1" customHeight="1" outlineLevel="1" thickBot="1" x14ac:dyDescent="0.4">
      <c r="A59" s="5">
        <f t="shared" si="18"/>
        <v>0</v>
      </c>
      <c r="B59" s="5">
        <f t="shared" si="18"/>
        <v>2</v>
      </c>
      <c r="C59" s="5">
        <f t="shared" si="18"/>
        <v>0</v>
      </c>
      <c r="D59" s="5">
        <f t="shared" si="18"/>
        <v>0</v>
      </c>
      <c r="E59" s="6" t="str">
        <f t="shared" si="18"/>
        <v>Se2</v>
      </c>
      <c r="F59" s="14">
        <f t="shared" ca="1" si="19"/>
        <v>-47.9</v>
      </c>
      <c r="G59" s="14">
        <f t="shared" ca="1" si="20"/>
        <v>-40.299999999999997</v>
      </c>
      <c r="H59" s="14">
        <f t="shared" ca="1" si="20"/>
        <v>-39.06</v>
      </c>
      <c r="I59" s="14">
        <f t="shared" ca="1" si="20"/>
        <v>-26.52</v>
      </c>
      <c r="J59" s="14">
        <f t="shared" ca="1" si="20"/>
        <v>-23.4</v>
      </c>
      <c r="K59" s="14">
        <f t="shared" ca="1" si="20"/>
        <v>-20.9</v>
      </c>
      <c r="L59" s="14">
        <f t="shared" ca="1" si="20"/>
        <v>-18.827999999999999</v>
      </c>
      <c r="M59" s="14">
        <f t="shared" ca="1" si="20"/>
        <v>-18.36</v>
      </c>
      <c r="N59" s="14">
        <f t="shared" ca="1" si="20"/>
        <v>-17.911999999999999</v>
      </c>
      <c r="O59" s="14">
        <f t="shared" ca="1" si="20"/>
        <v>-17.48</v>
      </c>
      <c r="P59" s="14">
        <f t="shared" ca="1" si="20"/>
        <v>-17.058</v>
      </c>
      <c r="Q59" s="14">
        <f t="shared" ca="1" si="20"/>
        <v>-16.55</v>
      </c>
      <c r="R59" s="14">
        <f t="shared" ca="1" si="20"/>
        <v>-16.658000000000001</v>
      </c>
      <c r="S59" s="14">
        <f t="shared" ca="1" si="20"/>
        <v>-16.8</v>
      </c>
      <c r="T59" s="14">
        <f t="shared" ca="1" si="20"/>
        <v>-16.940000000000001</v>
      </c>
      <c r="U59" s="14">
        <f t="shared" ca="1" si="20"/>
        <v>-17.5</v>
      </c>
      <c r="V59" s="14">
        <f t="shared" ca="1" si="20"/>
        <v>-17.64</v>
      </c>
      <c r="W59" s="14">
        <f t="shared" ca="1" si="20"/>
        <v>-17.783999999999999</v>
      </c>
      <c r="X59" s="14">
        <f t="shared" ca="1" si="20"/>
        <v>-17.928000000000001</v>
      </c>
      <c r="Y59" s="14">
        <f t="shared" ca="1" si="20"/>
        <v>-18.076000000000001</v>
      </c>
      <c r="Z59" s="14">
        <f t="shared" ca="1" si="20"/>
        <v>-18.71</v>
      </c>
      <c r="AA59" s="14">
        <f t="shared" ca="1" si="20"/>
        <v>0</v>
      </c>
      <c r="AB59" s="14">
        <f t="shared" ca="1" si="20"/>
        <v>0</v>
      </c>
      <c r="AC59" s="14">
        <f t="shared" ca="1" si="20"/>
        <v>0</v>
      </c>
      <c r="AD59" s="14">
        <f t="shared" ca="1" si="20"/>
        <v>0</v>
      </c>
      <c r="AE59" s="14">
        <f t="shared" ca="1" si="20"/>
        <v>0</v>
      </c>
      <c r="AF59" s="14">
        <f t="shared" ca="1" si="20"/>
        <v>0</v>
      </c>
      <c r="AG59" s="14">
        <f t="shared" ca="1" si="20"/>
        <v>0</v>
      </c>
      <c r="AH59" s="14">
        <f t="shared" ca="1" si="20"/>
        <v>0</v>
      </c>
      <c r="AI59" s="14">
        <f t="shared" ca="1" si="20"/>
        <v>0</v>
      </c>
      <c r="AJ59" s="14">
        <f t="shared" ca="1" si="20"/>
        <v>0</v>
      </c>
      <c r="AK59" s="14">
        <f t="shared" ca="1" si="20"/>
        <v>0</v>
      </c>
      <c r="AL59" s="14">
        <f t="shared" ca="1" si="20"/>
        <v>0</v>
      </c>
      <c r="AM59" s="14">
        <f t="shared" ca="1" si="20"/>
        <v>0</v>
      </c>
      <c r="AN59" s="14">
        <f t="shared" ca="1" si="20"/>
        <v>0</v>
      </c>
      <c r="AO59" s="14">
        <f t="shared" ca="1" si="20"/>
        <v>0</v>
      </c>
      <c r="AP59" s="14">
        <f t="shared" ca="1" si="20"/>
        <v>0</v>
      </c>
      <c r="AQ59" s="14">
        <f t="shared" ca="1" si="20"/>
        <v>0</v>
      </c>
      <c r="AR59" s="14">
        <f t="shared" ca="1" si="20"/>
        <v>0</v>
      </c>
      <c r="AS59" s="14">
        <f t="shared" ca="1" si="20"/>
        <v>0</v>
      </c>
      <c r="AT59" s="14">
        <f t="shared" ca="1" si="20"/>
        <v>0</v>
      </c>
      <c r="AU59" s="14">
        <f t="shared" ca="1" si="20"/>
        <v>0</v>
      </c>
      <c r="AV59" s="14">
        <f t="shared" ca="1" si="20"/>
        <v>0</v>
      </c>
      <c r="AW59" s="14">
        <f t="shared" ca="1" si="20"/>
        <v>0</v>
      </c>
      <c r="AX59" s="14">
        <f t="shared" ca="1" si="20"/>
        <v>0</v>
      </c>
      <c r="AY59" s="14">
        <f t="shared" ca="1" si="20"/>
        <v>0</v>
      </c>
      <c r="AZ59" s="14">
        <f t="shared" ca="1" si="20"/>
        <v>0</v>
      </c>
      <c r="BA59" s="14">
        <f t="shared" ca="1" si="20"/>
        <v>0</v>
      </c>
      <c r="BB59" s="14">
        <f t="shared" ca="1" si="20"/>
        <v>0</v>
      </c>
      <c r="BC59" s="14">
        <f t="shared" ca="1" si="20"/>
        <v>0</v>
      </c>
      <c r="BD59" s="14">
        <f t="shared" ca="1" si="20"/>
        <v>0</v>
      </c>
      <c r="BE59" s="14">
        <f t="shared" ca="1" si="20"/>
        <v>0</v>
      </c>
      <c r="BF59" s="14">
        <f t="shared" ca="1" si="20"/>
        <v>0</v>
      </c>
      <c r="BG59" s="14">
        <f t="shared" ca="1" si="20"/>
        <v>0</v>
      </c>
      <c r="BH59" s="14">
        <f t="shared" ca="1" si="20"/>
        <v>0</v>
      </c>
      <c r="BI59" s="14">
        <f t="shared" ca="1" si="20"/>
        <v>0</v>
      </c>
      <c r="BJ59" s="14">
        <f t="shared" ca="1" si="20"/>
        <v>0</v>
      </c>
      <c r="BK59" s="14">
        <f t="shared" ca="1" si="20"/>
        <v>0</v>
      </c>
      <c r="BL59" s="14">
        <f t="shared" ca="1" si="20"/>
        <v>0</v>
      </c>
      <c r="BM59" s="14">
        <f t="shared" ca="1" si="20"/>
        <v>0</v>
      </c>
      <c r="BN59" s="14">
        <f t="shared" ca="1" si="20"/>
        <v>0</v>
      </c>
      <c r="BO59" s="14">
        <f t="shared" ca="1" si="20"/>
        <v>0</v>
      </c>
      <c r="BP59" s="14">
        <f t="shared" ca="1" si="20"/>
        <v>0</v>
      </c>
      <c r="BQ59" s="14">
        <f t="shared" ca="1" si="20"/>
        <v>0</v>
      </c>
      <c r="BR59" s="14">
        <f t="shared" ca="1" si="20"/>
        <v>0</v>
      </c>
      <c r="BS59" s="96"/>
    </row>
    <row r="60" spans="1:71" ht="21" hidden="1" customHeight="1" outlineLevel="1" thickBot="1" x14ac:dyDescent="0.4">
      <c r="A60" s="5">
        <f t="shared" si="18"/>
        <v>0</v>
      </c>
      <c r="B60" s="5">
        <f t="shared" si="18"/>
        <v>1</v>
      </c>
      <c r="C60" s="5">
        <f t="shared" si="18"/>
        <v>0</v>
      </c>
      <c r="D60" s="5">
        <f t="shared" si="18"/>
        <v>0</v>
      </c>
      <c r="E60" s="6" t="str">
        <f t="shared" si="18"/>
        <v>Se</v>
      </c>
      <c r="F60" s="14">
        <f t="shared" ca="1" si="19"/>
        <v>-23.95</v>
      </c>
      <c r="G60" s="14">
        <f t="shared" ca="1" si="20"/>
        <v>-20.149999999999999</v>
      </c>
      <c r="H60" s="14">
        <f t="shared" ca="1" si="20"/>
        <v>-19.53</v>
      </c>
      <c r="I60" s="14">
        <f t="shared" ca="1" si="20"/>
        <v>-13.26</v>
      </c>
      <c r="J60" s="14">
        <f t="shared" ca="1" si="20"/>
        <v>-11.7</v>
      </c>
      <c r="K60" s="14">
        <f t="shared" ca="1" si="20"/>
        <v>-10.45</v>
      </c>
      <c r="L60" s="14">
        <f t="shared" ca="1" si="20"/>
        <v>-9.4139999999999997</v>
      </c>
      <c r="M60" s="14">
        <f t="shared" ca="1" si="20"/>
        <v>-9.18</v>
      </c>
      <c r="N60" s="14">
        <f t="shared" ca="1" si="20"/>
        <v>-8.9559999999999995</v>
      </c>
      <c r="O60" s="14">
        <f t="shared" ca="1" si="20"/>
        <v>-8.74</v>
      </c>
      <c r="P60" s="14">
        <f t="shared" ca="1" si="20"/>
        <v>-8.5289999999999999</v>
      </c>
      <c r="Q60" s="14">
        <f t="shared" ca="1" si="20"/>
        <v>-8.2750000000000004</v>
      </c>
      <c r="R60" s="14">
        <f t="shared" ca="1" si="20"/>
        <v>-8.3290000000000006</v>
      </c>
      <c r="S60" s="14">
        <f t="shared" ca="1" si="20"/>
        <v>-8.4</v>
      </c>
      <c r="T60" s="14">
        <f t="shared" ca="1" si="20"/>
        <v>-8.4700000000000006</v>
      </c>
      <c r="U60" s="14">
        <f t="shared" ca="1" si="20"/>
        <v>-8.75</v>
      </c>
      <c r="V60" s="14">
        <f t="shared" ca="1" si="20"/>
        <v>-8.82</v>
      </c>
      <c r="W60" s="14">
        <f t="shared" ca="1" si="20"/>
        <v>-8.8919999999999995</v>
      </c>
      <c r="X60" s="14">
        <f t="shared" ca="1" si="20"/>
        <v>-8.9640000000000004</v>
      </c>
      <c r="Y60" s="14">
        <f t="shared" ca="1" si="20"/>
        <v>-9.0380000000000003</v>
      </c>
      <c r="Z60" s="14">
        <f t="shared" ca="1" si="20"/>
        <v>-9.3550000000000004</v>
      </c>
      <c r="AA60" s="14">
        <f t="shared" ca="1" si="20"/>
        <v>0</v>
      </c>
      <c r="AB60" s="14">
        <f t="shared" ca="1" si="20"/>
        <v>0</v>
      </c>
      <c r="AC60" s="14">
        <f t="shared" ca="1" si="20"/>
        <v>0</v>
      </c>
      <c r="AD60" s="14">
        <f t="shared" ca="1" si="20"/>
        <v>0</v>
      </c>
      <c r="AE60" s="14">
        <f t="shared" ca="1" si="20"/>
        <v>0</v>
      </c>
      <c r="AF60" s="14">
        <f t="shared" ca="1" si="20"/>
        <v>0</v>
      </c>
      <c r="AG60" s="14">
        <f t="shared" ca="1" si="20"/>
        <v>0</v>
      </c>
      <c r="AH60" s="14">
        <f t="shared" ca="1" si="20"/>
        <v>0</v>
      </c>
      <c r="AI60" s="14">
        <f t="shared" ca="1" si="20"/>
        <v>0</v>
      </c>
      <c r="AJ60" s="14">
        <f t="shared" ca="1" si="20"/>
        <v>0</v>
      </c>
      <c r="AK60" s="14">
        <f t="shared" ca="1" si="20"/>
        <v>0</v>
      </c>
      <c r="AL60" s="14">
        <f t="shared" ca="1" si="20"/>
        <v>0</v>
      </c>
      <c r="AM60" s="14">
        <f t="shared" ca="1" si="20"/>
        <v>0</v>
      </c>
      <c r="AN60" s="14">
        <f t="shared" ca="1" si="20"/>
        <v>0</v>
      </c>
      <c r="AO60" s="14">
        <f t="shared" ca="1" si="20"/>
        <v>0</v>
      </c>
      <c r="AP60" s="14">
        <f t="shared" ca="1" si="20"/>
        <v>0</v>
      </c>
      <c r="AQ60" s="14">
        <f t="shared" ca="1" si="20"/>
        <v>0</v>
      </c>
      <c r="AR60" s="14">
        <f t="shared" ca="1" si="20"/>
        <v>0</v>
      </c>
      <c r="AS60" s="14">
        <f t="shared" ca="1" si="20"/>
        <v>0</v>
      </c>
      <c r="AT60" s="14">
        <f t="shared" ca="1" si="20"/>
        <v>0</v>
      </c>
      <c r="AU60" s="14">
        <f t="shared" ca="1" si="20"/>
        <v>0</v>
      </c>
      <c r="AV60" s="14">
        <f t="shared" ca="1" si="20"/>
        <v>0</v>
      </c>
      <c r="AW60" s="14">
        <f t="shared" ca="1" si="20"/>
        <v>0</v>
      </c>
      <c r="AX60" s="14">
        <f t="shared" ca="1" si="20"/>
        <v>0</v>
      </c>
      <c r="AY60" s="14">
        <f t="shared" ca="1" si="20"/>
        <v>0</v>
      </c>
      <c r="AZ60" s="14">
        <f t="shared" ca="1" si="20"/>
        <v>0</v>
      </c>
      <c r="BA60" s="14">
        <f t="shared" ca="1" si="20"/>
        <v>0</v>
      </c>
      <c r="BB60" s="14">
        <f t="shared" ca="1" si="20"/>
        <v>0</v>
      </c>
      <c r="BC60" s="14">
        <f t="shared" ca="1" si="20"/>
        <v>0</v>
      </c>
      <c r="BD60" s="14">
        <f t="shared" ca="1" si="20"/>
        <v>0</v>
      </c>
      <c r="BE60" s="14">
        <f t="shared" ca="1" si="20"/>
        <v>0</v>
      </c>
      <c r="BF60" s="14">
        <f t="shared" ca="1" si="20"/>
        <v>0</v>
      </c>
      <c r="BG60" s="14">
        <f t="shared" ca="1" si="20"/>
        <v>0</v>
      </c>
      <c r="BH60" s="14">
        <f t="shared" ca="1" si="20"/>
        <v>0</v>
      </c>
      <c r="BI60" s="14">
        <f t="shared" ca="1" si="20"/>
        <v>0</v>
      </c>
      <c r="BJ60" s="14">
        <f t="shared" ca="1" si="20"/>
        <v>0</v>
      </c>
      <c r="BK60" s="14">
        <f t="shared" ca="1" si="20"/>
        <v>0</v>
      </c>
      <c r="BL60" s="14">
        <f t="shared" ca="1" si="20"/>
        <v>0</v>
      </c>
      <c r="BM60" s="14">
        <f t="shared" ca="1" si="20"/>
        <v>0</v>
      </c>
      <c r="BN60" s="14">
        <f t="shared" ca="1" si="20"/>
        <v>0</v>
      </c>
      <c r="BO60" s="14">
        <f t="shared" ca="1" si="20"/>
        <v>0</v>
      </c>
      <c r="BP60" s="14">
        <f t="shared" ca="1" si="20"/>
        <v>0</v>
      </c>
      <c r="BQ60" s="14">
        <f t="shared" ca="1" si="20"/>
        <v>0</v>
      </c>
      <c r="BR60" s="14">
        <f t="shared" ca="1" si="20"/>
        <v>0</v>
      </c>
      <c r="BS60" s="96"/>
    </row>
    <row r="61" spans="1:71" ht="21" hidden="1" customHeight="1" outlineLevel="1" thickBot="1" x14ac:dyDescent="0.4">
      <c r="A61" s="5">
        <f t="shared" si="18"/>
        <v>1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 t="str">
        <f t="shared" si="18"/>
        <v>Ar</v>
      </c>
      <c r="F61" s="14">
        <f t="shared" ca="1" si="19"/>
        <v>-18.62</v>
      </c>
      <c r="G61" s="14">
        <f t="shared" ca="1" si="20"/>
        <v>-18.63</v>
      </c>
      <c r="H61" s="14">
        <f t="shared" ca="1" si="20"/>
        <v>-18.72</v>
      </c>
      <c r="I61" s="14">
        <f t="shared" ca="1" si="20"/>
        <v>-18.84</v>
      </c>
      <c r="J61" s="14">
        <f t="shared" ca="1" si="20"/>
        <v>-18.97</v>
      </c>
      <c r="K61" s="14">
        <f t="shared" ca="1" si="20"/>
        <v>-19.11</v>
      </c>
      <c r="L61" s="14">
        <f t="shared" ca="1" si="20"/>
        <v>-19.25</v>
      </c>
      <c r="M61" s="14">
        <f t="shared" ca="1" si="20"/>
        <v>-19.28</v>
      </c>
      <c r="N61" s="14">
        <f t="shared" ca="1" si="20"/>
        <v>-19.32</v>
      </c>
      <c r="O61" s="14">
        <f t="shared" ca="1" si="20"/>
        <v>-19.350000000000001</v>
      </c>
      <c r="P61" s="14">
        <f t="shared" ca="1" si="20"/>
        <v>-19.38</v>
      </c>
      <c r="Q61" s="14">
        <f t="shared" ca="1" si="20"/>
        <v>-19.420000000000002</v>
      </c>
      <c r="R61" s="14">
        <f t="shared" ca="1" si="20"/>
        <v>-19.45</v>
      </c>
      <c r="S61" s="14">
        <f t="shared" ca="1" si="20"/>
        <v>-19.48</v>
      </c>
      <c r="T61" s="14">
        <f t="shared" ca="1" si="20"/>
        <v>-19.510000000000002</v>
      </c>
      <c r="U61" s="14">
        <f t="shared" ca="1" si="20"/>
        <v>-19.64</v>
      </c>
      <c r="V61" s="14">
        <f t="shared" ca="1" si="20"/>
        <v>-19.68</v>
      </c>
      <c r="W61" s="14">
        <f t="shared" ca="1" si="20"/>
        <v>-19.71</v>
      </c>
      <c r="X61" s="14">
        <f t="shared" ca="1" si="20"/>
        <v>-19.739999999999998</v>
      </c>
      <c r="Y61" s="14">
        <f t="shared" ca="1" si="20"/>
        <v>-19.77</v>
      </c>
      <c r="Z61" s="14">
        <f t="shared" ca="1" si="20"/>
        <v>-19.899999999999999</v>
      </c>
      <c r="AA61" s="14">
        <f t="shared" ca="1" si="20"/>
        <v>0</v>
      </c>
      <c r="AB61" s="14">
        <f t="shared" ca="1" si="20"/>
        <v>0</v>
      </c>
      <c r="AC61" s="14">
        <f t="shared" ca="1" si="20"/>
        <v>0</v>
      </c>
      <c r="AD61" s="14">
        <f t="shared" ca="1" si="20"/>
        <v>0</v>
      </c>
      <c r="AE61" s="14">
        <f t="shared" ca="1" si="20"/>
        <v>0</v>
      </c>
      <c r="AF61" s="14">
        <f t="shared" ca="1" si="20"/>
        <v>0</v>
      </c>
      <c r="AG61" s="14">
        <f t="shared" ca="1" si="20"/>
        <v>0</v>
      </c>
      <c r="AH61" s="14">
        <f t="shared" ca="1" si="20"/>
        <v>0</v>
      </c>
      <c r="AI61" s="14">
        <f t="shared" ca="1" si="20"/>
        <v>0</v>
      </c>
      <c r="AJ61" s="14">
        <f t="shared" ca="1" si="20"/>
        <v>0</v>
      </c>
      <c r="AK61" s="14">
        <f t="shared" ca="1" si="20"/>
        <v>0</v>
      </c>
      <c r="AL61" s="14">
        <f t="shared" ca="1" si="20"/>
        <v>0</v>
      </c>
      <c r="AM61" s="14">
        <f t="shared" ca="1" si="20"/>
        <v>0</v>
      </c>
      <c r="AN61" s="14">
        <f t="shared" ca="1" si="20"/>
        <v>0</v>
      </c>
      <c r="AO61" s="14">
        <f t="shared" ca="1" si="20"/>
        <v>0</v>
      </c>
      <c r="AP61" s="14">
        <f t="shared" ca="1" si="20"/>
        <v>0</v>
      </c>
      <c r="AQ61" s="14">
        <f t="shared" ca="1" si="20"/>
        <v>0</v>
      </c>
      <c r="AR61" s="14">
        <f t="shared" ca="1" si="20"/>
        <v>0</v>
      </c>
      <c r="AS61" s="14">
        <f t="shared" ca="1" si="20"/>
        <v>0</v>
      </c>
      <c r="AT61" s="14">
        <f t="shared" ca="1" si="20"/>
        <v>0</v>
      </c>
      <c r="AU61" s="14">
        <f t="shared" ca="1" si="20"/>
        <v>0</v>
      </c>
      <c r="AV61" s="14">
        <f t="shared" ca="1" si="20"/>
        <v>0</v>
      </c>
      <c r="AW61" s="14">
        <f t="shared" ca="1" si="20"/>
        <v>0</v>
      </c>
      <c r="AX61" s="14">
        <f t="shared" ca="1" si="20"/>
        <v>0</v>
      </c>
      <c r="AY61" s="14">
        <f t="shared" ca="1" si="20"/>
        <v>0</v>
      </c>
      <c r="AZ61" s="14">
        <f t="shared" ca="1" si="20"/>
        <v>0</v>
      </c>
      <c r="BA61" s="14">
        <f t="shared" ca="1" si="20"/>
        <v>0</v>
      </c>
      <c r="BB61" s="14">
        <f t="shared" ca="1" si="20"/>
        <v>0</v>
      </c>
      <c r="BC61" s="14">
        <f t="shared" ca="1" si="20"/>
        <v>0</v>
      </c>
      <c r="BD61" s="14">
        <f t="shared" ca="1" si="20"/>
        <v>0</v>
      </c>
      <c r="BE61" s="14">
        <f t="shared" ca="1" si="20"/>
        <v>0</v>
      </c>
      <c r="BF61" s="14">
        <f t="shared" ca="1" si="20"/>
        <v>0</v>
      </c>
      <c r="BG61" s="14">
        <f t="shared" ca="1" si="20"/>
        <v>0</v>
      </c>
      <c r="BH61" s="14">
        <f t="shared" ca="1" si="20"/>
        <v>0</v>
      </c>
      <c r="BI61" s="14">
        <f t="shared" ca="1" si="20"/>
        <v>0</v>
      </c>
      <c r="BJ61" s="14">
        <f t="shared" ca="1" si="20"/>
        <v>0</v>
      </c>
      <c r="BK61" s="14">
        <f t="shared" ca="1" si="20"/>
        <v>0</v>
      </c>
      <c r="BL61" s="14">
        <f t="shared" ca="1" si="20"/>
        <v>0</v>
      </c>
      <c r="BM61" s="14">
        <f t="shared" ca="1" si="20"/>
        <v>0</v>
      </c>
      <c r="BN61" s="14">
        <f t="shared" ca="1" si="20"/>
        <v>0</v>
      </c>
      <c r="BO61" s="14">
        <f t="shared" ca="1" si="20"/>
        <v>0</v>
      </c>
      <c r="BP61" s="14">
        <f t="shared" ca="1" si="20"/>
        <v>0</v>
      </c>
      <c r="BQ61" s="14">
        <f t="shared" ca="1" si="20"/>
        <v>0</v>
      </c>
      <c r="BR61" s="14">
        <f t="shared" ca="1" si="20"/>
        <v>0</v>
      </c>
      <c r="BS61" s="96"/>
    </row>
    <row r="62" spans="1:71" ht="21" hidden="1" customHeight="1" outlineLevel="1" thickBot="1" x14ac:dyDescent="0.4">
      <c r="A62" s="5">
        <f t="shared" si="18"/>
        <v>0</v>
      </c>
      <c r="B62" s="5">
        <f t="shared" si="18"/>
        <v>0</v>
      </c>
      <c r="C62" s="5">
        <f t="shared" si="18"/>
        <v>0</v>
      </c>
      <c r="D62" s="5">
        <f t="shared" si="18"/>
        <v>1</v>
      </c>
      <c r="E62" s="6" t="str">
        <f t="shared" si="18"/>
        <v>(DGa[l]</v>
      </c>
      <c r="F62" s="14">
        <f t="shared" ca="1" si="19"/>
        <v>-64.92</v>
      </c>
      <c r="G62" s="14">
        <f t="shared" ca="1" si="20"/>
        <v>-53.11</v>
      </c>
      <c r="H62" s="14">
        <f t="shared" ca="1" si="20"/>
        <v>-42.49</v>
      </c>
      <c r="I62" s="14">
        <f t="shared" ca="1" si="20"/>
        <v>-43.73</v>
      </c>
      <c r="J62" s="14">
        <f t="shared" ca="1" si="20"/>
        <v>-40.04</v>
      </c>
      <c r="K62" s="14">
        <f t="shared" ca="1" si="20"/>
        <v>-37.31</v>
      </c>
      <c r="L62" s="14">
        <f t="shared" ca="1" si="20"/>
        <v>-35.25</v>
      </c>
      <c r="M62" s="14">
        <f t="shared" ca="1" si="20"/>
        <v>-34.81</v>
      </c>
      <c r="N62" s="14">
        <f t="shared" ca="1" si="20"/>
        <v>-34.409999999999997</v>
      </c>
      <c r="O62" s="14">
        <f t="shared" ca="1" si="20"/>
        <v>-34.03</v>
      </c>
      <c r="P62" s="14">
        <f t="shared" ca="1" si="20"/>
        <v>-33.68</v>
      </c>
      <c r="Q62" s="14">
        <f t="shared" ca="1" si="20"/>
        <v>-33.83</v>
      </c>
      <c r="R62" s="14">
        <f t="shared" ca="1" si="20"/>
        <v>-33.44</v>
      </c>
      <c r="S62" s="14">
        <f t="shared" ca="1" si="20"/>
        <v>-33.03</v>
      </c>
      <c r="T62" s="14">
        <f t="shared" ca="1" si="20"/>
        <v>-32.64</v>
      </c>
      <c r="U62" s="14">
        <f t="shared" ca="1" si="20"/>
        <v>-31.18</v>
      </c>
      <c r="V62" s="14">
        <f t="shared" ca="1" si="20"/>
        <v>-30.83</v>
      </c>
      <c r="W62" s="14">
        <f t="shared" ca="1" si="20"/>
        <v>-30.5</v>
      </c>
      <c r="X62" s="14">
        <f t="shared" ca="1" si="20"/>
        <v>-30.17</v>
      </c>
      <c r="Y62" s="14">
        <f t="shared" ca="1" si="20"/>
        <v>-29.85</v>
      </c>
      <c r="Z62" s="14">
        <f t="shared" ca="1" si="20"/>
        <v>-28.59</v>
      </c>
      <c r="AA62" s="14">
        <f t="shared" ca="1" si="20"/>
        <v>0</v>
      </c>
      <c r="AB62" s="14">
        <f t="shared" ca="1" si="20"/>
        <v>0</v>
      </c>
      <c r="AC62" s="14">
        <f t="shared" ca="1" si="20"/>
        <v>0</v>
      </c>
      <c r="AD62" s="14">
        <f t="shared" ca="1" si="20"/>
        <v>0</v>
      </c>
      <c r="AE62" s="14">
        <f t="shared" ca="1" si="20"/>
        <v>0</v>
      </c>
      <c r="AF62" s="14">
        <f t="shared" ca="1" si="20"/>
        <v>0</v>
      </c>
      <c r="AG62" s="14">
        <f t="shared" ref="G62:BR66" ca="1" si="21">$A62*H.Ar + $B62*H.Se + $C62*H.Ge + $D62*H.Ga</f>
        <v>0</v>
      </c>
      <c r="AH62" s="14">
        <f t="shared" ca="1" si="21"/>
        <v>0</v>
      </c>
      <c r="AI62" s="14">
        <f t="shared" ca="1" si="21"/>
        <v>0</v>
      </c>
      <c r="AJ62" s="14">
        <f t="shared" ca="1" si="21"/>
        <v>0</v>
      </c>
      <c r="AK62" s="14">
        <f t="shared" ca="1" si="21"/>
        <v>0</v>
      </c>
      <c r="AL62" s="14">
        <f t="shared" ca="1" si="21"/>
        <v>0</v>
      </c>
      <c r="AM62" s="14">
        <f t="shared" ca="1" si="21"/>
        <v>0</v>
      </c>
      <c r="AN62" s="14">
        <f t="shared" ca="1" si="21"/>
        <v>0</v>
      </c>
      <c r="AO62" s="14">
        <f t="shared" ca="1" si="21"/>
        <v>0</v>
      </c>
      <c r="AP62" s="14">
        <f t="shared" ca="1" si="21"/>
        <v>0</v>
      </c>
      <c r="AQ62" s="14">
        <f t="shared" ca="1" si="21"/>
        <v>0</v>
      </c>
      <c r="AR62" s="14">
        <f t="shared" ca="1" si="21"/>
        <v>0</v>
      </c>
      <c r="AS62" s="14">
        <f t="shared" ca="1" si="21"/>
        <v>0</v>
      </c>
      <c r="AT62" s="14">
        <f t="shared" ca="1" si="21"/>
        <v>0</v>
      </c>
      <c r="AU62" s="14">
        <f t="shared" ca="1" si="21"/>
        <v>0</v>
      </c>
      <c r="AV62" s="14">
        <f t="shared" ca="1" si="21"/>
        <v>0</v>
      </c>
      <c r="AW62" s="14">
        <f t="shared" ca="1" si="21"/>
        <v>0</v>
      </c>
      <c r="AX62" s="14">
        <f t="shared" ca="1" si="21"/>
        <v>0</v>
      </c>
      <c r="AY62" s="14">
        <f t="shared" ca="1" si="21"/>
        <v>0</v>
      </c>
      <c r="AZ62" s="14">
        <f t="shared" ca="1" si="21"/>
        <v>0</v>
      </c>
      <c r="BA62" s="14">
        <f t="shared" ca="1" si="21"/>
        <v>0</v>
      </c>
      <c r="BB62" s="14">
        <f t="shared" ca="1" si="21"/>
        <v>0</v>
      </c>
      <c r="BC62" s="14">
        <f t="shared" ca="1" si="21"/>
        <v>0</v>
      </c>
      <c r="BD62" s="14">
        <f t="shared" ca="1" si="21"/>
        <v>0</v>
      </c>
      <c r="BE62" s="14">
        <f t="shared" ca="1" si="21"/>
        <v>0</v>
      </c>
      <c r="BF62" s="14">
        <f t="shared" ca="1" si="21"/>
        <v>0</v>
      </c>
      <c r="BG62" s="14">
        <f t="shared" ca="1" si="21"/>
        <v>0</v>
      </c>
      <c r="BH62" s="14">
        <f t="shared" ca="1" si="21"/>
        <v>0</v>
      </c>
      <c r="BI62" s="14">
        <f t="shared" ca="1" si="21"/>
        <v>0</v>
      </c>
      <c r="BJ62" s="14">
        <f t="shared" ca="1" si="21"/>
        <v>0</v>
      </c>
      <c r="BK62" s="14">
        <f t="shared" ca="1" si="21"/>
        <v>0</v>
      </c>
      <c r="BL62" s="14">
        <f t="shared" ca="1" si="21"/>
        <v>0</v>
      </c>
      <c r="BM62" s="14">
        <f t="shared" ca="1" si="21"/>
        <v>0</v>
      </c>
      <c r="BN62" s="14">
        <f t="shared" ca="1" si="21"/>
        <v>0</v>
      </c>
      <c r="BO62" s="14">
        <f t="shared" ca="1" si="21"/>
        <v>0</v>
      </c>
      <c r="BP62" s="14">
        <f t="shared" ca="1" si="21"/>
        <v>0</v>
      </c>
      <c r="BQ62" s="14">
        <f t="shared" ca="1" si="21"/>
        <v>0</v>
      </c>
      <c r="BR62" s="14">
        <f t="shared" ca="1" si="21"/>
        <v>0</v>
      </c>
      <c r="BS62" s="96"/>
    </row>
    <row r="63" spans="1:71" ht="21" hidden="1" customHeight="1" outlineLevel="1" thickBot="1" x14ac:dyDescent="0.4">
      <c r="A63" s="5">
        <f t="shared" si="18"/>
        <v>0</v>
      </c>
      <c r="B63" s="5">
        <f t="shared" si="18"/>
        <v>1</v>
      </c>
      <c r="C63" s="5">
        <f t="shared" si="18"/>
        <v>1</v>
      </c>
      <c r="D63" s="5">
        <f t="shared" si="18"/>
        <v>0</v>
      </c>
      <c r="E63" s="6" t="str">
        <f t="shared" si="18"/>
        <v>(DGeSe[l]</v>
      </c>
      <c r="F63" s="14">
        <f t="shared" ca="1" si="19"/>
        <v>-39.81</v>
      </c>
      <c r="G63" s="14">
        <f t="shared" ca="1" si="21"/>
        <v>-33.909999999999997</v>
      </c>
      <c r="H63" s="14">
        <f t="shared" ca="1" si="21"/>
        <v>-30.14</v>
      </c>
      <c r="I63" s="14">
        <f t="shared" ca="1" si="21"/>
        <v>-27.57</v>
      </c>
      <c r="J63" s="14">
        <f t="shared" ca="1" si="21"/>
        <v>-25.729999999999997</v>
      </c>
      <c r="K63" s="14">
        <f t="shared" ca="1" si="21"/>
        <v>-24.39</v>
      </c>
      <c r="L63" s="14">
        <f t="shared" ca="1" si="21"/>
        <v>-23.384</v>
      </c>
      <c r="M63" s="14">
        <f t="shared" ca="1" si="21"/>
        <v>-23.17</v>
      </c>
      <c r="N63" s="14">
        <f t="shared" ca="1" si="21"/>
        <v>-22.975999999999999</v>
      </c>
      <c r="O63" s="14">
        <f t="shared" ca="1" si="21"/>
        <v>-22.79</v>
      </c>
      <c r="P63" s="14">
        <f t="shared" ca="1" si="21"/>
        <v>-22.619</v>
      </c>
      <c r="Q63" s="14">
        <f t="shared" ca="1" si="21"/>
        <v>-22.515000000000001</v>
      </c>
      <c r="R63" s="14">
        <f t="shared" ca="1" si="21"/>
        <v>-22.439</v>
      </c>
      <c r="S63" s="14">
        <f t="shared" ca="1" si="21"/>
        <v>-22.380000000000003</v>
      </c>
      <c r="T63" s="14">
        <f t="shared" ca="1" si="21"/>
        <v>-22.32</v>
      </c>
      <c r="U63" s="14">
        <f t="shared" ca="1" si="21"/>
        <v>-22.130000000000003</v>
      </c>
      <c r="V63" s="14">
        <f t="shared" ca="1" si="21"/>
        <v>-22.1</v>
      </c>
      <c r="W63" s="14">
        <f t="shared" ca="1" si="21"/>
        <v>-22.071999999999999</v>
      </c>
      <c r="X63" s="14">
        <f t="shared" ca="1" si="21"/>
        <v>-22.033999999999999</v>
      </c>
      <c r="Y63" s="14">
        <f t="shared" ca="1" si="21"/>
        <v>-22.008000000000003</v>
      </c>
      <c r="Z63" s="14">
        <f t="shared" ca="1" si="21"/>
        <v>-21.935000000000002</v>
      </c>
      <c r="AA63" s="14">
        <f t="shared" ca="1" si="21"/>
        <v>0</v>
      </c>
      <c r="AB63" s="14">
        <f t="shared" ca="1" si="21"/>
        <v>0</v>
      </c>
      <c r="AC63" s="14">
        <f t="shared" ca="1" si="21"/>
        <v>0</v>
      </c>
      <c r="AD63" s="14">
        <f t="shared" ca="1" si="21"/>
        <v>0</v>
      </c>
      <c r="AE63" s="14">
        <f t="shared" ca="1" si="21"/>
        <v>0</v>
      </c>
      <c r="AF63" s="14">
        <f t="shared" ca="1" si="21"/>
        <v>0</v>
      </c>
      <c r="AG63" s="14">
        <f t="shared" ca="1" si="21"/>
        <v>0</v>
      </c>
      <c r="AH63" s="14">
        <f t="shared" ca="1" si="21"/>
        <v>0</v>
      </c>
      <c r="AI63" s="14">
        <f t="shared" ca="1" si="21"/>
        <v>0</v>
      </c>
      <c r="AJ63" s="14">
        <f t="shared" ca="1" si="21"/>
        <v>0</v>
      </c>
      <c r="AK63" s="14">
        <f t="shared" ca="1" si="21"/>
        <v>0</v>
      </c>
      <c r="AL63" s="14">
        <f t="shared" ca="1" si="21"/>
        <v>0</v>
      </c>
      <c r="AM63" s="14">
        <f t="shared" ca="1" si="21"/>
        <v>0</v>
      </c>
      <c r="AN63" s="14">
        <f t="shared" ca="1" si="21"/>
        <v>0</v>
      </c>
      <c r="AO63" s="14">
        <f t="shared" ca="1" si="21"/>
        <v>0</v>
      </c>
      <c r="AP63" s="14">
        <f t="shared" ca="1" si="21"/>
        <v>0</v>
      </c>
      <c r="AQ63" s="14">
        <f t="shared" ca="1" si="21"/>
        <v>0</v>
      </c>
      <c r="AR63" s="14">
        <f t="shared" ca="1" si="21"/>
        <v>0</v>
      </c>
      <c r="AS63" s="14">
        <f t="shared" ca="1" si="21"/>
        <v>0</v>
      </c>
      <c r="AT63" s="14">
        <f t="shared" ca="1" si="21"/>
        <v>0</v>
      </c>
      <c r="AU63" s="14">
        <f t="shared" ca="1" si="21"/>
        <v>0</v>
      </c>
      <c r="AV63" s="14">
        <f t="shared" ca="1" si="21"/>
        <v>0</v>
      </c>
      <c r="AW63" s="14">
        <f t="shared" ca="1" si="21"/>
        <v>0</v>
      </c>
      <c r="AX63" s="14">
        <f t="shared" ca="1" si="21"/>
        <v>0</v>
      </c>
      <c r="AY63" s="14">
        <f t="shared" ca="1" si="21"/>
        <v>0</v>
      </c>
      <c r="AZ63" s="14">
        <f t="shared" ca="1" si="21"/>
        <v>0</v>
      </c>
      <c r="BA63" s="14">
        <f t="shared" ca="1" si="21"/>
        <v>0</v>
      </c>
      <c r="BB63" s="14">
        <f t="shared" ca="1" si="21"/>
        <v>0</v>
      </c>
      <c r="BC63" s="14">
        <f t="shared" ca="1" si="21"/>
        <v>0</v>
      </c>
      <c r="BD63" s="14">
        <f t="shared" ca="1" si="21"/>
        <v>0</v>
      </c>
      <c r="BE63" s="14">
        <f t="shared" ca="1" si="21"/>
        <v>0</v>
      </c>
      <c r="BF63" s="14">
        <f t="shared" ca="1" si="21"/>
        <v>0</v>
      </c>
      <c r="BG63" s="14">
        <f t="shared" ca="1" si="21"/>
        <v>0</v>
      </c>
      <c r="BH63" s="14">
        <f t="shared" ca="1" si="21"/>
        <v>0</v>
      </c>
      <c r="BI63" s="14">
        <f t="shared" ca="1" si="21"/>
        <v>0</v>
      </c>
      <c r="BJ63" s="14">
        <f t="shared" ca="1" si="21"/>
        <v>0</v>
      </c>
      <c r="BK63" s="14">
        <f t="shared" ca="1" si="21"/>
        <v>0</v>
      </c>
      <c r="BL63" s="14">
        <f t="shared" ca="1" si="21"/>
        <v>0</v>
      </c>
      <c r="BM63" s="14">
        <f t="shared" ca="1" si="21"/>
        <v>0</v>
      </c>
      <c r="BN63" s="14">
        <f t="shared" ca="1" si="21"/>
        <v>0</v>
      </c>
      <c r="BO63" s="14">
        <f t="shared" ca="1" si="21"/>
        <v>0</v>
      </c>
      <c r="BP63" s="14">
        <f t="shared" ca="1" si="21"/>
        <v>0</v>
      </c>
      <c r="BQ63" s="14">
        <f t="shared" ca="1" si="21"/>
        <v>0</v>
      </c>
      <c r="BR63" s="14">
        <f t="shared" ca="1" si="21"/>
        <v>0</v>
      </c>
      <c r="BS63" s="96"/>
    </row>
    <row r="64" spans="1:71" ht="21" hidden="1" customHeight="1" outlineLevel="1" thickBot="1" x14ac:dyDescent="0.4">
      <c r="A64" s="5">
        <f t="shared" si="18"/>
        <v>0</v>
      </c>
      <c r="B64" s="5">
        <f t="shared" si="18"/>
        <v>0</v>
      </c>
      <c r="C64" s="5">
        <f t="shared" si="18"/>
        <v>1</v>
      </c>
      <c r="D64" s="5">
        <f t="shared" si="18"/>
        <v>0</v>
      </c>
      <c r="E64" s="6" t="str">
        <f t="shared" si="18"/>
        <v>(l)Ge[l]</v>
      </c>
      <c r="F64" s="14">
        <f t="shared" ca="1" si="19"/>
        <v>-15.86</v>
      </c>
      <c r="G64" s="14">
        <f t="shared" ca="1" si="21"/>
        <v>-13.76</v>
      </c>
      <c r="H64" s="14">
        <f t="shared" ca="1" si="21"/>
        <v>-10.61</v>
      </c>
      <c r="I64" s="14">
        <f t="shared" ca="1" si="21"/>
        <v>-14.31</v>
      </c>
      <c r="J64" s="14">
        <f t="shared" ca="1" si="21"/>
        <v>-14.03</v>
      </c>
      <c r="K64" s="14">
        <f t="shared" ca="1" si="21"/>
        <v>-13.94</v>
      </c>
      <c r="L64" s="14">
        <f t="shared" ca="1" si="21"/>
        <v>-13.97</v>
      </c>
      <c r="M64" s="14">
        <f t="shared" ca="1" si="21"/>
        <v>-13.99</v>
      </c>
      <c r="N64" s="14">
        <f t="shared" ca="1" si="21"/>
        <v>-14.02</v>
      </c>
      <c r="O64" s="14">
        <f t="shared" ca="1" si="21"/>
        <v>-14.05</v>
      </c>
      <c r="P64" s="14">
        <f t="shared" ca="1" si="21"/>
        <v>-14.09</v>
      </c>
      <c r="Q64" s="14">
        <f t="shared" ca="1" si="21"/>
        <v>-14.24</v>
      </c>
      <c r="R64" s="14">
        <f t="shared" ca="1" si="21"/>
        <v>-14.11</v>
      </c>
      <c r="S64" s="14">
        <f t="shared" ca="1" si="21"/>
        <v>-13.98</v>
      </c>
      <c r="T64" s="14">
        <f t="shared" ca="1" si="21"/>
        <v>-13.85</v>
      </c>
      <c r="U64" s="14">
        <f t="shared" ca="1" si="21"/>
        <v>-13.38</v>
      </c>
      <c r="V64" s="14">
        <f t="shared" ca="1" si="21"/>
        <v>-13.28</v>
      </c>
      <c r="W64" s="14">
        <f t="shared" ca="1" si="21"/>
        <v>-13.18</v>
      </c>
      <c r="X64" s="14">
        <f t="shared" ca="1" si="21"/>
        <v>-13.07</v>
      </c>
      <c r="Y64" s="14">
        <f t="shared" ca="1" si="21"/>
        <v>-12.97</v>
      </c>
      <c r="Z64" s="14">
        <f t="shared" ca="1" si="21"/>
        <v>-12.58</v>
      </c>
      <c r="AA64" s="14">
        <f t="shared" ca="1" si="21"/>
        <v>0</v>
      </c>
      <c r="AB64" s="14">
        <f t="shared" ca="1" si="21"/>
        <v>0</v>
      </c>
      <c r="AC64" s="14">
        <f t="shared" ca="1" si="21"/>
        <v>0</v>
      </c>
      <c r="AD64" s="14">
        <f t="shared" ca="1" si="21"/>
        <v>0</v>
      </c>
      <c r="AE64" s="14">
        <f t="shared" ca="1" si="21"/>
        <v>0</v>
      </c>
      <c r="AF64" s="14">
        <f t="shared" ca="1" si="21"/>
        <v>0</v>
      </c>
      <c r="AG64" s="14">
        <f t="shared" ca="1" si="21"/>
        <v>0</v>
      </c>
      <c r="AH64" s="14">
        <f t="shared" ca="1" si="21"/>
        <v>0</v>
      </c>
      <c r="AI64" s="14">
        <f t="shared" ca="1" si="21"/>
        <v>0</v>
      </c>
      <c r="AJ64" s="14">
        <f t="shared" ca="1" si="21"/>
        <v>0</v>
      </c>
      <c r="AK64" s="14">
        <f t="shared" ca="1" si="21"/>
        <v>0</v>
      </c>
      <c r="AL64" s="14">
        <f t="shared" ca="1" si="21"/>
        <v>0</v>
      </c>
      <c r="AM64" s="14">
        <f t="shared" ca="1" si="21"/>
        <v>0</v>
      </c>
      <c r="AN64" s="14">
        <f t="shared" ca="1" si="21"/>
        <v>0</v>
      </c>
      <c r="AO64" s="14">
        <f t="shared" ca="1" si="21"/>
        <v>0</v>
      </c>
      <c r="AP64" s="14">
        <f t="shared" ca="1" si="21"/>
        <v>0</v>
      </c>
      <c r="AQ64" s="14">
        <f t="shared" ca="1" si="21"/>
        <v>0</v>
      </c>
      <c r="AR64" s="14">
        <f t="shared" ca="1" si="21"/>
        <v>0</v>
      </c>
      <c r="AS64" s="14">
        <f t="shared" ca="1" si="21"/>
        <v>0</v>
      </c>
      <c r="AT64" s="14">
        <f t="shared" ca="1" si="21"/>
        <v>0</v>
      </c>
      <c r="AU64" s="14">
        <f t="shared" ca="1" si="21"/>
        <v>0</v>
      </c>
      <c r="AV64" s="14">
        <f t="shared" ca="1" si="21"/>
        <v>0</v>
      </c>
      <c r="AW64" s="14">
        <f t="shared" ca="1" si="21"/>
        <v>0</v>
      </c>
      <c r="AX64" s="14">
        <f t="shared" ca="1" si="21"/>
        <v>0</v>
      </c>
      <c r="AY64" s="14">
        <f t="shared" ca="1" si="21"/>
        <v>0</v>
      </c>
      <c r="AZ64" s="14">
        <f t="shared" ca="1" si="21"/>
        <v>0</v>
      </c>
      <c r="BA64" s="14">
        <f t="shared" ca="1" si="21"/>
        <v>0</v>
      </c>
      <c r="BB64" s="14">
        <f t="shared" ca="1" si="21"/>
        <v>0</v>
      </c>
      <c r="BC64" s="14">
        <f t="shared" ca="1" si="21"/>
        <v>0</v>
      </c>
      <c r="BD64" s="14">
        <f t="shared" ca="1" si="21"/>
        <v>0</v>
      </c>
      <c r="BE64" s="14">
        <f t="shared" ca="1" si="21"/>
        <v>0</v>
      </c>
      <c r="BF64" s="14">
        <f t="shared" ca="1" si="21"/>
        <v>0</v>
      </c>
      <c r="BG64" s="14">
        <f t="shared" ca="1" si="21"/>
        <v>0</v>
      </c>
      <c r="BH64" s="14">
        <f t="shared" ca="1" si="21"/>
        <v>0</v>
      </c>
      <c r="BI64" s="14">
        <f t="shared" ca="1" si="21"/>
        <v>0</v>
      </c>
      <c r="BJ64" s="14">
        <f t="shared" ca="1" si="21"/>
        <v>0</v>
      </c>
      <c r="BK64" s="14">
        <f t="shared" ca="1" si="21"/>
        <v>0</v>
      </c>
      <c r="BL64" s="14">
        <f t="shared" ca="1" si="21"/>
        <v>0</v>
      </c>
      <c r="BM64" s="14">
        <f t="shared" ca="1" si="21"/>
        <v>0</v>
      </c>
      <c r="BN64" s="14">
        <f t="shared" ca="1" si="21"/>
        <v>0</v>
      </c>
      <c r="BO64" s="14">
        <f t="shared" ca="1" si="21"/>
        <v>0</v>
      </c>
      <c r="BP64" s="14">
        <f t="shared" ca="1" si="21"/>
        <v>0</v>
      </c>
      <c r="BQ64" s="14">
        <f t="shared" ca="1" si="21"/>
        <v>0</v>
      </c>
      <c r="BR64" s="14">
        <f t="shared" ca="1" si="21"/>
        <v>0</v>
      </c>
      <c r="BS64" s="96"/>
    </row>
    <row r="65" spans="1:87" ht="21" hidden="1" customHeight="1" outlineLevel="1" thickBot="1" x14ac:dyDescent="0.4">
      <c r="A65" s="5">
        <f t="shared" si="18"/>
        <v>0</v>
      </c>
      <c r="B65" s="5">
        <f t="shared" si="18"/>
        <v>1</v>
      </c>
      <c r="C65" s="5">
        <f t="shared" si="18"/>
        <v>0</v>
      </c>
      <c r="D65" s="5">
        <f t="shared" si="18"/>
        <v>0</v>
      </c>
      <c r="E65" s="6" t="str">
        <f t="shared" si="18"/>
        <v>(l)Se[l]</v>
      </c>
      <c r="F65" s="14">
        <f t="shared" ca="1" si="19"/>
        <v>-23.95</v>
      </c>
      <c r="G65" s="14">
        <f t="shared" ca="1" si="21"/>
        <v>-20.149999999999999</v>
      </c>
      <c r="H65" s="14">
        <f t="shared" ca="1" si="21"/>
        <v>-19.53</v>
      </c>
      <c r="I65" s="14">
        <f t="shared" ca="1" si="21"/>
        <v>-13.26</v>
      </c>
      <c r="J65" s="14">
        <f t="shared" ca="1" si="21"/>
        <v>-11.7</v>
      </c>
      <c r="K65" s="14">
        <f t="shared" ca="1" si="21"/>
        <v>-10.45</v>
      </c>
      <c r="L65" s="14">
        <f t="shared" ca="1" si="21"/>
        <v>-9.4139999999999997</v>
      </c>
      <c r="M65" s="14">
        <f t="shared" ca="1" si="21"/>
        <v>-9.18</v>
      </c>
      <c r="N65" s="14">
        <f t="shared" ca="1" si="21"/>
        <v>-8.9559999999999995</v>
      </c>
      <c r="O65" s="14">
        <f t="shared" ca="1" si="21"/>
        <v>-8.74</v>
      </c>
      <c r="P65" s="14">
        <f t="shared" ca="1" si="21"/>
        <v>-8.5289999999999999</v>
      </c>
      <c r="Q65" s="14">
        <f t="shared" ca="1" si="21"/>
        <v>-8.2750000000000004</v>
      </c>
      <c r="R65" s="14">
        <f t="shared" ca="1" si="21"/>
        <v>-8.3290000000000006</v>
      </c>
      <c r="S65" s="14">
        <f t="shared" ca="1" si="21"/>
        <v>-8.4</v>
      </c>
      <c r="T65" s="14">
        <f t="shared" ca="1" si="21"/>
        <v>-8.4700000000000006</v>
      </c>
      <c r="U65" s="14">
        <f t="shared" ca="1" si="21"/>
        <v>-8.75</v>
      </c>
      <c r="V65" s="14">
        <f t="shared" ca="1" si="21"/>
        <v>-8.82</v>
      </c>
      <c r="W65" s="14">
        <f t="shared" ca="1" si="21"/>
        <v>-8.8919999999999995</v>
      </c>
      <c r="X65" s="14">
        <f t="shared" ca="1" si="21"/>
        <v>-8.9640000000000004</v>
      </c>
      <c r="Y65" s="14">
        <f t="shared" ca="1" si="21"/>
        <v>-9.0380000000000003</v>
      </c>
      <c r="Z65" s="14">
        <f t="shared" ca="1" si="21"/>
        <v>-9.3550000000000004</v>
      </c>
      <c r="AA65" s="14">
        <f t="shared" ca="1" si="21"/>
        <v>0</v>
      </c>
      <c r="AB65" s="14">
        <f t="shared" ca="1" si="21"/>
        <v>0</v>
      </c>
      <c r="AC65" s="14">
        <f t="shared" ca="1" si="21"/>
        <v>0</v>
      </c>
      <c r="AD65" s="14">
        <f t="shared" ca="1" si="21"/>
        <v>0</v>
      </c>
      <c r="AE65" s="14">
        <f t="shared" ca="1" si="21"/>
        <v>0</v>
      </c>
      <c r="AF65" s="14">
        <f t="shared" ca="1" si="21"/>
        <v>0</v>
      </c>
      <c r="AG65" s="14">
        <f t="shared" ca="1" si="21"/>
        <v>0</v>
      </c>
      <c r="AH65" s="14">
        <f t="shared" ca="1" si="21"/>
        <v>0</v>
      </c>
      <c r="AI65" s="14">
        <f t="shared" ca="1" si="21"/>
        <v>0</v>
      </c>
      <c r="AJ65" s="14">
        <f t="shared" ca="1" si="21"/>
        <v>0</v>
      </c>
      <c r="AK65" s="14">
        <f t="shared" ca="1" si="21"/>
        <v>0</v>
      </c>
      <c r="AL65" s="14">
        <f t="shared" ca="1" si="21"/>
        <v>0</v>
      </c>
      <c r="AM65" s="14">
        <f t="shared" ca="1" si="21"/>
        <v>0</v>
      </c>
      <c r="AN65" s="14">
        <f t="shared" ca="1" si="21"/>
        <v>0</v>
      </c>
      <c r="AO65" s="14">
        <f t="shared" ca="1" si="21"/>
        <v>0</v>
      </c>
      <c r="AP65" s="14">
        <f t="shared" ca="1" si="21"/>
        <v>0</v>
      </c>
      <c r="AQ65" s="14">
        <f t="shared" ca="1" si="21"/>
        <v>0</v>
      </c>
      <c r="AR65" s="14">
        <f t="shared" ca="1" si="21"/>
        <v>0</v>
      </c>
      <c r="AS65" s="14">
        <f t="shared" ca="1" si="21"/>
        <v>0</v>
      </c>
      <c r="AT65" s="14">
        <f t="shared" ca="1" si="21"/>
        <v>0</v>
      </c>
      <c r="AU65" s="14">
        <f t="shared" ca="1" si="21"/>
        <v>0</v>
      </c>
      <c r="AV65" s="14">
        <f t="shared" ca="1" si="21"/>
        <v>0</v>
      </c>
      <c r="AW65" s="14">
        <f t="shared" ca="1" si="21"/>
        <v>0</v>
      </c>
      <c r="AX65" s="14">
        <f t="shared" ca="1" si="21"/>
        <v>0</v>
      </c>
      <c r="AY65" s="14">
        <f t="shared" ca="1" si="21"/>
        <v>0</v>
      </c>
      <c r="AZ65" s="14">
        <f t="shared" ca="1" si="21"/>
        <v>0</v>
      </c>
      <c r="BA65" s="14">
        <f t="shared" ca="1" si="21"/>
        <v>0</v>
      </c>
      <c r="BB65" s="14">
        <f t="shared" ca="1" si="21"/>
        <v>0</v>
      </c>
      <c r="BC65" s="14">
        <f t="shared" ca="1" si="21"/>
        <v>0</v>
      </c>
      <c r="BD65" s="14">
        <f t="shared" ca="1" si="21"/>
        <v>0</v>
      </c>
      <c r="BE65" s="14">
        <f t="shared" ca="1" si="21"/>
        <v>0</v>
      </c>
      <c r="BF65" s="14">
        <f t="shared" ca="1" si="21"/>
        <v>0</v>
      </c>
      <c r="BG65" s="14">
        <f t="shared" ca="1" si="21"/>
        <v>0</v>
      </c>
      <c r="BH65" s="14">
        <f t="shared" ca="1" si="21"/>
        <v>0</v>
      </c>
      <c r="BI65" s="14">
        <f t="shared" ca="1" si="21"/>
        <v>0</v>
      </c>
      <c r="BJ65" s="14">
        <f t="shared" ca="1" si="21"/>
        <v>0</v>
      </c>
      <c r="BK65" s="14">
        <f t="shared" ca="1" si="21"/>
        <v>0</v>
      </c>
      <c r="BL65" s="14">
        <f t="shared" ca="1" si="21"/>
        <v>0</v>
      </c>
      <c r="BM65" s="14">
        <f t="shared" ca="1" si="21"/>
        <v>0</v>
      </c>
      <c r="BN65" s="14">
        <f t="shared" ca="1" si="21"/>
        <v>0</v>
      </c>
      <c r="BO65" s="14">
        <f t="shared" ca="1" si="21"/>
        <v>0</v>
      </c>
      <c r="BP65" s="14">
        <f t="shared" ca="1" si="21"/>
        <v>0</v>
      </c>
      <c r="BQ65" s="14">
        <f t="shared" ca="1" si="21"/>
        <v>0</v>
      </c>
      <c r="BR65" s="14">
        <f t="shared" ca="1" si="21"/>
        <v>0</v>
      </c>
      <c r="BS65" s="96"/>
    </row>
    <row r="66" spans="1:87" ht="21" hidden="1" customHeight="1" outlineLevel="1" thickBot="1" x14ac:dyDescent="0.4">
      <c r="A66" s="5">
        <f t="shared" ref="A66:E75" si="22">A24</f>
        <v>0</v>
      </c>
      <c r="B66" s="5">
        <f t="shared" si="22"/>
        <v>3</v>
      </c>
      <c r="C66" s="5">
        <f t="shared" si="22"/>
        <v>0</v>
      </c>
      <c r="D66" s="5">
        <f t="shared" si="22"/>
        <v>2</v>
      </c>
      <c r="E66" s="6" t="str">
        <f t="shared" si="22"/>
        <v>(l)Ga2Se3[l]</v>
      </c>
      <c r="F66" s="14">
        <f t="shared" ref="F66:U74" ca="1" si="23">$A66*H.Ar + $B66*H.Se + $C66*H.Ge + $D66*H.Ga</f>
        <v>-201.69</v>
      </c>
      <c r="G66" s="14">
        <f t="shared" ca="1" si="23"/>
        <v>-166.67</v>
      </c>
      <c r="H66" s="14">
        <f t="shared" ca="1" si="23"/>
        <v>-143.57</v>
      </c>
      <c r="I66" s="14">
        <f t="shared" ca="1" si="23"/>
        <v>-127.24</v>
      </c>
      <c r="J66" s="14">
        <f t="shared" ca="1" si="23"/>
        <v>-115.17999999999999</v>
      </c>
      <c r="K66" s="14">
        <f t="shared" ca="1" si="23"/>
        <v>-105.97</v>
      </c>
      <c r="L66" s="14">
        <f t="shared" ca="1" si="23"/>
        <v>-98.74199999999999</v>
      </c>
      <c r="M66" s="14">
        <f t="shared" ca="1" si="23"/>
        <v>-97.16</v>
      </c>
      <c r="N66" s="14">
        <f t="shared" ca="1" si="23"/>
        <v>-95.687999999999988</v>
      </c>
      <c r="O66" s="14">
        <f t="shared" ca="1" si="23"/>
        <v>-94.28</v>
      </c>
      <c r="P66" s="14">
        <f t="shared" ca="1" si="23"/>
        <v>-92.947000000000003</v>
      </c>
      <c r="Q66" s="14">
        <f t="shared" ca="1" si="23"/>
        <v>-92.484999999999999</v>
      </c>
      <c r="R66" s="14">
        <f t="shared" ca="1" si="23"/>
        <v>-91.86699999999999</v>
      </c>
      <c r="S66" s="14">
        <f t="shared" ca="1" si="23"/>
        <v>-91.26</v>
      </c>
      <c r="T66" s="14">
        <f t="shared" ca="1" si="23"/>
        <v>-90.69</v>
      </c>
      <c r="U66" s="14">
        <f t="shared" ca="1" si="23"/>
        <v>-88.61</v>
      </c>
      <c r="V66" s="14">
        <f t="shared" ca="1" si="21"/>
        <v>-88.12</v>
      </c>
      <c r="W66" s="14">
        <f t="shared" ca="1" si="21"/>
        <v>-87.676000000000002</v>
      </c>
      <c r="X66" s="14">
        <f t="shared" ca="1" si="21"/>
        <v>-87.231999999999999</v>
      </c>
      <c r="Y66" s="14">
        <f t="shared" ca="1" si="21"/>
        <v>-86.814000000000007</v>
      </c>
      <c r="Z66" s="14">
        <f t="shared" ca="1" si="21"/>
        <v>-85.245000000000005</v>
      </c>
      <c r="AA66" s="14">
        <f t="shared" ca="1" si="21"/>
        <v>0</v>
      </c>
      <c r="AB66" s="14">
        <f t="shared" ca="1" si="21"/>
        <v>0</v>
      </c>
      <c r="AC66" s="14">
        <f t="shared" ca="1" si="21"/>
        <v>0</v>
      </c>
      <c r="AD66" s="14">
        <f t="shared" ca="1" si="21"/>
        <v>0</v>
      </c>
      <c r="AE66" s="14">
        <f t="shared" ca="1" si="21"/>
        <v>0</v>
      </c>
      <c r="AF66" s="14">
        <f t="shared" ca="1" si="21"/>
        <v>0</v>
      </c>
      <c r="AG66" s="14">
        <f t="shared" ca="1" si="21"/>
        <v>0</v>
      </c>
      <c r="AH66" s="14">
        <f t="shared" ca="1" si="21"/>
        <v>0</v>
      </c>
      <c r="AI66" s="14">
        <f t="shared" ca="1" si="21"/>
        <v>0</v>
      </c>
      <c r="AJ66" s="14">
        <f t="shared" ca="1" si="21"/>
        <v>0</v>
      </c>
      <c r="AK66" s="14">
        <f t="shared" ca="1" si="21"/>
        <v>0</v>
      </c>
      <c r="AL66" s="14">
        <f t="shared" ca="1" si="21"/>
        <v>0</v>
      </c>
      <c r="AM66" s="14">
        <f t="shared" ca="1" si="21"/>
        <v>0</v>
      </c>
      <c r="AN66" s="14">
        <f t="shared" ca="1" si="21"/>
        <v>0</v>
      </c>
      <c r="AO66" s="14">
        <f t="shared" ca="1" si="21"/>
        <v>0</v>
      </c>
      <c r="AP66" s="14">
        <f t="shared" ca="1" si="21"/>
        <v>0</v>
      </c>
      <c r="AQ66" s="14">
        <f t="shared" ca="1" si="21"/>
        <v>0</v>
      </c>
      <c r="AR66" s="14">
        <f t="shared" ca="1" si="21"/>
        <v>0</v>
      </c>
      <c r="AS66" s="14">
        <f t="shared" ca="1" si="21"/>
        <v>0</v>
      </c>
      <c r="AT66" s="14">
        <f t="shared" ca="1" si="21"/>
        <v>0</v>
      </c>
      <c r="AU66" s="14">
        <f t="shared" ref="G66:BR70" ca="1" si="24">$A66*H.Ar + $B66*H.Se + $C66*H.Ge + $D66*H.Ga</f>
        <v>0</v>
      </c>
      <c r="AV66" s="14">
        <f t="shared" ca="1" si="24"/>
        <v>0</v>
      </c>
      <c r="AW66" s="14">
        <f t="shared" ca="1" si="24"/>
        <v>0</v>
      </c>
      <c r="AX66" s="14">
        <f t="shared" ca="1" si="24"/>
        <v>0</v>
      </c>
      <c r="AY66" s="14">
        <f t="shared" ca="1" si="24"/>
        <v>0</v>
      </c>
      <c r="AZ66" s="14">
        <f t="shared" ca="1" si="24"/>
        <v>0</v>
      </c>
      <c r="BA66" s="14">
        <f t="shared" ca="1" si="24"/>
        <v>0</v>
      </c>
      <c r="BB66" s="14">
        <f t="shared" ca="1" si="24"/>
        <v>0</v>
      </c>
      <c r="BC66" s="14">
        <f t="shared" ca="1" si="24"/>
        <v>0</v>
      </c>
      <c r="BD66" s="14">
        <f t="shared" ca="1" si="24"/>
        <v>0</v>
      </c>
      <c r="BE66" s="14">
        <f t="shared" ca="1" si="24"/>
        <v>0</v>
      </c>
      <c r="BF66" s="14">
        <f t="shared" ca="1" si="24"/>
        <v>0</v>
      </c>
      <c r="BG66" s="14">
        <f t="shared" ca="1" si="24"/>
        <v>0</v>
      </c>
      <c r="BH66" s="14">
        <f t="shared" ca="1" si="24"/>
        <v>0</v>
      </c>
      <c r="BI66" s="14">
        <f t="shared" ca="1" si="24"/>
        <v>0</v>
      </c>
      <c r="BJ66" s="14">
        <f t="shared" ca="1" si="24"/>
        <v>0</v>
      </c>
      <c r="BK66" s="14">
        <f t="shared" ca="1" si="24"/>
        <v>0</v>
      </c>
      <c r="BL66" s="14">
        <f t="shared" ca="1" si="24"/>
        <v>0</v>
      </c>
      <c r="BM66" s="14">
        <f t="shared" ca="1" si="24"/>
        <v>0</v>
      </c>
      <c r="BN66" s="14">
        <f t="shared" ca="1" si="24"/>
        <v>0</v>
      </c>
      <c r="BO66" s="14">
        <f t="shared" ca="1" si="24"/>
        <v>0</v>
      </c>
      <c r="BP66" s="14">
        <f t="shared" ca="1" si="24"/>
        <v>0</v>
      </c>
      <c r="BQ66" s="14">
        <f t="shared" ca="1" si="24"/>
        <v>0</v>
      </c>
      <c r="BR66" s="14">
        <f t="shared" ca="1" si="24"/>
        <v>0</v>
      </c>
      <c r="BS66" s="96"/>
    </row>
    <row r="67" spans="1:87" ht="21" hidden="1" customHeight="1" outlineLevel="1" thickBot="1" x14ac:dyDescent="0.4">
      <c r="A67" s="5">
        <f t="shared" si="22"/>
        <v>1</v>
      </c>
      <c r="B67" s="5">
        <f t="shared" si="22"/>
        <v>0</v>
      </c>
      <c r="C67" s="5">
        <f t="shared" si="22"/>
        <v>0</v>
      </c>
      <c r="D67" s="5">
        <f t="shared" si="22"/>
        <v>0</v>
      </c>
      <c r="E67" s="6" t="str">
        <f t="shared" si="22"/>
        <v>H (Ar)</v>
      </c>
      <c r="F67" s="14">
        <f t="shared" ca="1" si="23"/>
        <v>-18.62</v>
      </c>
      <c r="G67" s="14">
        <f t="shared" ca="1" si="24"/>
        <v>-18.63</v>
      </c>
      <c r="H67" s="14">
        <f t="shared" ca="1" si="24"/>
        <v>-18.72</v>
      </c>
      <c r="I67" s="14">
        <f t="shared" ca="1" si="24"/>
        <v>-18.84</v>
      </c>
      <c r="J67" s="14">
        <f t="shared" ca="1" si="24"/>
        <v>-18.97</v>
      </c>
      <c r="K67" s="14">
        <f t="shared" ca="1" si="24"/>
        <v>-19.11</v>
      </c>
      <c r="L67" s="14">
        <f t="shared" ca="1" si="24"/>
        <v>-19.25</v>
      </c>
      <c r="M67" s="14">
        <f t="shared" ca="1" si="24"/>
        <v>-19.28</v>
      </c>
      <c r="N67" s="14">
        <f t="shared" ca="1" si="24"/>
        <v>-19.32</v>
      </c>
      <c r="O67" s="14">
        <f t="shared" ca="1" si="24"/>
        <v>-19.350000000000001</v>
      </c>
      <c r="P67" s="14">
        <f t="shared" ca="1" si="24"/>
        <v>-19.38</v>
      </c>
      <c r="Q67" s="14">
        <f t="shared" ca="1" si="24"/>
        <v>-19.420000000000002</v>
      </c>
      <c r="R67" s="14">
        <f t="shared" ca="1" si="24"/>
        <v>-19.45</v>
      </c>
      <c r="S67" s="14">
        <f t="shared" ca="1" si="24"/>
        <v>-19.48</v>
      </c>
      <c r="T67" s="14">
        <f t="shared" ca="1" si="24"/>
        <v>-19.510000000000002</v>
      </c>
      <c r="U67" s="14">
        <f t="shared" ca="1" si="24"/>
        <v>-19.64</v>
      </c>
      <c r="V67" s="14">
        <f t="shared" ca="1" si="24"/>
        <v>-19.68</v>
      </c>
      <c r="W67" s="14">
        <f t="shared" ca="1" si="24"/>
        <v>-19.71</v>
      </c>
      <c r="X67" s="14">
        <f t="shared" ca="1" si="24"/>
        <v>-19.739999999999998</v>
      </c>
      <c r="Y67" s="14">
        <f t="shared" ca="1" si="24"/>
        <v>-19.77</v>
      </c>
      <c r="Z67" s="14">
        <f t="shared" ca="1" si="24"/>
        <v>-19.899999999999999</v>
      </c>
      <c r="AA67" s="14">
        <f t="shared" ca="1" si="24"/>
        <v>0</v>
      </c>
      <c r="AB67" s="14">
        <f t="shared" ca="1" si="24"/>
        <v>0</v>
      </c>
      <c r="AC67" s="14">
        <f t="shared" ca="1" si="24"/>
        <v>0</v>
      </c>
      <c r="AD67" s="14">
        <f t="shared" ca="1" si="24"/>
        <v>0</v>
      </c>
      <c r="AE67" s="14">
        <f t="shared" ca="1" si="24"/>
        <v>0</v>
      </c>
      <c r="AF67" s="14">
        <f t="shared" ca="1" si="24"/>
        <v>0</v>
      </c>
      <c r="AG67" s="14">
        <f t="shared" ca="1" si="24"/>
        <v>0</v>
      </c>
      <c r="AH67" s="14">
        <f t="shared" ca="1" si="24"/>
        <v>0</v>
      </c>
      <c r="AI67" s="14">
        <f t="shared" ca="1" si="24"/>
        <v>0</v>
      </c>
      <c r="AJ67" s="14">
        <f t="shared" ca="1" si="24"/>
        <v>0</v>
      </c>
      <c r="AK67" s="14">
        <f t="shared" ca="1" si="24"/>
        <v>0</v>
      </c>
      <c r="AL67" s="14">
        <f t="shared" ca="1" si="24"/>
        <v>0</v>
      </c>
      <c r="AM67" s="14">
        <f t="shared" ca="1" si="24"/>
        <v>0</v>
      </c>
      <c r="AN67" s="14">
        <f t="shared" ca="1" si="24"/>
        <v>0</v>
      </c>
      <c r="AO67" s="14">
        <f t="shared" ca="1" si="24"/>
        <v>0</v>
      </c>
      <c r="AP67" s="14">
        <f t="shared" ca="1" si="24"/>
        <v>0</v>
      </c>
      <c r="AQ67" s="14">
        <f t="shared" ca="1" si="24"/>
        <v>0</v>
      </c>
      <c r="AR67" s="14">
        <f t="shared" ca="1" si="24"/>
        <v>0</v>
      </c>
      <c r="AS67" s="14">
        <f t="shared" ca="1" si="24"/>
        <v>0</v>
      </c>
      <c r="AT67" s="14">
        <f t="shared" ca="1" si="24"/>
        <v>0</v>
      </c>
      <c r="AU67" s="14">
        <f t="shared" ca="1" si="24"/>
        <v>0</v>
      </c>
      <c r="AV67" s="14">
        <f t="shared" ca="1" si="24"/>
        <v>0</v>
      </c>
      <c r="AW67" s="14">
        <f t="shared" ca="1" si="24"/>
        <v>0</v>
      </c>
      <c r="AX67" s="14">
        <f t="shared" ca="1" si="24"/>
        <v>0</v>
      </c>
      <c r="AY67" s="14">
        <f t="shared" ca="1" si="24"/>
        <v>0</v>
      </c>
      <c r="AZ67" s="14">
        <f t="shared" ca="1" si="24"/>
        <v>0</v>
      </c>
      <c r="BA67" s="14">
        <f t="shared" ca="1" si="24"/>
        <v>0</v>
      </c>
      <c r="BB67" s="14">
        <f t="shared" ca="1" si="24"/>
        <v>0</v>
      </c>
      <c r="BC67" s="14">
        <f t="shared" ca="1" si="24"/>
        <v>0</v>
      </c>
      <c r="BD67" s="14">
        <f t="shared" ca="1" si="24"/>
        <v>0</v>
      </c>
      <c r="BE67" s="14">
        <f t="shared" ca="1" si="24"/>
        <v>0</v>
      </c>
      <c r="BF67" s="14">
        <f t="shared" ca="1" si="24"/>
        <v>0</v>
      </c>
      <c r="BG67" s="14">
        <f t="shared" ca="1" si="24"/>
        <v>0</v>
      </c>
      <c r="BH67" s="14">
        <f t="shared" ca="1" si="24"/>
        <v>0</v>
      </c>
      <c r="BI67" s="14">
        <f t="shared" ca="1" si="24"/>
        <v>0</v>
      </c>
      <c r="BJ67" s="14">
        <f t="shared" ca="1" si="24"/>
        <v>0</v>
      </c>
      <c r="BK67" s="14">
        <f t="shared" ca="1" si="24"/>
        <v>0</v>
      </c>
      <c r="BL67" s="14">
        <f t="shared" ca="1" si="24"/>
        <v>0</v>
      </c>
      <c r="BM67" s="14">
        <f t="shared" ca="1" si="24"/>
        <v>0</v>
      </c>
      <c r="BN67" s="14">
        <f t="shared" ca="1" si="24"/>
        <v>0</v>
      </c>
      <c r="BO67" s="14">
        <f t="shared" ca="1" si="24"/>
        <v>0</v>
      </c>
      <c r="BP67" s="14">
        <f t="shared" ca="1" si="24"/>
        <v>0</v>
      </c>
      <c r="BQ67" s="14">
        <f t="shared" ca="1" si="24"/>
        <v>0</v>
      </c>
      <c r="BR67" s="14">
        <f t="shared" ca="1" si="24"/>
        <v>0</v>
      </c>
      <c r="BS67" s="96"/>
    </row>
    <row r="68" spans="1:87" ht="21" hidden="1" customHeight="1" outlineLevel="1" thickBot="1" x14ac:dyDescent="0.4">
      <c r="A68" s="5">
        <f t="shared" si="22"/>
        <v>0</v>
      </c>
      <c r="B68" s="5">
        <f t="shared" si="22"/>
        <v>0</v>
      </c>
      <c r="C68" s="5">
        <f t="shared" si="22"/>
        <v>0</v>
      </c>
      <c r="D68" s="5">
        <f t="shared" si="22"/>
        <v>1</v>
      </c>
      <c r="E68" s="6" t="str">
        <f t="shared" si="22"/>
        <v>H (Ga)</v>
      </c>
      <c r="F68" s="14">
        <f t="shared" ca="1" si="23"/>
        <v>-64.92</v>
      </c>
      <c r="G68" s="14">
        <f t="shared" ca="1" si="24"/>
        <v>-53.11</v>
      </c>
      <c r="H68" s="14">
        <f t="shared" ca="1" si="24"/>
        <v>-42.49</v>
      </c>
      <c r="I68" s="14">
        <f t="shared" ca="1" si="24"/>
        <v>-43.73</v>
      </c>
      <c r="J68" s="14">
        <f t="shared" ca="1" si="24"/>
        <v>-40.04</v>
      </c>
      <c r="K68" s="14">
        <f t="shared" ca="1" si="24"/>
        <v>-37.31</v>
      </c>
      <c r="L68" s="14">
        <f t="shared" ca="1" si="24"/>
        <v>-35.25</v>
      </c>
      <c r="M68" s="14">
        <f t="shared" ca="1" si="24"/>
        <v>-34.81</v>
      </c>
      <c r="N68" s="14">
        <f t="shared" ca="1" si="24"/>
        <v>-34.409999999999997</v>
      </c>
      <c r="O68" s="14">
        <f t="shared" ca="1" si="24"/>
        <v>-34.03</v>
      </c>
      <c r="P68" s="14">
        <f t="shared" ca="1" si="24"/>
        <v>-33.68</v>
      </c>
      <c r="Q68" s="14">
        <f t="shared" ca="1" si="24"/>
        <v>-33.83</v>
      </c>
      <c r="R68" s="14">
        <f t="shared" ca="1" si="24"/>
        <v>-33.44</v>
      </c>
      <c r="S68" s="14">
        <f t="shared" ca="1" si="24"/>
        <v>-33.03</v>
      </c>
      <c r="T68" s="14">
        <f t="shared" ca="1" si="24"/>
        <v>-32.64</v>
      </c>
      <c r="U68" s="14">
        <f t="shared" ca="1" si="24"/>
        <v>-31.18</v>
      </c>
      <c r="V68" s="14">
        <f t="shared" ca="1" si="24"/>
        <v>-30.83</v>
      </c>
      <c r="W68" s="14">
        <f t="shared" ca="1" si="24"/>
        <v>-30.5</v>
      </c>
      <c r="X68" s="14">
        <f t="shared" ca="1" si="24"/>
        <v>-30.17</v>
      </c>
      <c r="Y68" s="14">
        <f t="shared" ca="1" si="24"/>
        <v>-29.85</v>
      </c>
      <c r="Z68" s="14">
        <f t="shared" ca="1" si="24"/>
        <v>-28.59</v>
      </c>
      <c r="AA68" s="14">
        <f t="shared" ca="1" si="24"/>
        <v>0</v>
      </c>
      <c r="AB68" s="14">
        <f t="shared" ca="1" si="24"/>
        <v>0</v>
      </c>
      <c r="AC68" s="14">
        <f t="shared" ca="1" si="24"/>
        <v>0</v>
      </c>
      <c r="AD68" s="14">
        <f t="shared" ca="1" si="24"/>
        <v>0</v>
      </c>
      <c r="AE68" s="14">
        <f t="shared" ca="1" si="24"/>
        <v>0</v>
      </c>
      <c r="AF68" s="14">
        <f t="shared" ca="1" si="24"/>
        <v>0</v>
      </c>
      <c r="AG68" s="14">
        <f t="shared" ca="1" si="24"/>
        <v>0</v>
      </c>
      <c r="AH68" s="14">
        <f t="shared" ca="1" si="24"/>
        <v>0</v>
      </c>
      <c r="AI68" s="14">
        <f t="shared" ca="1" si="24"/>
        <v>0</v>
      </c>
      <c r="AJ68" s="14">
        <f t="shared" ca="1" si="24"/>
        <v>0</v>
      </c>
      <c r="AK68" s="14">
        <f t="shared" ca="1" si="24"/>
        <v>0</v>
      </c>
      <c r="AL68" s="14">
        <f t="shared" ca="1" si="24"/>
        <v>0</v>
      </c>
      <c r="AM68" s="14">
        <f t="shared" ca="1" si="24"/>
        <v>0</v>
      </c>
      <c r="AN68" s="14">
        <f t="shared" ca="1" si="24"/>
        <v>0</v>
      </c>
      <c r="AO68" s="14">
        <f t="shared" ca="1" si="24"/>
        <v>0</v>
      </c>
      <c r="AP68" s="14">
        <f t="shared" ca="1" si="24"/>
        <v>0</v>
      </c>
      <c r="AQ68" s="14">
        <f t="shared" ca="1" si="24"/>
        <v>0</v>
      </c>
      <c r="AR68" s="14">
        <f t="shared" ca="1" si="24"/>
        <v>0</v>
      </c>
      <c r="AS68" s="14">
        <f t="shared" ca="1" si="24"/>
        <v>0</v>
      </c>
      <c r="AT68" s="14">
        <f t="shared" ca="1" si="24"/>
        <v>0</v>
      </c>
      <c r="AU68" s="14">
        <f t="shared" ca="1" si="24"/>
        <v>0</v>
      </c>
      <c r="AV68" s="14">
        <f t="shared" ca="1" si="24"/>
        <v>0</v>
      </c>
      <c r="AW68" s="14">
        <f t="shared" ca="1" si="24"/>
        <v>0</v>
      </c>
      <c r="AX68" s="14">
        <f t="shared" ca="1" si="24"/>
        <v>0</v>
      </c>
      <c r="AY68" s="14">
        <f t="shared" ca="1" si="24"/>
        <v>0</v>
      </c>
      <c r="AZ68" s="14">
        <f t="shared" ca="1" si="24"/>
        <v>0</v>
      </c>
      <c r="BA68" s="14">
        <f t="shared" ca="1" si="24"/>
        <v>0</v>
      </c>
      <c r="BB68" s="14">
        <f t="shared" ca="1" si="24"/>
        <v>0</v>
      </c>
      <c r="BC68" s="14">
        <f t="shared" ca="1" si="24"/>
        <v>0</v>
      </c>
      <c r="BD68" s="14">
        <f t="shared" ca="1" si="24"/>
        <v>0</v>
      </c>
      <c r="BE68" s="14">
        <f t="shared" ca="1" si="24"/>
        <v>0</v>
      </c>
      <c r="BF68" s="14">
        <f t="shared" ca="1" si="24"/>
        <v>0</v>
      </c>
      <c r="BG68" s="14">
        <f t="shared" ca="1" si="24"/>
        <v>0</v>
      </c>
      <c r="BH68" s="14">
        <f t="shared" ca="1" si="24"/>
        <v>0</v>
      </c>
      <c r="BI68" s="14">
        <f t="shared" ca="1" si="24"/>
        <v>0</v>
      </c>
      <c r="BJ68" s="14">
        <f t="shared" ca="1" si="24"/>
        <v>0</v>
      </c>
      <c r="BK68" s="14">
        <f t="shared" ca="1" si="24"/>
        <v>0</v>
      </c>
      <c r="BL68" s="14">
        <f t="shared" ca="1" si="24"/>
        <v>0</v>
      </c>
      <c r="BM68" s="14">
        <f t="shared" ca="1" si="24"/>
        <v>0</v>
      </c>
      <c r="BN68" s="14">
        <f t="shared" ca="1" si="24"/>
        <v>0</v>
      </c>
      <c r="BO68" s="14">
        <f t="shared" ca="1" si="24"/>
        <v>0</v>
      </c>
      <c r="BP68" s="14">
        <f t="shared" ca="1" si="24"/>
        <v>0</v>
      </c>
      <c r="BQ68" s="14">
        <f t="shared" ca="1" si="24"/>
        <v>0</v>
      </c>
      <c r="BR68" s="14">
        <f t="shared" ca="1" si="24"/>
        <v>0</v>
      </c>
      <c r="BS68" s="96"/>
    </row>
    <row r="69" spans="1:87" ht="21" hidden="1" customHeight="1" outlineLevel="1" thickBot="1" x14ac:dyDescent="0.4">
      <c r="A69" s="5">
        <f t="shared" si="22"/>
        <v>0</v>
      </c>
      <c r="B69" s="5">
        <f t="shared" si="22"/>
        <v>0</v>
      </c>
      <c r="C69" s="5">
        <f t="shared" si="22"/>
        <v>1</v>
      </c>
      <c r="D69" s="5">
        <f t="shared" si="22"/>
        <v>0</v>
      </c>
      <c r="E69" s="6" t="str">
        <f t="shared" si="22"/>
        <v>H (Ge)</v>
      </c>
      <c r="F69" s="14">
        <f t="shared" ca="1" si="23"/>
        <v>-15.86</v>
      </c>
      <c r="G69" s="14">
        <f t="shared" ca="1" si="24"/>
        <v>-13.76</v>
      </c>
      <c r="H69" s="14">
        <f t="shared" ca="1" si="24"/>
        <v>-10.61</v>
      </c>
      <c r="I69" s="14">
        <f t="shared" ca="1" si="24"/>
        <v>-14.31</v>
      </c>
      <c r="J69" s="14">
        <f t="shared" ca="1" si="24"/>
        <v>-14.03</v>
      </c>
      <c r="K69" s="14">
        <f t="shared" ca="1" si="24"/>
        <v>-13.94</v>
      </c>
      <c r="L69" s="14">
        <f t="shared" ca="1" si="24"/>
        <v>-13.97</v>
      </c>
      <c r="M69" s="14">
        <f t="shared" ca="1" si="24"/>
        <v>-13.99</v>
      </c>
      <c r="N69" s="14">
        <f t="shared" ca="1" si="24"/>
        <v>-14.02</v>
      </c>
      <c r="O69" s="14">
        <f t="shared" ca="1" si="24"/>
        <v>-14.05</v>
      </c>
      <c r="P69" s="14">
        <f t="shared" ca="1" si="24"/>
        <v>-14.09</v>
      </c>
      <c r="Q69" s="14">
        <f t="shared" ca="1" si="24"/>
        <v>-14.24</v>
      </c>
      <c r="R69" s="14">
        <f t="shared" ca="1" si="24"/>
        <v>-14.11</v>
      </c>
      <c r="S69" s="14">
        <f t="shared" ca="1" si="24"/>
        <v>-13.98</v>
      </c>
      <c r="T69" s="14">
        <f t="shared" ca="1" si="24"/>
        <v>-13.85</v>
      </c>
      <c r="U69" s="14">
        <f t="shared" ca="1" si="24"/>
        <v>-13.38</v>
      </c>
      <c r="V69" s="14">
        <f t="shared" ca="1" si="24"/>
        <v>-13.28</v>
      </c>
      <c r="W69" s="14">
        <f t="shared" ca="1" si="24"/>
        <v>-13.18</v>
      </c>
      <c r="X69" s="14">
        <f t="shared" ca="1" si="24"/>
        <v>-13.07</v>
      </c>
      <c r="Y69" s="14">
        <f t="shared" ca="1" si="24"/>
        <v>-12.97</v>
      </c>
      <c r="Z69" s="14">
        <f t="shared" ca="1" si="24"/>
        <v>-12.58</v>
      </c>
      <c r="AA69" s="14">
        <f t="shared" ca="1" si="24"/>
        <v>0</v>
      </c>
      <c r="AB69" s="14">
        <f t="shared" ca="1" si="24"/>
        <v>0</v>
      </c>
      <c r="AC69" s="14">
        <f t="shared" ca="1" si="24"/>
        <v>0</v>
      </c>
      <c r="AD69" s="14">
        <f t="shared" ca="1" si="24"/>
        <v>0</v>
      </c>
      <c r="AE69" s="14">
        <f t="shared" ca="1" si="24"/>
        <v>0</v>
      </c>
      <c r="AF69" s="14">
        <f t="shared" ca="1" si="24"/>
        <v>0</v>
      </c>
      <c r="AG69" s="14">
        <f t="shared" ca="1" si="24"/>
        <v>0</v>
      </c>
      <c r="AH69" s="14">
        <f t="shared" ca="1" si="24"/>
        <v>0</v>
      </c>
      <c r="AI69" s="14">
        <f t="shared" ca="1" si="24"/>
        <v>0</v>
      </c>
      <c r="AJ69" s="14">
        <f t="shared" ca="1" si="24"/>
        <v>0</v>
      </c>
      <c r="AK69" s="14">
        <f t="shared" ca="1" si="24"/>
        <v>0</v>
      </c>
      <c r="AL69" s="14">
        <f t="shared" ca="1" si="24"/>
        <v>0</v>
      </c>
      <c r="AM69" s="14">
        <f t="shared" ca="1" si="24"/>
        <v>0</v>
      </c>
      <c r="AN69" s="14">
        <f t="shared" ca="1" si="24"/>
        <v>0</v>
      </c>
      <c r="AO69" s="14">
        <f t="shared" ca="1" si="24"/>
        <v>0</v>
      </c>
      <c r="AP69" s="14">
        <f t="shared" ca="1" si="24"/>
        <v>0</v>
      </c>
      <c r="AQ69" s="14">
        <f t="shared" ca="1" si="24"/>
        <v>0</v>
      </c>
      <c r="AR69" s="14">
        <f t="shared" ca="1" si="24"/>
        <v>0</v>
      </c>
      <c r="AS69" s="14">
        <f t="shared" ca="1" si="24"/>
        <v>0</v>
      </c>
      <c r="AT69" s="14">
        <f t="shared" ca="1" si="24"/>
        <v>0</v>
      </c>
      <c r="AU69" s="14">
        <f t="shared" ca="1" si="24"/>
        <v>0</v>
      </c>
      <c r="AV69" s="14">
        <f t="shared" ca="1" si="24"/>
        <v>0</v>
      </c>
      <c r="AW69" s="14">
        <f t="shared" ca="1" si="24"/>
        <v>0</v>
      </c>
      <c r="AX69" s="14">
        <f t="shared" ca="1" si="24"/>
        <v>0</v>
      </c>
      <c r="AY69" s="14">
        <f t="shared" ca="1" si="24"/>
        <v>0</v>
      </c>
      <c r="AZ69" s="14">
        <f t="shared" ca="1" si="24"/>
        <v>0</v>
      </c>
      <c r="BA69" s="14">
        <f t="shared" ca="1" si="24"/>
        <v>0</v>
      </c>
      <c r="BB69" s="14">
        <f t="shared" ca="1" si="24"/>
        <v>0</v>
      </c>
      <c r="BC69" s="14">
        <f t="shared" ca="1" si="24"/>
        <v>0</v>
      </c>
      <c r="BD69" s="14">
        <f t="shared" ca="1" si="24"/>
        <v>0</v>
      </c>
      <c r="BE69" s="14">
        <f t="shared" ca="1" si="24"/>
        <v>0</v>
      </c>
      <c r="BF69" s="14">
        <f t="shared" ca="1" si="24"/>
        <v>0</v>
      </c>
      <c r="BG69" s="14">
        <f t="shared" ca="1" si="24"/>
        <v>0</v>
      </c>
      <c r="BH69" s="14">
        <f t="shared" ca="1" si="24"/>
        <v>0</v>
      </c>
      <c r="BI69" s="14">
        <f t="shared" ca="1" si="24"/>
        <v>0</v>
      </c>
      <c r="BJ69" s="14">
        <f t="shared" ca="1" si="24"/>
        <v>0</v>
      </c>
      <c r="BK69" s="14">
        <f t="shared" ca="1" si="24"/>
        <v>0</v>
      </c>
      <c r="BL69" s="14">
        <f t="shared" ca="1" si="24"/>
        <v>0</v>
      </c>
      <c r="BM69" s="14">
        <f t="shared" ca="1" si="24"/>
        <v>0</v>
      </c>
      <c r="BN69" s="14">
        <f t="shared" ca="1" si="24"/>
        <v>0</v>
      </c>
      <c r="BO69" s="14">
        <f t="shared" ca="1" si="24"/>
        <v>0</v>
      </c>
      <c r="BP69" s="14">
        <f t="shared" ca="1" si="24"/>
        <v>0</v>
      </c>
      <c r="BQ69" s="14">
        <f t="shared" ca="1" si="24"/>
        <v>0</v>
      </c>
      <c r="BR69" s="14">
        <f t="shared" ca="1" si="24"/>
        <v>0</v>
      </c>
      <c r="BS69" s="96"/>
    </row>
    <row r="70" spans="1:87" ht="21" hidden="1" customHeight="1" outlineLevel="1" thickBot="1" x14ac:dyDescent="0.4">
      <c r="A70" s="5">
        <f t="shared" si="22"/>
        <v>0</v>
      </c>
      <c r="B70" s="5">
        <f t="shared" si="22"/>
        <v>1</v>
      </c>
      <c r="C70" s="5">
        <f t="shared" si="22"/>
        <v>0</v>
      </c>
      <c r="D70" s="5">
        <f t="shared" si="22"/>
        <v>0</v>
      </c>
      <c r="E70" s="6" t="str">
        <f t="shared" si="22"/>
        <v>H (Se)</v>
      </c>
      <c r="F70" s="14">
        <f t="shared" ca="1" si="23"/>
        <v>-23.95</v>
      </c>
      <c r="G70" s="14">
        <f t="shared" ca="1" si="24"/>
        <v>-20.149999999999999</v>
      </c>
      <c r="H70" s="14">
        <f t="shared" ca="1" si="24"/>
        <v>-19.53</v>
      </c>
      <c r="I70" s="14">
        <f t="shared" ca="1" si="24"/>
        <v>-13.26</v>
      </c>
      <c r="J70" s="14">
        <f t="shared" ca="1" si="24"/>
        <v>-11.7</v>
      </c>
      <c r="K70" s="14">
        <f t="shared" ca="1" si="24"/>
        <v>-10.45</v>
      </c>
      <c r="L70" s="14">
        <f t="shared" ca="1" si="24"/>
        <v>-9.4139999999999997</v>
      </c>
      <c r="M70" s="14">
        <f t="shared" ca="1" si="24"/>
        <v>-9.18</v>
      </c>
      <c r="N70" s="14">
        <f t="shared" ca="1" si="24"/>
        <v>-8.9559999999999995</v>
      </c>
      <c r="O70" s="14">
        <f t="shared" ca="1" si="24"/>
        <v>-8.74</v>
      </c>
      <c r="P70" s="14">
        <f t="shared" ca="1" si="24"/>
        <v>-8.5289999999999999</v>
      </c>
      <c r="Q70" s="14">
        <f t="shared" ca="1" si="24"/>
        <v>-8.2750000000000004</v>
      </c>
      <c r="R70" s="14">
        <f t="shared" ca="1" si="24"/>
        <v>-8.3290000000000006</v>
      </c>
      <c r="S70" s="14">
        <f t="shared" ca="1" si="24"/>
        <v>-8.4</v>
      </c>
      <c r="T70" s="14">
        <f t="shared" ca="1" si="24"/>
        <v>-8.4700000000000006</v>
      </c>
      <c r="U70" s="14">
        <f t="shared" ca="1" si="24"/>
        <v>-8.75</v>
      </c>
      <c r="V70" s="14">
        <f t="shared" ca="1" si="24"/>
        <v>-8.82</v>
      </c>
      <c r="W70" s="14">
        <f t="shared" ca="1" si="24"/>
        <v>-8.8919999999999995</v>
      </c>
      <c r="X70" s="14">
        <f t="shared" ca="1" si="24"/>
        <v>-8.9640000000000004</v>
      </c>
      <c r="Y70" s="14">
        <f t="shared" ca="1" si="24"/>
        <v>-9.0380000000000003</v>
      </c>
      <c r="Z70" s="14">
        <f t="shared" ca="1" si="24"/>
        <v>-9.3550000000000004</v>
      </c>
      <c r="AA70" s="14">
        <f t="shared" ca="1" si="24"/>
        <v>0</v>
      </c>
      <c r="AB70" s="14">
        <f t="shared" ca="1" si="24"/>
        <v>0</v>
      </c>
      <c r="AC70" s="14">
        <f t="shared" ca="1" si="24"/>
        <v>0</v>
      </c>
      <c r="AD70" s="14">
        <f t="shared" ca="1" si="24"/>
        <v>0</v>
      </c>
      <c r="AE70" s="14">
        <f t="shared" ca="1" si="24"/>
        <v>0</v>
      </c>
      <c r="AF70" s="14">
        <f t="shared" ca="1" si="24"/>
        <v>0</v>
      </c>
      <c r="AG70" s="14">
        <f t="shared" ca="1" si="24"/>
        <v>0</v>
      </c>
      <c r="AH70" s="14">
        <f t="shared" ca="1" si="24"/>
        <v>0</v>
      </c>
      <c r="AI70" s="14">
        <f t="shared" ca="1" si="24"/>
        <v>0</v>
      </c>
      <c r="AJ70" s="14">
        <f t="shared" ca="1" si="24"/>
        <v>0</v>
      </c>
      <c r="AK70" s="14">
        <f t="shared" ca="1" si="24"/>
        <v>0</v>
      </c>
      <c r="AL70" s="14">
        <f t="shared" ca="1" si="24"/>
        <v>0</v>
      </c>
      <c r="AM70" s="14">
        <f t="shared" ca="1" si="24"/>
        <v>0</v>
      </c>
      <c r="AN70" s="14">
        <f t="shared" ca="1" si="24"/>
        <v>0</v>
      </c>
      <c r="AO70" s="14">
        <f t="shared" ca="1" si="24"/>
        <v>0</v>
      </c>
      <c r="AP70" s="14">
        <f t="shared" ca="1" si="24"/>
        <v>0</v>
      </c>
      <c r="AQ70" s="14">
        <f t="shared" ca="1" si="24"/>
        <v>0</v>
      </c>
      <c r="AR70" s="14">
        <f t="shared" ca="1" si="24"/>
        <v>0</v>
      </c>
      <c r="AS70" s="14">
        <f t="shared" ca="1" si="24"/>
        <v>0</v>
      </c>
      <c r="AT70" s="14">
        <f t="shared" ref="G70:BR74" ca="1" si="25">$A70*H.Ar + $B70*H.Se + $C70*H.Ge + $D70*H.Ga</f>
        <v>0</v>
      </c>
      <c r="AU70" s="14">
        <f t="shared" ca="1" si="25"/>
        <v>0</v>
      </c>
      <c r="AV70" s="14">
        <f t="shared" ca="1" si="25"/>
        <v>0</v>
      </c>
      <c r="AW70" s="14">
        <f t="shared" ca="1" si="25"/>
        <v>0</v>
      </c>
      <c r="AX70" s="14">
        <f t="shared" ca="1" si="25"/>
        <v>0</v>
      </c>
      <c r="AY70" s="14">
        <f t="shared" ca="1" si="25"/>
        <v>0</v>
      </c>
      <c r="AZ70" s="14">
        <f t="shared" ca="1" si="25"/>
        <v>0</v>
      </c>
      <c r="BA70" s="14">
        <f t="shared" ca="1" si="25"/>
        <v>0</v>
      </c>
      <c r="BB70" s="14">
        <f t="shared" ca="1" si="25"/>
        <v>0</v>
      </c>
      <c r="BC70" s="14">
        <f t="shared" ca="1" si="25"/>
        <v>0</v>
      </c>
      <c r="BD70" s="14">
        <f t="shared" ca="1" si="25"/>
        <v>0</v>
      </c>
      <c r="BE70" s="14">
        <f t="shared" ca="1" si="25"/>
        <v>0</v>
      </c>
      <c r="BF70" s="14">
        <f t="shared" ca="1" si="25"/>
        <v>0</v>
      </c>
      <c r="BG70" s="14">
        <f t="shared" ca="1" si="25"/>
        <v>0</v>
      </c>
      <c r="BH70" s="14">
        <f t="shared" ca="1" si="25"/>
        <v>0</v>
      </c>
      <c r="BI70" s="14">
        <f t="shared" ca="1" si="25"/>
        <v>0</v>
      </c>
      <c r="BJ70" s="14">
        <f t="shared" ca="1" si="25"/>
        <v>0</v>
      </c>
      <c r="BK70" s="14">
        <f t="shared" ca="1" si="25"/>
        <v>0</v>
      </c>
      <c r="BL70" s="14">
        <f t="shared" ca="1" si="25"/>
        <v>0</v>
      </c>
      <c r="BM70" s="14">
        <f t="shared" ca="1" si="25"/>
        <v>0</v>
      </c>
      <c r="BN70" s="14">
        <f t="shared" ca="1" si="25"/>
        <v>0</v>
      </c>
      <c r="BO70" s="14">
        <f t="shared" ca="1" si="25"/>
        <v>0</v>
      </c>
      <c r="BP70" s="14">
        <f t="shared" ca="1" si="25"/>
        <v>0</v>
      </c>
      <c r="BQ70" s="14">
        <f t="shared" ca="1" si="25"/>
        <v>0</v>
      </c>
      <c r="BR70" s="14">
        <f t="shared" ca="1" si="25"/>
        <v>0</v>
      </c>
      <c r="BS70" s="96"/>
    </row>
    <row r="71" spans="1:87" ht="21" hidden="1" customHeight="1" outlineLevel="1" thickBot="1" x14ac:dyDescent="0.4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>
        <f t="shared" ca="1" si="23"/>
        <v>0</v>
      </c>
      <c r="G71" s="14">
        <f t="shared" ca="1" si="25"/>
        <v>0</v>
      </c>
      <c r="H71" s="14">
        <f t="shared" ca="1" si="25"/>
        <v>0</v>
      </c>
      <c r="I71" s="14">
        <f t="shared" ca="1" si="25"/>
        <v>0</v>
      </c>
      <c r="J71" s="14">
        <f t="shared" ca="1" si="25"/>
        <v>0</v>
      </c>
      <c r="K71" s="14">
        <f t="shared" ca="1" si="25"/>
        <v>0</v>
      </c>
      <c r="L71" s="14">
        <f t="shared" ca="1" si="25"/>
        <v>0</v>
      </c>
      <c r="M71" s="14">
        <f t="shared" ca="1" si="25"/>
        <v>0</v>
      </c>
      <c r="N71" s="14">
        <f t="shared" ca="1" si="25"/>
        <v>0</v>
      </c>
      <c r="O71" s="14">
        <f t="shared" ca="1" si="25"/>
        <v>0</v>
      </c>
      <c r="P71" s="14">
        <f t="shared" ca="1" si="25"/>
        <v>0</v>
      </c>
      <c r="Q71" s="14">
        <f t="shared" ca="1" si="25"/>
        <v>0</v>
      </c>
      <c r="R71" s="14">
        <f t="shared" ca="1" si="25"/>
        <v>0</v>
      </c>
      <c r="S71" s="14">
        <f t="shared" ca="1" si="25"/>
        <v>0</v>
      </c>
      <c r="T71" s="14">
        <f t="shared" ca="1" si="25"/>
        <v>0</v>
      </c>
      <c r="U71" s="14">
        <f t="shared" ca="1" si="25"/>
        <v>0</v>
      </c>
      <c r="V71" s="14">
        <f t="shared" ca="1" si="25"/>
        <v>0</v>
      </c>
      <c r="W71" s="14">
        <f t="shared" ca="1" si="25"/>
        <v>0</v>
      </c>
      <c r="X71" s="14">
        <f t="shared" ca="1" si="25"/>
        <v>0</v>
      </c>
      <c r="Y71" s="14">
        <f t="shared" ca="1" si="25"/>
        <v>0</v>
      </c>
      <c r="Z71" s="14">
        <f t="shared" ca="1" si="25"/>
        <v>0</v>
      </c>
      <c r="AA71" s="14">
        <f t="shared" ca="1" si="25"/>
        <v>0</v>
      </c>
      <c r="AB71" s="14">
        <f t="shared" ca="1" si="25"/>
        <v>0</v>
      </c>
      <c r="AC71" s="14">
        <f t="shared" ca="1" si="25"/>
        <v>0</v>
      </c>
      <c r="AD71" s="14">
        <f t="shared" ca="1" si="25"/>
        <v>0</v>
      </c>
      <c r="AE71" s="14">
        <f t="shared" ca="1" si="25"/>
        <v>0</v>
      </c>
      <c r="AF71" s="14">
        <f t="shared" ca="1" si="25"/>
        <v>0</v>
      </c>
      <c r="AG71" s="14">
        <f t="shared" ca="1" si="25"/>
        <v>0</v>
      </c>
      <c r="AH71" s="14">
        <f t="shared" ca="1" si="25"/>
        <v>0</v>
      </c>
      <c r="AI71" s="14">
        <f t="shared" ca="1" si="25"/>
        <v>0</v>
      </c>
      <c r="AJ71" s="14">
        <f t="shared" ca="1" si="25"/>
        <v>0</v>
      </c>
      <c r="AK71" s="14">
        <f t="shared" ca="1" si="25"/>
        <v>0</v>
      </c>
      <c r="AL71" s="14">
        <f t="shared" ca="1" si="25"/>
        <v>0</v>
      </c>
      <c r="AM71" s="14">
        <f t="shared" ca="1" si="25"/>
        <v>0</v>
      </c>
      <c r="AN71" s="14">
        <f t="shared" ca="1" si="25"/>
        <v>0</v>
      </c>
      <c r="AO71" s="14">
        <f t="shared" ca="1" si="25"/>
        <v>0</v>
      </c>
      <c r="AP71" s="14">
        <f t="shared" ca="1" si="25"/>
        <v>0</v>
      </c>
      <c r="AQ71" s="14">
        <f t="shared" ca="1" si="25"/>
        <v>0</v>
      </c>
      <c r="AR71" s="14">
        <f t="shared" ca="1" si="25"/>
        <v>0</v>
      </c>
      <c r="AS71" s="14">
        <f t="shared" ca="1" si="25"/>
        <v>0</v>
      </c>
      <c r="AT71" s="14">
        <f t="shared" ca="1" si="25"/>
        <v>0</v>
      </c>
      <c r="AU71" s="14">
        <f t="shared" ca="1" si="25"/>
        <v>0</v>
      </c>
      <c r="AV71" s="14">
        <f t="shared" ca="1" si="25"/>
        <v>0</v>
      </c>
      <c r="AW71" s="14">
        <f t="shared" ca="1" si="25"/>
        <v>0</v>
      </c>
      <c r="AX71" s="14">
        <f t="shared" ca="1" si="25"/>
        <v>0</v>
      </c>
      <c r="AY71" s="14">
        <f t="shared" ca="1" si="25"/>
        <v>0</v>
      </c>
      <c r="AZ71" s="14">
        <f t="shared" ca="1" si="25"/>
        <v>0</v>
      </c>
      <c r="BA71" s="14">
        <f t="shared" ca="1" si="25"/>
        <v>0</v>
      </c>
      <c r="BB71" s="14">
        <f t="shared" ca="1" si="25"/>
        <v>0</v>
      </c>
      <c r="BC71" s="14">
        <f t="shared" ca="1" si="25"/>
        <v>0</v>
      </c>
      <c r="BD71" s="14">
        <f t="shared" ca="1" si="25"/>
        <v>0</v>
      </c>
      <c r="BE71" s="14">
        <f t="shared" ca="1" si="25"/>
        <v>0</v>
      </c>
      <c r="BF71" s="14">
        <f t="shared" ca="1" si="25"/>
        <v>0</v>
      </c>
      <c r="BG71" s="14">
        <f t="shared" ca="1" si="25"/>
        <v>0</v>
      </c>
      <c r="BH71" s="14">
        <f t="shared" ca="1" si="25"/>
        <v>0</v>
      </c>
      <c r="BI71" s="14">
        <f t="shared" ca="1" si="25"/>
        <v>0</v>
      </c>
      <c r="BJ71" s="14">
        <f t="shared" ca="1" si="25"/>
        <v>0</v>
      </c>
      <c r="BK71" s="14">
        <f t="shared" ca="1" si="25"/>
        <v>0</v>
      </c>
      <c r="BL71" s="14">
        <f t="shared" ca="1" si="25"/>
        <v>0</v>
      </c>
      <c r="BM71" s="14">
        <f t="shared" ca="1" si="25"/>
        <v>0</v>
      </c>
      <c r="BN71" s="14">
        <f t="shared" ca="1" si="25"/>
        <v>0</v>
      </c>
      <c r="BO71" s="14">
        <f t="shared" ca="1" si="25"/>
        <v>0</v>
      </c>
      <c r="BP71" s="14">
        <f t="shared" ca="1" si="25"/>
        <v>0</v>
      </c>
      <c r="BQ71" s="14">
        <f t="shared" ca="1" si="25"/>
        <v>0</v>
      </c>
      <c r="BR71" s="14">
        <f t="shared" ca="1" si="25"/>
        <v>0</v>
      </c>
      <c r="BS71" s="96"/>
    </row>
    <row r="72" spans="1:87" ht="21" hidden="1" customHeight="1" outlineLevel="1" thickBot="1" x14ac:dyDescent="0.4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>
        <f t="shared" ca="1" si="23"/>
        <v>0</v>
      </c>
      <c r="G72" s="14">
        <f t="shared" ca="1" si="25"/>
        <v>0</v>
      </c>
      <c r="H72" s="14">
        <f t="shared" ca="1" si="25"/>
        <v>0</v>
      </c>
      <c r="I72" s="14">
        <f t="shared" ca="1" si="25"/>
        <v>0</v>
      </c>
      <c r="J72" s="14">
        <f t="shared" ca="1" si="25"/>
        <v>0</v>
      </c>
      <c r="K72" s="14">
        <f t="shared" ca="1" si="25"/>
        <v>0</v>
      </c>
      <c r="L72" s="14">
        <f t="shared" ca="1" si="25"/>
        <v>0</v>
      </c>
      <c r="M72" s="14">
        <f t="shared" ca="1" si="25"/>
        <v>0</v>
      </c>
      <c r="N72" s="14">
        <f t="shared" ca="1" si="25"/>
        <v>0</v>
      </c>
      <c r="O72" s="14">
        <f t="shared" ca="1" si="25"/>
        <v>0</v>
      </c>
      <c r="P72" s="14">
        <f t="shared" ca="1" si="25"/>
        <v>0</v>
      </c>
      <c r="Q72" s="14">
        <f t="shared" ca="1" si="25"/>
        <v>0</v>
      </c>
      <c r="R72" s="14">
        <f t="shared" ca="1" si="25"/>
        <v>0</v>
      </c>
      <c r="S72" s="14">
        <f t="shared" ca="1" si="25"/>
        <v>0</v>
      </c>
      <c r="T72" s="14">
        <f t="shared" ca="1" si="25"/>
        <v>0</v>
      </c>
      <c r="U72" s="14">
        <f t="shared" ca="1" si="25"/>
        <v>0</v>
      </c>
      <c r="V72" s="14">
        <f t="shared" ca="1" si="25"/>
        <v>0</v>
      </c>
      <c r="W72" s="14">
        <f t="shared" ca="1" si="25"/>
        <v>0</v>
      </c>
      <c r="X72" s="14">
        <f t="shared" ca="1" si="25"/>
        <v>0</v>
      </c>
      <c r="Y72" s="14">
        <f t="shared" ca="1" si="25"/>
        <v>0</v>
      </c>
      <c r="Z72" s="14">
        <f t="shared" ca="1" si="25"/>
        <v>0</v>
      </c>
      <c r="AA72" s="14">
        <f t="shared" ca="1" si="25"/>
        <v>0</v>
      </c>
      <c r="AB72" s="14">
        <f t="shared" ca="1" si="25"/>
        <v>0</v>
      </c>
      <c r="AC72" s="14">
        <f t="shared" ca="1" si="25"/>
        <v>0</v>
      </c>
      <c r="AD72" s="14">
        <f t="shared" ca="1" si="25"/>
        <v>0</v>
      </c>
      <c r="AE72" s="14">
        <f t="shared" ca="1" si="25"/>
        <v>0</v>
      </c>
      <c r="AF72" s="14">
        <f t="shared" ca="1" si="25"/>
        <v>0</v>
      </c>
      <c r="AG72" s="14">
        <f t="shared" ca="1" si="25"/>
        <v>0</v>
      </c>
      <c r="AH72" s="14">
        <f t="shared" ca="1" si="25"/>
        <v>0</v>
      </c>
      <c r="AI72" s="14">
        <f t="shared" ca="1" si="25"/>
        <v>0</v>
      </c>
      <c r="AJ72" s="14">
        <f t="shared" ca="1" si="25"/>
        <v>0</v>
      </c>
      <c r="AK72" s="14">
        <f t="shared" ca="1" si="25"/>
        <v>0</v>
      </c>
      <c r="AL72" s="14">
        <f t="shared" ca="1" si="25"/>
        <v>0</v>
      </c>
      <c r="AM72" s="14">
        <f t="shared" ca="1" si="25"/>
        <v>0</v>
      </c>
      <c r="AN72" s="14">
        <f t="shared" ca="1" si="25"/>
        <v>0</v>
      </c>
      <c r="AO72" s="14">
        <f t="shared" ca="1" si="25"/>
        <v>0</v>
      </c>
      <c r="AP72" s="14">
        <f t="shared" ca="1" si="25"/>
        <v>0</v>
      </c>
      <c r="AQ72" s="14">
        <f t="shared" ca="1" si="25"/>
        <v>0</v>
      </c>
      <c r="AR72" s="14">
        <f t="shared" ca="1" si="25"/>
        <v>0</v>
      </c>
      <c r="AS72" s="14">
        <f t="shared" ca="1" si="25"/>
        <v>0</v>
      </c>
      <c r="AT72" s="14">
        <f t="shared" ca="1" si="25"/>
        <v>0</v>
      </c>
      <c r="AU72" s="14">
        <f t="shared" ca="1" si="25"/>
        <v>0</v>
      </c>
      <c r="AV72" s="14">
        <f t="shared" ca="1" si="25"/>
        <v>0</v>
      </c>
      <c r="AW72" s="14">
        <f t="shared" ca="1" si="25"/>
        <v>0</v>
      </c>
      <c r="AX72" s="14">
        <f t="shared" ca="1" si="25"/>
        <v>0</v>
      </c>
      <c r="AY72" s="14">
        <f t="shared" ca="1" si="25"/>
        <v>0</v>
      </c>
      <c r="AZ72" s="14">
        <f t="shared" ca="1" si="25"/>
        <v>0</v>
      </c>
      <c r="BA72" s="14">
        <f t="shared" ca="1" si="25"/>
        <v>0</v>
      </c>
      <c r="BB72" s="14">
        <f t="shared" ca="1" si="25"/>
        <v>0</v>
      </c>
      <c r="BC72" s="14">
        <f t="shared" ca="1" si="25"/>
        <v>0</v>
      </c>
      <c r="BD72" s="14">
        <f t="shared" ca="1" si="25"/>
        <v>0</v>
      </c>
      <c r="BE72" s="14">
        <f t="shared" ca="1" si="25"/>
        <v>0</v>
      </c>
      <c r="BF72" s="14">
        <f t="shared" ca="1" si="25"/>
        <v>0</v>
      </c>
      <c r="BG72" s="14">
        <f t="shared" ca="1" si="25"/>
        <v>0</v>
      </c>
      <c r="BH72" s="14">
        <f t="shared" ca="1" si="25"/>
        <v>0</v>
      </c>
      <c r="BI72" s="14">
        <f t="shared" ca="1" si="25"/>
        <v>0</v>
      </c>
      <c r="BJ72" s="14">
        <f t="shared" ca="1" si="25"/>
        <v>0</v>
      </c>
      <c r="BK72" s="14">
        <f t="shared" ca="1" si="25"/>
        <v>0</v>
      </c>
      <c r="BL72" s="14">
        <f t="shared" ca="1" si="25"/>
        <v>0</v>
      </c>
      <c r="BM72" s="14">
        <f t="shared" ca="1" si="25"/>
        <v>0</v>
      </c>
      <c r="BN72" s="14">
        <f t="shared" ca="1" si="25"/>
        <v>0</v>
      </c>
      <c r="BO72" s="14">
        <f t="shared" ca="1" si="25"/>
        <v>0</v>
      </c>
      <c r="BP72" s="14">
        <f t="shared" ca="1" si="25"/>
        <v>0</v>
      </c>
      <c r="BQ72" s="14">
        <f t="shared" ca="1" si="25"/>
        <v>0</v>
      </c>
      <c r="BR72" s="14">
        <f t="shared" ca="1" si="25"/>
        <v>0</v>
      </c>
      <c r="BS72" s="96"/>
    </row>
    <row r="73" spans="1:87" ht="21" hidden="1" customHeight="1" outlineLevel="1" thickBot="1" x14ac:dyDescent="0.4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>
        <f t="shared" ca="1" si="23"/>
        <v>0</v>
      </c>
      <c r="G73" s="14">
        <f t="shared" ca="1" si="25"/>
        <v>0</v>
      </c>
      <c r="H73" s="14">
        <f t="shared" ca="1" si="25"/>
        <v>0</v>
      </c>
      <c r="I73" s="14">
        <f t="shared" ca="1" si="25"/>
        <v>0</v>
      </c>
      <c r="J73" s="14">
        <f t="shared" ca="1" si="25"/>
        <v>0</v>
      </c>
      <c r="K73" s="14">
        <f t="shared" ca="1" si="25"/>
        <v>0</v>
      </c>
      <c r="L73" s="14">
        <f t="shared" ca="1" si="25"/>
        <v>0</v>
      </c>
      <c r="M73" s="14">
        <f t="shared" ca="1" si="25"/>
        <v>0</v>
      </c>
      <c r="N73" s="14">
        <f t="shared" ca="1" si="25"/>
        <v>0</v>
      </c>
      <c r="O73" s="14">
        <f t="shared" ca="1" si="25"/>
        <v>0</v>
      </c>
      <c r="P73" s="14">
        <f t="shared" ca="1" si="25"/>
        <v>0</v>
      </c>
      <c r="Q73" s="14">
        <f t="shared" ca="1" si="25"/>
        <v>0</v>
      </c>
      <c r="R73" s="14">
        <f t="shared" ca="1" si="25"/>
        <v>0</v>
      </c>
      <c r="S73" s="14">
        <f t="shared" ca="1" si="25"/>
        <v>0</v>
      </c>
      <c r="T73" s="14">
        <f t="shared" ca="1" si="25"/>
        <v>0</v>
      </c>
      <c r="U73" s="14">
        <f t="shared" ca="1" si="25"/>
        <v>0</v>
      </c>
      <c r="V73" s="14">
        <f t="shared" ca="1" si="25"/>
        <v>0</v>
      </c>
      <c r="W73" s="14">
        <f t="shared" ca="1" si="25"/>
        <v>0</v>
      </c>
      <c r="X73" s="14">
        <f t="shared" ca="1" si="25"/>
        <v>0</v>
      </c>
      <c r="Y73" s="14">
        <f t="shared" ca="1" si="25"/>
        <v>0</v>
      </c>
      <c r="Z73" s="14">
        <f t="shared" ca="1" si="25"/>
        <v>0</v>
      </c>
      <c r="AA73" s="14">
        <f t="shared" ca="1" si="25"/>
        <v>0</v>
      </c>
      <c r="AB73" s="14">
        <f t="shared" ca="1" si="25"/>
        <v>0</v>
      </c>
      <c r="AC73" s="14">
        <f t="shared" ca="1" si="25"/>
        <v>0</v>
      </c>
      <c r="AD73" s="14">
        <f t="shared" ca="1" si="25"/>
        <v>0</v>
      </c>
      <c r="AE73" s="14">
        <f t="shared" ca="1" si="25"/>
        <v>0</v>
      </c>
      <c r="AF73" s="14">
        <f t="shared" ca="1" si="25"/>
        <v>0</v>
      </c>
      <c r="AG73" s="14">
        <f t="shared" ca="1" si="25"/>
        <v>0</v>
      </c>
      <c r="AH73" s="14">
        <f t="shared" ca="1" si="25"/>
        <v>0</v>
      </c>
      <c r="AI73" s="14">
        <f t="shared" ca="1" si="25"/>
        <v>0</v>
      </c>
      <c r="AJ73" s="14">
        <f t="shared" ca="1" si="25"/>
        <v>0</v>
      </c>
      <c r="AK73" s="14">
        <f t="shared" ca="1" si="25"/>
        <v>0</v>
      </c>
      <c r="AL73" s="14">
        <f t="shared" ca="1" si="25"/>
        <v>0</v>
      </c>
      <c r="AM73" s="14">
        <f t="shared" ca="1" si="25"/>
        <v>0</v>
      </c>
      <c r="AN73" s="14">
        <f t="shared" ca="1" si="25"/>
        <v>0</v>
      </c>
      <c r="AO73" s="14">
        <f t="shared" ca="1" si="25"/>
        <v>0</v>
      </c>
      <c r="AP73" s="14">
        <f t="shared" ca="1" si="25"/>
        <v>0</v>
      </c>
      <c r="AQ73" s="14">
        <f t="shared" ca="1" si="25"/>
        <v>0</v>
      </c>
      <c r="AR73" s="14">
        <f t="shared" ca="1" si="25"/>
        <v>0</v>
      </c>
      <c r="AS73" s="14">
        <f t="shared" ca="1" si="25"/>
        <v>0</v>
      </c>
      <c r="AT73" s="14">
        <f t="shared" ca="1" si="25"/>
        <v>0</v>
      </c>
      <c r="AU73" s="14">
        <f t="shared" ca="1" si="25"/>
        <v>0</v>
      </c>
      <c r="AV73" s="14">
        <f t="shared" ca="1" si="25"/>
        <v>0</v>
      </c>
      <c r="AW73" s="14">
        <f t="shared" ca="1" si="25"/>
        <v>0</v>
      </c>
      <c r="AX73" s="14">
        <f t="shared" ca="1" si="25"/>
        <v>0</v>
      </c>
      <c r="AY73" s="14">
        <f t="shared" ca="1" si="25"/>
        <v>0</v>
      </c>
      <c r="AZ73" s="14">
        <f t="shared" ca="1" si="25"/>
        <v>0</v>
      </c>
      <c r="BA73" s="14">
        <f t="shared" ca="1" si="25"/>
        <v>0</v>
      </c>
      <c r="BB73" s="14">
        <f t="shared" ca="1" si="25"/>
        <v>0</v>
      </c>
      <c r="BC73" s="14">
        <f t="shared" ca="1" si="25"/>
        <v>0</v>
      </c>
      <c r="BD73" s="14">
        <f t="shared" ca="1" si="25"/>
        <v>0</v>
      </c>
      <c r="BE73" s="14">
        <f t="shared" ca="1" si="25"/>
        <v>0</v>
      </c>
      <c r="BF73" s="14">
        <f t="shared" ca="1" si="25"/>
        <v>0</v>
      </c>
      <c r="BG73" s="14">
        <f t="shared" ca="1" si="25"/>
        <v>0</v>
      </c>
      <c r="BH73" s="14">
        <f t="shared" ca="1" si="25"/>
        <v>0</v>
      </c>
      <c r="BI73" s="14">
        <f t="shared" ca="1" si="25"/>
        <v>0</v>
      </c>
      <c r="BJ73" s="14">
        <f t="shared" ca="1" si="25"/>
        <v>0</v>
      </c>
      <c r="BK73" s="14">
        <f t="shared" ca="1" si="25"/>
        <v>0</v>
      </c>
      <c r="BL73" s="14">
        <f t="shared" ca="1" si="25"/>
        <v>0</v>
      </c>
      <c r="BM73" s="14">
        <f t="shared" ca="1" si="25"/>
        <v>0</v>
      </c>
      <c r="BN73" s="14">
        <f t="shared" ca="1" si="25"/>
        <v>0</v>
      </c>
      <c r="BO73" s="14">
        <f t="shared" ca="1" si="25"/>
        <v>0</v>
      </c>
      <c r="BP73" s="14">
        <f t="shared" ca="1" si="25"/>
        <v>0</v>
      </c>
      <c r="BQ73" s="14">
        <f t="shared" ca="1" si="25"/>
        <v>0</v>
      </c>
      <c r="BR73" s="14">
        <f t="shared" ca="1" si="25"/>
        <v>0</v>
      </c>
      <c r="BS73" s="96"/>
    </row>
    <row r="74" spans="1:87" ht="21" hidden="1" customHeight="1" outlineLevel="1" thickBot="1" x14ac:dyDescent="0.4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>
        <f t="shared" ca="1" si="23"/>
        <v>0</v>
      </c>
      <c r="G74" s="14">
        <f t="shared" ca="1" si="25"/>
        <v>0</v>
      </c>
      <c r="H74" s="14">
        <f t="shared" ca="1" si="25"/>
        <v>0</v>
      </c>
      <c r="I74" s="14">
        <f t="shared" ca="1" si="25"/>
        <v>0</v>
      </c>
      <c r="J74" s="14">
        <f t="shared" ca="1" si="25"/>
        <v>0</v>
      </c>
      <c r="K74" s="14">
        <f t="shared" ca="1" si="25"/>
        <v>0</v>
      </c>
      <c r="L74" s="14">
        <f t="shared" ca="1" si="25"/>
        <v>0</v>
      </c>
      <c r="M74" s="14">
        <f t="shared" ca="1" si="25"/>
        <v>0</v>
      </c>
      <c r="N74" s="14">
        <f t="shared" ca="1" si="25"/>
        <v>0</v>
      </c>
      <c r="O74" s="14">
        <f t="shared" ca="1" si="25"/>
        <v>0</v>
      </c>
      <c r="P74" s="14">
        <f t="shared" ca="1" si="25"/>
        <v>0</v>
      </c>
      <c r="Q74" s="14">
        <f t="shared" ca="1" si="25"/>
        <v>0</v>
      </c>
      <c r="R74" s="14">
        <f t="shared" ca="1" si="25"/>
        <v>0</v>
      </c>
      <c r="S74" s="14">
        <f t="shared" ca="1" si="25"/>
        <v>0</v>
      </c>
      <c r="T74" s="14">
        <f t="shared" ca="1" si="25"/>
        <v>0</v>
      </c>
      <c r="U74" s="14">
        <f t="shared" ca="1" si="25"/>
        <v>0</v>
      </c>
      <c r="V74" s="14">
        <f t="shared" ca="1" si="25"/>
        <v>0</v>
      </c>
      <c r="W74" s="14">
        <f t="shared" ca="1" si="25"/>
        <v>0</v>
      </c>
      <c r="X74" s="14">
        <f t="shared" ca="1" si="25"/>
        <v>0</v>
      </c>
      <c r="Y74" s="14">
        <f t="shared" ca="1" si="25"/>
        <v>0</v>
      </c>
      <c r="Z74" s="14">
        <f t="shared" ca="1" si="25"/>
        <v>0</v>
      </c>
      <c r="AA74" s="14">
        <f t="shared" ca="1" si="25"/>
        <v>0</v>
      </c>
      <c r="AB74" s="14">
        <f t="shared" ca="1" si="25"/>
        <v>0</v>
      </c>
      <c r="AC74" s="14">
        <f t="shared" ca="1" si="25"/>
        <v>0</v>
      </c>
      <c r="AD74" s="14">
        <f t="shared" ca="1" si="25"/>
        <v>0</v>
      </c>
      <c r="AE74" s="14">
        <f t="shared" ca="1" si="25"/>
        <v>0</v>
      </c>
      <c r="AF74" s="14">
        <f t="shared" ca="1" si="25"/>
        <v>0</v>
      </c>
      <c r="AG74" s="14">
        <f t="shared" ca="1" si="25"/>
        <v>0</v>
      </c>
      <c r="AH74" s="14">
        <f t="shared" ca="1" si="25"/>
        <v>0</v>
      </c>
      <c r="AI74" s="14">
        <f t="shared" ca="1" si="25"/>
        <v>0</v>
      </c>
      <c r="AJ74" s="14">
        <f t="shared" ca="1" si="25"/>
        <v>0</v>
      </c>
      <c r="AK74" s="14">
        <f t="shared" ca="1" si="25"/>
        <v>0</v>
      </c>
      <c r="AL74" s="14">
        <f t="shared" ca="1" si="25"/>
        <v>0</v>
      </c>
      <c r="AM74" s="14">
        <f t="shared" ca="1" si="25"/>
        <v>0</v>
      </c>
      <c r="AN74" s="14">
        <f t="shared" ca="1" si="25"/>
        <v>0</v>
      </c>
      <c r="AO74" s="14">
        <f t="shared" ca="1" si="25"/>
        <v>0</v>
      </c>
      <c r="AP74" s="14">
        <f t="shared" ca="1" si="25"/>
        <v>0</v>
      </c>
      <c r="AQ74" s="14">
        <f t="shared" ca="1" si="25"/>
        <v>0</v>
      </c>
      <c r="AR74" s="14">
        <f t="shared" ca="1" si="25"/>
        <v>0</v>
      </c>
      <c r="AS74" s="14">
        <f t="shared" ref="AS74:BR74" ca="1" si="26">$A74*H.Ar + $B74*H.Se + $C74*H.Ge + $D74*H.Ga</f>
        <v>0</v>
      </c>
      <c r="AT74" s="14">
        <f t="shared" ca="1" si="26"/>
        <v>0</v>
      </c>
      <c r="AU74" s="14">
        <f t="shared" ca="1" si="26"/>
        <v>0</v>
      </c>
      <c r="AV74" s="14">
        <f t="shared" ca="1" si="26"/>
        <v>0</v>
      </c>
      <c r="AW74" s="14">
        <f t="shared" ca="1" si="26"/>
        <v>0</v>
      </c>
      <c r="AX74" s="14">
        <f t="shared" ca="1" si="26"/>
        <v>0</v>
      </c>
      <c r="AY74" s="14">
        <f t="shared" ca="1" si="26"/>
        <v>0</v>
      </c>
      <c r="AZ74" s="14">
        <f t="shared" ca="1" si="26"/>
        <v>0</v>
      </c>
      <c r="BA74" s="14">
        <f t="shared" ca="1" si="26"/>
        <v>0</v>
      </c>
      <c r="BB74" s="14">
        <f t="shared" ca="1" si="26"/>
        <v>0</v>
      </c>
      <c r="BC74" s="14">
        <f t="shared" ca="1" si="26"/>
        <v>0</v>
      </c>
      <c r="BD74" s="14">
        <f t="shared" ca="1" si="26"/>
        <v>0</v>
      </c>
      <c r="BE74" s="14">
        <f t="shared" ca="1" si="26"/>
        <v>0</v>
      </c>
      <c r="BF74" s="14">
        <f t="shared" ca="1" si="26"/>
        <v>0</v>
      </c>
      <c r="BG74" s="14">
        <f t="shared" ca="1" si="26"/>
        <v>0</v>
      </c>
      <c r="BH74" s="14">
        <f t="shared" ca="1" si="26"/>
        <v>0</v>
      </c>
      <c r="BI74" s="14">
        <f t="shared" ca="1" si="26"/>
        <v>0</v>
      </c>
      <c r="BJ74" s="14">
        <f t="shared" ca="1" si="26"/>
        <v>0</v>
      </c>
      <c r="BK74" s="14">
        <f t="shared" ca="1" si="26"/>
        <v>0</v>
      </c>
      <c r="BL74" s="14">
        <f t="shared" ca="1" si="26"/>
        <v>0</v>
      </c>
      <c r="BM74" s="14">
        <f t="shared" ca="1" si="26"/>
        <v>0</v>
      </c>
      <c r="BN74" s="14">
        <f t="shared" ca="1" si="26"/>
        <v>0</v>
      </c>
      <c r="BO74" s="14">
        <f t="shared" ca="1" si="26"/>
        <v>0</v>
      </c>
      <c r="BP74" s="14">
        <f t="shared" ca="1" si="26"/>
        <v>0</v>
      </c>
      <c r="BQ74" s="14">
        <f t="shared" ca="1" si="26"/>
        <v>0</v>
      </c>
      <c r="BR74" s="14">
        <f t="shared" ca="1" si="26"/>
        <v>0</v>
      </c>
      <c r="BS74" s="96"/>
    </row>
    <row r="75" spans="1:87" ht="21" hidden="1" customHeight="1" outlineLevel="1" thickBot="1" x14ac:dyDescent="0.4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6"/>
    </row>
    <row r="76" spans="1:87" ht="21" hidden="1" customHeight="1" outlineLevel="1" x14ac:dyDescent="0.35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 collapsed="1" x14ac:dyDescent="0.35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 x14ac:dyDescent="0.4">
      <c r="A78" s="76"/>
      <c r="B78" s="76"/>
      <c r="C78" s="77">
        <f>E41</f>
        <v>8.3333333333333339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7">E45</f>
        <v>trmp</v>
      </c>
      <c r="F79" s="3">
        <f t="shared" ref="F79" si="28">F3</f>
        <v>273.10000000000002</v>
      </c>
      <c r="G79" s="3">
        <f t="shared" ref="G79:BR79" si="29">G3</f>
        <v>339.2</v>
      </c>
      <c r="H79" s="3">
        <f t="shared" si="29"/>
        <v>405.3</v>
      </c>
      <c r="I79" s="3">
        <f t="shared" si="29"/>
        <v>471.4</v>
      </c>
      <c r="J79" s="3">
        <f t="shared" si="29"/>
        <v>537.5</v>
      </c>
      <c r="K79" s="3">
        <f t="shared" si="29"/>
        <v>603.5</v>
      </c>
      <c r="L79" s="3">
        <f t="shared" si="29"/>
        <v>669.6</v>
      </c>
      <c r="M79" s="3">
        <f t="shared" si="29"/>
        <v>686.1</v>
      </c>
      <c r="N79" s="3">
        <f t="shared" si="29"/>
        <v>702.7</v>
      </c>
      <c r="O79" s="3">
        <f t="shared" si="29"/>
        <v>719.2</v>
      </c>
      <c r="P79" s="3">
        <f t="shared" si="29"/>
        <v>735.7</v>
      </c>
      <c r="Q79" s="3">
        <f t="shared" si="29"/>
        <v>752.2</v>
      </c>
      <c r="R79" s="3">
        <f t="shared" si="29"/>
        <v>768.7</v>
      </c>
      <c r="S79" s="3">
        <f t="shared" si="29"/>
        <v>785.2</v>
      </c>
      <c r="T79" s="3">
        <f t="shared" si="29"/>
        <v>801.8</v>
      </c>
      <c r="U79" s="3">
        <f t="shared" si="29"/>
        <v>867.8</v>
      </c>
      <c r="V79" s="3">
        <f t="shared" si="29"/>
        <v>884.4</v>
      </c>
      <c r="W79" s="3">
        <f t="shared" si="29"/>
        <v>900.9</v>
      </c>
      <c r="X79" s="3">
        <f t="shared" si="29"/>
        <v>917.4</v>
      </c>
      <c r="Y79" s="3">
        <f t="shared" si="29"/>
        <v>933.9</v>
      </c>
      <c r="Z79" s="3">
        <f t="shared" si="29"/>
        <v>1000</v>
      </c>
      <c r="AA79" s="3">
        <f t="shared" si="29"/>
        <v>0</v>
      </c>
      <c r="AB79" s="3">
        <f t="shared" si="29"/>
        <v>0</v>
      </c>
      <c r="AC79" s="3">
        <f t="shared" si="29"/>
        <v>0</v>
      </c>
      <c r="AD79" s="3">
        <f t="shared" si="29"/>
        <v>0</v>
      </c>
      <c r="AE79" s="3">
        <f t="shared" si="29"/>
        <v>0</v>
      </c>
      <c r="AF79" s="3">
        <f t="shared" si="29"/>
        <v>0</v>
      </c>
      <c r="AG79" s="3">
        <f t="shared" si="29"/>
        <v>0</v>
      </c>
      <c r="AH79" s="3">
        <f t="shared" si="29"/>
        <v>0</v>
      </c>
      <c r="AI79" s="3">
        <f t="shared" si="29"/>
        <v>0</v>
      </c>
      <c r="AJ79" s="3">
        <f t="shared" si="29"/>
        <v>0</v>
      </c>
      <c r="AK79" s="3">
        <f t="shared" si="29"/>
        <v>0</v>
      </c>
      <c r="AL79" s="3">
        <f t="shared" si="29"/>
        <v>0</v>
      </c>
      <c r="AM79" s="3">
        <f t="shared" si="29"/>
        <v>0</v>
      </c>
      <c r="AN79" s="3">
        <f t="shared" si="29"/>
        <v>0</v>
      </c>
      <c r="AO79" s="3">
        <f t="shared" si="29"/>
        <v>0</v>
      </c>
      <c r="AP79" s="3">
        <f t="shared" si="29"/>
        <v>0</v>
      </c>
      <c r="AQ79" s="3">
        <f t="shared" si="29"/>
        <v>0</v>
      </c>
      <c r="AR79" s="3">
        <f t="shared" si="29"/>
        <v>0</v>
      </c>
      <c r="AS79" s="3">
        <f t="shared" si="29"/>
        <v>0</v>
      </c>
      <c r="AT79" s="3">
        <f t="shared" si="29"/>
        <v>0</v>
      </c>
      <c r="AU79" s="3">
        <f t="shared" si="29"/>
        <v>0</v>
      </c>
      <c r="AV79" s="3">
        <f t="shared" si="29"/>
        <v>0</v>
      </c>
      <c r="AW79" s="3">
        <f t="shared" si="29"/>
        <v>0</v>
      </c>
      <c r="AX79" s="3">
        <f t="shared" si="29"/>
        <v>0</v>
      </c>
      <c r="AY79" s="3">
        <f t="shared" si="29"/>
        <v>0</v>
      </c>
      <c r="AZ79" s="3">
        <f t="shared" si="29"/>
        <v>0</v>
      </c>
      <c r="BA79" s="3">
        <f t="shared" si="29"/>
        <v>0</v>
      </c>
      <c r="BB79" s="3">
        <f t="shared" si="29"/>
        <v>0</v>
      </c>
      <c r="BC79" s="3">
        <f t="shared" si="29"/>
        <v>0</v>
      </c>
      <c r="BD79" s="3">
        <f t="shared" si="29"/>
        <v>0</v>
      </c>
      <c r="BE79" s="3">
        <f t="shared" si="29"/>
        <v>0</v>
      </c>
      <c r="BF79" s="3">
        <f t="shared" si="29"/>
        <v>0</v>
      </c>
      <c r="BG79" s="3">
        <f t="shared" si="29"/>
        <v>0</v>
      </c>
      <c r="BH79" s="3">
        <f t="shared" si="29"/>
        <v>0</v>
      </c>
      <c r="BI79" s="3">
        <f t="shared" si="29"/>
        <v>0</v>
      </c>
      <c r="BJ79" s="3">
        <f t="shared" si="29"/>
        <v>0</v>
      </c>
      <c r="BK79" s="3">
        <f t="shared" si="29"/>
        <v>0</v>
      </c>
      <c r="BL79" s="3">
        <f t="shared" si="29"/>
        <v>0</v>
      </c>
      <c r="BM79" s="3">
        <f t="shared" si="29"/>
        <v>0</v>
      </c>
      <c r="BN79" s="3">
        <f t="shared" si="29"/>
        <v>0</v>
      </c>
      <c r="BO79" s="3">
        <f t="shared" si="29"/>
        <v>0</v>
      </c>
      <c r="BP79" s="3">
        <f t="shared" si="29"/>
        <v>0</v>
      </c>
      <c r="BQ79" s="3">
        <f t="shared" si="29"/>
        <v>0</v>
      </c>
      <c r="BR79" s="3">
        <f t="shared" si="29"/>
        <v>0</v>
      </c>
      <c r="BS79" s="96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0">B46</f>
        <v>2</v>
      </c>
      <c r="C80" s="5">
        <f t="shared" si="30"/>
        <v>1</v>
      </c>
      <c r="D80" s="5">
        <f t="shared" si="30"/>
        <v>0</v>
      </c>
      <c r="E80" s="6" t="str">
        <f t="shared" si="27"/>
        <v>*GeSe2</v>
      </c>
      <c r="F80" s="14">
        <f t="shared" ref="F80" si="31">F4*$C$78</f>
        <v>0.5</v>
      </c>
      <c r="G80" s="14">
        <f t="shared" ref="G80:BR80" si="32">G4*$C$78</f>
        <v>0.5</v>
      </c>
      <c r="H80" s="14">
        <f t="shared" si="32"/>
        <v>0.5</v>
      </c>
      <c r="I80" s="14">
        <f t="shared" si="32"/>
        <v>0.5</v>
      </c>
      <c r="J80" s="14">
        <f t="shared" si="32"/>
        <v>0.5</v>
      </c>
      <c r="K80" s="14">
        <f t="shared" si="32"/>
        <v>0.5</v>
      </c>
      <c r="L80" s="14">
        <f t="shared" si="32"/>
        <v>0.5</v>
      </c>
      <c r="M80" s="14">
        <f t="shared" si="32"/>
        <v>0.49999166666666667</v>
      </c>
      <c r="N80" s="14">
        <f t="shared" si="32"/>
        <v>0.49996666666666673</v>
      </c>
      <c r="O80" s="14">
        <f t="shared" si="32"/>
        <v>0.49989166666666668</v>
      </c>
      <c r="P80" s="14">
        <f t="shared" si="32"/>
        <v>0.27476666666666671</v>
      </c>
      <c r="Q80" s="14">
        <f t="shared" si="32"/>
        <v>1.5645000000000003E-2</v>
      </c>
      <c r="R80" s="14">
        <f t="shared" si="32"/>
        <v>2.5440833333333334E-11</v>
      </c>
      <c r="S80" s="14">
        <f t="shared" si="32"/>
        <v>5.7830833333333336E-16</v>
      </c>
      <c r="T80" s="14">
        <f t="shared" si="32"/>
        <v>5.6324166666666669E-19</v>
      </c>
      <c r="U80" s="14">
        <f t="shared" si="32"/>
        <v>6.7569166666666677E-26</v>
      </c>
      <c r="V80" s="14">
        <f t="shared" si="32"/>
        <v>5.4744166666666668E-27</v>
      </c>
      <c r="W80" s="14">
        <f t="shared" si="32"/>
        <v>1.5881666666666667E-27</v>
      </c>
      <c r="X80" s="14">
        <f t="shared" si="32"/>
        <v>7.3384166666666681E-29</v>
      </c>
      <c r="Y80" s="14">
        <f t="shared" si="32"/>
        <v>2.2908333333333334E-31</v>
      </c>
      <c r="Z80" s="14">
        <f t="shared" si="32"/>
        <v>0</v>
      </c>
      <c r="AA80" s="14">
        <f t="shared" si="32"/>
        <v>0</v>
      </c>
      <c r="AB80" s="14">
        <f t="shared" si="32"/>
        <v>0</v>
      </c>
      <c r="AC80" s="14">
        <f t="shared" si="32"/>
        <v>0</v>
      </c>
      <c r="AD80" s="14">
        <f t="shared" si="32"/>
        <v>0</v>
      </c>
      <c r="AE80" s="14">
        <f t="shared" si="32"/>
        <v>0</v>
      </c>
      <c r="AF80" s="14">
        <f t="shared" si="32"/>
        <v>0</v>
      </c>
      <c r="AG80" s="14">
        <f t="shared" si="32"/>
        <v>0</v>
      </c>
      <c r="AH80" s="14">
        <f t="shared" si="32"/>
        <v>0</v>
      </c>
      <c r="AI80" s="14">
        <f t="shared" si="32"/>
        <v>0</v>
      </c>
      <c r="AJ80" s="14">
        <f t="shared" si="32"/>
        <v>0</v>
      </c>
      <c r="AK80" s="14">
        <f t="shared" si="32"/>
        <v>0</v>
      </c>
      <c r="AL80" s="14">
        <f t="shared" si="32"/>
        <v>0</v>
      </c>
      <c r="AM80" s="14">
        <f t="shared" si="32"/>
        <v>0</v>
      </c>
      <c r="AN80" s="14">
        <f t="shared" si="32"/>
        <v>0</v>
      </c>
      <c r="AO80" s="14">
        <f t="shared" si="32"/>
        <v>0</v>
      </c>
      <c r="AP80" s="14">
        <f t="shared" si="32"/>
        <v>0</v>
      </c>
      <c r="AQ80" s="14">
        <f t="shared" si="32"/>
        <v>0</v>
      </c>
      <c r="AR80" s="14">
        <f t="shared" si="32"/>
        <v>0</v>
      </c>
      <c r="AS80" s="14">
        <f t="shared" si="32"/>
        <v>0</v>
      </c>
      <c r="AT80" s="14">
        <f t="shared" si="32"/>
        <v>0</v>
      </c>
      <c r="AU80" s="14">
        <f t="shared" si="32"/>
        <v>0</v>
      </c>
      <c r="AV80" s="14">
        <f t="shared" si="32"/>
        <v>0</v>
      </c>
      <c r="AW80" s="14">
        <f t="shared" si="32"/>
        <v>0</v>
      </c>
      <c r="AX80" s="14">
        <f t="shared" si="32"/>
        <v>0</v>
      </c>
      <c r="AY80" s="14">
        <f t="shared" si="32"/>
        <v>0</v>
      </c>
      <c r="AZ80" s="14">
        <f t="shared" si="32"/>
        <v>0</v>
      </c>
      <c r="BA80" s="14">
        <f t="shared" si="32"/>
        <v>0</v>
      </c>
      <c r="BB80" s="14">
        <f t="shared" si="32"/>
        <v>0</v>
      </c>
      <c r="BC80" s="14">
        <f t="shared" si="32"/>
        <v>0</v>
      </c>
      <c r="BD80" s="14">
        <f t="shared" si="32"/>
        <v>0</v>
      </c>
      <c r="BE80" s="14">
        <f t="shared" si="32"/>
        <v>0</v>
      </c>
      <c r="BF80" s="14">
        <f t="shared" si="32"/>
        <v>0</v>
      </c>
      <c r="BG80" s="14">
        <f t="shared" si="32"/>
        <v>0</v>
      </c>
      <c r="BH80" s="14">
        <f t="shared" si="32"/>
        <v>0</v>
      </c>
      <c r="BI80" s="14">
        <f t="shared" si="32"/>
        <v>0</v>
      </c>
      <c r="BJ80" s="14">
        <f t="shared" si="32"/>
        <v>0</v>
      </c>
      <c r="BK80" s="14">
        <f t="shared" si="32"/>
        <v>0</v>
      </c>
      <c r="BL80" s="14">
        <f t="shared" si="32"/>
        <v>0</v>
      </c>
      <c r="BM80" s="14">
        <f t="shared" si="32"/>
        <v>0</v>
      </c>
      <c r="BN80" s="14">
        <f t="shared" si="32"/>
        <v>0</v>
      </c>
      <c r="BO80" s="14">
        <f t="shared" si="32"/>
        <v>0</v>
      </c>
      <c r="BP80" s="14">
        <f t="shared" si="32"/>
        <v>0</v>
      </c>
      <c r="BQ80" s="14">
        <f t="shared" si="32"/>
        <v>0</v>
      </c>
      <c r="BR80" s="14">
        <f t="shared" si="32"/>
        <v>0</v>
      </c>
      <c r="BS80" s="96"/>
    </row>
    <row r="81" spans="1:71" ht="21" hidden="1" customHeight="1" outlineLevel="1" thickBot="1" x14ac:dyDescent="0.4">
      <c r="A81" s="5">
        <f t="shared" ref="A81:D96" si="33">A47</f>
        <v>0</v>
      </c>
      <c r="B81" s="5">
        <f t="shared" si="33"/>
        <v>1</v>
      </c>
      <c r="C81" s="5">
        <f t="shared" si="33"/>
        <v>0</v>
      </c>
      <c r="D81" s="5">
        <f t="shared" si="33"/>
        <v>0</v>
      </c>
      <c r="E81" s="6" t="str">
        <f t="shared" si="27"/>
        <v>*Se[l]</v>
      </c>
      <c r="F81" s="14">
        <f t="shared" ref="F81" si="34">F5*$C$78</f>
        <v>0</v>
      </c>
      <c r="G81" s="14">
        <f t="shared" ref="G81:BR81" si="35">G5*$C$78</f>
        <v>0</v>
      </c>
      <c r="H81" s="14">
        <f t="shared" si="35"/>
        <v>0</v>
      </c>
      <c r="I81" s="14">
        <f t="shared" si="35"/>
        <v>0</v>
      </c>
      <c r="J81" s="14">
        <f t="shared" si="35"/>
        <v>0</v>
      </c>
      <c r="K81" s="14">
        <f t="shared" si="35"/>
        <v>1.5141666666666668E-35</v>
      </c>
      <c r="L81" s="14">
        <f t="shared" si="35"/>
        <v>4.5122500000000007E-28</v>
      </c>
      <c r="M81" s="14">
        <f t="shared" si="35"/>
        <v>5.6930833333333334E-29</v>
      </c>
      <c r="N81" s="14">
        <f t="shared" si="35"/>
        <v>1.88275E-33</v>
      </c>
      <c r="O81" s="14">
        <f t="shared" si="35"/>
        <v>0</v>
      </c>
      <c r="P81" s="14">
        <f t="shared" si="35"/>
        <v>0</v>
      </c>
      <c r="Q81" s="14">
        <f t="shared" si="35"/>
        <v>0</v>
      </c>
      <c r="R81" s="14">
        <f t="shared" si="35"/>
        <v>0</v>
      </c>
      <c r="S81" s="14">
        <f t="shared" si="35"/>
        <v>2.1420833333333334E-35</v>
      </c>
      <c r="T81" s="14">
        <f t="shared" si="35"/>
        <v>1.1520000000000001E-28</v>
      </c>
      <c r="U81" s="14">
        <f t="shared" si="35"/>
        <v>5.2596666666666671E-18</v>
      </c>
      <c r="V81" s="14">
        <f t="shared" si="35"/>
        <v>1.0553333333333334E-16</v>
      </c>
      <c r="W81" s="14">
        <f t="shared" si="35"/>
        <v>2.0872500000000001E-15</v>
      </c>
      <c r="X81" s="14">
        <f t="shared" si="35"/>
        <v>8.3983333333333329E-15</v>
      </c>
      <c r="Y81" s="14">
        <f t="shared" si="35"/>
        <v>6.6688333333333342E-15</v>
      </c>
      <c r="Z81" s="14">
        <f t="shared" si="35"/>
        <v>7.7481666666666687E-15</v>
      </c>
      <c r="AA81" s="14">
        <f t="shared" si="35"/>
        <v>0</v>
      </c>
      <c r="AB81" s="14">
        <f t="shared" si="35"/>
        <v>0</v>
      </c>
      <c r="AC81" s="14">
        <f t="shared" si="35"/>
        <v>0</v>
      </c>
      <c r="AD81" s="14">
        <f t="shared" si="35"/>
        <v>0</v>
      </c>
      <c r="AE81" s="14">
        <f t="shared" si="35"/>
        <v>0</v>
      </c>
      <c r="AF81" s="14">
        <f t="shared" si="35"/>
        <v>0</v>
      </c>
      <c r="AG81" s="14">
        <f t="shared" si="35"/>
        <v>0</v>
      </c>
      <c r="AH81" s="14">
        <f t="shared" si="35"/>
        <v>0</v>
      </c>
      <c r="AI81" s="14">
        <f t="shared" si="35"/>
        <v>0</v>
      </c>
      <c r="AJ81" s="14">
        <f t="shared" si="35"/>
        <v>0</v>
      </c>
      <c r="AK81" s="14">
        <f t="shared" si="35"/>
        <v>0</v>
      </c>
      <c r="AL81" s="14">
        <f t="shared" si="35"/>
        <v>0</v>
      </c>
      <c r="AM81" s="14">
        <f t="shared" si="35"/>
        <v>0</v>
      </c>
      <c r="AN81" s="14">
        <f t="shared" si="35"/>
        <v>0</v>
      </c>
      <c r="AO81" s="14">
        <f t="shared" si="35"/>
        <v>0</v>
      </c>
      <c r="AP81" s="14">
        <f t="shared" si="35"/>
        <v>0</v>
      </c>
      <c r="AQ81" s="14">
        <f t="shared" si="35"/>
        <v>0</v>
      </c>
      <c r="AR81" s="14">
        <f t="shared" si="35"/>
        <v>0</v>
      </c>
      <c r="AS81" s="14">
        <f t="shared" si="35"/>
        <v>0</v>
      </c>
      <c r="AT81" s="14">
        <f t="shared" si="35"/>
        <v>0</v>
      </c>
      <c r="AU81" s="14">
        <f t="shared" si="35"/>
        <v>0</v>
      </c>
      <c r="AV81" s="14">
        <f t="shared" si="35"/>
        <v>0</v>
      </c>
      <c r="AW81" s="14">
        <f t="shared" si="35"/>
        <v>0</v>
      </c>
      <c r="AX81" s="14">
        <f t="shared" si="35"/>
        <v>0</v>
      </c>
      <c r="AY81" s="14">
        <f t="shared" si="35"/>
        <v>0</v>
      </c>
      <c r="AZ81" s="14">
        <f t="shared" si="35"/>
        <v>0</v>
      </c>
      <c r="BA81" s="14">
        <f t="shared" si="35"/>
        <v>0</v>
      </c>
      <c r="BB81" s="14">
        <f t="shared" si="35"/>
        <v>0</v>
      </c>
      <c r="BC81" s="14">
        <f t="shared" si="35"/>
        <v>0</v>
      </c>
      <c r="BD81" s="14">
        <f t="shared" si="35"/>
        <v>0</v>
      </c>
      <c r="BE81" s="14">
        <f t="shared" si="35"/>
        <v>0</v>
      </c>
      <c r="BF81" s="14">
        <f t="shared" si="35"/>
        <v>0</v>
      </c>
      <c r="BG81" s="14">
        <f t="shared" si="35"/>
        <v>0</v>
      </c>
      <c r="BH81" s="14">
        <f t="shared" si="35"/>
        <v>0</v>
      </c>
      <c r="BI81" s="14">
        <f t="shared" si="35"/>
        <v>0</v>
      </c>
      <c r="BJ81" s="14">
        <f t="shared" si="35"/>
        <v>0</v>
      </c>
      <c r="BK81" s="14">
        <f t="shared" si="35"/>
        <v>0</v>
      </c>
      <c r="BL81" s="14">
        <f t="shared" si="35"/>
        <v>0</v>
      </c>
      <c r="BM81" s="14">
        <f t="shared" si="35"/>
        <v>0</v>
      </c>
      <c r="BN81" s="14">
        <f t="shared" si="35"/>
        <v>0</v>
      </c>
      <c r="BO81" s="14">
        <f t="shared" si="35"/>
        <v>0</v>
      </c>
      <c r="BP81" s="14">
        <f t="shared" si="35"/>
        <v>0</v>
      </c>
      <c r="BQ81" s="14">
        <f t="shared" si="35"/>
        <v>0</v>
      </c>
      <c r="BR81" s="14">
        <f t="shared" si="35"/>
        <v>0</v>
      </c>
      <c r="BS81" s="96"/>
    </row>
    <row r="82" spans="1:71" ht="21" hidden="1" customHeight="1" outlineLevel="1" thickBot="1" x14ac:dyDescent="0.4">
      <c r="A82" s="5">
        <f t="shared" si="33"/>
        <v>0</v>
      </c>
      <c r="B82" s="5">
        <f t="shared" si="33"/>
        <v>3</v>
      </c>
      <c r="C82" s="5">
        <f t="shared" si="33"/>
        <v>0</v>
      </c>
      <c r="D82" s="5">
        <f t="shared" si="33"/>
        <v>2</v>
      </c>
      <c r="E82" s="6" t="str">
        <f t="shared" si="27"/>
        <v>*Ga2Se3</v>
      </c>
      <c r="F82" s="14">
        <f t="shared" ref="F82" si="36">F6*$C$78</f>
        <v>0.83333333333333348</v>
      </c>
      <c r="G82" s="14">
        <f t="shared" ref="G82:BR82" si="37">G6*$C$78</f>
        <v>0.83333333333333348</v>
      </c>
      <c r="H82" s="14">
        <f t="shared" si="37"/>
        <v>0.83333333333333348</v>
      </c>
      <c r="I82" s="14">
        <f t="shared" si="37"/>
        <v>0.83333333333333348</v>
      </c>
      <c r="J82" s="14">
        <f t="shared" si="37"/>
        <v>0.83333333333333348</v>
      </c>
      <c r="K82" s="14">
        <f t="shared" si="37"/>
        <v>0.83333333333333348</v>
      </c>
      <c r="L82" s="14">
        <f t="shared" si="37"/>
        <v>0.83333333333333348</v>
      </c>
      <c r="M82" s="14">
        <f t="shared" si="37"/>
        <v>0.83333333333333348</v>
      </c>
      <c r="N82" s="14">
        <f t="shared" si="37"/>
        <v>0.83333333333333348</v>
      </c>
      <c r="O82" s="14">
        <f t="shared" si="37"/>
        <v>0.83333333333333348</v>
      </c>
      <c r="P82" s="14">
        <f t="shared" si="37"/>
        <v>0.18825</v>
      </c>
      <c r="Q82" s="14">
        <f t="shared" si="37"/>
        <v>0</v>
      </c>
      <c r="R82" s="14">
        <f t="shared" si="37"/>
        <v>0</v>
      </c>
      <c r="S82" s="14">
        <f t="shared" si="37"/>
        <v>0</v>
      </c>
      <c r="T82" s="14">
        <f t="shared" si="37"/>
        <v>0</v>
      </c>
      <c r="U82" s="14">
        <f t="shared" si="37"/>
        <v>0</v>
      </c>
      <c r="V82" s="14">
        <f t="shared" si="37"/>
        <v>0</v>
      </c>
      <c r="W82" s="14">
        <f t="shared" si="37"/>
        <v>0</v>
      </c>
      <c r="X82" s="14">
        <f t="shared" si="37"/>
        <v>0</v>
      </c>
      <c r="Y82" s="14">
        <f t="shared" si="37"/>
        <v>0</v>
      </c>
      <c r="Z82" s="14">
        <f t="shared" si="37"/>
        <v>0</v>
      </c>
      <c r="AA82" s="14">
        <f t="shared" si="37"/>
        <v>0</v>
      </c>
      <c r="AB82" s="14">
        <f t="shared" si="37"/>
        <v>0</v>
      </c>
      <c r="AC82" s="14">
        <f t="shared" si="37"/>
        <v>0</v>
      </c>
      <c r="AD82" s="14">
        <f t="shared" si="37"/>
        <v>0</v>
      </c>
      <c r="AE82" s="14">
        <f t="shared" si="37"/>
        <v>0</v>
      </c>
      <c r="AF82" s="14">
        <f t="shared" si="37"/>
        <v>0</v>
      </c>
      <c r="AG82" s="14">
        <f t="shared" si="37"/>
        <v>0</v>
      </c>
      <c r="AH82" s="14">
        <f t="shared" si="37"/>
        <v>0</v>
      </c>
      <c r="AI82" s="14">
        <f t="shared" si="37"/>
        <v>0</v>
      </c>
      <c r="AJ82" s="14">
        <f t="shared" si="37"/>
        <v>0</v>
      </c>
      <c r="AK82" s="14">
        <f t="shared" si="37"/>
        <v>0</v>
      </c>
      <c r="AL82" s="14">
        <f t="shared" si="37"/>
        <v>0</v>
      </c>
      <c r="AM82" s="14">
        <f t="shared" si="37"/>
        <v>0</v>
      </c>
      <c r="AN82" s="14">
        <f t="shared" si="37"/>
        <v>0</v>
      </c>
      <c r="AO82" s="14">
        <f t="shared" si="37"/>
        <v>0</v>
      </c>
      <c r="AP82" s="14">
        <f t="shared" si="37"/>
        <v>0</v>
      </c>
      <c r="AQ82" s="14">
        <f t="shared" si="37"/>
        <v>0</v>
      </c>
      <c r="AR82" s="14">
        <f t="shared" si="37"/>
        <v>0</v>
      </c>
      <c r="AS82" s="14">
        <f t="shared" si="37"/>
        <v>0</v>
      </c>
      <c r="AT82" s="14">
        <f t="shared" si="37"/>
        <v>0</v>
      </c>
      <c r="AU82" s="14">
        <f t="shared" si="37"/>
        <v>0</v>
      </c>
      <c r="AV82" s="14">
        <f t="shared" si="37"/>
        <v>0</v>
      </c>
      <c r="AW82" s="14">
        <f t="shared" si="37"/>
        <v>0</v>
      </c>
      <c r="AX82" s="14">
        <f t="shared" si="37"/>
        <v>0</v>
      </c>
      <c r="AY82" s="14">
        <f t="shared" si="37"/>
        <v>0</v>
      </c>
      <c r="AZ82" s="14">
        <f t="shared" si="37"/>
        <v>0</v>
      </c>
      <c r="BA82" s="14">
        <f t="shared" si="37"/>
        <v>0</v>
      </c>
      <c r="BB82" s="14">
        <f t="shared" si="37"/>
        <v>0</v>
      </c>
      <c r="BC82" s="14">
        <f t="shared" si="37"/>
        <v>0</v>
      </c>
      <c r="BD82" s="14">
        <f t="shared" si="37"/>
        <v>0</v>
      </c>
      <c r="BE82" s="14">
        <f t="shared" si="37"/>
        <v>0</v>
      </c>
      <c r="BF82" s="14">
        <f t="shared" si="37"/>
        <v>0</v>
      </c>
      <c r="BG82" s="14">
        <f t="shared" si="37"/>
        <v>0</v>
      </c>
      <c r="BH82" s="14">
        <f t="shared" si="37"/>
        <v>0</v>
      </c>
      <c r="BI82" s="14">
        <f t="shared" si="37"/>
        <v>0</v>
      </c>
      <c r="BJ82" s="14">
        <f t="shared" si="37"/>
        <v>0</v>
      </c>
      <c r="BK82" s="14">
        <f t="shared" si="37"/>
        <v>0</v>
      </c>
      <c r="BL82" s="14">
        <f t="shared" si="37"/>
        <v>0</v>
      </c>
      <c r="BM82" s="14">
        <f t="shared" si="37"/>
        <v>0</v>
      </c>
      <c r="BN82" s="14">
        <f t="shared" si="37"/>
        <v>0</v>
      </c>
      <c r="BO82" s="14">
        <f t="shared" si="37"/>
        <v>0</v>
      </c>
      <c r="BP82" s="14">
        <f t="shared" si="37"/>
        <v>0</v>
      </c>
      <c r="BQ82" s="14">
        <f t="shared" si="37"/>
        <v>0</v>
      </c>
      <c r="BR82" s="14">
        <f t="shared" si="37"/>
        <v>0</v>
      </c>
      <c r="BS82" s="96"/>
    </row>
    <row r="83" spans="1:71" ht="21" hidden="1" customHeight="1" outlineLevel="1" thickBot="1" x14ac:dyDescent="0.4">
      <c r="A83" s="5">
        <f t="shared" si="33"/>
        <v>0</v>
      </c>
      <c r="B83" s="5">
        <f t="shared" si="33"/>
        <v>3</v>
      </c>
      <c r="C83" s="5">
        <f t="shared" si="33"/>
        <v>0</v>
      </c>
      <c r="D83" s="5">
        <f t="shared" si="33"/>
        <v>2</v>
      </c>
      <c r="E83" s="6" t="str">
        <f t="shared" si="27"/>
        <v>*Ga2Se3[l]</v>
      </c>
      <c r="F83" s="14">
        <f t="shared" ref="F83" si="38">F7*$C$78</f>
        <v>0</v>
      </c>
      <c r="G83" s="14">
        <f t="shared" ref="G83:BR83" si="39">G7*$C$78</f>
        <v>0</v>
      </c>
      <c r="H83" s="14">
        <f t="shared" si="39"/>
        <v>0</v>
      </c>
      <c r="I83" s="14">
        <f t="shared" si="39"/>
        <v>0</v>
      </c>
      <c r="J83" s="14">
        <f t="shared" si="39"/>
        <v>0</v>
      </c>
      <c r="K83" s="14">
        <f t="shared" si="39"/>
        <v>0</v>
      </c>
      <c r="L83" s="14">
        <f t="shared" si="39"/>
        <v>5.3527499999999999E-32</v>
      </c>
      <c r="M83" s="14">
        <f t="shared" si="39"/>
        <v>2.9882500000000007E-29</v>
      </c>
      <c r="N83" s="14">
        <f t="shared" si="39"/>
        <v>8.0262500000000005E-29</v>
      </c>
      <c r="O83" s="14">
        <f t="shared" si="39"/>
        <v>2.7137499999999999E-32</v>
      </c>
      <c r="P83" s="14">
        <f t="shared" si="39"/>
        <v>0</v>
      </c>
      <c r="Q83" s="14">
        <f t="shared" si="39"/>
        <v>0</v>
      </c>
      <c r="R83" s="14">
        <f t="shared" si="39"/>
        <v>4.6510833333333336E-32</v>
      </c>
      <c r="S83" s="14">
        <f t="shared" si="39"/>
        <v>1.0260000000000001E-23</v>
      </c>
      <c r="T83" s="14">
        <f t="shared" si="39"/>
        <v>2.6667500000000002E-19</v>
      </c>
      <c r="U83" s="14">
        <f t="shared" si="39"/>
        <v>3.603166666666667E-12</v>
      </c>
      <c r="V83" s="14">
        <f t="shared" si="39"/>
        <v>2.81525E-11</v>
      </c>
      <c r="W83" s="14">
        <f t="shared" si="39"/>
        <v>2.2122500000000003E-10</v>
      </c>
      <c r="X83" s="14">
        <f t="shared" si="39"/>
        <v>6.3045833333333337E-10</v>
      </c>
      <c r="Y83" s="14">
        <f t="shared" si="39"/>
        <v>6.5645833333333338E-10</v>
      </c>
      <c r="Z83" s="14">
        <f t="shared" si="39"/>
        <v>2.3429166666666667E-9</v>
      </c>
      <c r="AA83" s="14">
        <f t="shared" si="39"/>
        <v>0</v>
      </c>
      <c r="AB83" s="14">
        <f t="shared" si="39"/>
        <v>0</v>
      </c>
      <c r="AC83" s="14">
        <f t="shared" si="39"/>
        <v>0</v>
      </c>
      <c r="AD83" s="14">
        <f t="shared" si="39"/>
        <v>0</v>
      </c>
      <c r="AE83" s="14">
        <f t="shared" si="39"/>
        <v>0</v>
      </c>
      <c r="AF83" s="14">
        <f t="shared" si="39"/>
        <v>0</v>
      </c>
      <c r="AG83" s="14">
        <f t="shared" si="39"/>
        <v>0</v>
      </c>
      <c r="AH83" s="14">
        <f t="shared" si="39"/>
        <v>0</v>
      </c>
      <c r="AI83" s="14">
        <f t="shared" si="39"/>
        <v>0</v>
      </c>
      <c r="AJ83" s="14">
        <f t="shared" si="39"/>
        <v>0</v>
      </c>
      <c r="AK83" s="14">
        <f t="shared" si="39"/>
        <v>0</v>
      </c>
      <c r="AL83" s="14">
        <f t="shared" si="39"/>
        <v>0</v>
      </c>
      <c r="AM83" s="14">
        <f t="shared" si="39"/>
        <v>0</v>
      </c>
      <c r="AN83" s="14">
        <f t="shared" si="39"/>
        <v>0</v>
      </c>
      <c r="AO83" s="14">
        <f t="shared" si="39"/>
        <v>0</v>
      </c>
      <c r="AP83" s="14">
        <f t="shared" si="39"/>
        <v>0</v>
      </c>
      <c r="AQ83" s="14">
        <f t="shared" si="39"/>
        <v>0</v>
      </c>
      <c r="AR83" s="14">
        <f t="shared" si="39"/>
        <v>0</v>
      </c>
      <c r="AS83" s="14">
        <f t="shared" si="39"/>
        <v>0</v>
      </c>
      <c r="AT83" s="14">
        <f t="shared" si="39"/>
        <v>0</v>
      </c>
      <c r="AU83" s="14">
        <f t="shared" si="39"/>
        <v>0</v>
      </c>
      <c r="AV83" s="14">
        <f t="shared" si="39"/>
        <v>0</v>
      </c>
      <c r="AW83" s="14">
        <f t="shared" si="39"/>
        <v>0</v>
      </c>
      <c r="AX83" s="14">
        <f t="shared" si="39"/>
        <v>0</v>
      </c>
      <c r="AY83" s="14">
        <f t="shared" si="39"/>
        <v>0</v>
      </c>
      <c r="AZ83" s="14">
        <f t="shared" si="39"/>
        <v>0</v>
      </c>
      <c r="BA83" s="14">
        <f t="shared" si="39"/>
        <v>0</v>
      </c>
      <c r="BB83" s="14">
        <f t="shared" si="39"/>
        <v>0</v>
      </c>
      <c r="BC83" s="14">
        <f t="shared" si="39"/>
        <v>0</v>
      </c>
      <c r="BD83" s="14">
        <f t="shared" si="39"/>
        <v>0</v>
      </c>
      <c r="BE83" s="14">
        <f t="shared" si="39"/>
        <v>0</v>
      </c>
      <c r="BF83" s="14">
        <f t="shared" si="39"/>
        <v>0</v>
      </c>
      <c r="BG83" s="14">
        <f t="shared" si="39"/>
        <v>0</v>
      </c>
      <c r="BH83" s="14">
        <f t="shared" si="39"/>
        <v>0</v>
      </c>
      <c r="BI83" s="14">
        <f t="shared" si="39"/>
        <v>0</v>
      </c>
      <c r="BJ83" s="14">
        <f t="shared" si="39"/>
        <v>0</v>
      </c>
      <c r="BK83" s="14">
        <f t="shared" si="39"/>
        <v>0</v>
      </c>
      <c r="BL83" s="14">
        <f t="shared" si="39"/>
        <v>0</v>
      </c>
      <c r="BM83" s="14">
        <f t="shared" si="39"/>
        <v>0</v>
      </c>
      <c r="BN83" s="14">
        <f t="shared" si="39"/>
        <v>0</v>
      </c>
      <c r="BO83" s="14">
        <f t="shared" si="39"/>
        <v>0</v>
      </c>
      <c r="BP83" s="14">
        <f t="shared" si="39"/>
        <v>0</v>
      </c>
      <c r="BQ83" s="14">
        <f t="shared" si="39"/>
        <v>0</v>
      </c>
      <c r="BR83" s="14">
        <f t="shared" si="39"/>
        <v>0</v>
      </c>
      <c r="BS83" s="96"/>
    </row>
    <row r="84" spans="1:71" ht="21" hidden="1" customHeight="1" outlineLevel="1" thickBot="1" x14ac:dyDescent="0.4">
      <c r="A84" s="5">
        <f t="shared" si="33"/>
        <v>0</v>
      </c>
      <c r="B84" s="5">
        <f t="shared" si="33"/>
        <v>1</v>
      </c>
      <c r="C84" s="5">
        <f t="shared" si="33"/>
        <v>1</v>
      </c>
      <c r="D84" s="5">
        <f t="shared" si="33"/>
        <v>0</v>
      </c>
      <c r="E84" s="6" t="str">
        <f t="shared" si="27"/>
        <v>*GeSe[l]</v>
      </c>
      <c r="F84" s="14">
        <f t="shared" ref="F84" si="40">F8*$C$78</f>
        <v>9.775000000000001E-27</v>
      </c>
      <c r="G84" s="14">
        <f t="shared" ref="G84:BR84" si="41">G8*$C$78</f>
        <v>1.7175833333333335E-19</v>
      </c>
      <c r="H84" s="14">
        <f t="shared" si="41"/>
        <v>2.4542500000000003E-14</v>
      </c>
      <c r="I84" s="14">
        <f t="shared" si="41"/>
        <v>2.0981666666666667E-11</v>
      </c>
      <c r="J84" s="14">
        <f t="shared" si="41"/>
        <v>2.1416666666666668E-10</v>
      </c>
      <c r="K84" s="14">
        <f t="shared" si="41"/>
        <v>1.9516666666666669E-10</v>
      </c>
      <c r="L84" s="14">
        <f t="shared" si="41"/>
        <v>3.241666666666667E-12</v>
      </c>
      <c r="M84" s="14">
        <f t="shared" si="41"/>
        <v>8.0178333333333338E-13</v>
      </c>
      <c r="N84" s="14">
        <f t="shared" si="41"/>
        <v>4.7129166666666665E-15</v>
      </c>
      <c r="O84" s="14">
        <f t="shared" si="41"/>
        <v>8.564166666666667E-22</v>
      </c>
      <c r="P84" s="14">
        <f t="shared" si="41"/>
        <v>0</v>
      </c>
      <c r="Q84" s="14">
        <f t="shared" si="41"/>
        <v>0</v>
      </c>
      <c r="R84" s="14">
        <f t="shared" si="41"/>
        <v>6.0024166666666669E-28</v>
      </c>
      <c r="S84" s="14">
        <f t="shared" si="41"/>
        <v>8.5525000000000008E-21</v>
      </c>
      <c r="T84" s="14">
        <f t="shared" si="41"/>
        <v>5.1904166666666665E-17</v>
      </c>
      <c r="U84" s="14">
        <f t="shared" si="41"/>
        <v>7.6903333333333345E-11</v>
      </c>
      <c r="V84" s="14">
        <f t="shared" si="41"/>
        <v>4.7858333333333341E-10</v>
      </c>
      <c r="W84" s="14">
        <f t="shared" si="41"/>
        <v>2.9478333333333334E-9</v>
      </c>
      <c r="X84" s="14">
        <f t="shared" si="41"/>
        <v>7.8013333333333341E-9</v>
      </c>
      <c r="Y84" s="14">
        <f t="shared" si="41"/>
        <v>8.9558333333333346E-9</v>
      </c>
      <c r="Z84" s="14">
        <f t="shared" si="41"/>
        <v>3.7675833333333335E-8</v>
      </c>
      <c r="AA84" s="14">
        <f t="shared" si="41"/>
        <v>0</v>
      </c>
      <c r="AB84" s="14">
        <f t="shared" si="41"/>
        <v>0</v>
      </c>
      <c r="AC84" s="14">
        <f t="shared" si="41"/>
        <v>0</v>
      </c>
      <c r="AD84" s="14">
        <f t="shared" si="41"/>
        <v>0</v>
      </c>
      <c r="AE84" s="14">
        <f t="shared" si="41"/>
        <v>0</v>
      </c>
      <c r="AF84" s="14">
        <f t="shared" si="41"/>
        <v>0</v>
      </c>
      <c r="AG84" s="14">
        <f t="shared" si="41"/>
        <v>0</v>
      </c>
      <c r="AH84" s="14">
        <f t="shared" si="41"/>
        <v>0</v>
      </c>
      <c r="AI84" s="14">
        <f t="shared" si="41"/>
        <v>0</v>
      </c>
      <c r="AJ84" s="14">
        <f t="shared" si="41"/>
        <v>0</v>
      </c>
      <c r="AK84" s="14">
        <f t="shared" si="41"/>
        <v>0</v>
      </c>
      <c r="AL84" s="14">
        <f t="shared" si="41"/>
        <v>0</v>
      </c>
      <c r="AM84" s="14">
        <f t="shared" si="41"/>
        <v>0</v>
      </c>
      <c r="AN84" s="14">
        <f t="shared" si="41"/>
        <v>0</v>
      </c>
      <c r="AO84" s="14">
        <f t="shared" si="41"/>
        <v>0</v>
      </c>
      <c r="AP84" s="14">
        <f t="shared" si="41"/>
        <v>0</v>
      </c>
      <c r="AQ84" s="14">
        <f t="shared" si="41"/>
        <v>0</v>
      </c>
      <c r="AR84" s="14">
        <f t="shared" si="41"/>
        <v>0</v>
      </c>
      <c r="AS84" s="14">
        <f t="shared" si="41"/>
        <v>0</v>
      </c>
      <c r="AT84" s="14">
        <f t="shared" si="41"/>
        <v>0</v>
      </c>
      <c r="AU84" s="14">
        <f t="shared" si="41"/>
        <v>0</v>
      </c>
      <c r="AV84" s="14">
        <f t="shared" si="41"/>
        <v>0</v>
      </c>
      <c r="AW84" s="14">
        <f t="shared" si="41"/>
        <v>0</v>
      </c>
      <c r="AX84" s="14">
        <f t="shared" si="41"/>
        <v>0</v>
      </c>
      <c r="AY84" s="14">
        <f t="shared" si="41"/>
        <v>0</v>
      </c>
      <c r="AZ84" s="14">
        <f t="shared" si="41"/>
        <v>0</v>
      </c>
      <c r="BA84" s="14">
        <f t="shared" si="41"/>
        <v>0</v>
      </c>
      <c r="BB84" s="14">
        <f t="shared" si="41"/>
        <v>0</v>
      </c>
      <c r="BC84" s="14">
        <f t="shared" si="41"/>
        <v>0</v>
      </c>
      <c r="BD84" s="14">
        <f t="shared" si="41"/>
        <v>0</v>
      </c>
      <c r="BE84" s="14">
        <f t="shared" si="41"/>
        <v>0</v>
      </c>
      <c r="BF84" s="14">
        <f t="shared" si="41"/>
        <v>0</v>
      </c>
      <c r="BG84" s="14">
        <f t="shared" si="41"/>
        <v>0</v>
      </c>
      <c r="BH84" s="14">
        <f t="shared" si="41"/>
        <v>0</v>
      </c>
      <c r="BI84" s="14">
        <f t="shared" si="41"/>
        <v>0</v>
      </c>
      <c r="BJ84" s="14">
        <f t="shared" si="41"/>
        <v>0</v>
      </c>
      <c r="BK84" s="14">
        <f t="shared" si="41"/>
        <v>0</v>
      </c>
      <c r="BL84" s="14">
        <f t="shared" si="41"/>
        <v>0</v>
      </c>
      <c r="BM84" s="14">
        <f t="shared" si="41"/>
        <v>0</v>
      </c>
      <c r="BN84" s="14">
        <f t="shared" si="41"/>
        <v>0</v>
      </c>
      <c r="BO84" s="14">
        <f t="shared" si="41"/>
        <v>0</v>
      </c>
      <c r="BP84" s="14">
        <f t="shared" si="41"/>
        <v>0</v>
      </c>
      <c r="BQ84" s="14">
        <f t="shared" si="41"/>
        <v>0</v>
      </c>
      <c r="BR84" s="14">
        <f t="shared" si="41"/>
        <v>0</v>
      </c>
      <c r="BS84" s="96"/>
    </row>
    <row r="85" spans="1:71" ht="21" hidden="1" customHeight="1" outlineLevel="1" thickBot="1" x14ac:dyDescent="0.4">
      <c r="A85" s="5">
        <f t="shared" si="33"/>
        <v>0</v>
      </c>
      <c r="B85" s="5">
        <f t="shared" si="33"/>
        <v>1</v>
      </c>
      <c r="C85" s="5">
        <f t="shared" si="33"/>
        <v>1</v>
      </c>
      <c r="D85" s="5">
        <f t="shared" si="33"/>
        <v>0</v>
      </c>
      <c r="E85" s="6" t="str">
        <f t="shared" si="27"/>
        <v>*GeSe</v>
      </c>
      <c r="F85" s="14">
        <f t="shared" ref="F85" si="42">F9*$C$78</f>
        <v>0.5</v>
      </c>
      <c r="G85" s="14">
        <f t="shared" ref="G85:BR85" si="43">G9*$C$78</f>
        <v>0.5</v>
      </c>
      <c r="H85" s="14">
        <f t="shared" si="43"/>
        <v>0.5</v>
      </c>
      <c r="I85" s="14">
        <f t="shared" si="43"/>
        <v>0.5</v>
      </c>
      <c r="J85" s="14">
        <f t="shared" si="43"/>
        <v>0.5</v>
      </c>
      <c r="K85" s="14">
        <f t="shared" si="43"/>
        <v>0.5</v>
      </c>
      <c r="L85" s="14">
        <f t="shared" si="43"/>
        <v>0.5</v>
      </c>
      <c r="M85" s="14">
        <f t="shared" si="43"/>
        <v>0.50000833333333339</v>
      </c>
      <c r="N85" s="14">
        <f t="shared" si="43"/>
        <v>0.50003333333333333</v>
      </c>
      <c r="O85" s="14">
        <f t="shared" si="43"/>
        <v>0.50010833333333338</v>
      </c>
      <c r="P85" s="14">
        <f t="shared" si="43"/>
        <v>0.10975</v>
      </c>
      <c r="Q85" s="14">
        <f t="shared" si="43"/>
        <v>1.9930833333333332E-5</v>
      </c>
      <c r="R85" s="14">
        <f t="shared" si="43"/>
        <v>6.7415833333333341E-6</v>
      </c>
      <c r="S85" s="14">
        <f t="shared" si="43"/>
        <v>2.1410000000000003E-6</v>
      </c>
      <c r="T85" s="14">
        <f t="shared" si="43"/>
        <v>9.4183333333333344E-7</v>
      </c>
      <c r="U85" s="14">
        <f t="shared" si="43"/>
        <v>1.2585833333333333E-7</v>
      </c>
      <c r="V85" s="14">
        <f t="shared" si="43"/>
        <v>9.5216666666666669E-8</v>
      </c>
      <c r="W85" s="14">
        <f t="shared" si="43"/>
        <v>9.6349999999999999E-8</v>
      </c>
      <c r="X85" s="14">
        <f t="shared" si="43"/>
        <v>6.1371666666666673E-8</v>
      </c>
      <c r="Y85" s="14">
        <f t="shared" si="43"/>
        <v>2.0644166666666671E-8</v>
      </c>
      <c r="Z85" s="14">
        <f t="shared" si="43"/>
        <v>1.1155833333333335E-9</v>
      </c>
      <c r="AA85" s="14">
        <f t="shared" si="43"/>
        <v>0</v>
      </c>
      <c r="AB85" s="14">
        <f t="shared" si="43"/>
        <v>0</v>
      </c>
      <c r="AC85" s="14">
        <f t="shared" si="43"/>
        <v>0</v>
      </c>
      <c r="AD85" s="14">
        <f t="shared" si="43"/>
        <v>0</v>
      </c>
      <c r="AE85" s="14">
        <f t="shared" si="43"/>
        <v>0</v>
      </c>
      <c r="AF85" s="14">
        <f t="shared" si="43"/>
        <v>0</v>
      </c>
      <c r="AG85" s="14">
        <f t="shared" si="43"/>
        <v>0</v>
      </c>
      <c r="AH85" s="14">
        <f t="shared" si="43"/>
        <v>0</v>
      </c>
      <c r="AI85" s="14">
        <f t="shared" si="43"/>
        <v>0</v>
      </c>
      <c r="AJ85" s="14">
        <f t="shared" si="43"/>
        <v>0</v>
      </c>
      <c r="AK85" s="14">
        <f t="shared" si="43"/>
        <v>0</v>
      </c>
      <c r="AL85" s="14">
        <f t="shared" si="43"/>
        <v>0</v>
      </c>
      <c r="AM85" s="14">
        <f t="shared" si="43"/>
        <v>0</v>
      </c>
      <c r="AN85" s="14">
        <f t="shared" si="43"/>
        <v>0</v>
      </c>
      <c r="AO85" s="14">
        <f t="shared" si="43"/>
        <v>0</v>
      </c>
      <c r="AP85" s="14">
        <f t="shared" si="43"/>
        <v>0</v>
      </c>
      <c r="AQ85" s="14">
        <f t="shared" si="43"/>
        <v>0</v>
      </c>
      <c r="AR85" s="14">
        <f t="shared" si="43"/>
        <v>0</v>
      </c>
      <c r="AS85" s="14">
        <f t="shared" si="43"/>
        <v>0</v>
      </c>
      <c r="AT85" s="14">
        <f t="shared" si="43"/>
        <v>0</v>
      </c>
      <c r="AU85" s="14">
        <f t="shared" si="43"/>
        <v>0</v>
      </c>
      <c r="AV85" s="14">
        <f t="shared" si="43"/>
        <v>0</v>
      </c>
      <c r="AW85" s="14">
        <f t="shared" si="43"/>
        <v>0</v>
      </c>
      <c r="AX85" s="14">
        <f t="shared" si="43"/>
        <v>0</v>
      </c>
      <c r="AY85" s="14">
        <f t="shared" si="43"/>
        <v>0</v>
      </c>
      <c r="AZ85" s="14">
        <f t="shared" si="43"/>
        <v>0</v>
      </c>
      <c r="BA85" s="14">
        <f t="shared" si="43"/>
        <v>0</v>
      </c>
      <c r="BB85" s="14">
        <f t="shared" si="43"/>
        <v>0</v>
      </c>
      <c r="BC85" s="14">
        <f t="shared" si="43"/>
        <v>0</v>
      </c>
      <c r="BD85" s="14">
        <f t="shared" si="43"/>
        <v>0</v>
      </c>
      <c r="BE85" s="14">
        <f t="shared" si="43"/>
        <v>0</v>
      </c>
      <c r="BF85" s="14">
        <f t="shared" si="43"/>
        <v>0</v>
      </c>
      <c r="BG85" s="14">
        <f t="shared" si="43"/>
        <v>0</v>
      </c>
      <c r="BH85" s="14">
        <f t="shared" si="43"/>
        <v>0</v>
      </c>
      <c r="BI85" s="14">
        <f t="shared" si="43"/>
        <v>0</v>
      </c>
      <c r="BJ85" s="14">
        <f t="shared" si="43"/>
        <v>0</v>
      </c>
      <c r="BK85" s="14">
        <f t="shared" si="43"/>
        <v>0</v>
      </c>
      <c r="BL85" s="14">
        <f t="shared" si="43"/>
        <v>0</v>
      </c>
      <c r="BM85" s="14">
        <f t="shared" si="43"/>
        <v>0</v>
      </c>
      <c r="BN85" s="14">
        <f t="shared" si="43"/>
        <v>0</v>
      </c>
      <c r="BO85" s="14">
        <f t="shared" si="43"/>
        <v>0</v>
      </c>
      <c r="BP85" s="14">
        <f t="shared" si="43"/>
        <v>0</v>
      </c>
      <c r="BQ85" s="14">
        <f t="shared" si="43"/>
        <v>0</v>
      </c>
      <c r="BR85" s="14">
        <f t="shared" si="43"/>
        <v>0</v>
      </c>
      <c r="BS85" s="96"/>
    </row>
    <row r="86" spans="1:71" ht="21" hidden="1" customHeight="1" outlineLevel="1" thickBot="1" x14ac:dyDescent="0.4">
      <c r="A86" s="5">
        <f t="shared" si="33"/>
        <v>0</v>
      </c>
      <c r="B86" s="5">
        <f t="shared" si="33"/>
        <v>8</v>
      </c>
      <c r="C86" s="5">
        <f t="shared" si="33"/>
        <v>0</v>
      </c>
      <c r="D86" s="5">
        <f t="shared" si="33"/>
        <v>0</v>
      </c>
      <c r="E86" s="6" t="str">
        <f t="shared" si="27"/>
        <v>Se8</v>
      </c>
      <c r="F86" s="14">
        <f t="shared" ref="F86" si="44">F10*$C$78</f>
        <v>0</v>
      </c>
      <c r="G86" s="14">
        <f t="shared" ref="G86:BR86" si="45">G10*$C$78</f>
        <v>0</v>
      </c>
      <c r="H86" s="14">
        <f t="shared" si="45"/>
        <v>0</v>
      </c>
      <c r="I86" s="14">
        <f t="shared" si="45"/>
        <v>2.2290833333333335E-35</v>
      </c>
      <c r="J86" s="14">
        <f t="shared" si="45"/>
        <v>2.5302500000000001E-27</v>
      </c>
      <c r="K86" s="14">
        <f t="shared" si="45"/>
        <v>8.7100000000000006E-21</v>
      </c>
      <c r="L86" s="14">
        <f t="shared" si="45"/>
        <v>2.5359166666666669E-15</v>
      </c>
      <c r="M86" s="14">
        <f t="shared" si="45"/>
        <v>4.346083333333334E-14</v>
      </c>
      <c r="N86" s="14">
        <f t="shared" si="45"/>
        <v>6.7055000000000001E-13</v>
      </c>
      <c r="O86" s="14">
        <f t="shared" si="45"/>
        <v>9.3791666666666679E-12</v>
      </c>
      <c r="P86" s="14">
        <f t="shared" si="45"/>
        <v>1.2225000000000002E-10</v>
      </c>
      <c r="Q86" s="14">
        <f t="shared" si="45"/>
        <v>2.1940000000000001E-9</v>
      </c>
      <c r="R86" s="14">
        <f t="shared" si="45"/>
        <v>3.2654166666666668E-9</v>
      </c>
      <c r="S86" s="14">
        <f t="shared" si="45"/>
        <v>4.1212500000000004E-9</v>
      </c>
      <c r="T86" s="14">
        <f t="shared" si="45"/>
        <v>5.1058333333333332E-9</v>
      </c>
      <c r="U86" s="14">
        <f t="shared" si="45"/>
        <v>9.9308333333333334E-9</v>
      </c>
      <c r="V86" s="14">
        <f t="shared" si="45"/>
        <v>1.1130833333333334E-8</v>
      </c>
      <c r="W86" s="14">
        <f t="shared" si="45"/>
        <v>1.2183333333333333E-8</v>
      </c>
      <c r="X86" s="14">
        <f t="shared" si="45"/>
        <v>1.3000000000000001E-8</v>
      </c>
      <c r="Y86" s="14">
        <f t="shared" si="45"/>
        <v>1.3495000000000001E-8</v>
      </c>
      <c r="Z86" s="14">
        <f t="shared" si="45"/>
        <v>1.1508333333333335E-8</v>
      </c>
      <c r="AA86" s="14">
        <f t="shared" si="45"/>
        <v>0</v>
      </c>
      <c r="AB86" s="14">
        <f t="shared" si="45"/>
        <v>0</v>
      </c>
      <c r="AC86" s="14">
        <f t="shared" si="45"/>
        <v>0</v>
      </c>
      <c r="AD86" s="14">
        <f t="shared" si="45"/>
        <v>0</v>
      </c>
      <c r="AE86" s="14">
        <f t="shared" si="45"/>
        <v>0</v>
      </c>
      <c r="AF86" s="14">
        <f t="shared" si="45"/>
        <v>0</v>
      </c>
      <c r="AG86" s="14">
        <f t="shared" si="45"/>
        <v>0</v>
      </c>
      <c r="AH86" s="14">
        <f t="shared" si="45"/>
        <v>0</v>
      </c>
      <c r="AI86" s="14">
        <f t="shared" si="45"/>
        <v>0</v>
      </c>
      <c r="AJ86" s="14">
        <f t="shared" si="45"/>
        <v>0</v>
      </c>
      <c r="AK86" s="14">
        <f t="shared" si="45"/>
        <v>0</v>
      </c>
      <c r="AL86" s="14">
        <f t="shared" si="45"/>
        <v>0</v>
      </c>
      <c r="AM86" s="14">
        <f t="shared" si="45"/>
        <v>0</v>
      </c>
      <c r="AN86" s="14">
        <f t="shared" si="45"/>
        <v>0</v>
      </c>
      <c r="AO86" s="14">
        <f t="shared" si="45"/>
        <v>0</v>
      </c>
      <c r="AP86" s="14">
        <f t="shared" si="45"/>
        <v>0</v>
      </c>
      <c r="AQ86" s="14">
        <f t="shared" si="45"/>
        <v>0</v>
      </c>
      <c r="AR86" s="14">
        <f t="shared" si="45"/>
        <v>0</v>
      </c>
      <c r="AS86" s="14">
        <f t="shared" si="45"/>
        <v>0</v>
      </c>
      <c r="AT86" s="14">
        <f t="shared" si="45"/>
        <v>0</v>
      </c>
      <c r="AU86" s="14">
        <f t="shared" si="45"/>
        <v>0</v>
      </c>
      <c r="AV86" s="14">
        <f t="shared" si="45"/>
        <v>0</v>
      </c>
      <c r="AW86" s="14">
        <f t="shared" si="45"/>
        <v>0</v>
      </c>
      <c r="AX86" s="14">
        <f t="shared" si="45"/>
        <v>0</v>
      </c>
      <c r="AY86" s="14">
        <f t="shared" si="45"/>
        <v>0</v>
      </c>
      <c r="AZ86" s="14">
        <f t="shared" si="45"/>
        <v>0</v>
      </c>
      <c r="BA86" s="14">
        <f t="shared" si="45"/>
        <v>0</v>
      </c>
      <c r="BB86" s="14">
        <f t="shared" si="45"/>
        <v>0</v>
      </c>
      <c r="BC86" s="14">
        <f t="shared" si="45"/>
        <v>0</v>
      </c>
      <c r="BD86" s="14">
        <f t="shared" si="45"/>
        <v>0</v>
      </c>
      <c r="BE86" s="14">
        <f t="shared" si="45"/>
        <v>0</v>
      </c>
      <c r="BF86" s="14">
        <f t="shared" si="45"/>
        <v>0</v>
      </c>
      <c r="BG86" s="14">
        <f t="shared" si="45"/>
        <v>0</v>
      </c>
      <c r="BH86" s="14">
        <f t="shared" si="45"/>
        <v>0</v>
      </c>
      <c r="BI86" s="14">
        <f t="shared" si="45"/>
        <v>0</v>
      </c>
      <c r="BJ86" s="14">
        <f t="shared" si="45"/>
        <v>0</v>
      </c>
      <c r="BK86" s="14">
        <f t="shared" si="45"/>
        <v>0</v>
      </c>
      <c r="BL86" s="14">
        <f t="shared" si="45"/>
        <v>0</v>
      </c>
      <c r="BM86" s="14">
        <f t="shared" si="45"/>
        <v>0</v>
      </c>
      <c r="BN86" s="14">
        <f t="shared" si="45"/>
        <v>0</v>
      </c>
      <c r="BO86" s="14">
        <f t="shared" si="45"/>
        <v>0</v>
      </c>
      <c r="BP86" s="14">
        <f t="shared" si="45"/>
        <v>0</v>
      </c>
      <c r="BQ86" s="14">
        <f t="shared" si="45"/>
        <v>0</v>
      </c>
      <c r="BR86" s="14">
        <f t="shared" si="45"/>
        <v>0</v>
      </c>
      <c r="BS86" s="96"/>
    </row>
    <row r="87" spans="1:71" ht="21" hidden="1" customHeight="1" outlineLevel="1" thickBot="1" x14ac:dyDescent="0.4">
      <c r="A87" s="5">
        <f t="shared" si="33"/>
        <v>0</v>
      </c>
      <c r="B87" s="5">
        <f t="shared" si="33"/>
        <v>1</v>
      </c>
      <c r="C87" s="5">
        <f t="shared" si="33"/>
        <v>0</v>
      </c>
      <c r="D87" s="5">
        <f t="shared" si="33"/>
        <v>0</v>
      </c>
      <c r="E87" s="6" t="str">
        <f t="shared" si="27"/>
        <v>Se?</v>
      </c>
      <c r="F87" s="14">
        <f t="shared" ref="F87" si="46">F11*$C$78</f>
        <v>0</v>
      </c>
      <c r="G87" s="14">
        <f t="shared" ref="G87:BR87" si="47">G11*$C$78</f>
        <v>0</v>
      </c>
      <c r="H87" s="14">
        <f t="shared" si="47"/>
        <v>0</v>
      </c>
      <c r="I87" s="14">
        <f t="shared" si="47"/>
        <v>9.2025000000000012E-31</v>
      </c>
      <c r="J87" s="14">
        <f t="shared" si="47"/>
        <v>1.412E-23</v>
      </c>
      <c r="K87" s="14">
        <f t="shared" si="47"/>
        <v>9.4566666666666664E-18</v>
      </c>
      <c r="L87" s="14">
        <f t="shared" si="47"/>
        <v>6.932583333333334E-13</v>
      </c>
      <c r="M87" s="14">
        <f t="shared" si="47"/>
        <v>8.6883333333333336E-12</v>
      </c>
      <c r="N87" s="14">
        <f t="shared" si="47"/>
        <v>9.9108333333333348E-11</v>
      </c>
      <c r="O87" s="14">
        <f t="shared" si="47"/>
        <v>1.0355833333333334E-9</v>
      </c>
      <c r="P87" s="14">
        <f t="shared" si="47"/>
        <v>1.0153333333333334E-8</v>
      </c>
      <c r="Q87" s="14">
        <f t="shared" si="47"/>
        <v>1.3148333333333336E-7</v>
      </c>
      <c r="R87" s="14">
        <f t="shared" si="47"/>
        <v>1.9244166666666668E-7</v>
      </c>
      <c r="S87" s="14">
        <f t="shared" si="47"/>
        <v>2.4345833333333338E-7</v>
      </c>
      <c r="T87" s="14">
        <f t="shared" si="47"/>
        <v>3.0260833333333337E-7</v>
      </c>
      <c r="U87" s="14">
        <f t="shared" si="47"/>
        <v>6.0343333333333342E-7</v>
      </c>
      <c r="V87" s="14">
        <f t="shared" si="47"/>
        <v>6.8320000000000008E-7</v>
      </c>
      <c r="W87" s="14">
        <f t="shared" si="47"/>
        <v>7.5692500000000006E-7</v>
      </c>
      <c r="X87" s="14">
        <f t="shared" si="47"/>
        <v>8.1936666666666674E-7</v>
      </c>
      <c r="Y87" s="14">
        <f t="shared" si="47"/>
        <v>8.6516666666666669E-7</v>
      </c>
      <c r="Z87" s="14">
        <f t="shared" si="47"/>
        <v>8.1499166666666679E-7</v>
      </c>
      <c r="AA87" s="14">
        <f t="shared" si="47"/>
        <v>0</v>
      </c>
      <c r="AB87" s="14">
        <f t="shared" si="47"/>
        <v>0</v>
      </c>
      <c r="AC87" s="14">
        <f t="shared" si="47"/>
        <v>0</v>
      </c>
      <c r="AD87" s="14">
        <f t="shared" si="47"/>
        <v>0</v>
      </c>
      <c r="AE87" s="14">
        <f t="shared" si="47"/>
        <v>0</v>
      </c>
      <c r="AF87" s="14">
        <f t="shared" si="47"/>
        <v>0</v>
      </c>
      <c r="AG87" s="14">
        <f t="shared" si="47"/>
        <v>0</v>
      </c>
      <c r="AH87" s="14">
        <f t="shared" si="47"/>
        <v>0</v>
      </c>
      <c r="AI87" s="14">
        <f t="shared" si="47"/>
        <v>0</v>
      </c>
      <c r="AJ87" s="14">
        <f t="shared" si="47"/>
        <v>0</v>
      </c>
      <c r="AK87" s="14">
        <f t="shared" si="47"/>
        <v>0</v>
      </c>
      <c r="AL87" s="14">
        <f t="shared" si="47"/>
        <v>0</v>
      </c>
      <c r="AM87" s="14">
        <f t="shared" si="47"/>
        <v>0</v>
      </c>
      <c r="AN87" s="14">
        <f t="shared" si="47"/>
        <v>0</v>
      </c>
      <c r="AO87" s="14">
        <f t="shared" si="47"/>
        <v>0</v>
      </c>
      <c r="AP87" s="14">
        <f t="shared" si="47"/>
        <v>0</v>
      </c>
      <c r="AQ87" s="14">
        <f t="shared" si="47"/>
        <v>0</v>
      </c>
      <c r="AR87" s="14">
        <f t="shared" si="47"/>
        <v>0</v>
      </c>
      <c r="AS87" s="14">
        <f t="shared" si="47"/>
        <v>0</v>
      </c>
      <c r="AT87" s="14">
        <f t="shared" si="47"/>
        <v>0</v>
      </c>
      <c r="AU87" s="14">
        <f t="shared" si="47"/>
        <v>0</v>
      </c>
      <c r="AV87" s="14">
        <f t="shared" si="47"/>
        <v>0</v>
      </c>
      <c r="AW87" s="14">
        <f t="shared" si="47"/>
        <v>0</v>
      </c>
      <c r="AX87" s="14">
        <f t="shared" si="47"/>
        <v>0</v>
      </c>
      <c r="AY87" s="14">
        <f t="shared" si="47"/>
        <v>0</v>
      </c>
      <c r="AZ87" s="14">
        <f t="shared" si="47"/>
        <v>0</v>
      </c>
      <c r="BA87" s="14">
        <f t="shared" si="47"/>
        <v>0</v>
      </c>
      <c r="BB87" s="14">
        <f t="shared" si="47"/>
        <v>0</v>
      </c>
      <c r="BC87" s="14">
        <f t="shared" si="47"/>
        <v>0</v>
      </c>
      <c r="BD87" s="14">
        <f t="shared" si="47"/>
        <v>0</v>
      </c>
      <c r="BE87" s="14">
        <f t="shared" si="47"/>
        <v>0</v>
      </c>
      <c r="BF87" s="14">
        <f t="shared" si="47"/>
        <v>0</v>
      </c>
      <c r="BG87" s="14">
        <f t="shared" si="47"/>
        <v>0</v>
      </c>
      <c r="BH87" s="14">
        <f t="shared" si="47"/>
        <v>0</v>
      </c>
      <c r="BI87" s="14">
        <f t="shared" si="47"/>
        <v>0</v>
      </c>
      <c r="BJ87" s="14">
        <f t="shared" si="47"/>
        <v>0</v>
      </c>
      <c r="BK87" s="14">
        <f t="shared" si="47"/>
        <v>0</v>
      </c>
      <c r="BL87" s="14">
        <f t="shared" si="47"/>
        <v>0</v>
      </c>
      <c r="BM87" s="14">
        <f t="shared" si="47"/>
        <v>0</v>
      </c>
      <c r="BN87" s="14">
        <f t="shared" si="47"/>
        <v>0</v>
      </c>
      <c r="BO87" s="14">
        <f t="shared" si="47"/>
        <v>0</v>
      </c>
      <c r="BP87" s="14">
        <f t="shared" si="47"/>
        <v>0</v>
      </c>
      <c r="BQ87" s="14">
        <f t="shared" si="47"/>
        <v>0</v>
      </c>
      <c r="BR87" s="14">
        <f t="shared" si="47"/>
        <v>0</v>
      </c>
      <c r="BS87" s="96"/>
    </row>
    <row r="88" spans="1:71" ht="21" hidden="1" customHeight="1" outlineLevel="1" thickBot="1" x14ac:dyDescent="0.4">
      <c r="A88" s="5">
        <f t="shared" si="33"/>
        <v>0</v>
      </c>
      <c r="B88" s="5">
        <f t="shared" si="33"/>
        <v>6</v>
      </c>
      <c r="C88" s="5">
        <f t="shared" si="33"/>
        <v>0</v>
      </c>
      <c r="D88" s="5">
        <f t="shared" si="33"/>
        <v>0</v>
      </c>
      <c r="E88" s="6" t="str">
        <f t="shared" si="27"/>
        <v>Se6</v>
      </c>
      <c r="F88" s="14">
        <f t="shared" ref="F88" si="48">F12*$C$78</f>
        <v>0</v>
      </c>
      <c r="G88" s="14">
        <f t="shared" ref="G88:BR88" si="49">G12*$C$78</f>
        <v>0</v>
      </c>
      <c r="H88" s="14">
        <f t="shared" si="49"/>
        <v>0</v>
      </c>
      <c r="I88" s="14">
        <f t="shared" si="49"/>
        <v>6.2634166666666672E-27</v>
      </c>
      <c r="J88" s="14">
        <f t="shared" si="49"/>
        <v>1.2483333333333335E-20</v>
      </c>
      <c r="K88" s="14">
        <f t="shared" si="49"/>
        <v>1.5770833333333333E-15</v>
      </c>
      <c r="L88" s="14">
        <f t="shared" si="49"/>
        <v>2.839916666666667E-11</v>
      </c>
      <c r="M88" s="14">
        <f t="shared" si="49"/>
        <v>2.5884999999999999E-10</v>
      </c>
      <c r="N88" s="14">
        <f t="shared" si="49"/>
        <v>2.1719999999999999E-9</v>
      </c>
      <c r="O88" s="14">
        <f t="shared" si="49"/>
        <v>1.6870000000000002E-8</v>
      </c>
      <c r="P88" s="14">
        <f t="shared" si="49"/>
        <v>1.2384166666666666E-7</v>
      </c>
      <c r="Q88" s="14">
        <f t="shared" si="49"/>
        <v>1.1519166666666666E-6</v>
      </c>
      <c r="R88" s="14">
        <f t="shared" si="49"/>
        <v>1.6508333333333336E-6</v>
      </c>
      <c r="S88" s="14">
        <f t="shared" si="49"/>
        <v>2.0847500000000002E-6</v>
      </c>
      <c r="T88" s="14">
        <f t="shared" si="49"/>
        <v>2.589666666666667E-6</v>
      </c>
      <c r="U88" s="14">
        <f t="shared" si="49"/>
        <v>5.21925E-6</v>
      </c>
      <c r="V88" s="14">
        <f t="shared" si="49"/>
        <v>5.9498333333333344E-6</v>
      </c>
      <c r="W88" s="14">
        <f t="shared" si="49"/>
        <v>6.6514166666666671E-6</v>
      </c>
      <c r="X88" s="14">
        <f t="shared" si="49"/>
        <v>7.2829166666666669E-6</v>
      </c>
      <c r="Y88" s="14">
        <f t="shared" si="49"/>
        <v>7.799750000000001E-6</v>
      </c>
      <c r="Z88" s="14">
        <f t="shared" si="49"/>
        <v>8.0300833333333346E-6</v>
      </c>
      <c r="AA88" s="14">
        <f t="shared" si="49"/>
        <v>0</v>
      </c>
      <c r="AB88" s="14">
        <f t="shared" si="49"/>
        <v>0</v>
      </c>
      <c r="AC88" s="14">
        <f t="shared" si="49"/>
        <v>0</v>
      </c>
      <c r="AD88" s="14">
        <f t="shared" si="49"/>
        <v>0</v>
      </c>
      <c r="AE88" s="14">
        <f t="shared" si="49"/>
        <v>0</v>
      </c>
      <c r="AF88" s="14">
        <f t="shared" si="49"/>
        <v>0</v>
      </c>
      <c r="AG88" s="14">
        <f t="shared" si="49"/>
        <v>0</v>
      </c>
      <c r="AH88" s="14">
        <f t="shared" si="49"/>
        <v>0</v>
      </c>
      <c r="AI88" s="14">
        <f t="shared" si="49"/>
        <v>0</v>
      </c>
      <c r="AJ88" s="14">
        <f t="shared" si="49"/>
        <v>0</v>
      </c>
      <c r="AK88" s="14">
        <f t="shared" si="49"/>
        <v>0</v>
      </c>
      <c r="AL88" s="14">
        <f t="shared" si="49"/>
        <v>0</v>
      </c>
      <c r="AM88" s="14">
        <f t="shared" si="49"/>
        <v>0</v>
      </c>
      <c r="AN88" s="14">
        <f t="shared" si="49"/>
        <v>0</v>
      </c>
      <c r="AO88" s="14">
        <f t="shared" si="49"/>
        <v>0</v>
      </c>
      <c r="AP88" s="14">
        <f t="shared" si="49"/>
        <v>0</v>
      </c>
      <c r="AQ88" s="14">
        <f t="shared" si="49"/>
        <v>0</v>
      </c>
      <c r="AR88" s="14">
        <f t="shared" si="49"/>
        <v>0</v>
      </c>
      <c r="AS88" s="14">
        <f t="shared" si="49"/>
        <v>0</v>
      </c>
      <c r="AT88" s="14">
        <f t="shared" si="49"/>
        <v>0</v>
      </c>
      <c r="AU88" s="14">
        <f t="shared" si="49"/>
        <v>0</v>
      </c>
      <c r="AV88" s="14">
        <f t="shared" si="49"/>
        <v>0</v>
      </c>
      <c r="AW88" s="14">
        <f t="shared" si="49"/>
        <v>0</v>
      </c>
      <c r="AX88" s="14">
        <f t="shared" si="49"/>
        <v>0</v>
      </c>
      <c r="AY88" s="14">
        <f t="shared" si="49"/>
        <v>0</v>
      </c>
      <c r="AZ88" s="14">
        <f t="shared" si="49"/>
        <v>0</v>
      </c>
      <c r="BA88" s="14">
        <f t="shared" si="49"/>
        <v>0</v>
      </c>
      <c r="BB88" s="14">
        <f t="shared" si="49"/>
        <v>0</v>
      </c>
      <c r="BC88" s="14">
        <f t="shared" si="49"/>
        <v>0</v>
      </c>
      <c r="BD88" s="14">
        <f t="shared" si="49"/>
        <v>0</v>
      </c>
      <c r="BE88" s="14">
        <f t="shared" si="49"/>
        <v>0</v>
      </c>
      <c r="BF88" s="14">
        <f t="shared" si="49"/>
        <v>0</v>
      </c>
      <c r="BG88" s="14">
        <f t="shared" si="49"/>
        <v>0</v>
      </c>
      <c r="BH88" s="14">
        <f t="shared" si="49"/>
        <v>0</v>
      </c>
      <c r="BI88" s="14">
        <f t="shared" si="49"/>
        <v>0</v>
      </c>
      <c r="BJ88" s="14">
        <f t="shared" si="49"/>
        <v>0</v>
      </c>
      <c r="BK88" s="14">
        <f t="shared" si="49"/>
        <v>0</v>
      </c>
      <c r="BL88" s="14">
        <f t="shared" si="49"/>
        <v>0</v>
      </c>
      <c r="BM88" s="14">
        <f t="shared" si="49"/>
        <v>0</v>
      </c>
      <c r="BN88" s="14">
        <f t="shared" si="49"/>
        <v>0</v>
      </c>
      <c r="BO88" s="14">
        <f t="shared" si="49"/>
        <v>0</v>
      </c>
      <c r="BP88" s="14">
        <f t="shared" si="49"/>
        <v>0</v>
      </c>
      <c r="BQ88" s="14">
        <f t="shared" si="49"/>
        <v>0</v>
      </c>
      <c r="BR88" s="14">
        <f t="shared" si="49"/>
        <v>0</v>
      </c>
      <c r="BS88" s="96"/>
    </row>
    <row r="89" spans="1:71" ht="21" hidden="1" customHeight="1" outlineLevel="1" thickBot="1" x14ac:dyDescent="0.4">
      <c r="A89" s="5">
        <f t="shared" si="33"/>
        <v>0</v>
      </c>
      <c r="B89" s="5">
        <f t="shared" si="33"/>
        <v>5</v>
      </c>
      <c r="C89" s="5">
        <f t="shared" si="33"/>
        <v>0</v>
      </c>
      <c r="D89" s="5">
        <f t="shared" si="33"/>
        <v>0</v>
      </c>
      <c r="E89" s="6" t="str">
        <f t="shared" si="27"/>
        <v>Se5</v>
      </c>
      <c r="F89" s="14">
        <f t="shared" ref="F89" si="50">F13*$C$78</f>
        <v>0</v>
      </c>
      <c r="G89" s="14">
        <f t="shared" ref="G89:BR89" si="51">G13*$C$78</f>
        <v>0</v>
      </c>
      <c r="H89" s="14">
        <f t="shared" si="51"/>
        <v>0</v>
      </c>
      <c r="I89" s="14">
        <f t="shared" si="51"/>
        <v>2.0787500000000001E-24</v>
      </c>
      <c r="J89" s="14">
        <f t="shared" si="51"/>
        <v>1.3371666666666668E-18</v>
      </c>
      <c r="K89" s="14">
        <f t="shared" si="51"/>
        <v>6.4841666666666661E-14</v>
      </c>
      <c r="L89" s="14">
        <f t="shared" si="51"/>
        <v>5.0710000000000004E-10</v>
      </c>
      <c r="M89" s="14">
        <f t="shared" si="51"/>
        <v>3.8104166666666673E-9</v>
      </c>
      <c r="N89" s="14">
        <f t="shared" si="51"/>
        <v>2.6499166666666669E-8</v>
      </c>
      <c r="O89" s="14">
        <f t="shared" si="51"/>
        <v>1.7145000000000002E-7</v>
      </c>
      <c r="P89" s="14">
        <f t="shared" si="51"/>
        <v>1.0505833333333332E-6</v>
      </c>
      <c r="Q89" s="14">
        <f t="shared" si="51"/>
        <v>7.7885833333333336E-6</v>
      </c>
      <c r="R89" s="14">
        <f t="shared" si="51"/>
        <v>1.20725E-5</v>
      </c>
      <c r="S89" s="14">
        <f t="shared" si="51"/>
        <v>1.6741666666666669E-5</v>
      </c>
      <c r="T89" s="14">
        <f t="shared" si="51"/>
        <v>2.2770833333333336E-5</v>
      </c>
      <c r="U89" s="14">
        <f t="shared" si="51"/>
        <v>6.4560000000000005E-5</v>
      </c>
      <c r="V89" s="14">
        <f t="shared" si="51"/>
        <v>7.9870000000000006E-5</v>
      </c>
      <c r="W89" s="14">
        <f t="shared" si="51"/>
        <v>9.6841666666666671E-5</v>
      </c>
      <c r="X89" s="14">
        <f t="shared" si="51"/>
        <v>1.1497500000000002E-4</v>
      </c>
      <c r="Y89" s="14">
        <f t="shared" si="51"/>
        <v>1.3355833333333336E-4</v>
      </c>
      <c r="Z89" s="14">
        <f t="shared" si="51"/>
        <v>1.9224166666666667E-4</v>
      </c>
      <c r="AA89" s="14">
        <f t="shared" si="51"/>
        <v>0</v>
      </c>
      <c r="AB89" s="14">
        <f t="shared" si="51"/>
        <v>0</v>
      </c>
      <c r="AC89" s="14">
        <f t="shared" si="51"/>
        <v>0</v>
      </c>
      <c r="AD89" s="14">
        <f t="shared" si="51"/>
        <v>0</v>
      </c>
      <c r="AE89" s="14">
        <f t="shared" si="51"/>
        <v>0</v>
      </c>
      <c r="AF89" s="14">
        <f t="shared" si="51"/>
        <v>0</v>
      </c>
      <c r="AG89" s="14">
        <f t="shared" si="51"/>
        <v>0</v>
      </c>
      <c r="AH89" s="14">
        <f t="shared" si="51"/>
        <v>0</v>
      </c>
      <c r="AI89" s="14">
        <f t="shared" si="51"/>
        <v>0</v>
      </c>
      <c r="AJ89" s="14">
        <f t="shared" si="51"/>
        <v>0</v>
      </c>
      <c r="AK89" s="14">
        <f t="shared" si="51"/>
        <v>0</v>
      </c>
      <c r="AL89" s="14">
        <f t="shared" si="51"/>
        <v>0</v>
      </c>
      <c r="AM89" s="14">
        <f t="shared" si="51"/>
        <v>0</v>
      </c>
      <c r="AN89" s="14">
        <f t="shared" si="51"/>
        <v>0</v>
      </c>
      <c r="AO89" s="14">
        <f t="shared" si="51"/>
        <v>0</v>
      </c>
      <c r="AP89" s="14">
        <f t="shared" si="51"/>
        <v>0</v>
      </c>
      <c r="AQ89" s="14">
        <f t="shared" si="51"/>
        <v>0</v>
      </c>
      <c r="AR89" s="14">
        <f t="shared" si="51"/>
        <v>0</v>
      </c>
      <c r="AS89" s="14">
        <f t="shared" si="51"/>
        <v>0</v>
      </c>
      <c r="AT89" s="14">
        <f t="shared" si="51"/>
        <v>0</v>
      </c>
      <c r="AU89" s="14">
        <f t="shared" si="51"/>
        <v>0</v>
      </c>
      <c r="AV89" s="14">
        <f t="shared" si="51"/>
        <v>0</v>
      </c>
      <c r="AW89" s="14">
        <f t="shared" si="51"/>
        <v>0</v>
      </c>
      <c r="AX89" s="14">
        <f t="shared" si="51"/>
        <v>0</v>
      </c>
      <c r="AY89" s="14">
        <f t="shared" si="51"/>
        <v>0</v>
      </c>
      <c r="AZ89" s="14">
        <f t="shared" si="51"/>
        <v>0</v>
      </c>
      <c r="BA89" s="14">
        <f t="shared" si="51"/>
        <v>0</v>
      </c>
      <c r="BB89" s="14">
        <f t="shared" si="51"/>
        <v>0</v>
      </c>
      <c r="BC89" s="14">
        <f t="shared" si="51"/>
        <v>0</v>
      </c>
      <c r="BD89" s="14">
        <f t="shared" si="51"/>
        <v>0</v>
      </c>
      <c r="BE89" s="14">
        <f t="shared" si="51"/>
        <v>0</v>
      </c>
      <c r="BF89" s="14">
        <f t="shared" si="51"/>
        <v>0</v>
      </c>
      <c r="BG89" s="14">
        <f t="shared" si="51"/>
        <v>0</v>
      </c>
      <c r="BH89" s="14">
        <f t="shared" si="51"/>
        <v>0</v>
      </c>
      <c r="BI89" s="14">
        <f t="shared" si="51"/>
        <v>0</v>
      </c>
      <c r="BJ89" s="14">
        <f t="shared" si="51"/>
        <v>0</v>
      </c>
      <c r="BK89" s="14">
        <f t="shared" si="51"/>
        <v>0</v>
      </c>
      <c r="BL89" s="14">
        <f t="shared" si="51"/>
        <v>0</v>
      </c>
      <c r="BM89" s="14">
        <f t="shared" si="51"/>
        <v>0</v>
      </c>
      <c r="BN89" s="14">
        <f t="shared" si="51"/>
        <v>0</v>
      </c>
      <c r="BO89" s="14">
        <f t="shared" si="51"/>
        <v>0</v>
      </c>
      <c r="BP89" s="14">
        <f t="shared" si="51"/>
        <v>0</v>
      </c>
      <c r="BQ89" s="14">
        <f t="shared" si="51"/>
        <v>0</v>
      </c>
      <c r="BR89" s="14">
        <f t="shared" si="51"/>
        <v>0</v>
      </c>
      <c r="BS89" s="96"/>
    </row>
    <row r="90" spans="1:71" ht="21" hidden="1" customHeight="1" outlineLevel="1" thickBot="1" x14ac:dyDescent="0.4">
      <c r="A90" s="5">
        <f t="shared" si="33"/>
        <v>0</v>
      </c>
      <c r="B90" s="5">
        <f t="shared" si="33"/>
        <v>1</v>
      </c>
      <c r="C90" s="5">
        <f t="shared" si="33"/>
        <v>1</v>
      </c>
      <c r="D90" s="5">
        <f t="shared" si="33"/>
        <v>0</v>
      </c>
      <c r="E90" s="6" t="str">
        <f t="shared" si="27"/>
        <v>GeSe</v>
      </c>
      <c r="F90" s="14">
        <f t="shared" ref="F90" si="52">F14*$C$78</f>
        <v>0</v>
      </c>
      <c r="G90" s="14">
        <f t="shared" ref="G90:BR90" si="53">G14*$C$78</f>
        <v>1.9291666666666668E-31</v>
      </c>
      <c r="H90" s="14">
        <f t="shared" si="53"/>
        <v>4.3245000000000007E-27</v>
      </c>
      <c r="I90" s="14">
        <f t="shared" si="53"/>
        <v>5.5959166666666665E-24</v>
      </c>
      <c r="J90" s="14">
        <f t="shared" si="53"/>
        <v>1.2013333333333334E-21</v>
      </c>
      <c r="K90" s="14">
        <f t="shared" si="53"/>
        <v>7.7372499999999997E-20</v>
      </c>
      <c r="L90" s="14">
        <f t="shared" si="53"/>
        <v>2.1384166666666665E-18</v>
      </c>
      <c r="M90" s="14">
        <f t="shared" si="53"/>
        <v>4.4215833333333337E-18</v>
      </c>
      <c r="N90" s="14">
        <f t="shared" si="53"/>
        <v>8.8233333333333334E-18</v>
      </c>
      <c r="O90" s="14">
        <f t="shared" si="53"/>
        <v>1.7035833333333333E-17</v>
      </c>
      <c r="P90" s="14">
        <f t="shared" si="53"/>
        <v>3.1785833333333333E-17</v>
      </c>
      <c r="Q90" s="14">
        <f t="shared" si="53"/>
        <v>5.4783333333333337E-17</v>
      </c>
      <c r="R90" s="14">
        <f t="shared" si="53"/>
        <v>8.9625000000000002E-17</v>
      </c>
      <c r="S90" s="14">
        <f t="shared" si="53"/>
        <v>1.4313333333333332E-16</v>
      </c>
      <c r="T90" s="14">
        <f t="shared" si="53"/>
        <v>2.2394166666666666E-16</v>
      </c>
      <c r="U90" s="14">
        <f t="shared" si="53"/>
        <v>1.1219166666666668E-15</v>
      </c>
      <c r="V90" s="14">
        <f t="shared" si="53"/>
        <v>1.6140833333333335E-15</v>
      </c>
      <c r="W90" s="14">
        <f t="shared" si="53"/>
        <v>2.290916666666667E-15</v>
      </c>
      <c r="X90" s="14">
        <f t="shared" si="53"/>
        <v>3.2105000000000004E-15</v>
      </c>
      <c r="Y90" s="14">
        <f t="shared" si="53"/>
        <v>4.44625E-15</v>
      </c>
      <c r="Z90" s="14">
        <f t="shared" si="53"/>
        <v>1.4731666666666667E-14</v>
      </c>
      <c r="AA90" s="14">
        <f t="shared" si="53"/>
        <v>0</v>
      </c>
      <c r="AB90" s="14">
        <f t="shared" si="53"/>
        <v>0</v>
      </c>
      <c r="AC90" s="14">
        <f t="shared" si="53"/>
        <v>0</v>
      </c>
      <c r="AD90" s="14">
        <f t="shared" si="53"/>
        <v>0</v>
      </c>
      <c r="AE90" s="14">
        <f t="shared" si="53"/>
        <v>0</v>
      </c>
      <c r="AF90" s="14">
        <f t="shared" si="53"/>
        <v>0</v>
      </c>
      <c r="AG90" s="14">
        <f t="shared" si="53"/>
        <v>0</v>
      </c>
      <c r="AH90" s="14">
        <f t="shared" si="53"/>
        <v>0</v>
      </c>
      <c r="AI90" s="14">
        <f t="shared" si="53"/>
        <v>0</v>
      </c>
      <c r="AJ90" s="14">
        <f t="shared" si="53"/>
        <v>0</v>
      </c>
      <c r="AK90" s="14">
        <f t="shared" si="53"/>
        <v>0</v>
      </c>
      <c r="AL90" s="14">
        <f t="shared" si="53"/>
        <v>0</v>
      </c>
      <c r="AM90" s="14">
        <f t="shared" si="53"/>
        <v>0</v>
      </c>
      <c r="AN90" s="14">
        <f t="shared" si="53"/>
        <v>0</v>
      </c>
      <c r="AO90" s="14">
        <f t="shared" si="53"/>
        <v>0</v>
      </c>
      <c r="AP90" s="14">
        <f t="shared" si="53"/>
        <v>0</v>
      </c>
      <c r="AQ90" s="14">
        <f t="shared" si="53"/>
        <v>0</v>
      </c>
      <c r="AR90" s="14">
        <f t="shared" si="53"/>
        <v>0</v>
      </c>
      <c r="AS90" s="14">
        <f t="shared" si="53"/>
        <v>0</v>
      </c>
      <c r="AT90" s="14">
        <f t="shared" si="53"/>
        <v>0</v>
      </c>
      <c r="AU90" s="14">
        <f t="shared" si="53"/>
        <v>0</v>
      </c>
      <c r="AV90" s="14">
        <f t="shared" si="53"/>
        <v>0</v>
      </c>
      <c r="AW90" s="14">
        <f t="shared" si="53"/>
        <v>0</v>
      </c>
      <c r="AX90" s="14">
        <f t="shared" si="53"/>
        <v>0</v>
      </c>
      <c r="AY90" s="14">
        <f t="shared" si="53"/>
        <v>0</v>
      </c>
      <c r="AZ90" s="14">
        <f t="shared" si="53"/>
        <v>0</v>
      </c>
      <c r="BA90" s="14">
        <f t="shared" si="53"/>
        <v>0</v>
      </c>
      <c r="BB90" s="14">
        <f t="shared" si="53"/>
        <v>0</v>
      </c>
      <c r="BC90" s="14">
        <f t="shared" si="53"/>
        <v>0</v>
      </c>
      <c r="BD90" s="14">
        <f t="shared" si="53"/>
        <v>0</v>
      </c>
      <c r="BE90" s="14">
        <f t="shared" si="53"/>
        <v>0</v>
      </c>
      <c r="BF90" s="14">
        <f t="shared" si="53"/>
        <v>0</v>
      </c>
      <c r="BG90" s="14">
        <f t="shared" si="53"/>
        <v>0</v>
      </c>
      <c r="BH90" s="14">
        <f t="shared" si="53"/>
        <v>0</v>
      </c>
      <c r="BI90" s="14">
        <f t="shared" si="53"/>
        <v>0</v>
      </c>
      <c r="BJ90" s="14">
        <f t="shared" si="53"/>
        <v>0</v>
      </c>
      <c r="BK90" s="14">
        <f t="shared" si="53"/>
        <v>0</v>
      </c>
      <c r="BL90" s="14">
        <f t="shared" si="53"/>
        <v>0</v>
      </c>
      <c r="BM90" s="14">
        <f t="shared" si="53"/>
        <v>0</v>
      </c>
      <c r="BN90" s="14">
        <f t="shared" si="53"/>
        <v>0</v>
      </c>
      <c r="BO90" s="14">
        <f t="shared" si="53"/>
        <v>0</v>
      </c>
      <c r="BP90" s="14">
        <f t="shared" si="53"/>
        <v>0</v>
      </c>
      <c r="BQ90" s="14">
        <f t="shared" si="53"/>
        <v>0</v>
      </c>
      <c r="BR90" s="14">
        <f t="shared" si="53"/>
        <v>0</v>
      </c>
      <c r="BS90" s="96"/>
    </row>
    <row r="91" spans="1:71" ht="21" hidden="1" customHeight="1" outlineLevel="1" thickBot="1" x14ac:dyDescent="0.4">
      <c r="A91" s="5">
        <f t="shared" si="33"/>
        <v>0</v>
      </c>
      <c r="B91" s="5">
        <f t="shared" si="33"/>
        <v>4</v>
      </c>
      <c r="C91" s="5">
        <f t="shared" si="33"/>
        <v>0</v>
      </c>
      <c r="D91" s="5">
        <f t="shared" si="33"/>
        <v>0</v>
      </c>
      <c r="E91" s="6" t="str">
        <f t="shared" si="27"/>
        <v>Se4</v>
      </c>
      <c r="F91" s="14">
        <f t="shared" ref="F91" si="54">F15*$C$78</f>
        <v>0</v>
      </c>
      <c r="G91" s="14">
        <f t="shared" ref="G91:BR91" si="55">G15*$C$78</f>
        <v>0</v>
      </c>
      <c r="H91" s="14">
        <f t="shared" si="55"/>
        <v>0</v>
      </c>
      <c r="I91" s="14">
        <f t="shared" si="55"/>
        <v>1.5444166666666667E-23</v>
      </c>
      <c r="J91" s="14">
        <f t="shared" si="55"/>
        <v>2.3617500000000002E-18</v>
      </c>
      <c r="K91" s="14">
        <f t="shared" si="55"/>
        <v>3.459166666666667E-14</v>
      </c>
      <c r="L91" s="14">
        <f t="shared" si="55"/>
        <v>9.688333333333335E-11</v>
      </c>
      <c r="M91" s="14">
        <f t="shared" si="55"/>
        <v>5.7518333333333337E-10</v>
      </c>
      <c r="N91" s="14">
        <f t="shared" si="55"/>
        <v>3.1837500000000003E-9</v>
      </c>
      <c r="O91" s="14">
        <f t="shared" si="55"/>
        <v>1.6507500000000001E-8</v>
      </c>
      <c r="P91" s="14">
        <f t="shared" si="55"/>
        <v>8.1377500000000002E-8</v>
      </c>
      <c r="Q91" s="14">
        <f t="shared" si="55"/>
        <v>4.6413333333333333E-7</v>
      </c>
      <c r="R91" s="14">
        <f t="shared" si="55"/>
        <v>7.5225833333333343E-7</v>
      </c>
      <c r="S91" s="14">
        <f t="shared" si="55"/>
        <v>1.1089166666666668E-6</v>
      </c>
      <c r="T91" s="14">
        <f t="shared" si="55"/>
        <v>1.6009166666666667E-6</v>
      </c>
      <c r="U91" s="14">
        <f t="shared" si="55"/>
        <v>5.705083333333334E-6</v>
      </c>
      <c r="V91" s="14">
        <f t="shared" si="55"/>
        <v>7.4660833333333337E-6</v>
      </c>
      <c r="W91" s="14">
        <f t="shared" si="55"/>
        <v>9.5791666666666663E-6</v>
      </c>
      <c r="X91" s="14">
        <f t="shared" si="55"/>
        <v>1.2043333333333334E-5</v>
      </c>
      <c r="Y91" s="14">
        <f t="shared" si="55"/>
        <v>1.4830833333333335E-5</v>
      </c>
      <c r="Z91" s="14">
        <f t="shared" si="55"/>
        <v>2.7435833333333333E-5</v>
      </c>
      <c r="AA91" s="14">
        <f t="shared" si="55"/>
        <v>0</v>
      </c>
      <c r="AB91" s="14">
        <f t="shared" si="55"/>
        <v>0</v>
      </c>
      <c r="AC91" s="14">
        <f t="shared" si="55"/>
        <v>0</v>
      </c>
      <c r="AD91" s="14">
        <f t="shared" si="55"/>
        <v>0</v>
      </c>
      <c r="AE91" s="14">
        <f t="shared" si="55"/>
        <v>0</v>
      </c>
      <c r="AF91" s="14">
        <f t="shared" si="55"/>
        <v>0</v>
      </c>
      <c r="AG91" s="14">
        <f t="shared" si="55"/>
        <v>0</v>
      </c>
      <c r="AH91" s="14">
        <f t="shared" si="55"/>
        <v>0</v>
      </c>
      <c r="AI91" s="14">
        <f t="shared" si="55"/>
        <v>0</v>
      </c>
      <c r="AJ91" s="14">
        <f t="shared" si="55"/>
        <v>0</v>
      </c>
      <c r="AK91" s="14">
        <f t="shared" si="55"/>
        <v>0</v>
      </c>
      <c r="AL91" s="14">
        <f t="shared" si="55"/>
        <v>0</v>
      </c>
      <c r="AM91" s="14">
        <f t="shared" si="55"/>
        <v>0</v>
      </c>
      <c r="AN91" s="14">
        <f t="shared" si="55"/>
        <v>0</v>
      </c>
      <c r="AO91" s="14">
        <f t="shared" si="55"/>
        <v>0</v>
      </c>
      <c r="AP91" s="14">
        <f t="shared" si="55"/>
        <v>0</v>
      </c>
      <c r="AQ91" s="14">
        <f t="shared" si="55"/>
        <v>0</v>
      </c>
      <c r="AR91" s="14">
        <f t="shared" si="55"/>
        <v>0</v>
      </c>
      <c r="AS91" s="14">
        <f t="shared" si="55"/>
        <v>0</v>
      </c>
      <c r="AT91" s="14">
        <f t="shared" si="55"/>
        <v>0</v>
      </c>
      <c r="AU91" s="14">
        <f t="shared" si="55"/>
        <v>0</v>
      </c>
      <c r="AV91" s="14">
        <f t="shared" si="55"/>
        <v>0</v>
      </c>
      <c r="AW91" s="14">
        <f t="shared" si="55"/>
        <v>0</v>
      </c>
      <c r="AX91" s="14">
        <f t="shared" si="55"/>
        <v>0</v>
      </c>
      <c r="AY91" s="14">
        <f t="shared" si="55"/>
        <v>0</v>
      </c>
      <c r="AZ91" s="14">
        <f t="shared" si="55"/>
        <v>0</v>
      </c>
      <c r="BA91" s="14">
        <f t="shared" si="55"/>
        <v>0</v>
      </c>
      <c r="BB91" s="14">
        <f t="shared" si="55"/>
        <v>0</v>
      </c>
      <c r="BC91" s="14">
        <f t="shared" si="55"/>
        <v>0</v>
      </c>
      <c r="BD91" s="14">
        <f t="shared" si="55"/>
        <v>0</v>
      </c>
      <c r="BE91" s="14">
        <f t="shared" si="55"/>
        <v>0</v>
      </c>
      <c r="BF91" s="14">
        <f t="shared" si="55"/>
        <v>0</v>
      </c>
      <c r="BG91" s="14">
        <f t="shared" si="55"/>
        <v>0</v>
      </c>
      <c r="BH91" s="14">
        <f t="shared" si="55"/>
        <v>0</v>
      </c>
      <c r="BI91" s="14">
        <f t="shared" si="55"/>
        <v>0</v>
      </c>
      <c r="BJ91" s="14">
        <f t="shared" si="55"/>
        <v>0</v>
      </c>
      <c r="BK91" s="14">
        <f t="shared" si="55"/>
        <v>0</v>
      </c>
      <c r="BL91" s="14">
        <f t="shared" si="55"/>
        <v>0</v>
      </c>
      <c r="BM91" s="14">
        <f t="shared" si="55"/>
        <v>0</v>
      </c>
      <c r="BN91" s="14">
        <f t="shared" si="55"/>
        <v>0</v>
      </c>
      <c r="BO91" s="14">
        <f t="shared" si="55"/>
        <v>0</v>
      </c>
      <c r="BP91" s="14">
        <f t="shared" si="55"/>
        <v>0</v>
      </c>
      <c r="BQ91" s="14">
        <f t="shared" si="55"/>
        <v>0</v>
      </c>
      <c r="BR91" s="14">
        <f t="shared" si="55"/>
        <v>0</v>
      </c>
      <c r="BS91" s="96"/>
    </row>
    <row r="92" spans="1:71" ht="21" hidden="1" customHeight="1" outlineLevel="1" thickBot="1" x14ac:dyDescent="0.4">
      <c r="A92" s="5">
        <f t="shared" si="33"/>
        <v>0</v>
      </c>
      <c r="B92" s="5">
        <f t="shared" si="33"/>
        <v>3</v>
      </c>
      <c r="C92" s="5">
        <f t="shared" si="33"/>
        <v>0</v>
      </c>
      <c r="D92" s="5">
        <f t="shared" si="33"/>
        <v>0</v>
      </c>
      <c r="E92" s="6" t="str">
        <f t="shared" si="27"/>
        <v>Se3</v>
      </c>
      <c r="F92" s="14">
        <f t="shared" ref="F92" si="56">F16*$C$78</f>
        <v>0</v>
      </c>
      <c r="G92" s="14">
        <f t="shared" ref="G92:BR92" si="57">G16*$C$78</f>
        <v>0</v>
      </c>
      <c r="H92" s="14">
        <f t="shared" si="57"/>
        <v>1.76E-32</v>
      </c>
      <c r="I92" s="14">
        <f t="shared" si="57"/>
        <v>5.7972500000000003E-21</v>
      </c>
      <c r="J92" s="14">
        <f t="shared" si="57"/>
        <v>2.3581666666666668E-16</v>
      </c>
      <c r="K92" s="14">
        <f t="shared" si="57"/>
        <v>1.1410833333333335E-12</v>
      </c>
      <c r="L92" s="14">
        <f t="shared" si="57"/>
        <v>1.2314166666666668E-9</v>
      </c>
      <c r="M92" s="14">
        <f t="shared" si="57"/>
        <v>5.8708333333333338E-9</v>
      </c>
      <c r="N92" s="14">
        <f t="shared" si="57"/>
        <v>2.626916666666667E-8</v>
      </c>
      <c r="O92" s="14">
        <f t="shared" si="57"/>
        <v>1.1079166666666667E-7</v>
      </c>
      <c r="P92" s="14">
        <f t="shared" si="57"/>
        <v>4.4567500000000003E-7</v>
      </c>
      <c r="Q92" s="14">
        <f t="shared" si="57"/>
        <v>1.9824166666666666E-6</v>
      </c>
      <c r="R92" s="14">
        <f t="shared" si="57"/>
        <v>3.4040000000000004E-6</v>
      </c>
      <c r="S92" s="14">
        <f t="shared" si="57"/>
        <v>5.4017499999999996E-6</v>
      </c>
      <c r="T92" s="14">
        <f t="shared" si="57"/>
        <v>8.3783333333333341E-6</v>
      </c>
      <c r="U92" s="14">
        <f t="shared" si="57"/>
        <v>3.9212500000000004E-5</v>
      </c>
      <c r="V92" s="14">
        <f t="shared" si="57"/>
        <v>5.4831666666666672E-5</v>
      </c>
      <c r="W92" s="14">
        <f t="shared" si="57"/>
        <v>7.5165833333333331E-5</v>
      </c>
      <c r="X92" s="14">
        <f t="shared" si="57"/>
        <v>1.0101666666666668E-4</v>
      </c>
      <c r="Y92" s="14">
        <f t="shared" si="57"/>
        <v>1.3305833333333335E-4</v>
      </c>
      <c r="Z92" s="14">
        <f t="shared" si="57"/>
        <v>3.2705833333333335E-4</v>
      </c>
      <c r="AA92" s="14">
        <f t="shared" si="57"/>
        <v>0</v>
      </c>
      <c r="AB92" s="14">
        <f t="shared" si="57"/>
        <v>0</v>
      </c>
      <c r="AC92" s="14">
        <f t="shared" si="57"/>
        <v>0</v>
      </c>
      <c r="AD92" s="14">
        <f t="shared" si="57"/>
        <v>0</v>
      </c>
      <c r="AE92" s="14">
        <f t="shared" si="57"/>
        <v>0</v>
      </c>
      <c r="AF92" s="14">
        <f t="shared" si="57"/>
        <v>0</v>
      </c>
      <c r="AG92" s="14">
        <f t="shared" si="57"/>
        <v>0</v>
      </c>
      <c r="AH92" s="14">
        <f t="shared" si="57"/>
        <v>0</v>
      </c>
      <c r="AI92" s="14">
        <f t="shared" si="57"/>
        <v>0</v>
      </c>
      <c r="AJ92" s="14">
        <f t="shared" si="57"/>
        <v>0</v>
      </c>
      <c r="AK92" s="14">
        <f t="shared" si="57"/>
        <v>0</v>
      </c>
      <c r="AL92" s="14">
        <f t="shared" si="57"/>
        <v>0</v>
      </c>
      <c r="AM92" s="14">
        <f t="shared" si="57"/>
        <v>0</v>
      </c>
      <c r="AN92" s="14">
        <f t="shared" si="57"/>
        <v>0</v>
      </c>
      <c r="AO92" s="14">
        <f t="shared" si="57"/>
        <v>0</v>
      </c>
      <c r="AP92" s="14">
        <f t="shared" si="57"/>
        <v>0</v>
      </c>
      <c r="AQ92" s="14">
        <f t="shared" si="57"/>
        <v>0</v>
      </c>
      <c r="AR92" s="14">
        <f t="shared" si="57"/>
        <v>0</v>
      </c>
      <c r="AS92" s="14">
        <f t="shared" si="57"/>
        <v>0</v>
      </c>
      <c r="AT92" s="14">
        <f t="shared" si="57"/>
        <v>0</v>
      </c>
      <c r="AU92" s="14">
        <f t="shared" si="57"/>
        <v>0</v>
      </c>
      <c r="AV92" s="14">
        <f t="shared" si="57"/>
        <v>0</v>
      </c>
      <c r="AW92" s="14">
        <f t="shared" si="57"/>
        <v>0</v>
      </c>
      <c r="AX92" s="14">
        <f t="shared" si="57"/>
        <v>0</v>
      </c>
      <c r="AY92" s="14">
        <f t="shared" si="57"/>
        <v>0</v>
      </c>
      <c r="AZ92" s="14">
        <f t="shared" si="57"/>
        <v>0</v>
      </c>
      <c r="BA92" s="14">
        <f t="shared" si="57"/>
        <v>0</v>
      </c>
      <c r="BB92" s="14">
        <f t="shared" si="57"/>
        <v>0</v>
      </c>
      <c r="BC92" s="14">
        <f t="shared" si="57"/>
        <v>0</v>
      </c>
      <c r="BD92" s="14">
        <f t="shared" si="57"/>
        <v>0</v>
      </c>
      <c r="BE92" s="14">
        <f t="shared" si="57"/>
        <v>0</v>
      </c>
      <c r="BF92" s="14">
        <f t="shared" si="57"/>
        <v>0</v>
      </c>
      <c r="BG92" s="14">
        <f t="shared" si="57"/>
        <v>0</v>
      </c>
      <c r="BH92" s="14">
        <f t="shared" si="57"/>
        <v>0</v>
      </c>
      <c r="BI92" s="14">
        <f t="shared" si="57"/>
        <v>0</v>
      </c>
      <c r="BJ92" s="14">
        <f t="shared" si="57"/>
        <v>0</v>
      </c>
      <c r="BK92" s="14">
        <f t="shared" si="57"/>
        <v>0</v>
      </c>
      <c r="BL92" s="14">
        <f t="shared" si="57"/>
        <v>0</v>
      </c>
      <c r="BM92" s="14">
        <f t="shared" si="57"/>
        <v>0</v>
      </c>
      <c r="BN92" s="14">
        <f t="shared" si="57"/>
        <v>0</v>
      </c>
      <c r="BO92" s="14">
        <f t="shared" si="57"/>
        <v>0</v>
      </c>
      <c r="BP92" s="14">
        <f t="shared" si="57"/>
        <v>0</v>
      </c>
      <c r="BQ92" s="14">
        <f t="shared" si="57"/>
        <v>0</v>
      </c>
      <c r="BR92" s="14">
        <f t="shared" si="57"/>
        <v>0</v>
      </c>
      <c r="BS92" s="96"/>
    </row>
    <row r="93" spans="1:71" ht="21" hidden="1" customHeight="1" outlineLevel="1" thickBot="1" x14ac:dyDescent="0.4">
      <c r="A93" s="5">
        <f t="shared" si="33"/>
        <v>0</v>
      </c>
      <c r="B93" s="5">
        <f t="shared" si="33"/>
        <v>2</v>
      </c>
      <c r="C93" s="5">
        <f t="shared" si="33"/>
        <v>0</v>
      </c>
      <c r="D93" s="5">
        <f t="shared" si="33"/>
        <v>0</v>
      </c>
      <c r="E93" s="6" t="str">
        <f t="shared" si="27"/>
        <v>Se2</v>
      </c>
      <c r="F93" s="14">
        <f t="shared" ref="F93" si="58">F17*$C$78</f>
        <v>0</v>
      </c>
      <c r="G93" s="14">
        <f t="shared" ref="G93:BR93" si="59">G17*$C$78</f>
        <v>2.8498333333333338E-27</v>
      </c>
      <c r="H93" s="14">
        <f t="shared" si="59"/>
        <v>4.960833333333334E-23</v>
      </c>
      <c r="I93" s="14">
        <f t="shared" si="59"/>
        <v>7.023333333333334E-15</v>
      </c>
      <c r="J93" s="14">
        <f t="shared" si="59"/>
        <v>1.8995833333333334E-11</v>
      </c>
      <c r="K93" s="14">
        <f t="shared" si="59"/>
        <v>1.041E-8</v>
      </c>
      <c r="L93" s="14">
        <f t="shared" si="59"/>
        <v>1.8500833333333334E-6</v>
      </c>
      <c r="M93" s="14">
        <f t="shared" si="59"/>
        <v>5.882666666666667E-6</v>
      </c>
      <c r="N93" s="14">
        <f t="shared" si="59"/>
        <v>1.7835000000000001E-5</v>
      </c>
      <c r="O93" s="14">
        <f t="shared" si="59"/>
        <v>5.1723333333333333E-5</v>
      </c>
      <c r="P93" s="14">
        <f t="shared" si="59"/>
        <v>1.4467500000000001E-4</v>
      </c>
      <c r="Q93" s="14">
        <f t="shared" si="59"/>
        <v>4.3085000000000004E-4</v>
      </c>
      <c r="R93" s="14">
        <f t="shared" si="59"/>
        <v>6.7747500000000008E-4</v>
      </c>
      <c r="S93" s="14">
        <f t="shared" si="59"/>
        <v>1.0069166666666666E-3</v>
      </c>
      <c r="T93" s="14">
        <f t="shared" si="59"/>
        <v>1.4685833333333335E-3</v>
      </c>
      <c r="U93" s="14">
        <f t="shared" si="59"/>
        <v>5.5904166666666671E-3</v>
      </c>
      <c r="V93" s="14">
        <f t="shared" si="59"/>
        <v>7.4979166666666675E-3</v>
      </c>
      <c r="W93" s="14">
        <f t="shared" si="59"/>
        <v>9.9000000000000008E-3</v>
      </c>
      <c r="X93" s="14">
        <f t="shared" si="59"/>
        <v>1.2870000000000001E-2</v>
      </c>
      <c r="Y93" s="14">
        <f t="shared" si="59"/>
        <v>1.6474166666666668E-2</v>
      </c>
      <c r="Z93" s="14">
        <f t="shared" si="59"/>
        <v>3.7905000000000001E-2</v>
      </c>
      <c r="AA93" s="14">
        <f t="shared" si="59"/>
        <v>0</v>
      </c>
      <c r="AB93" s="14">
        <f t="shared" si="59"/>
        <v>0</v>
      </c>
      <c r="AC93" s="14">
        <f t="shared" si="59"/>
        <v>0</v>
      </c>
      <c r="AD93" s="14">
        <f t="shared" si="59"/>
        <v>0</v>
      </c>
      <c r="AE93" s="14">
        <f t="shared" si="59"/>
        <v>0</v>
      </c>
      <c r="AF93" s="14">
        <f t="shared" si="59"/>
        <v>0</v>
      </c>
      <c r="AG93" s="14">
        <f t="shared" si="59"/>
        <v>0</v>
      </c>
      <c r="AH93" s="14">
        <f t="shared" si="59"/>
        <v>0</v>
      </c>
      <c r="AI93" s="14">
        <f t="shared" si="59"/>
        <v>0</v>
      </c>
      <c r="AJ93" s="14">
        <f t="shared" si="59"/>
        <v>0</v>
      </c>
      <c r="AK93" s="14">
        <f t="shared" si="59"/>
        <v>0</v>
      </c>
      <c r="AL93" s="14">
        <f t="shared" si="59"/>
        <v>0</v>
      </c>
      <c r="AM93" s="14">
        <f t="shared" si="59"/>
        <v>0</v>
      </c>
      <c r="AN93" s="14">
        <f t="shared" si="59"/>
        <v>0</v>
      </c>
      <c r="AO93" s="14">
        <f t="shared" si="59"/>
        <v>0</v>
      </c>
      <c r="AP93" s="14">
        <f t="shared" si="59"/>
        <v>0</v>
      </c>
      <c r="AQ93" s="14">
        <f t="shared" si="59"/>
        <v>0</v>
      </c>
      <c r="AR93" s="14">
        <f t="shared" si="59"/>
        <v>0</v>
      </c>
      <c r="AS93" s="14">
        <f t="shared" si="59"/>
        <v>0</v>
      </c>
      <c r="AT93" s="14">
        <f t="shared" si="59"/>
        <v>0</v>
      </c>
      <c r="AU93" s="14">
        <f t="shared" si="59"/>
        <v>0</v>
      </c>
      <c r="AV93" s="14">
        <f t="shared" si="59"/>
        <v>0</v>
      </c>
      <c r="AW93" s="14">
        <f t="shared" si="59"/>
        <v>0</v>
      </c>
      <c r="AX93" s="14">
        <f t="shared" si="59"/>
        <v>0</v>
      </c>
      <c r="AY93" s="14">
        <f t="shared" si="59"/>
        <v>0</v>
      </c>
      <c r="AZ93" s="14">
        <f t="shared" si="59"/>
        <v>0</v>
      </c>
      <c r="BA93" s="14">
        <f t="shared" si="59"/>
        <v>0</v>
      </c>
      <c r="BB93" s="14">
        <f t="shared" si="59"/>
        <v>0</v>
      </c>
      <c r="BC93" s="14">
        <f t="shared" si="59"/>
        <v>0</v>
      </c>
      <c r="BD93" s="14">
        <f t="shared" si="59"/>
        <v>0</v>
      </c>
      <c r="BE93" s="14">
        <f t="shared" si="59"/>
        <v>0</v>
      </c>
      <c r="BF93" s="14">
        <f t="shared" si="59"/>
        <v>0</v>
      </c>
      <c r="BG93" s="14">
        <f t="shared" si="59"/>
        <v>0</v>
      </c>
      <c r="BH93" s="14">
        <f t="shared" si="59"/>
        <v>0</v>
      </c>
      <c r="BI93" s="14">
        <f t="shared" si="59"/>
        <v>0</v>
      </c>
      <c r="BJ93" s="14">
        <f t="shared" si="59"/>
        <v>0</v>
      </c>
      <c r="BK93" s="14">
        <f t="shared" si="59"/>
        <v>0</v>
      </c>
      <c r="BL93" s="14">
        <f t="shared" si="59"/>
        <v>0</v>
      </c>
      <c r="BM93" s="14">
        <f t="shared" si="59"/>
        <v>0</v>
      </c>
      <c r="BN93" s="14">
        <f t="shared" si="59"/>
        <v>0</v>
      </c>
      <c r="BO93" s="14">
        <f t="shared" si="59"/>
        <v>0</v>
      </c>
      <c r="BP93" s="14">
        <f t="shared" si="59"/>
        <v>0</v>
      </c>
      <c r="BQ93" s="14">
        <f t="shared" si="59"/>
        <v>0</v>
      </c>
      <c r="BR93" s="14">
        <f t="shared" si="59"/>
        <v>0</v>
      </c>
      <c r="BS93" s="96"/>
    </row>
    <row r="94" spans="1:71" ht="21" hidden="1" customHeight="1" outlineLevel="1" thickBot="1" x14ac:dyDescent="0.4">
      <c r="A94" s="5">
        <f t="shared" si="33"/>
        <v>0</v>
      </c>
      <c r="B94" s="5">
        <f t="shared" si="33"/>
        <v>1</v>
      </c>
      <c r="C94" s="5">
        <f t="shared" si="33"/>
        <v>0</v>
      </c>
      <c r="D94" s="5">
        <f t="shared" si="33"/>
        <v>0</v>
      </c>
      <c r="E94" s="6" t="str">
        <f t="shared" si="27"/>
        <v>Se</v>
      </c>
      <c r="F94" s="14">
        <f t="shared" ref="F94" si="60">F18*$C$78</f>
        <v>0</v>
      </c>
      <c r="G94" s="14">
        <f t="shared" ref="G94:BR94" si="61">G18*$C$78</f>
        <v>0</v>
      </c>
      <c r="H94" s="14">
        <f t="shared" si="61"/>
        <v>2.4762500000000002E-30</v>
      </c>
      <c r="I94" s="14">
        <f t="shared" si="61"/>
        <v>2.8834166666666673E-23</v>
      </c>
      <c r="J94" s="14">
        <f t="shared" si="61"/>
        <v>2.7035000000000002E-19</v>
      </c>
      <c r="K94" s="14">
        <f t="shared" si="61"/>
        <v>3.6667500000000004E-16</v>
      </c>
      <c r="L94" s="14">
        <f t="shared" si="61"/>
        <v>1.2742500000000001E-13</v>
      </c>
      <c r="M94" s="14">
        <f t="shared" si="61"/>
        <v>4.6562500000000005E-13</v>
      </c>
      <c r="N94" s="14">
        <f t="shared" si="61"/>
        <v>1.6065833333333334E-12</v>
      </c>
      <c r="O94" s="14">
        <f t="shared" si="61"/>
        <v>5.2548333333333338E-12</v>
      </c>
      <c r="P94" s="14">
        <f t="shared" si="61"/>
        <v>1.6394999999999999E-11</v>
      </c>
      <c r="Q94" s="14">
        <f t="shared" si="61"/>
        <v>5.1367500000000004E-11</v>
      </c>
      <c r="R94" s="14">
        <f t="shared" si="61"/>
        <v>1.1400000000000001E-10</v>
      </c>
      <c r="S94" s="14">
        <f t="shared" si="61"/>
        <v>2.4019166666666667E-10</v>
      </c>
      <c r="T94" s="14">
        <f t="shared" si="61"/>
        <v>4.902416666666667E-10</v>
      </c>
      <c r="U94" s="14">
        <f t="shared" si="61"/>
        <v>6.4047499999999998E-9</v>
      </c>
      <c r="V94" s="14">
        <f t="shared" si="61"/>
        <v>1.1420833333333334E-8</v>
      </c>
      <c r="W94" s="14">
        <f t="shared" si="61"/>
        <v>1.9896666666666667E-8</v>
      </c>
      <c r="X94" s="14">
        <f t="shared" si="61"/>
        <v>3.389416666666667E-8</v>
      </c>
      <c r="Y94" s="14">
        <f t="shared" si="61"/>
        <v>5.6505000000000009E-8</v>
      </c>
      <c r="Z94" s="14">
        <f t="shared" si="61"/>
        <v>3.5681666666666667E-7</v>
      </c>
      <c r="AA94" s="14">
        <f t="shared" si="61"/>
        <v>0</v>
      </c>
      <c r="AB94" s="14">
        <f t="shared" si="61"/>
        <v>0</v>
      </c>
      <c r="AC94" s="14">
        <f t="shared" si="61"/>
        <v>0</v>
      </c>
      <c r="AD94" s="14">
        <f t="shared" si="61"/>
        <v>0</v>
      </c>
      <c r="AE94" s="14">
        <f t="shared" si="61"/>
        <v>0</v>
      </c>
      <c r="AF94" s="14">
        <f t="shared" si="61"/>
        <v>0</v>
      </c>
      <c r="AG94" s="14">
        <f t="shared" si="61"/>
        <v>0</v>
      </c>
      <c r="AH94" s="14">
        <f t="shared" si="61"/>
        <v>0</v>
      </c>
      <c r="AI94" s="14">
        <f t="shared" si="61"/>
        <v>0</v>
      </c>
      <c r="AJ94" s="14">
        <f t="shared" si="61"/>
        <v>0</v>
      </c>
      <c r="AK94" s="14">
        <f t="shared" si="61"/>
        <v>0</v>
      </c>
      <c r="AL94" s="14">
        <f t="shared" si="61"/>
        <v>0</v>
      </c>
      <c r="AM94" s="14">
        <f t="shared" si="61"/>
        <v>0</v>
      </c>
      <c r="AN94" s="14">
        <f t="shared" si="61"/>
        <v>0</v>
      </c>
      <c r="AO94" s="14">
        <f t="shared" si="61"/>
        <v>0</v>
      </c>
      <c r="AP94" s="14">
        <f t="shared" si="61"/>
        <v>0</v>
      </c>
      <c r="AQ94" s="14">
        <f t="shared" si="61"/>
        <v>0</v>
      </c>
      <c r="AR94" s="14">
        <f t="shared" si="61"/>
        <v>0</v>
      </c>
      <c r="AS94" s="14">
        <f t="shared" si="61"/>
        <v>0</v>
      </c>
      <c r="AT94" s="14">
        <f t="shared" si="61"/>
        <v>0</v>
      </c>
      <c r="AU94" s="14">
        <f t="shared" si="61"/>
        <v>0</v>
      </c>
      <c r="AV94" s="14">
        <f t="shared" si="61"/>
        <v>0</v>
      </c>
      <c r="AW94" s="14">
        <f t="shared" si="61"/>
        <v>0</v>
      </c>
      <c r="AX94" s="14">
        <f t="shared" si="61"/>
        <v>0</v>
      </c>
      <c r="AY94" s="14">
        <f t="shared" si="61"/>
        <v>0</v>
      </c>
      <c r="AZ94" s="14">
        <f t="shared" si="61"/>
        <v>0</v>
      </c>
      <c r="BA94" s="14">
        <f t="shared" si="61"/>
        <v>0</v>
      </c>
      <c r="BB94" s="14">
        <f t="shared" si="61"/>
        <v>0</v>
      </c>
      <c r="BC94" s="14">
        <f t="shared" si="61"/>
        <v>0</v>
      </c>
      <c r="BD94" s="14">
        <f t="shared" si="61"/>
        <v>0</v>
      </c>
      <c r="BE94" s="14">
        <f t="shared" si="61"/>
        <v>0</v>
      </c>
      <c r="BF94" s="14">
        <f t="shared" si="61"/>
        <v>0</v>
      </c>
      <c r="BG94" s="14">
        <f t="shared" si="61"/>
        <v>0</v>
      </c>
      <c r="BH94" s="14">
        <f t="shared" si="61"/>
        <v>0</v>
      </c>
      <c r="BI94" s="14">
        <f t="shared" si="61"/>
        <v>0</v>
      </c>
      <c r="BJ94" s="14">
        <f t="shared" si="61"/>
        <v>0</v>
      </c>
      <c r="BK94" s="14">
        <f t="shared" si="61"/>
        <v>0</v>
      </c>
      <c r="BL94" s="14">
        <f t="shared" si="61"/>
        <v>0</v>
      </c>
      <c r="BM94" s="14">
        <f t="shared" si="61"/>
        <v>0</v>
      </c>
      <c r="BN94" s="14">
        <f t="shared" si="61"/>
        <v>0</v>
      </c>
      <c r="BO94" s="14">
        <f t="shared" si="61"/>
        <v>0</v>
      </c>
      <c r="BP94" s="14">
        <f t="shared" si="61"/>
        <v>0</v>
      </c>
      <c r="BQ94" s="14">
        <f t="shared" si="61"/>
        <v>0</v>
      </c>
      <c r="BR94" s="14">
        <f t="shared" si="61"/>
        <v>0</v>
      </c>
      <c r="BS94" s="96"/>
    </row>
    <row r="95" spans="1:71" ht="21" hidden="1" customHeight="1" outlineLevel="1" thickBot="1" x14ac:dyDescent="0.4">
      <c r="A95" s="5">
        <f t="shared" si="33"/>
        <v>1</v>
      </c>
      <c r="B95" s="5">
        <f t="shared" si="33"/>
        <v>0</v>
      </c>
      <c r="C95" s="5">
        <f t="shared" si="33"/>
        <v>0</v>
      </c>
      <c r="D95" s="5">
        <f t="shared" si="33"/>
        <v>0</v>
      </c>
      <c r="E95" s="6" t="str">
        <f t="shared" si="27"/>
        <v>Ar</v>
      </c>
      <c r="F95" s="14">
        <f t="shared" ref="F95" si="62">F19*$C$78</f>
        <v>1.666666666666667</v>
      </c>
      <c r="G95" s="14">
        <f t="shared" ref="G95:BR95" si="63">G19*$C$78</f>
        <v>1.666666666666667</v>
      </c>
      <c r="H95" s="14">
        <f t="shared" si="63"/>
        <v>1.666666666666667</v>
      </c>
      <c r="I95" s="14">
        <f t="shared" si="63"/>
        <v>1.666666666666667</v>
      </c>
      <c r="J95" s="14">
        <f t="shared" si="63"/>
        <v>1.666666666666667</v>
      </c>
      <c r="K95" s="14">
        <f t="shared" si="63"/>
        <v>1.666666666666667</v>
      </c>
      <c r="L95" s="14">
        <f t="shared" si="63"/>
        <v>1.666666666666667</v>
      </c>
      <c r="M95" s="14">
        <f t="shared" si="63"/>
        <v>1.666666666666667</v>
      </c>
      <c r="N95" s="14">
        <f t="shared" si="63"/>
        <v>1.666666666666667</v>
      </c>
      <c r="O95" s="14">
        <f t="shared" si="63"/>
        <v>1.666666666666667</v>
      </c>
      <c r="P95" s="14">
        <f t="shared" si="63"/>
        <v>1.666666666666667</v>
      </c>
      <c r="Q95" s="14">
        <f t="shared" si="63"/>
        <v>1.666666666666667</v>
      </c>
      <c r="R95" s="14">
        <f t="shared" si="63"/>
        <v>1.666666666666667</v>
      </c>
      <c r="S95" s="14">
        <f t="shared" si="63"/>
        <v>1.666666666666667</v>
      </c>
      <c r="T95" s="14">
        <f t="shared" si="63"/>
        <v>1.666666666666667</v>
      </c>
      <c r="U95" s="14">
        <f t="shared" si="63"/>
        <v>1.666666666666667</v>
      </c>
      <c r="V95" s="14">
        <f t="shared" si="63"/>
        <v>1.666666666666667</v>
      </c>
      <c r="W95" s="14">
        <f t="shared" si="63"/>
        <v>1.666666666666667</v>
      </c>
      <c r="X95" s="14">
        <f t="shared" si="63"/>
        <v>1.666666666666667</v>
      </c>
      <c r="Y95" s="14">
        <f t="shared" si="63"/>
        <v>1.666666666666667</v>
      </c>
      <c r="Z95" s="14">
        <f t="shared" si="63"/>
        <v>1.666666666666667</v>
      </c>
      <c r="AA95" s="14">
        <f t="shared" si="63"/>
        <v>0</v>
      </c>
      <c r="AB95" s="14">
        <f t="shared" si="63"/>
        <v>0</v>
      </c>
      <c r="AC95" s="14">
        <f t="shared" si="63"/>
        <v>0</v>
      </c>
      <c r="AD95" s="14">
        <f t="shared" si="63"/>
        <v>0</v>
      </c>
      <c r="AE95" s="14">
        <f t="shared" si="63"/>
        <v>0</v>
      </c>
      <c r="AF95" s="14">
        <f t="shared" si="63"/>
        <v>0</v>
      </c>
      <c r="AG95" s="14">
        <f t="shared" si="63"/>
        <v>0</v>
      </c>
      <c r="AH95" s="14">
        <f t="shared" si="63"/>
        <v>0</v>
      </c>
      <c r="AI95" s="14">
        <f t="shared" si="63"/>
        <v>0</v>
      </c>
      <c r="AJ95" s="14">
        <f t="shared" si="63"/>
        <v>0</v>
      </c>
      <c r="AK95" s="14">
        <f t="shared" si="63"/>
        <v>0</v>
      </c>
      <c r="AL95" s="14">
        <f t="shared" si="63"/>
        <v>0</v>
      </c>
      <c r="AM95" s="14">
        <f t="shared" si="63"/>
        <v>0</v>
      </c>
      <c r="AN95" s="14">
        <f t="shared" si="63"/>
        <v>0</v>
      </c>
      <c r="AO95" s="14">
        <f t="shared" si="63"/>
        <v>0</v>
      </c>
      <c r="AP95" s="14">
        <f t="shared" si="63"/>
        <v>0</v>
      </c>
      <c r="AQ95" s="14">
        <f t="shared" si="63"/>
        <v>0</v>
      </c>
      <c r="AR95" s="14">
        <f t="shared" si="63"/>
        <v>0</v>
      </c>
      <c r="AS95" s="14">
        <f t="shared" si="63"/>
        <v>0</v>
      </c>
      <c r="AT95" s="14">
        <f t="shared" si="63"/>
        <v>0</v>
      </c>
      <c r="AU95" s="14">
        <f t="shared" si="63"/>
        <v>0</v>
      </c>
      <c r="AV95" s="14">
        <f t="shared" si="63"/>
        <v>0</v>
      </c>
      <c r="AW95" s="14">
        <f t="shared" si="63"/>
        <v>0</v>
      </c>
      <c r="AX95" s="14">
        <f t="shared" si="63"/>
        <v>0</v>
      </c>
      <c r="AY95" s="14">
        <f t="shared" si="63"/>
        <v>0</v>
      </c>
      <c r="AZ95" s="14">
        <f t="shared" si="63"/>
        <v>0</v>
      </c>
      <c r="BA95" s="14">
        <f t="shared" si="63"/>
        <v>0</v>
      </c>
      <c r="BB95" s="14">
        <f t="shared" si="63"/>
        <v>0</v>
      </c>
      <c r="BC95" s="14">
        <f t="shared" si="63"/>
        <v>0</v>
      </c>
      <c r="BD95" s="14">
        <f t="shared" si="63"/>
        <v>0</v>
      </c>
      <c r="BE95" s="14">
        <f t="shared" si="63"/>
        <v>0</v>
      </c>
      <c r="BF95" s="14">
        <f t="shared" si="63"/>
        <v>0</v>
      </c>
      <c r="BG95" s="14">
        <f t="shared" si="63"/>
        <v>0</v>
      </c>
      <c r="BH95" s="14">
        <f t="shared" si="63"/>
        <v>0</v>
      </c>
      <c r="BI95" s="14">
        <f t="shared" si="63"/>
        <v>0</v>
      </c>
      <c r="BJ95" s="14">
        <f t="shared" si="63"/>
        <v>0</v>
      </c>
      <c r="BK95" s="14">
        <f t="shared" si="63"/>
        <v>0</v>
      </c>
      <c r="BL95" s="14">
        <f t="shared" si="63"/>
        <v>0</v>
      </c>
      <c r="BM95" s="14">
        <f t="shared" si="63"/>
        <v>0</v>
      </c>
      <c r="BN95" s="14">
        <f t="shared" si="63"/>
        <v>0</v>
      </c>
      <c r="BO95" s="14">
        <f t="shared" si="63"/>
        <v>0</v>
      </c>
      <c r="BP95" s="14">
        <f t="shared" si="63"/>
        <v>0</v>
      </c>
      <c r="BQ95" s="14">
        <f t="shared" si="63"/>
        <v>0</v>
      </c>
      <c r="BR95" s="14">
        <f t="shared" si="63"/>
        <v>0</v>
      </c>
      <c r="BS95" s="96"/>
    </row>
    <row r="96" spans="1:71" ht="21" hidden="1" customHeight="1" outlineLevel="1" thickBot="1" x14ac:dyDescent="0.4">
      <c r="A96" s="5">
        <f t="shared" si="33"/>
        <v>0</v>
      </c>
      <c r="B96" s="5">
        <f t="shared" si="33"/>
        <v>0</v>
      </c>
      <c r="C96" s="5">
        <f t="shared" si="33"/>
        <v>0</v>
      </c>
      <c r="D96" s="5">
        <f t="shared" si="33"/>
        <v>1</v>
      </c>
      <c r="E96" s="6" t="str">
        <f t="shared" si="27"/>
        <v>(DGa[l]</v>
      </c>
      <c r="F96" s="14">
        <f t="shared" ref="F96" si="64">F20*$C$78</f>
        <v>0</v>
      </c>
      <c r="G96" s="14">
        <f t="shared" ref="G96:BR96" si="65">G20*$C$78</f>
        <v>0</v>
      </c>
      <c r="H96" s="14">
        <f t="shared" si="65"/>
        <v>2.5931666666666668E-28</v>
      </c>
      <c r="I96" s="14">
        <f t="shared" si="65"/>
        <v>4.0517500000000005E-27</v>
      </c>
      <c r="J96" s="14">
        <f t="shared" si="65"/>
        <v>1.6842500000000001E-24</v>
      </c>
      <c r="K96" s="14">
        <f t="shared" si="65"/>
        <v>4.0265833333333333E-23</v>
      </c>
      <c r="L96" s="14">
        <f t="shared" si="65"/>
        <v>7.4446666666666669E-21</v>
      </c>
      <c r="M96" s="14">
        <f t="shared" si="65"/>
        <v>3.0678333333333336E-20</v>
      </c>
      <c r="N96" s="14">
        <f t="shared" si="65"/>
        <v>8.1207499999999997E-20</v>
      </c>
      <c r="O96" s="14">
        <f t="shared" si="65"/>
        <v>5.3861666666666672E-19</v>
      </c>
      <c r="P96" s="14">
        <f t="shared" si="65"/>
        <v>1.9045000000000002E-12</v>
      </c>
      <c r="Q96" s="14">
        <f t="shared" si="65"/>
        <v>2.7754166666666667E-12</v>
      </c>
      <c r="R96" s="14">
        <f t="shared" si="65"/>
        <v>4.4926666666666668E-12</v>
      </c>
      <c r="S96" s="14">
        <f t="shared" si="65"/>
        <v>7.3039166666666674E-12</v>
      </c>
      <c r="T96" s="14">
        <f t="shared" si="65"/>
        <v>1.1695000000000001E-11</v>
      </c>
      <c r="U96" s="14">
        <f t="shared" si="65"/>
        <v>6.740916666666668E-11</v>
      </c>
      <c r="V96" s="14">
        <f t="shared" si="65"/>
        <v>1.0159166666666667E-10</v>
      </c>
      <c r="W96" s="14">
        <f t="shared" si="65"/>
        <v>1.5173333333333335E-10</v>
      </c>
      <c r="X96" s="14">
        <f t="shared" si="65"/>
        <v>2.2480000000000001E-10</v>
      </c>
      <c r="Y96" s="14">
        <f t="shared" si="65"/>
        <v>3.3069166666666667E-10</v>
      </c>
      <c r="Z96" s="14">
        <f t="shared" si="65"/>
        <v>1.4676666666666669E-9</v>
      </c>
      <c r="AA96" s="14">
        <f t="shared" si="65"/>
        <v>0</v>
      </c>
      <c r="AB96" s="14">
        <f t="shared" si="65"/>
        <v>0</v>
      </c>
      <c r="AC96" s="14">
        <f t="shared" si="65"/>
        <v>0</v>
      </c>
      <c r="AD96" s="14">
        <f t="shared" si="65"/>
        <v>0</v>
      </c>
      <c r="AE96" s="14">
        <f t="shared" si="65"/>
        <v>0</v>
      </c>
      <c r="AF96" s="14">
        <f t="shared" si="65"/>
        <v>0</v>
      </c>
      <c r="AG96" s="14">
        <f t="shared" si="65"/>
        <v>0</v>
      </c>
      <c r="AH96" s="14">
        <f t="shared" si="65"/>
        <v>0</v>
      </c>
      <c r="AI96" s="14">
        <f t="shared" si="65"/>
        <v>0</v>
      </c>
      <c r="AJ96" s="14">
        <f t="shared" si="65"/>
        <v>0</v>
      </c>
      <c r="AK96" s="14">
        <f t="shared" si="65"/>
        <v>0</v>
      </c>
      <c r="AL96" s="14">
        <f t="shared" si="65"/>
        <v>0</v>
      </c>
      <c r="AM96" s="14">
        <f t="shared" si="65"/>
        <v>0</v>
      </c>
      <c r="AN96" s="14">
        <f t="shared" si="65"/>
        <v>0</v>
      </c>
      <c r="AO96" s="14">
        <f t="shared" si="65"/>
        <v>0</v>
      </c>
      <c r="AP96" s="14">
        <f t="shared" si="65"/>
        <v>0</v>
      </c>
      <c r="AQ96" s="14">
        <f t="shared" si="65"/>
        <v>0</v>
      </c>
      <c r="AR96" s="14">
        <f t="shared" si="65"/>
        <v>0</v>
      </c>
      <c r="AS96" s="14">
        <f t="shared" si="65"/>
        <v>0</v>
      </c>
      <c r="AT96" s="14">
        <f t="shared" si="65"/>
        <v>0</v>
      </c>
      <c r="AU96" s="14">
        <f t="shared" si="65"/>
        <v>0</v>
      </c>
      <c r="AV96" s="14">
        <f t="shared" si="65"/>
        <v>0</v>
      </c>
      <c r="AW96" s="14">
        <f t="shared" si="65"/>
        <v>0</v>
      </c>
      <c r="AX96" s="14">
        <f t="shared" si="65"/>
        <v>0</v>
      </c>
      <c r="AY96" s="14">
        <f t="shared" si="65"/>
        <v>0</v>
      </c>
      <c r="AZ96" s="14">
        <f t="shared" si="65"/>
        <v>0</v>
      </c>
      <c r="BA96" s="14">
        <f t="shared" si="65"/>
        <v>0</v>
      </c>
      <c r="BB96" s="14">
        <f t="shared" si="65"/>
        <v>0</v>
      </c>
      <c r="BC96" s="14">
        <f t="shared" si="65"/>
        <v>0</v>
      </c>
      <c r="BD96" s="14">
        <f t="shared" si="65"/>
        <v>0</v>
      </c>
      <c r="BE96" s="14">
        <f t="shared" si="65"/>
        <v>0</v>
      </c>
      <c r="BF96" s="14">
        <f t="shared" si="65"/>
        <v>0</v>
      </c>
      <c r="BG96" s="14">
        <f t="shared" si="65"/>
        <v>0</v>
      </c>
      <c r="BH96" s="14">
        <f t="shared" si="65"/>
        <v>0</v>
      </c>
      <c r="BI96" s="14">
        <f t="shared" si="65"/>
        <v>0</v>
      </c>
      <c r="BJ96" s="14">
        <f t="shared" si="65"/>
        <v>0</v>
      </c>
      <c r="BK96" s="14">
        <f t="shared" si="65"/>
        <v>0</v>
      </c>
      <c r="BL96" s="14">
        <f t="shared" si="65"/>
        <v>0</v>
      </c>
      <c r="BM96" s="14">
        <f t="shared" si="65"/>
        <v>0</v>
      </c>
      <c r="BN96" s="14">
        <f t="shared" si="65"/>
        <v>0</v>
      </c>
      <c r="BO96" s="14">
        <f t="shared" si="65"/>
        <v>0</v>
      </c>
      <c r="BP96" s="14">
        <f t="shared" si="65"/>
        <v>0</v>
      </c>
      <c r="BQ96" s="14">
        <f t="shared" si="65"/>
        <v>0</v>
      </c>
      <c r="BR96" s="14">
        <f t="shared" si="65"/>
        <v>0</v>
      </c>
      <c r="BS96" s="96"/>
    </row>
    <row r="97" spans="1:87" ht="21" hidden="1" customHeight="1" outlineLevel="1" thickBot="1" x14ac:dyDescent="0.4">
      <c r="A97" s="5">
        <f t="shared" ref="A97:D109" si="66">A63</f>
        <v>0</v>
      </c>
      <c r="B97" s="5">
        <f t="shared" si="66"/>
        <v>1</v>
      </c>
      <c r="C97" s="5">
        <f t="shared" si="66"/>
        <v>1</v>
      </c>
      <c r="D97" s="5">
        <f t="shared" si="66"/>
        <v>0</v>
      </c>
      <c r="E97" s="6" t="str">
        <f t="shared" si="27"/>
        <v>(DGeSe[l]</v>
      </c>
      <c r="F97" s="14">
        <f t="shared" ref="F97" si="67">F21*$C$78</f>
        <v>2.108E-26</v>
      </c>
      <c r="G97" s="14">
        <f t="shared" ref="G97:BR97" si="68">G21*$C$78</f>
        <v>1.0870000000000001E-18</v>
      </c>
      <c r="H97" s="14">
        <f t="shared" si="68"/>
        <v>3.211583333333334E-13</v>
      </c>
      <c r="I97" s="14">
        <f t="shared" si="68"/>
        <v>2.2156666666666669E-11</v>
      </c>
      <c r="J97" s="14">
        <f t="shared" si="68"/>
        <v>2.6770000000000002E-10</v>
      </c>
      <c r="K97" s="14">
        <f t="shared" si="68"/>
        <v>4.573666666666667E-10</v>
      </c>
      <c r="L97" s="14">
        <f t="shared" si="68"/>
        <v>1.1344166666666668E-8</v>
      </c>
      <c r="M97" s="14">
        <f t="shared" si="68"/>
        <v>3.0541666666666667E-8</v>
      </c>
      <c r="N97" s="14">
        <f t="shared" si="68"/>
        <v>5.4220833333333342E-8</v>
      </c>
      <c r="O97" s="14">
        <f t="shared" si="68"/>
        <v>2.4711666666666669E-7</v>
      </c>
      <c r="P97" s="14">
        <f t="shared" si="68"/>
        <v>0.61548333333333327</v>
      </c>
      <c r="Q97" s="14">
        <f t="shared" si="68"/>
        <v>0.98433333333333339</v>
      </c>
      <c r="R97" s="14">
        <f t="shared" si="68"/>
        <v>1</v>
      </c>
      <c r="S97" s="14">
        <f t="shared" si="68"/>
        <v>1</v>
      </c>
      <c r="T97" s="14">
        <f t="shared" si="68"/>
        <v>1</v>
      </c>
      <c r="U97" s="14">
        <f t="shared" si="68"/>
        <v>1</v>
      </c>
      <c r="V97" s="14">
        <f t="shared" si="68"/>
        <v>1</v>
      </c>
      <c r="W97" s="14">
        <f t="shared" si="68"/>
        <v>1</v>
      </c>
      <c r="X97" s="14">
        <f t="shared" si="68"/>
        <v>1</v>
      </c>
      <c r="Y97" s="14">
        <f t="shared" si="68"/>
        <v>1</v>
      </c>
      <c r="Z97" s="14">
        <f t="shared" si="68"/>
        <v>1</v>
      </c>
      <c r="AA97" s="14">
        <f t="shared" si="68"/>
        <v>0</v>
      </c>
      <c r="AB97" s="14">
        <f t="shared" si="68"/>
        <v>0</v>
      </c>
      <c r="AC97" s="14">
        <f t="shared" si="68"/>
        <v>0</v>
      </c>
      <c r="AD97" s="14">
        <f t="shared" si="68"/>
        <v>0</v>
      </c>
      <c r="AE97" s="14">
        <f t="shared" si="68"/>
        <v>0</v>
      </c>
      <c r="AF97" s="14">
        <f t="shared" si="68"/>
        <v>0</v>
      </c>
      <c r="AG97" s="14">
        <f t="shared" si="68"/>
        <v>0</v>
      </c>
      <c r="AH97" s="14">
        <f t="shared" si="68"/>
        <v>0</v>
      </c>
      <c r="AI97" s="14">
        <f t="shared" si="68"/>
        <v>0</v>
      </c>
      <c r="AJ97" s="14">
        <f t="shared" si="68"/>
        <v>0</v>
      </c>
      <c r="AK97" s="14">
        <f t="shared" si="68"/>
        <v>0</v>
      </c>
      <c r="AL97" s="14">
        <f t="shared" si="68"/>
        <v>0</v>
      </c>
      <c r="AM97" s="14">
        <f t="shared" si="68"/>
        <v>0</v>
      </c>
      <c r="AN97" s="14">
        <f t="shared" si="68"/>
        <v>0</v>
      </c>
      <c r="AO97" s="14">
        <f t="shared" si="68"/>
        <v>0</v>
      </c>
      <c r="AP97" s="14">
        <f t="shared" si="68"/>
        <v>0</v>
      </c>
      <c r="AQ97" s="14">
        <f t="shared" si="68"/>
        <v>0</v>
      </c>
      <c r="AR97" s="14">
        <f t="shared" si="68"/>
        <v>0</v>
      </c>
      <c r="AS97" s="14">
        <f t="shared" si="68"/>
        <v>0</v>
      </c>
      <c r="AT97" s="14">
        <f t="shared" si="68"/>
        <v>0</v>
      </c>
      <c r="AU97" s="14">
        <f t="shared" si="68"/>
        <v>0</v>
      </c>
      <c r="AV97" s="14">
        <f t="shared" si="68"/>
        <v>0</v>
      </c>
      <c r="AW97" s="14">
        <f t="shared" si="68"/>
        <v>0</v>
      </c>
      <c r="AX97" s="14">
        <f t="shared" si="68"/>
        <v>0</v>
      </c>
      <c r="AY97" s="14">
        <f t="shared" si="68"/>
        <v>0</v>
      </c>
      <c r="AZ97" s="14">
        <f t="shared" si="68"/>
        <v>0</v>
      </c>
      <c r="BA97" s="14">
        <f t="shared" si="68"/>
        <v>0</v>
      </c>
      <c r="BB97" s="14">
        <f t="shared" si="68"/>
        <v>0</v>
      </c>
      <c r="BC97" s="14">
        <f t="shared" si="68"/>
        <v>0</v>
      </c>
      <c r="BD97" s="14">
        <f t="shared" si="68"/>
        <v>0</v>
      </c>
      <c r="BE97" s="14">
        <f t="shared" si="68"/>
        <v>0</v>
      </c>
      <c r="BF97" s="14">
        <f t="shared" si="68"/>
        <v>0</v>
      </c>
      <c r="BG97" s="14">
        <f t="shared" si="68"/>
        <v>0</v>
      </c>
      <c r="BH97" s="14">
        <f t="shared" si="68"/>
        <v>0</v>
      </c>
      <c r="BI97" s="14">
        <f t="shared" si="68"/>
        <v>0</v>
      </c>
      <c r="BJ97" s="14">
        <f t="shared" si="68"/>
        <v>0</v>
      </c>
      <c r="BK97" s="14">
        <f t="shared" si="68"/>
        <v>0</v>
      </c>
      <c r="BL97" s="14">
        <f t="shared" si="68"/>
        <v>0</v>
      </c>
      <c r="BM97" s="14">
        <f t="shared" si="68"/>
        <v>0</v>
      </c>
      <c r="BN97" s="14">
        <f t="shared" si="68"/>
        <v>0</v>
      </c>
      <c r="BO97" s="14">
        <f t="shared" si="68"/>
        <v>0</v>
      </c>
      <c r="BP97" s="14">
        <f t="shared" si="68"/>
        <v>0</v>
      </c>
      <c r="BQ97" s="14">
        <f t="shared" si="68"/>
        <v>0</v>
      </c>
      <c r="BR97" s="14">
        <f t="shared" si="68"/>
        <v>0</v>
      </c>
      <c r="BS97" s="96"/>
    </row>
    <row r="98" spans="1:87" ht="21" hidden="1" customHeight="1" outlineLevel="1" thickBot="1" x14ac:dyDescent="0.4">
      <c r="A98" s="5">
        <f t="shared" si="66"/>
        <v>0</v>
      </c>
      <c r="B98" s="5">
        <f t="shared" si="66"/>
        <v>0</v>
      </c>
      <c r="C98" s="5">
        <f t="shared" si="66"/>
        <v>1</v>
      </c>
      <c r="D98" s="5">
        <f t="shared" si="66"/>
        <v>0</v>
      </c>
      <c r="E98" s="6" t="str">
        <f t="shared" si="27"/>
        <v>(l)Ge[l]</v>
      </c>
      <c r="F98" s="14">
        <f t="shared" ref="F98" si="69">F22*$C$78</f>
        <v>0</v>
      </c>
      <c r="G98" s="14">
        <f t="shared" ref="G98:BR98" si="70">G22*$C$78</f>
        <v>0</v>
      </c>
      <c r="H98" s="14">
        <f t="shared" si="70"/>
        <v>0</v>
      </c>
      <c r="I98" s="14">
        <f t="shared" si="70"/>
        <v>0</v>
      </c>
      <c r="J98" s="14">
        <f t="shared" si="70"/>
        <v>1.5125833333333336E-32</v>
      </c>
      <c r="K98" s="14">
        <f t="shared" si="70"/>
        <v>3.47625E-30</v>
      </c>
      <c r="L98" s="14">
        <f t="shared" si="70"/>
        <v>4.0532500000000003E-27</v>
      </c>
      <c r="M98" s="14">
        <f t="shared" si="70"/>
        <v>2.5136666666666668E-26</v>
      </c>
      <c r="N98" s="14">
        <f t="shared" si="70"/>
        <v>9.8375000000000008E-26</v>
      </c>
      <c r="O98" s="14">
        <f t="shared" si="70"/>
        <v>9.4883333333333349E-25</v>
      </c>
      <c r="P98" s="14">
        <f t="shared" si="70"/>
        <v>4.8020833333333341E-18</v>
      </c>
      <c r="Q98" s="14">
        <f t="shared" si="70"/>
        <v>1.4316666666666667E-17</v>
      </c>
      <c r="R98" s="14">
        <f t="shared" si="70"/>
        <v>3.5447500000000002E-17</v>
      </c>
      <c r="S98" s="14">
        <f t="shared" si="70"/>
        <v>8.4691666666666676E-17</v>
      </c>
      <c r="T98" s="14">
        <f t="shared" si="70"/>
        <v>1.9528333333333334E-16</v>
      </c>
      <c r="U98" s="14">
        <f t="shared" si="70"/>
        <v>4.0415000000000007E-15</v>
      </c>
      <c r="V98" s="14">
        <f t="shared" si="70"/>
        <v>8.0545000000000002E-15</v>
      </c>
      <c r="W98" s="14">
        <f t="shared" si="70"/>
        <v>1.5680000000000002E-14</v>
      </c>
      <c r="X98" s="14">
        <f t="shared" si="70"/>
        <v>2.9865833333333335E-14</v>
      </c>
      <c r="Y98" s="14">
        <f t="shared" si="70"/>
        <v>5.5748333333333339E-14</v>
      </c>
      <c r="Z98" s="14">
        <f t="shared" si="70"/>
        <v>5.6861666666666672E-13</v>
      </c>
      <c r="AA98" s="14">
        <f t="shared" si="70"/>
        <v>0</v>
      </c>
      <c r="AB98" s="14">
        <f t="shared" si="70"/>
        <v>0</v>
      </c>
      <c r="AC98" s="14">
        <f t="shared" si="70"/>
        <v>0</v>
      </c>
      <c r="AD98" s="14">
        <f t="shared" si="70"/>
        <v>0</v>
      </c>
      <c r="AE98" s="14">
        <f t="shared" si="70"/>
        <v>0</v>
      </c>
      <c r="AF98" s="14">
        <f t="shared" si="70"/>
        <v>0</v>
      </c>
      <c r="AG98" s="14">
        <f t="shared" si="70"/>
        <v>0</v>
      </c>
      <c r="AH98" s="14">
        <f t="shared" si="70"/>
        <v>0</v>
      </c>
      <c r="AI98" s="14">
        <f t="shared" si="70"/>
        <v>0</v>
      </c>
      <c r="AJ98" s="14">
        <f t="shared" si="70"/>
        <v>0</v>
      </c>
      <c r="AK98" s="14">
        <f t="shared" si="70"/>
        <v>0</v>
      </c>
      <c r="AL98" s="14">
        <f t="shared" si="70"/>
        <v>0</v>
      </c>
      <c r="AM98" s="14">
        <f t="shared" si="70"/>
        <v>0</v>
      </c>
      <c r="AN98" s="14">
        <f t="shared" si="70"/>
        <v>0</v>
      </c>
      <c r="AO98" s="14">
        <f t="shared" si="70"/>
        <v>0</v>
      </c>
      <c r="AP98" s="14">
        <f t="shared" si="70"/>
        <v>0</v>
      </c>
      <c r="AQ98" s="14">
        <f t="shared" si="70"/>
        <v>0</v>
      </c>
      <c r="AR98" s="14">
        <f t="shared" si="70"/>
        <v>0</v>
      </c>
      <c r="AS98" s="14">
        <f t="shared" si="70"/>
        <v>0</v>
      </c>
      <c r="AT98" s="14">
        <f t="shared" si="70"/>
        <v>0</v>
      </c>
      <c r="AU98" s="14">
        <f t="shared" si="70"/>
        <v>0</v>
      </c>
      <c r="AV98" s="14">
        <f t="shared" si="70"/>
        <v>0</v>
      </c>
      <c r="AW98" s="14">
        <f t="shared" si="70"/>
        <v>0</v>
      </c>
      <c r="AX98" s="14">
        <f t="shared" si="70"/>
        <v>0</v>
      </c>
      <c r="AY98" s="14">
        <f t="shared" si="70"/>
        <v>0</v>
      </c>
      <c r="AZ98" s="14">
        <f t="shared" si="70"/>
        <v>0</v>
      </c>
      <c r="BA98" s="14">
        <f t="shared" si="70"/>
        <v>0</v>
      </c>
      <c r="BB98" s="14">
        <f t="shared" si="70"/>
        <v>0</v>
      </c>
      <c r="BC98" s="14">
        <f t="shared" si="70"/>
        <v>0</v>
      </c>
      <c r="BD98" s="14">
        <f t="shared" si="70"/>
        <v>0</v>
      </c>
      <c r="BE98" s="14">
        <f t="shared" si="70"/>
        <v>0</v>
      </c>
      <c r="BF98" s="14">
        <f t="shared" si="70"/>
        <v>0</v>
      </c>
      <c r="BG98" s="14">
        <f t="shared" si="70"/>
        <v>0</v>
      </c>
      <c r="BH98" s="14">
        <f t="shared" si="70"/>
        <v>0</v>
      </c>
      <c r="BI98" s="14">
        <f t="shared" si="70"/>
        <v>0</v>
      </c>
      <c r="BJ98" s="14">
        <f t="shared" si="70"/>
        <v>0</v>
      </c>
      <c r="BK98" s="14">
        <f t="shared" si="70"/>
        <v>0</v>
      </c>
      <c r="BL98" s="14">
        <f t="shared" si="70"/>
        <v>0</v>
      </c>
      <c r="BM98" s="14">
        <f t="shared" si="70"/>
        <v>0</v>
      </c>
      <c r="BN98" s="14">
        <f t="shared" si="70"/>
        <v>0</v>
      </c>
      <c r="BO98" s="14">
        <f t="shared" si="70"/>
        <v>0</v>
      </c>
      <c r="BP98" s="14">
        <f t="shared" si="70"/>
        <v>0</v>
      </c>
      <c r="BQ98" s="14">
        <f t="shared" si="70"/>
        <v>0</v>
      </c>
      <c r="BR98" s="14">
        <f t="shared" si="70"/>
        <v>0</v>
      </c>
      <c r="BS98" s="96"/>
    </row>
    <row r="99" spans="1:87" ht="21" hidden="1" customHeight="1" outlineLevel="1" thickBot="1" x14ac:dyDescent="0.4">
      <c r="A99" s="5">
        <f t="shared" si="66"/>
        <v>0</v>
      </c>
      <c r="B99" s="5">
        <f t="shared" si="66"/>
        <v>1</v>
      </c>
      <c r="C99" s="5">
        <f t="shared" si="66"/>
        <v>0</v>
      </c>
      <c r="D99" s="5">
        <f t="shared" si="66"/>
        <v>0</v>
      </c>
      <c r="E99" s="6" t="str">
        <f t="shared" si="27"/>
        <v>(l)Se[l]</v>
      </c>
      <c r="F99" s="14">
        <f t="shared" ref="F99" si="71">F23*$C$78</f>
        <v>3.9227499999999998E-32</v>
      </c>
      <c r="G99" s="14">
        <f t="shared" ref="G99:BR99" si="72">G23*$C$78</f>
        <v>2.5582500000000002E-23</v>
      </c>
      <c r="H99" s="14">
        <f t="shared" si="72"/>
        <v>6.6040833333333334E-18</v>
      </c>
      <c r="I99" s="14">
        <f t="shared" si="72"/>
        <v>1.4760000000000002E-13</v>
      </c>
      <c r="J99" s="14">
        <f t="shared" si="72"/>
        <v>6.1746666666666671E-12</v>
      </c>
      <c r="K99" s="14">
        <f t="shared" si="72"/>
        <v>3.0010833333333338E-11</v>
      </c>
      <c r="L99" s="14">
        <f t="shared" si="72"/>
        <v>1.8434166666666667E-9</v>
      </c>
      <c r="M99" s="14">
        <f t="shared" si="72"/>
        <v>6.1206666666666672E-9</v>
      </c>
      <c r="N99" s="14">
        <f t="shared" si="72"/>
        <v>1.3320833333333334E-8</v>
      </c>
      <c r="O99" s="14">
        <f t="shared" si="72"/>
        <v>7.4015000000000005E-8</v>
      </c>
      <c r="P99" s="14">
        <f t="shared" si="72"/>
        <v>0.22493333333333335</v>
      </c>
      <c r="Q99" s="14">
        <f t="shared" si="72"/>
        <v>0.48344166666666671</v>
      </c>
      <c r="R99" s="14">
        <f t="shared" si="72"/>
        <v>0.49855833333333338</v>
      </c>
      <c r="S99" s="14">
        <f t="shared" si="72"/>
        <v>0.49786666666666668</v>
      </c>
      <c r="T99" s="14">
        <f t="shared" si="72"/>
        <v>0.49690000000000006</v>
      </c>
      <c r="U99" s="14">
        <f t="shared" si="72"/>
        <v>0.48831666666666668</v>
      </c>
      <c r="V99" s="14">
        <f t="shared" si="72"/>
        <v>0.48436666666666672</v>
      </c>
      <c r="W99" s="14">
        <f t="shared" si="72"/>
        <v>0.47940833333333333</v>
      </c>
      <c r="X99" s="14">
        <f t="shared" si="72"/>
        <v>0.47328333333333333</v>
      </c>
      <c r="Y99" s="14">
        <f t="shared" si="72"/>
        <v>0.46587500000000004</v>
      </c>
      <c r="Z99" s="14">
        <f t="shared" si="72"/>
        <v>0.42208333333333337</v>
      </c>
      <c r="AA99" s="14">
        <f t="shared" si="72"/>
        <v>0</v>
      </c>
      <c r="AB99" s="14">
        <f t="shared" si="72"/>
        <v>0</v>
      </c>
      <c r="AC99" s="14">
        <f t="shared" si="72"/>
        <v>0</v>
      </c>
      <c r="AD99" s="14">
        <f t="shared" si="72"/>
        <v>0</v>
      </c>
      <c r="AE99" s="14">
        <f t="shared" si="72"/>
        <v>0</v>
      </c>
      <c r="AF99" s="14">
        <f t="shared" si="72"/>
        <v>0</v>
      </c>
      <c r="AG99" s="14">
        <f t="shared" si="72"/>
        <v>0</v>
      </c>
      <c r="AH99" s="14">
        <f t="shared" si="72"/>
        <v>0</v>
      </c>
      <c r="AI99" s="14">
        <f t="shared" si="72"/>
        <v>0</v>
      </c>
      <c r="AJ99" s="14">
        <f t="shared" si="72"/>
        <v>0</v>
      </c>
      <c r="AK99" s="14">
        <f t="shared" si="72"/>
        <v>0</v>
      </c>
      <c r="AL99" s="14">
        <f t="shared" si="72"/>
        <v>0</v>
      </c>
      <c r="AM99" s="14">
        <f t="shared" si="72"/>
        <v>0</v>
      </c>
      <c r="AN99" s="14">
        <f t="shared" si="72"/>
        <v>0</v>
      </c>
      <c r="AO99" s="14">
        <f t="shared" si="72"/>
        <v>0</v>
      </c>
      <c r="AP99" s="14">
        <f t="shared" si="72"/>
        <v>0</v>
      </c>
      <c r="AQ99" s="14">
        <f t="shared" si="72"/>
        <v>0</v>
      </c>
      <c r="AR99" s="14">
        <f t="shared" si="72"/>
        <v>0</v>
      </c>
      <c r="AS99" s="14">
        <f t="shared" si="72"/>
        <v>0</v>
      </c>
      <c r="AT99" s="14">
        <f t="shared" si="72"/>
        <v>0</v>
      </c>
      <c r="AU99" s="14">
        <f t="shared" si="72"/>
        <v>0</v>
      </c>
      <c r="AV99" s="14">
        <f t="shared" si="72"/>
        <v>0</v>
      </c>
      <c r="AW99" s="14">
        <f t="shared" si="72"/>
        <v>0</v>
      </c>
      <c r="AX99" s="14">
        <f t="shared" si="72"/>
        <v>0</v>
      </c>
      <c r="AY99" s="14">
        <f t="shared" si="72"/>
        <v>0</v>
      </c>
      <c r="AZ99" s="14">
        <f t="shared" si="72"/>
        <v>0</v>
      </c>
      <c r="BA99" s="14">
        <f t="shared" si="72"/>
        <v>0</v>
      </c>
      <c r="BB99" s="14">
        <f t="shared" si="72"/>
        <v>0</v>
      </c>
      <c r="BC99" s="14">
        <f t="shared" si="72"/>
        <v>0</v>
      </c>
      <c r="BD99" s="14">
        <f t="shared" si="72"/>
        <v>0</v>
      </c>
      <c r="BE99" s="14">
        <f t="shared" si="72"/>
        <v>0</v>
      </c>
      <c r="BF99" s="14">
        <f t="shared" si="72"/>
        <v>0</v>
      </c>
      <c r="BG99" s="14">
        <f t="shared" si="72"/>
        <v>0</v>
      </c>
      <c r="BH99" s="14">
        <f t="shared" si="72"/>
        <v>0</v>
      </c>
      <c r="BI99" s="14">
        <f t="shared" si="72"/>
        <v>0</v>
      </c>
      <c r="BJ99" s="14">
        <f t="shared" si="72"/>
        <v>0</v>
      </c>
      <c r="BK99" s="14">
        <f t="shared" si="72"/>
        <v>0</v>
      </c>
      <c r="BL99" s="14">
        <f t="shared" si="72"/>
        <v>0</v>
      </c>
      <c r="BM99" s="14">
        <f t="shared" si="72"/>
        <v>0</v>
      </c>
      <c r="BN99" s="14">
        <f t="shared" si="72"/>
        <v>0</v>
      </c>
      <c r="BO99" s="14">
        <f t="shared" si="72"/>
        <v>0</v>
      </c>
      <c r="BP99" s="14">
        <f t="shared" si="72"/>
        <v>0</v>
      </c>
      <c r="BQ99" s="14">
        <f t="shared" si="72"/>
        <v>0</v>
      </c>
      <c r="BR99" s="14">
        <f t="shared" si="72"/>
        <v>0</v>
      </c>
      <c r="BS99" s="96"/>
    </row>
    <row r="100" spans="1:87" ht="21" hidden="1" customHeight="1" outlineLevel="1" thickBot="1" x14ac:dyDescent="0.4">
      <c r="A100" s="5">
        <f t="shared" si="66"/>
        <v>0</v>
      </c>
      <c r="B100" s="5">
        <f t="shared" si="66"/>
        <v>3</v>
      </c>
      <c r="C100" s="5">
        <f t="shared" si="66"/>
        <v>0</v>
      </c>
      <c r="D100" s="5">
        <f t="shared" si="66"/>
        <v>2</v>
      </c>
      <c r="E100" s="6" t="str">
        <f t="shared" si="27"/>
        <v>(l)Ga2Se3[l]</v>
      </c>
      <c r="F100" s="14">
        <f t="shared" ref="F100" si="73">F24*$C$78</f>
        <v>0</v>
      </c>
      <c r="G100" s="14">
        <f t="shared" ref="G100:BR100" si="74">G24*$C$78</f>
        <v>8.526666666666668E-34</v>
      </c>
      <c r="H100" s="14">
        <f t="shared" si="74"/>
        <v>2.3370833333333334E-23</v>
      </c>
      <c r="I100" s="14">
        <f t="shared" si="74"/>
        <v>4.2084166666666674E-18</v>
      </c>
      <c r="J100" s="14">
        <f t="shared" si="74"/>
        <v>1.4540833333333335E-14</v>
      </c>
      <c r="K100" s="14">
        <f t="shared" si="74"/>
        <v>1.6556666666666667E-12</v>
      </c>
      <c r="L100" s="14">
        <f t="shared" si="74"/>
        <v>1.0014166666666667E-9</v>
      </c>
      <c r="M100" s="14">
        <f t="shared" si="74"/>
        <v>5.3078333333333332E-9</v>
      </c>
      <c r="N100" s="14">
        <f t="shared" si="74"/>
        <v>1.7802500000000003E-8</v>
      </c>
      <c r="O100" s="14">
        <f t="shared" si="74"/>
        <v>1.4754166666666667E-7</v>
      </c>
      <c r="P100" s="14">
        <f t="shared" si="74"/>
        <v>0.64508333333333345</v>
      </c>
      <c r="Q100" s="14">
        <f t="shared" si="74"/>
        <v>0.83333333333333348</v>
      </c>
      <c r="R100" s="14">
        <f t="shared" si="74"/>
        <v>0.83333333333333348</v>
      </c>
      <c r="S100" s="14">
        <f t="shared" si="74"/>
        <v>0.83333333333333348</v>
      </c>
      <c r="T100" s="14">
        <f t="shared" si="74"/>
        <v>0.83333333333333348</v>
      </c>
      <c r="U100" s="14">
        <f t="shared" si="74"/>
        <v>0.83333333333333348</v>
      </c>
      <c r="V100" s="14">
        <f t="shared" si="74"/>
        <v>0.83333333333333348</v>
      </c>
      <c r="W100" s="14">
        <f t="shared" si="74"/>
        <v>0.83333333333333348</v>
      </c>
      <c r="X100" s="14">
        <f t="shared" si="74"/>
        <v>0.83333333333333348</v>
      </c>
      <c r="Y100" s="14">
        <f t="shared" si="74"/>
        <v>0.83333333333333348</v>
      </c>
      <c r="Z100" s="14">
        <f t="shared" si="74"/>
        <v>0.83333333333333348</v>
      </c>
      <c r="AA100" s="14">
        <f t="shared" si="74"/>
        <v>0</v>
      </c>
      <c r="AB100" s="14">
        <f t="shared" si="74"/>
        <v>0</v>
      </c>
      <c r="AC100" s="14">
        <f t="shared" si="74"/>
        <v>0</v>
      </c>
      <c r="AD100" s="14">
        <f t="shared" si="74"/>
        <v>0</v>
      </c>
      <c r="AE100" s="14">
        <f t="shared" si="74"/>
        <v>0</v>
      </c>
      <c r="AF100" s="14">
        <f t="shared" si="74"/>
        <v>0</v>
      </c>
      <c r="AG100" s="14">
        <f t="shared" si="74"/>
        <v>0</v>
      </c>
      <c r="AH100" s="14">
        <f t="shared" si="74"/>
        <v>0</v>
      </c>
      <c r="AI100" s="14">
        <f t="shared" si="74"/>
        <v>0</v>
      </c>
      <c r="AJ100" s="14">
        <f t="shared" si="74"/>
        <v>0</v>
      </c>
      <c r="AK100" s="14">
        <f t="shared" si="74"/>
        <v>0</v>
      </c>
      <c r="AL100" s="14">
        <f t="shared" si="74"/>
        <v>0</v>
      </c>
      <c r="AM100" s="14">
        <f t="shared" si="74"/>
        <v>0</v>
      </c>
      <c r="AN100" s="14">
        <f t="shared" si="74"/>
        <v>0</v>
      </c>
      <c r="AO100" s="14">
        <f t="shared" si="74"/>
        <v>0</v>
      </c>
      <c r="AP100" s="14">
        <f t="shared" si="74"/>
        <v>0</v>
      </c>
      <c r="AQ100" s="14">
        <f t="shared" si="74"/>
        <v>0</v>
      </c>
      <c r="AR100" s="14">
        <f t="shared" si="74"/>
        <v>0</v>
      </c>
      <c r="AS100" s="14">
        <f t="shared" si="74"/>
        <v>0</v>
      </c>
      <c r="AT100" s="14">
        <f t="shared" si="74"/>
        <v>0</v>
      </c>
      <c r="AU100" s="14">
        <f t="shared" si="74"/>
        <v>0</v>
      </c>
      <c r="AV100" s="14">
        <f t="shared" si="74"/>
        <v>0</v>
      </c>
      <c r="AW100" s="14">
        <f t="shared" si="74"/>
        <v>0</v>
      </c>
      <c r="AX100" s="14">
        <f t="shared" si="74"/>
        <v>0</v>
      </c>
      <c r="AY100" s="14">
        <f t="shared" si="74"/>
        <v>0</v>
      </c>
      <c r="AZ100" s="14">
        <f t="shared" si="74"/>
        <v>0</v>
      </c>
      <c r="BA100" s="14">
        <f t="shared" si="74"/>
        <v>0</v>
      </c>
      <c r="BB100" s="14">
        <f t="shared" si="74"/>
        <v>0</v>
      </c>
      <c r="BC100" s="14">
        <f t="shared" si="74"/>
        <v>0</v>
      </c>
      <c r="BD100" s="14">
        <f t="shared" si="74"/>
        <v>0</v>
      </c>
      <c r="BE100" s="14">
        <f t="shared" si="74"/>
        <v>0</v>
      </c>
      <c r="BF100" s="14">
        <f t="shared" si="74"/>
        <v>0</v>
      </c>
      <c r="BG100" s="14">
        <f t="shared" si="74"/>
        <v>0</v>
      </c>
      <c r="BH100" s="14">
        <f t="shared" si="74"/>
        <v>0</v>
      </c>
      <c r="BI100" s="14">
        <f t="shared" si="74"/>
        <v>0</v>
      </c>
      <c r="BJ100" s="14">
        <f t="shared" si="74"/>
        <v>0</v>
      </c>
      <c r="BK100" s="14">
        <f t="shared" si="74"/>
        <v>0</v>
      </c>
      <c r="BL100" s="14">
        <f t="shared" si="74"/>
        <v>0</v>
      </c>
      <c r="BM100" s="14">
        <f t="shared" si="74"/>
        <v>0</v>
      </c>
      <c r="BN100" s="14">
        <f t="shared" si="74"/>
        <v>0</v>
      </c>
      <c r="BO100" s="14">
        <f t="shared" si="74"/>
        <v>0</v>
      </c>
      <c r="BP100" s="14">
        <f t="shared" si="74"/>
        <v>0</v>
      </c>
      <c r="BQ100" s="14">
        <f t="shared" si="74"/>
        <v>0</v>
      </c>
      <c r="BR100" s="14">
        <f t="shared" si="74"/>
        <v>0</v>
      </c>
      <c r="BS100" s="96"/>
    </row>
    <row r="101" spans="1:87" ht="21" hidden="1" customHeight="1" outlineLevel="1" thickBot="1" x14ac:dyDescent="0.4">
      <c r="A101" s="5">
        <f t="shared" si="66"/>
        <v>1</v>
      </c>
      <c r="B101" s="5">
        <f t="shared" si="66"/>
        <v>0</v>
      </c>
      <c r="C101" s="5">
        <f t="shared" si="66"/>
        <v>0</v>
      </c>
      <c r="D101" s="5">
        <f t="shared" si="66"/>
        <v>0</v>
      </c>
      <c r="E101" s="6" t="str">
        <f t="shared" si="27"/>
        <v>H (Ar)</v>
      </c>
      <c r="F101" s="14">
        <f t="shared" ref="F101" si="75">F25*$C$78</f>
        <v>-155.16666666666669</v>
      </c>
      <c r="G101" s="14">
        <f t="shared" ref="G101:BR101" si="76">G25*$C$78</f>
        <v>-155.25</v>
      </c>
      <c r="H101" s="14">
        <f t="shared" si="76"/>
        <v>-156</v>
      </c>
      <c r="I101" s="14">
        <f t="shared" si="76"/>
        <v>-157</v>
      </c>
      <c r="J101" s="14">
        <f t="shared" si="76"/>
        <v>-158.08333333333334</v>
      </c>
      <c r="K101" s="14">
        <f t="shared" si="76"/>
        <v>-159.25</v>
      </c>
      <c r="L101" s="14">
        <f t="shared" si="76"/>
        <v>-160.41666666666669</v>
      </c>
      <c r="M101" s="14">
        <f t="shared" si="76"/>
        <v>-160.66666666666669</v>
      </c>
      <c r="N101" s="14">
        <f t="shared" si="76"/>
        <v>-161</v>
      </c>
      <c r="O101" s="14">
        <f t="shared" si="76"/>
        <v>-161.25000000000003</v>
      </c>
      <c r="P101" s="14">
        <f t="shared" si="76"/>
        <v>-161.5</v>
      </c>
      <c r="Q101" s="14">
        <f t="shared" si="76"/>
        <v>-161.83333333333337</v>
      </c>
      <c r="R101" s="14">
        <f t="shared" si="76"/>
        <v>-162.08333333333334</v>
      </c>
      <c r="S101" s="14">
        <f t="shared" si="76"/>
        <v>-162.33333333333334</v>
      </c>
      <c r="T101" s="14">
        <f t="shared" si="76"/>
        <v>-162.58333333333337</v>
      </c>
      <c r="U101" s="14">
        <f t="shared" si="76"/>
        <v>-163.66666666666669</v>
      </c>
      <c r="V101" s="14">
        <f t="shared" si="76"/>
        <v>-164</v>
      </c>
      <c r="W101" s="14">
        <f t="shared" si="76"/>
        <v>-164.25000000000003</v>
      </c>
      <c r="X101" s="14">
        <f t="shared" si="76"/>
        <v>-164.5</v>
      </c>
      <c r="Y101" s="14">
        <f t="shared" si="76"/>
        <v>-164.75</v>
      </c>
      <c r="Z101" s="14">
        <f t="shared" si="76"/>
        <v>-165.83333333333334</v>
      </c>
      <c r="AA101" s="14">
        <f t="shared" si="76"/>
        <v>0</v>
      </c>
      <c r="AB101" s="14">
        <f t="shared" si="76"/>
        <v>0</v>
      </c>
      <c r="AC101" s="14">
        <f t="shared" si="76"/>
        <v>0</v>
      </c>
      <c r="AD101" s="14">
        <f t="shared" si="76"/>
        <v>0</v>
      </c>
      <c r="AE101" s="14">
        <f t="shared" si="76"/>
        <v>0</v>
      </c>
      <c r="AF101" s="14">
        <f t="shared" si="76"/>
        <v>0</v>
      </c>
      <c r="AG101" s="14">
        <f t="shared" si="76"/>
        <v>0</v>
      </c>
      <c r="AH101" s="14">
        <f t="shared" si="76"/>
        <v>0</v>
      </c>
      <c r="AI101" s="14">
        <f t="shared" si="76"/>
        <v>0</v>
      </c>
      <c r="AJ101" s="14">
        <f t="shared" si="76"/>
        <v>0</v>
      </c>
      <c r="AK101" s="14">
        <f t="shared" si="76"/>
        <v>0</v>
      </c>
      <c r="AL101" s="14">
        <f t="shared" si="76"/>
        <v>0</v>
      </c>
      <c r="AM101" s="14">
        <f t="shared" si="76"/>
        <v>0</v>
      </c>
      <c r="AN101" s="14">
        <f t="shared" si="76"/>
        <v>0</v>
      </c>
      <c r="AO101" s="14">
        <f t="shared" si="76"/>
        <v>0</v>
      </c>
      <c r="AP101" s="14">
        <f t="shared" si="76"/>
        <v>0</v>
      </c>
      <c r="AQ101" s="14">
        <f t="shared" si="76"/>
        <v>0</v>
      </c>
      <c r="AR101" s="14">
        <f t="shared" si="76"/>
        <v>0</v>
      </c>
      <c r="AS101" s="14">
        <f t="shared" si="76"/>
        <v>0</v>
      </c>
      <c r="AT101" s="14">
        <f t="shared" si="76"/>
        <v>0</v>
      </c>
      <c r="AU101" s="14">
        <f t="shared" si="76"/>
        <v>0</v>
      </c>
      <c r="AV101" s="14">
        <f t="shared" si="76"/>
        <v>0</v>
      </c>
      <c r="AW101" s="14">
        <f t="shared" si="76"/>
        <v>0</v>
      </c>
      <c r="AX101" s="14">
        <f t="shared" si="76"/>
        <v>0</v>
      </c>
      <c r="AY101" s="14">
        <f t="shared" si="76"/>
        <v>0</v>
      </c>
      <c r="AZ101" s="14">
        <f t="shared" si="76"/>
        <v>0</v>
      </c>
      <c r="BA101" s="14">
        <f t="shared" si="76"/>
        <v>0</v>
      </c>
      <c r="BB101" s="14">
        <f t="shared" si="76"/>
        <v>0</v>
      </c>
      <c r="BC101" s="14">
        <f t="shared" si="76"/>
        <v>0</v>
      </c>
      <c r="BD101" s="14">
        <f t="shared" si="76"/>
        <v>0</v>
      </c>
      <c r="BE101" s="14">
        <f t="shared" si="76"/>
        <v>0</v>
      </c>
      <c r="BF101" s="14">
        <f t="shared" si="76"/>
        <v>0</v>
      </c>
      <c r="BG101" s="14">
        <f t="shared" si="76"/>
        <v>0</v>
      </c>
      <c r="BH101" s="14">
        <f t="shared" si="76"/>
        <v>0</v>
      </c>
      <c r="BI101" s="14">
        <f t="shared" si="76"/>
        <v>0</v>
      </c>
      <c r="BJ101" s="14">
        <f t="shared" si="76"/>
        <v>0</v>
      </c>
      <c r="BK101" s="14">
        <f t="shared" si="76"/>
        <v>0</v>
      </c>
      <c r="BL101" s="14">
        <f t="shared" si="76"/>
        <v>0</v>
      </c>
      <c r="BM101" s="14">
        <f t="shared" si="76"/>
        <v>0</v>
      </c>
      <c r="BN101" s="14">
        <f t="shared" si="76"/>
        <v>0</v>
      </c>
      <c r="BO101" s="14">
        <f t="shared" si="76"/>
        <v>0</v>
      </c>
      <c r="BP101" s="14">
        <f t="shared" si="76"/>
        <v>0</v>
      </c>
      <c r="BQ101" s="14">
        <f t="shared" si="76"/>
        <v>0</v>
      </c>
      <c r="BR101" s="14">
        <f t="shared" si="76"/>
        <v>0</v>
      </c>
      <c r="BS101" s="96"/>
    </row>
    <row r="102" spans="1:87" ht="21" hidden="1" customHeight="1" outlineLevel="1" thickBot="1" x14ac:dyDescent="0.4">
      <c r="A102" s="5">
        <f t="shared" si="66"/>
        <v>0</v>
      </c>
      <c r="B102" s="5">
        <f t="shared" si="66"/>
        <v>0</v>
      </c>
      <c r="C102" s="5">
        <f t="shared" si="66"/>
        <v>0</v>
      </c>
      <c r="D102" s="5">
        <f t="shared" si="66"/>
        <v>1</v>
      </c>
      <c r="E102" s="6" t="str">
        <f t="shared" si="27"/>
        <v>H (Ga)</v>
      </c>
      <c r="F102" s="14">
        <f t="shared" ref="F102" si="77">F26*$C$78</f>
        <v>-541</v>
      </c>
      <c r="G102" s="14">
        <f t="shared" ref="G102:BR102" si="78">G26*$C$78</f>
        <v>-442.58333333333337</v>
      </c>
      <c r="H102" s="14">
        <f t="shared" si="78"/>
        <v>-354.08333333333337</v>
      </c>
      <c r="I102" s="14">
        <f t="shared" si="78"/>
        <v>-364.41666666666669</v>
      </c>
      <c r="J102" s="14">
        <f t="shared" si="78"/>
        <v>-333.66666666666669</v>
      </c>
      <c r="K102" s="14">
        <f t="shared" si="78"/>
        <v>-310.91666666666669</v>
      </c>
      <c r="L102" s="14">
        <f t="shared" si="78"/>
        <v>-293.75</v>
      </c>
      <c r="M102" s="14">
        <f t="shared" si="78"/>
        <v>-290.08333333333337</v>
      </c>
      <c r="N102" s="14">
        <f t="shared" si="78"/>
        <v>-286.75</v>
      </c>
      <c r="O102" s="14">
        <f t="shared" si="78"/>
        <v>-283.58333333333337</v>
      </c>
      <c r="P102" s="14">
        <f t="shared" si="78"/>
        <v>-280.66666666666669</v>
      </c>
      <c r="Q102" s="14">
        <f t="shared" si="78"/>
        <v>-281.91666666666669</v>
      </c>
      <c r="R102" s="14">
        <f t="shared" si="78"/>
        <v>-278.66666666666669</v>
      </c>
      <c r="S102" s="14">
        <f t="shared" si="78"/>
        <v>-275.25000000000006</v>
      </c>
      <c r="T102" s="14">
        <f t="shared" si="78"/>
        <v>-272</v>
      </c>
      <c r="U102" s="14">
        <f t="shared" si="78"/>
        <v>-259.83333333333337</v>
      </c>
      <c r="V102" s="14">
        <f t="shared" si="78"/>
        <v>-256.91666666666669</v>
      </c>
      <c r="W102" s="14">
        <f t="shared" si="78"/>
        <v>-254.16666666666669</v>
      </c>
      <c r="X102" s="14">
        <f t="shared" si="78"/>
        <v>-251.41666666666669</v>
      </c>
      <c r="Y102" s="14">
        <f t="shared" si="78"/>
        <v>-248.75000000000003</v>
      </c>
      <c r="Z102" s="14">
        <f t="shared" si="78"/>
        <v>-238.25000000000003</v>
      </c>
      <c r="AA102" s="14">
        <f t="shared" si="78"/>
        <v>0</v>
      </c>
      <c r="AB102" s="14">
        <f t="shared" si="78"/>
        <v>0</v>
      </c>
      <c r="AC102" s="14">
        <f t="shared" si="78"/>
        <v>0</v>
      </c>
      <c r="AD102" s="14">
        <f t="shared" si="78"/>
        <v>0</v>
      </c>
      <c r="AE102" s="14">
        <f t="shared" si="78"/>
        <v>0</v>
      </c>
      <c r="AF102" s="14">
        <f t="shared" si="78"/>
        <v>0</v>
      </c>
      <c r="AG102" s="14">
        <f t="shared" si="78"/>
        <v>0</v>
      </c>
      <c r="AH102" s="14">
        <f t="shared" si="78"/>
        <v>0</v>
      </c>
      <c r="AI102" s="14">
        <f t="shared" si="78"/>
        <v>0</v>
      </c>
      <c r="AJ102" s="14">
        <f t="shared" si="78"/>
        <v>0</v>
      </c>
      <c r="AK102" s="14">
        <f t="shared" si="78"/>
        <v>0</v>
      </c>
      <c r="AL102" s="14">
        <f t="shared" si="78"/>
        <v>0</v>
      </c>
      <c r="AM102" s="14">
        <f t="shared" si="78"/>
        <v>0</v>
      </c>
      <c r="AN102" s="14">
        <f t="shared" si="78"/>
        <v>0</v>
      </c>
      <c r="AO102" s="14">
        <f t="shared" si="78"/>
        <v>0</v>
      </c>
      <c r="AP102" s="14">
        <f t="shared" si="78"/>
        <v>0</v>
      </c>
      <c r="AQ102" s="14">
        <f t="shared" si="78"/>
        <v>0</v>
      </c>
      <c r="AR102" s="14">
        <f t="shared" si="78"/>
        <v>0</v>
      </c>
      <c r="AS102" s="14">
        <f t="shared" si="78"/>
        <v>0</v>
      </c>
      <c r="AT102" s="14">
        <f t="shared" si="78"/>
        <v>0</v>
      </c>
      <c r="AU102" s="14">
        <f t="shared" si="78"/>
        <v>0</v>
      </c>
      <c r="AV102" s="14">
        <f t="shared" si="78"/>
        <v>0</v>
      </c>
      <c r="AW102" s="14">
        <f t="shared" si="78"/>
        <v>0</v>
      </c>
      <c r="AX102" s="14">
        <f t="shared" si="78"/>
        <v>0</v>
      </c>
      <c r="AY102" s="14">
        <f t="shared" si="78"/>
        <v>0</v>
      </c>
      <c r="AZ102" s="14">
        <f t="shared" si="78"/>
        <v>0</v>
      </c>
      <c r="BA102" s="14">
        <f t="shared" si="78"/>
        <v>0</v>
      </c>
      <c r="BB102" s="14">
        <f t="shared" si="78"/>
        <v>0</v>
      </c>
      <c r="BC102" s="14">
        <f t="shared" si="78"/>
        <v>0</v>
      </c>
      <c r="BD102" s="14">
        <f t="shared" si="78"/>
        <v>0</v>
      </c>
      <c r="BE102" s="14">
        <f t="shared" si="78"/>
        <v>0</v>
      </c>
      <c r="BF102" s="14">
        <f t="shared" si="78"/>
        <v>0</v>
      </c>
      <c r="BG102" s="14">
        <f t="shared" si="78"/>
        <v>0</v>
      </c>
      <c r="BH102" s="14">
        <f t="shared" si="78"/>
        <v>0</v>
      </c>
      <c r="BI102" s="14">
        <f t="shared" si="78"/>
        <v>0</v>
      </c>
      <c r="BJ102" s="14">
        <f t="shared" si="78"/>
        <v>0</v>
      </c>
      <c r="BK102" s="14">
        <f t="shared" si="78"/>
        <v>0</v>
      </c>
      <c r="BL102" s="14">
        <f t="shared" si="78"/>
        <v>0</v>
      </c>
      <c r="BM102" s="14">
        <f t="shared" si="78"/>
        <v>0</v>
      </c>
      <c r="BN102" s="14">
        <f t="shared" si="78"/>
        <v>0</v>
      </c>
      <c r="BO102" s="14">
        <f t="shared" si="78"/>
        <v>0</v>
      </c>
      <c r="BP102" s="14">
        <f t="shared" si="78"/>
        <v>0</v>
      </c>
      <c r="BQ102" s="14">
        <f t="shared" si="78"/>
        <v>0</v>
      </c>
      <c r="BR102" s="14">
        <f t="shared" si="78"/>
        <v>0</v>
      </c>
      <c r="BS102" s="96"/>
    </row>
    <row r="103" spans="1:87" ht="21" hidden="1" customHeight="1" outlineLevel="1" thickBot="1" x14ac:dyDescent="0.4">
      <c r="A103" s="5">
        <f t="shared" si="66"/>
        <v>0</v>
      </c>
      <c r="B103" s="5">
        <f t="shared" si="66"/>
        <v>0</v>
      </c>
      <c r="C103" s="5">
        <f t="shared" si="66"/>
        <v>1</v>
      </c>
      <c r="D103" s="5">
        <f t="shared" si="66"/>
        <v>0</v>
      </c>
      <c r="E103" s="6" t="str">
        <f t="shared" si="27"/>
        <v>H (Ge)</v>
      </c>
      <c r="F103" s="14">
        <f t="shared" ref="F103" si="79">F27*$C$78</f>
        <v>-132.16666666666666</v>
      </c>
      <c r="G103" s="14">
        <f t="shared" ref="G103:BR103" si="80">G27*$C$78</f>
        <v>-114.66666666666667</v>
      </c>
      <c r="H103" s="14">
        <f t="shared" si="80"/>
        <v>-88.416666666666671</v>
      </c>
      <c r="I103" s="14">
        <f t="shared" si="80"/>
        <v>-119.25000000000001</v>
      </c>
      <c r="J103" s="14">
        <f t="shared" si="80"/>
        <v>-116.91666666666667</v>
      </c>
      <c r="K103" s="14">
        <f t="shared" si="80"/>
        <v>-116.16666666666667</v>
      </c>
      <c r="L103" s="14">
        <f t="shared" si="80"/>
        <v>-116.41666666666669</v>
      </c>
      <c r="M103" s="14">
        <f t="shared" si="80"/>
        <v>-116.58333333333334</v>
      </c>
      <c r="N103" s="14">
        <f t="shared" si="80"/>
        <v>-116.83333333333334</v>
      </c>
      <c r="O103" s="14">
        <f t="shared" si="80"/>
        <v>-117.08333333333334</v>
      </c>
      <c r="P103" s="14">
        <f t="shared" si="80"/>
        <v>-117.41666666666667</v>
      </c>
      <c r="Q103" s="14">
        <f t="shared" si="80"/>
        <v>-118.66666666666667</v>
      </c>
      <c r="R103" s="14">
        <f t="shared" si="80"/>
        <v>-117.58333333333334</v>
      </c>
      <c r="S103" s="14">
        <f t="shared" si="80"/>
        <v>-116.50000000000001</v>
      </c>
      <c r="T103" s="14">
        <f t="shared" si="80"/>
        <v>-115.41666666666667</v>
      </c>
      <c r="U103" s="14">
        <f t="shared" si="80"/>
        <v>-111.50000000000001</v>
      </c>
      <c r="V103" s="14">
        <f t="shared" si="80"/>
        <v>-110.66666666666667</v>
      </c>
      <c r="W103" s="14">
        <f t="shared" si="80"/>
        <v>-109.83333333333334</v>
      </c>
      <c r="X103" s="14">
        <f t="shared" si="80"/>
        <v>-108.91666666666667</v>
      </c>
      <c r="Y103" s="14">
        <f t="shared" si="80"/>
        <v>-108.08333333333334</v>
      </c>
      <c r="Z103" s="14">
        <f t="shared" si="80"/>
        <v>-104.83333333333334</v>
      </c>
      <c r="AA103" s="14">
        <f t="shared" si="80"/>
        <v>0</v>
      </c>
      <c r="AB103" s="14">
        <f t="shared" si="80"/>
        <v>0</v>
      </c>
      <c r="AC103" s="14">
        <f t="shared" si="80"/>
        <v>0</v>
      </c>
      <c r="AD103" s="14">
        <f t="shared" si="80"/>
        <v>0</v>
      </c>
      <c r="AE103" s="14">
        <f t="shared" si="80"/>
        <v>0</v>
      </c>
      <c r="AF103" s="14">
        <f t="shared" si="80"/>
        <v>0</v>
      </c>
      <c r="AG103" s="14">
        <f t="shared" si="80"/>
        <v>0</v>
      </c>
      <c r="AH103" s="14">
        <f t="shared" si="80"/>
        <v>0</v>
      </c>
      <c r="AI103" s="14">
        <f t="shared" si="80"/>
        <v>0</v>
      </c>
      <c r="AJ103" s="14">
        <f t="shared" si="80"/>
        <v>0</v>
      </c>
      <c r="AK103" s="14">
        <f t="shared" si="80"/>
        <v>0</v>
      </c>
      <c r="AL103" s="14">
        <f t="shared" si="80"/>
        <v>0</v>
      </c>
      <c r="AM103" s="14">
        <f t="shared" si="80"/>
        <v>0</v>
      </c>
      <c r="AN103" s="14">
        <f t="shared" si="80"/>
        <v>0</v>
      </c>
      <c r="AO103" s="14">
        <f t="shared" si="80"/>
        <v>0</v>
      </c>
      <c r="AP103" s="14">
        <f t="shared" si="80"/>
        <v>0</v>
      </c>
      <c r="AQ103" s="14">
        <f t="shared" si="80"/>
        <v>0</v>
      </c>
      <c r="AR103" s="14">
        <f t="shared" si="80"/>
        <v>0</v>
      </c>
      <c r="AS103" s="14">
        <f t="shared" si="80"/>
        <v>0</v>
      </c>
      <c r="AT103" s="14">
        <f t="shared" si="80"/>
        <v>0</v>
      </c>
      <c r="AU103" s="14">
        <f t="shared" si="80"/>
        <v>0</v>
      </c>
      <c r="AV103" s="14">
        <f t="shared" si="80"/>
        <v>0</v>
      </c>
      <c r="AW103" s="14">
        <f t="shared" si="80"/>
        <v>0</v>
      </c>
      <c r="AX103" s="14">
        <f t="shared" si="80"/>
        <v>0</v>
      </c>
      <c r="AY103" s="14">
        <f t="shared" si="80"/>
        <v>0</v>
      </c>
      <c r="AZ103" s="14">
        <f t="shared" si="80"/>
        <v>0</v>
      </c>
      <c r="BA103" s="14">
        <f t="shared" si="80"/>
        <v>0</v>
      </c>
      <c r="BB103" s="14">
        <f t="shared" si="80"/>
        <v>0</v>
      </c>
      <c r="BC103" s="14">
        <f t="shared" si="80"/>
        <v>0</v>
      </c>
      <c r="BD103" s="14">
        <f t="shared" si="80"/>
        <v>0</v>
      </c>
      <c r="BE103" s="14">
        <f t="shared" si="80"/>
        <v>0</v>
      </c>
      <c r="BF103" s="14">
        <f t="shared" si="80"/>
        <v>0</v>
      </c>
      <c r="BG103" s="14">
        <f t="shared" si="80"/>
        <v>0</v>
      </c>
      <c r="BH103" s="14">
        <f t="shared" si="80"/>
        <v>0</v>
      </c>
      <c r="BI103" s="14">
        <f t="shared" si="80"/>
        <v>0</v>
      </c>
      <c r="BJ103" s="14">
        <f t="shared" si="80"/>
        <v>0</v>
      </c>
      <c r="BK103" s="14">
        <f t="shared" si="80"/>
        <v>0</v>
      </c>
      <c r="BL103" s="14">
        <f t="shared" si="80"/>
        <v>0</v>
      </c>
      <c r="BM103" s="14">
        <f t="shared" si="80"/>
        <v>0</v>
      </c>
      <c r="BN103" s="14">
        <f t="shared" si="80"/>
        <v>0</v>
      </c>
      <c r="BO103" s="14">
        <f t="shared" si="80"/>
        <v>0</v>
      </c>
      <c r="BP103" s="14">
        <f t="shared" si="80"/>
        <v>0</v>
      </c>
      <c r="BQ103" s="14">
        <f t="shared" si="80"/>
        <v>0</v>
      </c>
      <c r="BR103" s="14">
        <f t="shared" si="80"/>
        <v>0</v>
      </c>
      <c r="BS103" s="96"/>
    </row>
    <row r="104" spans="1:87" ht="21" hidden="1" customHeight="1" outlineLevel="1" thickBot="1" x14ac:dyDescent="0.4">
      <c r="A104" s="5">
        <f t="shared" si="66"/>
        <v>0</v>
      </c>
      <c r="B104" s="5">
        <f t="shared" si="66"/>
        <v>1</v>
      </c>
      <c r="C104" s="5">
        <f t="shared" si="66"/>
        <v>0</v>
      </c>
      <c r="D104" s="5">
        <f t="shared" si="66"/>
        <v>0</v>
      </c>
      <c r="E104" s="6" t="str">
        <f t="shared" si="27"/>
        <v>H (Se)</v>
      </c>
      <c r="F104" s="14">
        <f t="shared" ref="F104" si="81">F28*$C$78</f>
        <v>-199.58333333333334</v>
      </c>
      <c r="G104" s="14">
        <f t="shared" ref="G104:BR104" si="82">G28*$C$78</f>
        <v>-167.91666666666666</v>
      </c>
      <c r="H104" s="14">
        <f t="shared" si="82"/>
        <v>-162.75000000000003</v>
      </c>
      <c r="I104" s="14">
        <f t="shared" si="82"/>
        <v>-110.5</v>
      </c>
      <c r="J104" s="14">
        <f t="shared" si="82"/>
        <v>-97.5</v>
      </c>
      <c r="K104" s="14">
        <f t="shared" si="82"/>
        <v>-87.083333333333329</v>
      </c>
      <c r="L104" s="14">
        <f t="shared" si="82"/>
        <v>-78.45</v>
      </c>
      <c r="M104" s="14">
        <f t="shared" si="82"/>
        <v>-76.5</v>
      </c>
      <c r="N104" s="14">
        <f t="shared" si="82"/>
        <v>-74.63333333333334</v>
      </c>
      <c r="O104" s="14">
        <f t="shared" si="82"/>
        <v>-72.833333333333343</v>
      </c>
      <c r="P104" s="14">
        <f t="shared" si="82"/>
        <v>-71.075000000000003</v>
      </c>
      <c r="Q104" s="14">
        <f t="shared" si="82"/>
        <v>-68.958333333333343</v>
      </c>
      <c r="R104" s="14">
        <f t="shared" si="82"/>
        <v>-69.408333333333346</v>
      </c>
      <c r="S104" s="14">
        <f t="shared" si="82"/>
        <v>-70.000000000000014</v>
      </c>
      <c r="T104" s="14">
        <f t="shared" si="82"/>
        <v>-70.583333333333343</v>
      </c>
      <c r="U104" s="14">
        <f t="shared" si="82"/>
        <v>-72.916666666666671</v>
      </c>
      <c r="V104" s="14">
        <f t="shared" si="82"/>
        <v>-73.500000000000014</v>
      </c>
      <c r="W104" s="14">
        <f t="shared" si="82"/>
        <v>-74.099999999999994</v>
      </c>
      <c r="X104" s="14">
        <f t="shared" si="82"/>
        <v>-74.7</v>
      </c>
      <c r="Y104" s="14">
        <f t="shared" si="82"/>
        <v>-75.316666666666677</v>
      </c>
      <c r="Z104" s="14">
        <f t="shared" si="82"/>
        <v>-77.958333333333343</v>
      </c>
      <c r="AA104" s="14">
        <f t="shared" si="82"/>
        <v>0</v>
      </c>
      <c r="AB104" s="14">
        <f t="shared" si="82"/>
        <v>0</v>
      </c>
      <c r="AC104" s="14">
        <f t="shared" si="82"/>
        <v>0</v>
      </c>
      <c r="AD104" s="14">
        <f t="shared" si="82"/>
        <v>0</v>
      </c>
      <c r="AE104" s="14">
        <f t="shared" si="82"/>
        <v>0</v>
      </c>
      <c r="AF104" s="14">
        <f t="shared" si="82"/>
        <v>0</v>
      </c>
      <c r="AG104" s="14">
        <f t="shared" si="82"/>
        <v>0</v>
      </c>
      <c r="AH104" s="14">
        <f t="shared" si="82"/>
        <v>0</v>
      </c>
      <c r="AI104" s="14">
        <f t="shared" si="82"/>
        <v>0</v>
      </c>
      <c r="AJ104" s="14">
        <f t="shared" si="82"/>
        <v>0</v>
      </c>
      <c r="AK104" s="14">
        <f t="shared" si="82"/>
        <v>0</v>
      </c>
      <c r="AL104" s="14">
        <f t="shared" si="82"/>
        <v>0</v>
      </c>
      <c r="AM104" s="14">
        <f t="shared" si="82"/>
        <v>0</v>
      </c>
      <c r="AN104" s="14">
        <f t="shared" si="82"/>
        <v>0</v>
      </c>
      <c r="AO104" s="14">
        <f t="shared" si="82"/>
        <v>0</v>
      </c>
      <c r="AP104" s="14">
        <f t="shared" si="82"/>
        <v>0</v>
      </c>
      <c r="AQ104" s="14">
        <f t="shared" si="82"/>
        <v>0</v>
      </c>
      <c r="AR104" s="14">
        <f t="shared" si="82"/>
        <v>0</v>
      </c>
      <c r="AS104" s="14">
        <f t="shared" si="82"/>
        <v>0</v>
      </c>
      <c r="AT104" s="14">
        <f t="shared" si="82"/>
        <v>0</v>
      </c>
      <c r="AU104" s="14">
        <f t="shared" si="82"/>
        <v>0</v>
      </c>
      <c r="AV104" s="14">
        <f t="shared" si="82"/>
        <v>0</v>
      </c>
      <c r="AW104" s="14">
        <f t="shared" si="82"/>
        <v>0</v>
      </c>
      <c r="AX104" s="14">
        <f t="shared" si="82"/>
        <v>0</v>
      </c>
      <c r="AY104" s="14">
        <f t="shared" si="82"/>
        <v>0</v>
      </c>
      <c r="AZ104" s="14">
        <f t="shared" si="82"/>
        <v>0</v>
      </c>
      <c r="BA104" s="14">
        <f t="shared" si="82"/>
        <v>0</v>
      </c>
      <c r="BB104" s="14">
        <f t="shared" si="82"/>
        <v>0</v>
      </c>
      <c r="BC104" s="14">
        <f t="shared" si="82"/>
        <v>0</v>
      </c>
      <c r="BD104" s="14">
        <f t="shared" si="82"/>
        <v>0</v>
      </c>
      <c r="BE104" s="14">
        <f t="shared" si="82"/>
        <v>0</v>
      </c>
      <c r="BF104" s="14">
        <f t="shared" si="82"/>
        <v>0</v>
      </c>
      <c r="BG104" s="14">
        <f t="shared" si="82"/>
        <v>0</v>
      </c>
      <c r="BH104" s="14">
        <f t="shared" si="82"/>
        <v>0</v>
      </c>
      <c r="BI104" s="14">
        <f t="shared" si="82"/>
        <v>0</v>
      </c>
      <c r="BJ104" s="14">
        <f t="shared" si="82"/>
        <v>0</v>
      </c>
      <c r="BK104" s="14">
        <f t="shared" si="82"/>
        <v>0</v>
      </c>
      <c r="BL104" s="14">
        <f t="shared" si="82"/>
        <v>0</v>
      </c>
      <c r="BM104" s="14">
        <f t="shared" si="82"/>
        <v>0</v>
      </c>
      <c r="BN104" s="14">
        <f t="shared" si="82"/>
        <v>0</v>
      </c>
      <c r="BO104" s="14">
        <f t="shared" si="82"/>
        <v>0</v>
      </c>
      <c r="BP104" s="14">
        <f t="shared" si="82"/>
        <v>0</v>
      </c>
      <c r="BQ104" s="14">
        <f t="shared" si="82"/>
        <v>0</v>
      </c>
      <c r="BR104" s="14">
        <f t="shared" si="82"/>
        <v>0</v>
      </c>
      <c r="BS104" s="96"/>
    </row>
    <row r="105" spans="1:87" ht="21" hidden="1" customHeight="1" outlineLevel="1" thickBot="1" x14ac:dyDescent="0.4">
      <c r="A105" s="5">
        <f t="shared" si="66"/>
        <v>0</v>
      </c>
      <c r="B105" s="5">
        <f t="shared" si="66"/>
        <v>0</v>
      </c>
      <c r="C105" s="5">
        <f t="shared" si="66"/>
        <v>0</v>
      </c>
      <c r="D105" s="5">
        <f t="shared" si="66"/>
        <v>0</v>
      </c>
      <c r="E105" s="6">
        <f t="shared" si="27"/>
        <v>0</v>
      </c>
      <c r="F105" s="14">
        <f t="shared" ref="F105" si="83">F29*$C$78</f>
        <v>0</v>
      </c>
      <c r="G105" s="14">
        <f t="shared" ref="G105:BR105" si="84">G29*$C$78</f>
        <v>0</v>
      </c>
      <c r="H105" s="14">
        <f t="shared" si="84"/>
        <v>0</v>
      </c>
      <c r="I105" s="14">
        <f t="shared" si="84"/>
        <v>0</v>
      </c>
      <c r="J105" s="14">
        <f t="shared" si="84"/>
        <v>0</v>
      </c>
      <c r="K105" s="14">
        <f t="shared" si="84"/>
        <v>0</v>
      </c>
      <c r="L105" s="14">
        <f t="shared" si="84"/>
        <v>0</v>
      </c>
      <c r="M105" s="14">
        <f t="shared" si="84"/>
        <v>0</v>
      </c>
      <c r="N105" s="14">
        <f t="shared" si="84"/>
        <v>0</v>
      </c>
      <c r="O105" s="14">
        <f t="shared" si="84"/>
        <v>0</v>
      </c>
      <c r="P105" s="14">
        <f t="shared" si="84"/>
        <v>0</v>
      </c>
      <c r="Q105" s="14">
        <f t="shared" si="84"/>
        <v>0</v>
      </c>
      <c r="R105" s="14">
        <f t="shared" si="84"/>
        <v>0</v>
      </c>
      <c r="S105" s="14">
        <f t="shared" si="84"/>
        <v>0</v>
      </c>
      <c r="T105" s="14">
        <f t="shared" si="84"/>
        <v>0</v>
      </c>
      <c r="U105" s="14">
        <f t="shared" si="84"/>
        <v>0</v>
      </c>
      <c r="V105" s="14">
        <f t="shared" si="84"/>
        <v>0</v>
      </c>
      <c r="W105" s="14">
        <f t="shared" si="84"/>
        <v>0</v>
      </c>
      <c r="X105" s="14">
        <f t="shared" si="84"/>
        <v>0</v>
      </c>
      <c r="Y105" s="14">
        <f t="shared" si="84"/>
        <v>0</v>
      </c>
      <c r="Z105" s="14">
        <f t="shared" si="84"/>
        <v>0</v>
      </c>
      <c r="AA105" s="14">
        <f t="shared" si="84"/>
        <v>0</v>
      </c>
      <c r="AB105" s="14">
        <f t="shared" si="84"/>
        <v>0</v>
      </c>
      <c r="AC105" s="14">
        <f t="shared" si="84"/>
        <v>0</v>
      </c>
      <c r="AD105" s="14">
        <f t="shared" si="84"/>
        <v>0</v>
      </c>
      <c r="AE105" s="14">
        <f t="shared" si="84"/>
        <v>0</v>
      </c>
      <c r="AF105" s="14">
        <f t="shared" si="84"/>
        <v>0</v>
      </c>
      <c r="AG105" s="14">
        <f t="shared" si="84"/>
        <v>0</v>
      </c>
      <c r="AH105" s="14">
        <f t="shared" si="84"/>
        <v>0</v>
      </c>
      <c r="AI105" s="14">
        <f t="shared" si="84"/>
        <v>0</v>
      </c>
      <c r="AJ105" s="14">
        <f t="shared" si="84"/>
        <v>0</v>
      </c>
      <c r="AK105" s="14">
        <f t="shared" si="84"/>
        <v>0</v>
      </c>
      <c r="AL105" s="14">
        <f t="shared" si="84"/>
        <v>0</v>
      </c>
      <c r="AM105" s="14">
        <f t="shared" si="84"/>
        <v>0</v>
      </c>
      <c r="AN105" s="14">
        <f t="shared" si="84"/>
        <v>0</v>
      </c>
      <c r="AO105" s="14">
        <f t="shared" si="84"/>
        <v>0</v>
      </c>
      <c r="AP105" s="14">
        <f t="shared" si="84"/>
        <v>0</v>
      </c>
      <c r="AQ105" s="14">
        <f t="shared" si="84"/>
        <v>0</v>
      </c>
      <c r="AR105" s="14">
        <f t="shared" si="84"/>
        <v>0</v>
      </c>
      <c r="AS105" s="14">
        <f t="shared" si="84"/>
        <v>0</v>
      </c>
      <c r="AT105" s="14">
        <f t="shared" si="84"/>
        <v>0</v>
      </c>
      <c r="AU105" s="14">
        <f t="shared" si="84"/>
        <v>0</v>
      </c>
      <c r="AV105" s="14">
        <f t="shared" si="84"/>
        <v>0</v>
      </c>
      <c r="AW105" s="14">
        <f t="shared" si="84"/>
        <v>0</v>
      </c>
      <c r="AX105" s="14">
        <f t="shared" si="84"/>
        <v>0</v>
      </c>
      <c r="AY105" s="14">
        <f t="shared" si="84"/>
        <v>0</v>
      </c>
      <c r="AZ105" s="14">
        <f t="shared" si="84"/>
        <v>0</v>
      </c>
      <c r="BA105" s="14">
        <f t="shared" si="84"/>
        <v>0</v>
      </c>
      <c r="BB105" s="14">
        <f t="shared" si="84"/>
        <v>0</v>
      </c>
      <c r="BC105" s="14">
        <f t="shared" si="84"/>
        <v>0</v>
      </c>
      <c r="BD105" s="14">
        <f t="shared" si="84"/>
        <v>0</v>
      </c>
      <c r="BE105" s="14">
        <f t="shared" si="84"/>
        <v>0</v>
      </c>
      <c r="BF105" s="14">
        <f t="shared" si="84"/>
        <v>0</v>
      </c>
      <c r="BG105" s="14">
        <f t="shared" si="84"/>
        <v>0</v>
      </c>
      <c r="BH105" s="14">
        <f t="shared" si="84"/>
        <v>0</v>
      </c>
      <c r="BI105" s="14">
        <f t="shared" si="84"/>
        <v>0</v>
      </c>
      <c r="BJ105" s="14">
        <f t="shared" si="84"/>
        <v>0</v>
      </c>
      <c r="BK105" s="14">
        <f t="shared" si="84"/>
        <v>0</v>
      </c>
      <c r="BL105" s="14">
        <f t="shared" si="84"/>
        <v>0</v>
      </c>
      <c r="BM105" s="14">
        <f t="shared" si="84"/>
        <v>0</v>
      </c>
      <c r="BN105" s="14">
        <f t="shared" si="84"/>
        <v>0</v>
      </c>
      <c r="BO105" s="14">
        <f t="shared" si="84"/>
        <v>0</v>
      </c>
      <c r="BP105" s="14">
        <f t="shared" si="84"/>
        <v>0</v>
      </c>
      <c r="BQ105" s="14">
        <f t="shared" si="84"/>
        <v>0</v>
      </c>
      <c r="BR105" s="14">
        <f t="shared" si="84"/>
        <v>0</v>
      </c>
      <c r="BS105" s="96"/>
    </row>
    <row r="106" spans="1:87" ht="21" hidden="1" customHeight="1" outlineLevel="1" thickBot="1" x14ac:dyDescent="0.4">
      <c r="A106" s="5">
        <f t="shared" si="66"/>
        <v>0</v>
      </c>
      <c r="B106" s="5">
        <f t="shared" si="66"/>
        <v>0</v>
      </c>
      <c r="C106" s="5">
        <f t="shared" si="66"/>
        <v>0</v>
      </c>
      <c r="D106" s="5">
        <f t="shared" si="66"/>
        <v>0</v>
      </c>
      <c r="E106" s="6">
        <f t="shared" si="27"/>
        <v>0</v>
      </c>
      <c r="F106" s="14">
        <f t="shared" ref="F106" si="85">F30*$C$78</f>
        <v>0</v>
      </c>
      <c r="G106" s="14">
        <f t="shared" ref="G106:BR106" si="86">G30*$C$78</f>
        <v>0</v>
      </c>
      <c r="H106" s="14">
        <f t="shared" si="86"/>
        <v>0</v>
      </c>
      <c r="I106" s="14">
        <f t="shared" si="86"/>
        <v>0</v>
      </c>
      <c r="J106" s="14">
        <f t="shared" si="86"/>
        <v>0</v>
      </c>
      <c r="K106" s="14">
        <f t="shared" si="86"/>
        <v>0</v>
      </c>
      <c r="L106" s="14">
        <f t="shared" si="86"/>
        <v>0</v>
      </c>
      <c r="M106" s="14">
        <f t="shared" si="86"/>
        <v>0</v>
      </c>
      <c r="N106" s="14">
        <f t="shared" si="86"/>
        <v>0</v>
      </c>
      <c r="O106" s="14">
        <f t="shared" si="86"/>
        <v>0</v>
      </c>
      <c r="P106" s="14">
        <f t="shared" si="86"/>
        <v>0</v>
      </c>
      <c r="Q106" s="14">
        <f t="shared" si="86"/>
        <v>0</v>
      </c>
      <c r="R106" s="14">
        <f t="shared" si="86"/>
        <v>0</v>
      </c>
      <c r="S106" s="14">
        <f t="shared" si="86"/>
        <v>0</v>
      </c>
      <c r="T106" s="14">
        <f t="shared" si="86"/>
        <v>0</v>
      </c>
      <c r="U106" s="14">
        <f t="shared" si="86"/>
        <v>0</v>
      </c>
      <c r="V106" s="14">
        <f t="shared" si="86"/>
        <v>0</v>
      </c>
      <c r="W106" s="14">
        <f t="shared" si="86"/>
        <v>0</v>
      </c>
      <c r="X106" s="14">
        <f t="shared" si="86"/>
        <v>0</v>
      </c>
      <c r="Y106" s="14">
        <f t="shared" si="86"/>
        <v>0</v>
      </c>
      <c r="Z106" s="14">
        <f t="shared" si="86"/>
        <v>0</v>
      </c>
      <c r="AA106" s="14">
        <f t="shared" si="86"/>
        <v>0</v>
      </c>
      <c r="AB106" s="14">
        <f t="shared" si="86"/>
        <v>0</v>
      </c>
      <c r="AC106" s="14">
        <f t="shared" si="86"/>
        <v>0</v>
      </c>
      <c r="AD106" s="14">
        <f t="shared" si="86"/>
        <v>0</v>
      </c>
      <c r="AE106" s="14">
        <f t="shared" si="86"/>
        <v>0</v>
      </c>
      <c r="AF106" s="14">
        <f t="shared" si="86"/>
        <v>0</v>
      </c>
      <c r="AG106" s="14">
        <f t="shared" si="86"/>
        <v>0</v>
      </c>
      <c r="AH106" s="14">
        <f t="shared" si="86"/>
        <v>0</v>
      </c>
      <c r="AI106" s="14">
        <f t="shared" si="86"/>
        <v>0</v>
      </c>
      <c r="AJ106" s="14">
        <f t="shared" si="86"/>
        <v>0</v>
      </c>
      <c r="AK106" s="14">
        <f t="shared" si="86"/>
        <v>0</v>
      </c>
      <c r="AL106" s="14">
        <f t="shared" si="86"/>
        <v>0</v>
      </c>
      <c r="AM106" s="14">
        <f t="shared" si="86"/>
        <v>0</v>
      </c>
      <c r="AN106" s="14">
        <f t="shared" si="86"/>
        <v>0</v>
      </c>
      <c r="AO106" s="14">
        <f t="shared" si="86"/>
        <v>0</v>
      </c>
      <c r="AP106" s="14">
        <f t="shared" si="86"/>
        <v>0</v>
      </c>
      <c r="AQ106" s="14">
        <f t="shared" si="86"/>
        <v>0</v>
      </c>
      <c r="AR106" s="14">
        <f t="shared" si="86"/>
        <v>0</v>
      </c>
      <c r="AS106" s="14">
        <f t="shared" si="86"/>
        <v>0</v>
      </c>
      <c r="AT106" s="14">
        <f t="shared" si="86"/>
        <v>0</v>
      </c>
      <c r="AU106" s="14">
        <f t="shared" si="86"/>
        <v>0</v>
      </c>
      <c r="AV106" s="14">
        <f t="shared" si="86"/>
        <v>0</v>
      </c>
      <c r="AW106" s="14">
        <f t="shared" si="86"/>
        <v>0</v>
      </c>
      <c r="AX106" s="14">
        <f t="shared" si="86"/>
        <v>0</v>
      </c>
      <c r="AY106" s="14">
        <f t="shared" si="86"/>
        <v>0</v>
      </c>
      <c r="AZ106" s="14">
        <f t="shared" si="86"/>
        <v>0</v>
      </c>
      <c r="BA106" s="14">
        <f t="shared" si="86"/>
        <v>0</v>
      </c>
      <c r="BB106" s="14">
        <f t="shared" si="86"/>
        <v>0</v>
      </c>
      <c r="BC106" s="14">
        <f t="shared" si="86"/>
        <v>0</v>
      </c>
      <c r="BD106" s="14">
        <f t="shared" si="86"/>
        <v>0</v>
      </c>
      <c r="BE106" s="14">
        <f t="shared" si="86"/>
        <v>0</v>
      </c>
      <c r="BF106" s="14">
        <f t="shared" si="86"/>
        <v>0</v>
      </c>
      <c r="BG106" s="14">
        <f t="shared" si="86"/>
        <v>0</v>
      </c>
      <c r="BH106" s="14">
        <f t="shared" si="86"/>
        <v>0</v>
      </c>
      <c r="BI106" s="14">
        <f t="shared" si="86"/>
        <v>0</v>
      </c>
      <c r="BJ106" s="14">
        <f t="shared" si="86"/>
        <v>0</v>
      </c>
      <c r="BK106" s="14">
        <f t="shared" si="86"/>
        <v>0</v>
      </c>
      <c r="BL106" s="14">
        <f t="shared" si="86"/>
        <v>0</v>
      </c>
      <c r="BM106" s="14">
        <f t="shared" si="86"/>
        <v>0</v>
      </c>
      <c r="BN106" s="14">
        <f t="shared" si="86"/>
        <v>0</v>
      </c>
      <c r="BO106" s="14">
        <f t="shared" si="86"/>
        <v>0</v>
      </c>
      <c r="BP106" s="14">
        <f t="shared" si="86"/>
        <v>0</v>
      </c>
      <c r="BQ106" s="14">
        <f t="shared" si="86"/>
        <v>0</v>
      </c>
      <c r="BR106" s="14">
        <f t="shared" si="86"/>
        <v>0</v>
      </c>
      <c r="BS106" s="96"/>
    </row>
    <row r="107" spans="1:87" ht="21" hidden="1" customHeight="1" outlineLevel="1" thickBot="1" x14ac:dyDescent="0.4">
      <c r="A107" s="5">
        <f t="shared" si="66"/>
        <v>0</v>
      </c>
      <c r="B107" s="5">
        <f t="shared" si="66"/>
        <v>0</v>
      </c>
      <c r="C107" s="5">
        <f t="shared" si="66"/>
        <v>0</v>
      </c>
      <c r="D107" s="5">
        <f t="shared" si="66"/>
        <v>0</v>
      </c>
      <c r="E107" s="6">
        <f t="shared" si="27"/>
        <v>0</v>
      </c>
      <c r="F107" s="14">
        <f t="shared" ref="F107" si="87">F31*$C$78</f>
        <v>0</v>
      </c>
      <c r="G107" s="14">
        <f t="shared" ref="G107:BR107" si="88">G31*$C$78</f>
        <v>0</v>
      </c>
      <c r="H107" s="14">
        <f t="shared" si="88"/>
        <v>0</v>
      </c>
      <c r="I107" s="14">
        <f t="shared" si="88"/>
        <v>0</v>
      </c>
      <c r="J107" s="14">
        <f t="shared" si="88"/>
        <v>0</v>
      </c>
      <c r="K107" s="14">
        <f t="shared" si="88"/>
        <v>0</v>
      </c>
      <c r="L107" s="14">
        <f t="shared" si="88"/>
        <v>0</v>
      </c>
      <c r="M107" s="14">
        <f t="shared" si="88"/>
        <v>0</v>
      </c>
      <c r="N107" s="14">
        <f t="shared" si="88"/>
        <v>0</v>
      </c>
      <c r="O107" s="14">
        <f t="shared" si="88"/>
        <v>0</v>
      </c>
      <c r="P107" s="14">
        <f t="shared" si="88"/>
        <v>0</v>
      </c>
      <c r="Q107" s="14">
        <f t="shared" si="88"/>
        <v>0</v>
      </c>
      <c r="R107" s="14">
        <f t="shared" si="88"/>
        <v>0</v>
      </c>
      <c r="S107" s="14">
        <f t="shared" si="88"/>
        <v>0</v>
      </c>
      <c r="T107" s="14">
        <f t="shared" si="88"/>
        <v>0</v>
      </c>
      <c r="U107" s="14">
        <f t="shared" si="88"/>
        <v>0</v>
      </c>
      <c r="V107" s="14">
        <f t="shared" si="88"/>
        <v>0</v>
      </c>
      <c r="W107" s="14">
        <f t="shared" si="88"/>
        <v>0</v>
      </c>
      <c r="X107" s="14">
        <f t="shared" si="88"/>
        <v>0</v>
      </c>
      <c r="Y107" s="14">
        <f t="shared" si="88"/>
        <v>0</v>
      </c>
      <c r="Z107" s="14">
        <f t="shared" si="88"/>
        <v>0</v>
      </c>
      <c r="AA107" s="14">
        <f t="shared" si="88"/>
        <v>0</v>
      </c>
      <c r="AB107" s="14">
        <f t="shared" si="88"/>
        <v>0</v>
      </c>
      <c r="AC107" s="14">
        <f t="shared" si="88"/>
        <v>0</v>
      </c>
      <c r="AD107" s="14">
        <f t="shared" si="88"/>
        <v>0</v>
      </c>
      <c r="AE107" s="14">
        <f t="shared" si="88"/>
        <v>0</v>
      </c>
      <c r="AF107" s="14">
        <f t="shared" si="88"/>
        <v>0</v>
      </c>
      <c r="AG107" s="14">
        <f t="shared" si="88"/>
        <v>0</v>
      </c>
      <c r="AH107" s="14">
        <f t="shared" si="88"/>
        <v>0</v>
      </c>
      <c r="AI107" s="14">
        <f t="shared" si="88"/>
        <v>0</v>
      </c>
      <c r="AJ107" s="14">
        <f t="shared" si="88"/>
        <v>0</v>
      </c>
      <c r="AK107" s="14">
        <f t="shared" si="88"/>
        <v>0</v>
      </c>
      <c r="AL107" s="14">
        <f t="shared" si="88"/>
        <v>0</v>
      </c>
      <c r="AM107" s="14">
        <f t="shared" si="88"/>
        <v>0</v>
      </c>
      <c r="AN107" s="14">
        <f t="shared" si="88"/>
        <v>0</v>
      </c>
      <c r="AO107" s="14">
        <f t="shared" si="88"/>
        <v>0</v>
      </c>
      <c r="AP107" s="14">
        <f t="shared" si="88"/>
        <v>0</v>
      </c>
      <c r="AQ107" s="14">
        <f t="shared" si="88"/>
        <v>0</v>
      </c>
      <c r="AR107" s="14">
        <f t="shared" si="88"/>
        <v>0</v>
      </c>
      <c r="AS107" s="14">
        <f t="shared" si="88"/>
        <v>0</v>
      </c>
      <c r="AT107" s="14">
        <f t="shared" si="88"/>
        <v>0</v>
      </c>
      <c r="AU107" s="14">
        <f t="shared" si="88"/>
        <v>0</v>
      </c>
      <c r="AV107" s="14">
        <f t="shared" si="88"/>
        <v>0</v>
      </c>
      <c r="AW107" s="14">
        <f t="shared" si="88"/>
        <v>0</v>
      </c>
      <c r="AX107" s="14">
        <f t="shared" si="88"/>
        <v>0</v>
      </c>
      <c r="AY107" s="14">
        <f t="shared" si="88"/>
        <v>0</v>
      </c>
      <c r="AZ107" s="14">
        <f t="shared" si="88"/>
        <v>0</v>
      </c>
      <c r="BA107" s="14">
        <f t="shared" si="88"/>
        <v>0</v>
      </c>
      <c r="BB107" s="14">
        <f t="shared" si="88"/>
        <v>0</v>
      </c>
      <c r="BC107" s="14">
        <f t="shared" si="88"/>
        <v>0</v>
      </c>
      <c r="BD107" s="14">
        <f t="shared" si="88"/>
        <v>0</v>
      </c>
      <c r="BE107" s="14">
        <f t="shared" si="88"/>
        <v>0</v>
      </c>
      <c r="BF107" s="14">
        <f t="shared" si="88"/>
        <v>0</v>
      </c>
      <c r="BG107" s="14">
        <f t="shared" si="88"/>
        <v>0</v>
      </c>
      <c r="BH107" s="14">
        <f t="shared" si="88"/>
        <v>0</v>
      </c>
      <c r="BI107" s="14">
        <f t="shared" si="88"/>
        <v>0</v>
      </c>
      <c r="BJ107" s="14">
        <f t="shared" si="88"/>
        <v>0</v>
      </c>
      <c r="BK107" s="14">
        <f t="shared" si="88"/>
        <v>0</v>
      </c>
      <c r="BL107" s="14">
        <f t="shared" si="88"/>
        <v>0</v>
      </c>
      <c r="BM107" s="14">
        <f t="shared" si="88"/>
        <v>0</v>
      </c>
      <c r="BN107" s="14">
        <f t="shared" si="88"/>
        <v>0</v>
      </c>
      <c r="BO107" s="14">
        <f t="shared" si="88"/>
        <v>0</v>
      </c>
      <c r="BP107" s="14">
        <f t="shared" si="88"/>
        <v>0</v>
      </c>
      <c r="BQ107" s="14">
        <f t="shared" si="88"/>
        <v>0</v>
      </c>
      <c r="BR107" s="14">
        <f t="shared" si="88"/>
        <v>0</v>
      </c>
      <c r="BS107" s="96"/>
    </row>
    <row r="108" spans="1:87" ht="21" hidden="1" customHeight="1" outlineLevel="1" thickBot="1" x14ac:dyDescent="0.4">
      <c r="A108" s="5">
        <f t="shared" si="66"/>
        <v>0</v>
      </c>
      <c r="B108" s="5">
        <f t="shared" si="66"/>
        <v>0</v>
      </c>
      <c r="C108" s="5">
        <f t="shared" si="66"/>
        <v>0</v>
      </c>
      <c r="D108" s="5">
        <f t="shared" si="66"/>
        <v>0</v>
      </c>
      <c r="E108" s="6">
        <f t="shared" si="27"/>
        <v>0</v>
      </c>
      <c r="F108" s="14">
        <f t="shared" ref="F108" si="89">F32*$C$78</f>
        <v>0</v>
      </c>
      <c r="G108" s="14">
        <f t="shared" ref="G108:BR108" si="90">G32*$C$78</f>
        <v>0</v>
      </c>
      <c r="H108" s="14">
        <f t="shared" si="90"/>
        <v>0</v>
      </c>
      <c r="I108" s="14">
        <f t="shared" si="90"/>
        <v>0</v>
      </c>
      <c r="J108" s="14">
        <f t="shared" si="90"/>
        <v>0</v>
      </c>
      <c r="K108" s="14">
        <f t="shared" si="90"/>
        <v>0</v>
      </c>
      <c r="L108" s="14">
        <f t="shared" si="90"/>
        <v>0</v>
      </c>
      <c r="M108" s="14">
        <f t="shared" si="90"/>
        <v>0</v>
      </c>
      <c r="N108" s="14">
        <f t="shared" si="90"/>
        <v>0</v>
      </c>
      <c r="O108" s="14">
        <f t="shared" si="90"/>
        <v>0</v>
      </c>
      <c r="P108" s="14">
        <f t="shared" si="90"/>
        <v>0</v>
      </c>
      <c r="Q108" s="14">
        <f t="shared" si="90"/>
        <v>0</v>
      </c>
      <c r="R108" s="14">
        <f t="shared" si="90"/>
        <v>0</v>
      </c>
      <c r="S108" s="14">
        <f t="shared" si="90"/>
        <v>0</v>
      </c>
      <c r="T108" s="14">
        <f t="shared" si="90"/>
        <v>0</v>
      </c>
      <c r="U108" s="14">
        <f t="shared" si="90"/>
        <v>0</v>
      </c>
      <c r="V108" s="14">
        <f t="shared" si="90"/>
        <v>0</v>
      </c>
      <c r="W108" s="14">
        <f t="shared" si="90"/>
        <v>0</v>
      </c>
      <c r="X108" s="14">
        <f t="shared" si="90"/>
        <v>0</v>
      </c>
      <c r="Y108" s="14">
        <f t="shared" si="90"/>
        <v>0</v>
      </c>
      <c r="Z108" s="14">
        <f t="shared" si="90"/>
        <v>0</v>
      </c>
      <c r="AA108" s="14">
        <f t="shared" si="90"/>
        <v>0</v>
      </c>
      <c r="AB108" s="14">
        <f t="shared" si="90"/>
        <v>0</v>
      </c>
      <c r="AC108" s="14">
        <f t="shared" si="90"/>
        <v>0</v>
      </c>
      <c r="AD108" s="14">
        <f t="shared" si="90"/>
        <v>0</v>
      </c>
      <c r="AE108" s="14">
        <f t="shared" si="90"/>
        <v>0</v>
      </c>
      <c r="AF108" s="14">
        <f t="shared" si="90"/>
        <v>0</v>
      </c>
      <c r="AG108" s="14">
        <f t="shared" si="90"/>
        <v>0</v>
      </c>
      <c r="AH108" s="14">
        <f t="shared" si="90"/>
        <v>0</v>
      </c>
      <c r="AI108" s="14">
        <f t="shared" si="90"/>
        <v>0</v>
      </c>
      <c r="AJ108" s="14">
        <f t="shared" si="90"/>
        <v>0</v>
      </c>
      <c r="AK108" s="14">
        <f t="shared" si="90"/>
        <v>0</v>
      </c>
      <c r="AL108" s="14">
        <f t="shared" si="90"/>
        <v>0</v>
      </c>
      <c r="AM108" s="14">
        <f t="shared" si="90"/>
        <v>0</v>
      </c>
      <c r="AN108" s="14">
        <f t="shared" si="90"/>
        <v>0</v>
      </c>
      <c r="AO108" s="14">
        <f t="shared" si="90"/>
        <v>0</v>
      </c>
      <c r="AP108" s="14">
        <f t="shared" si="90"/>
        <v>0</v>
      </c>
      <c r="AQ108" s="14">
        <f t="shared" si="90"/>
        <v>0</v>
      </c>
      <c r="AR108" s="14">
        <f t="shared" si="90"/>
        <v>0</v>
      </c>
      <c r="AS108" s="14">
        <f t="shared" si="90"/>
        <v>0</v>
      </c>
      <c r="AT108" s="14">
        <f t="shared" si="90"/>
        <v>0</v>
      </c>
      <c r="AU108" s="14">
        <f t="shared" si="90"/>
        <v>0</v>
      </c>
      <c r="AV108" s="14">
        <f t="shared" si="90"/>
        <v>0</v>
      </c>
      <c r="AW108" s="14">
        <f t="shared" si="90"/>
        <v>0</v>
      </c>
      <c r="AX108" s="14">
        <f t="shared" si="90"/>
        <v>0</v>
      </c>
      <c r="AY108" s="14">
        <f t="shared" si="90"/>
        <v>0</v>
      </c>
      <c r="AZ108" s="14">
        <f t="shared" si="90"/>
        <v>0</v>
      </c>
      <c r="BA108" s="14">
        <f t="shared" si="90"/>
        <v>0</v>
      </c>
      <c r="BB108" s="14">
        <f t="shared" si="90"/>
        <v>0</v>
      </c>
      <c r="BC108" s="14">
        <f t="shared" si="90"/>
        <v>0</v>
      </c>
      <c r="BD108" s="14">
        <f t="shared" si="90"/>
        <v>0</v>
      </c>
      <c r="BE108" s="14">
        <f t="shared" si="90"/>
        <v>0</v>
      </c>
      <c r="BF108" s="14">
        <f t="shared" si="90"/>
        <v>0</v>
      </c>
      <c r="BG108" s="14">
        <f t="shared" si="90"/>
        <v>0</v>
      </c>
      <c r="BH108" s="14">
        <f t="shared" si="90"/>
        <v>0</v>
      </c>
      <c r="BI108" s="14">
        <f t="shared" si="90"/>
        <v>0</v>
      </c>
      <c r="BJ108" s="14">
        <f t="shared" si="90"/>
        <v>0</v>
      </c>
      <c r="BK108" s="14">
        <f t="shared" si="90"/>
        <v>0</v>
      </c>
      <c r="BL108" s="14">
        <f t="shared" si="90"/>
        <v>0</v>
      </c>
      <c r="BM108" s="14">
        <f t="shared" si="90"/>
        <v>0</v>
      </c>
      <c r="BN108" s="14">
        <f t="shared" si="90"/>
        <v>0</v>
      </c>
      <c r="BO108" s="14">
        <f t="shared" si="90"/>
        <v>0</v>
      </c>
      <c r="BP108" s="14">
        <f t="shared" si="90"/>
        <v>0</v>
      </c>
      <c r="BQ108" s="14">
        <f t="shared" si="90"/>
        <v>0</v>
      </c>
      <c r="BR108" s="14">
        <f t="shared" si="90"/>
        <v>0</v>
      </c>
      <c r="BS108" s="96"/>
    </row>
    <row r="109" spans="1:87" ht="21" hidden="1" customHeight="1" outlineLevel="1" thickBot="1" x14ac:dyDescent="0.4">
      <c r="A109" s="5">
        <f t="shared" si="66"/>
        <v>0</v>
      </c>
      <c r="B109" s="5">
        <f t="shared" si="66"/>
        <v>0</v>
      </c>
      <c r="C109" s="5">
        <f t="shared" si="66"/>
        <v>0</v>
      </c>
      <c r="D109" s="5">
        <f t="shared" si="66"/>
        <v>0</v>
      </c>
      <c r="E109" s="6">
        <f t="shared" si="27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6"/>
    </row>
    <row r="110" spans="1:87" ht="21" hidden="1" customHeight="1" outlineLevel="1" x14ac:dyDescent="0.35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 x14ac:dyDescent="0.35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x14ac:dyDescent="0.4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">
      <c r="A113" s="162"/>
      <c r="B113" s="162"/>
      <c r="C113" s="21" t="s">
        <v>10</v>
      </c>
      <c r="D113" s="15" t="s">
        <v>11</v>
      </c>
      <c r="E113" s="15"/>
      <c r="F113" s="4">
        <f t="shared" ref="F113:AL113" si="91">F3</f>
        <v>273.10000000000002</v>
      </c>
      <c r="G113" s="4">
        <f t="shared" si="91"/>
        <v>339.2</v>
      </c>
      <c r="H113" s="4">
        <f t="shared" si="91"/>
        <v>405.3</v>
      </c>
      <c r="I113" s="4">
        <f t="shared" si="91"/>
        <v>471.4</v>
      </c>
      <c r="J113" s="4">
        <f t="shared" si="91"/>
        <v>537.5</v>
      </c>
      <c r="K113" s="4">
        <f t="shared" si="91"/>
        <v>603.5</v>
      </c>
      <c r="L113" s="4">
        <f t="shared" si="91"/>
        <v>669.6</v>
      </c>
      <c r="M113" s="4">
        <f t="shared" si="91"/>
        <v>686.1</v>
      </c>
      <c r="N113" s="4">
        <f t="shared" si="91"/>
        <v>702.7</v>
      </c>
      <c r="O113" s="4">
        <f t="shared" si="91"/>
        <v>719.2</v>
      </c>
      <c r="P113" s="4">
        <f t="shared" si="91"/>
        <v>735.7</v>
      </c>
      <c r="Q113" s="4">
        <f t="shared" si="91"/>
        <v>752.2</v>
      </c>
      <c r="R113" s="4">
        <f t="shared" si="91"/>
        <v>768.7</v>
      </c>
      <c r="S113" s="4">
        <f t="shared" si="91"/>
        <v>785.2</v>
      </c>
      <c r="T113" s="4">
        <f t="shared" si="91"/>
        <v>801.8</v>
      </c>
      <c r="U113" s="4">
        <f t="shared" si="91"/>
        <v>867.8</v>
      </c>
      <c r="V113" s="4">
        <f t="shared" si="91"/>
        <v>884.4</v>
      </c>
      <c r="W113" s="4">
        <f t="shared" si="91"/>
        <v>900.9</v>
      </c>
      <c r="X113" s="4">
        <f t="shared" si="91"/>
        <v>917.4</v>
      </c>
      <c r="Y113" s="4">
        <f t="shared" si="91"/>
        <v>933.9</v>
      </c>
      <c r="Z113" s="4">
        <f t="shared" si="91"/>
        <v>1000</v>
      </c>
      <c r="AA113" s="4">
        <f t="shared" si="91"/>
        <v>0</v>
      </c>
      <c r="AB113" s="4">
        <f t="shared" si="91"/>
        <v>0</v>
      </c>
      <c r="AC113" s="4">
        <f t="shared" si="91"/>
        <v>0</v>
      </c>
      <c r="AD113" s="4">
        <f t="shared" si="91"/>
        <v>0</v>
      </c>
      <c r="AE113" s="4">
        <f t="shared" si="91"/>
        <v>0</v>
      </c>
      <c r="AF113" s="4">
        <f t="shared" si="91"/>
        <v>0</v>
      </c>
      <c r="AG113" s="4">
        <f t="shared" si="91"/>
        <v>0</v>
      </c>
      <c r="AH113" s="4">
        <f t="shared" si="91"/>
        <v>0</v>
      </c>
      <c r="AI113" s="4">
        <f t="shared" si="91"/>
        <v>0</v>
      </c>
      <c r="AJ113" s="4">
        <f t="shared" si="91"/>
        <v>0</v>
      </c>
      <c r="AK113" s="4">
        <f t="shared" si="91"/>
        <v>0</v>
      </c>
      <c r="AL113" s="4">
        <f t="shared" si="91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6"/>
    </row>
    <row r="114" spans="1:71" ht="21" hidden="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2">F$113*$B$2*SUMPRODUCT(F$90:F$91,F$56:F$57)/1000</f>
        <v>0</v>
      </c>
      <c r="G114" s="46">
        <f t="shared" ca="1" si="92"/>
        <v>-1.844970898828E-29</v>
      </c>
      <c r="H114" s="46">
        <f t="shared" ca="1" si="92"/>
        <v>-4.3922989427174564E-25</v>
      </c>
      <c r="I114" s="46">
        <f t="shared" ca="1" si="92"/>
        <v>-3.815346816509145E-21</v>
      </c>
      <c r="J114" s="46">
        <f t="shared" ca="1" si="92"/>
        <v>-4.9410109829594437E-16</v>
      </c>
      <c r="K114" s="46">
        <f t="shared" ca="1" si="92"/>
        <v>-7.2554064706171929E-12</v>
      </c>
      <c r="L114" s="46">
        <f t="shared" ca="1" si="92"/>
        <v>-2.0311165572536789E-8</v>
      </c>
      <c r="M114" s="46">
        <f t="shared" ca="1" si="92"/>
        <v>-1.2048487319984858E-7</v>
      </c>
      <c r="N114" s="46">
        <f t="shared" ca="1" si="92"/>
        <v>-6.6637566075397949E-7</v>
      </c>
      <c r="O114" s="46">
        <f t="shared" ca="1" si="92"/>
        <v>-3.4509490434961144E-6</v>
      </c>
      <c r="P114" s="46">
        <f t="shared" ca="1" si="92"/>
        <v>-1.6982410845086329E-5</v>
      </c>
      <c r="Q114" s="46">
        <f t="shared" ca="1" si="92"/>
        <v>-9.6081598647926184E-5</v>
      </c>
      <c r="R114" s="46">
        <f t="shared" ca="1" si="92"/>
        <v>-1.6018169303477629E-4</v>
      </c>
      <c r="S114" s="46">
        <f t="shared" ca="1" si="92"/>
        <v>-2.432509902067531E-4</v>
      </c>
      <c r="T114" s="46">
        <f t="shared" ca="1" si="92"/>
        <v>-3.6158825650330106E-4</v>
      </c>
      <c r="U114" s="46">
        <f t="shared" ca="1" si="92"/>
        <v>-1.4407406848640173E-3</v>
      </c>
      <c r="V114" s="46">
        <f t="shared" ca="1" si="92"/>
        <v>-1.9368959056180991E-3</v>
      </c>
      <c r="W114" s="46">
        <f t="shared" ca="1" si="92"/>
        <v>-2.5521129988037494E-3</v>
      </c>
      <c r="X114" s="46">
        <f t="shared" ca="1" si="92"/>
        <v>-3.2938469798060349E-3</v>
      </c>
      <c r="Y114" s="46">
        <f t="shared" ca="1" si="92"/>
        <v>-4.1632682629953325E-3</v>
      </c>
      <c r="Z114" s="46">
        <f t="shared" ca="1" si="92"/>
        <v>-8.5360721431617416E-3</v>
      </c>
      <c r="AA114" s="46">
        <f t="shared" ca="1" si="92"/>
        <v>0</v>
      </c>
      <c r="AB114" s="46">
        <f t="shared" ca="1" si="92"/>
        <v>0</v>
      </c>
      <c r="AC114" s="46">
        <f t="shared" ca="1" si="92"/>
        <v>0</v>
      </c>
      <c r="AD114" s="46">
        <f t="shared" ca="1" si="92"/>
        <v>0</v>
      </c>
      <c r="AE114" s="46">
        <f t="shared" ca="1" si="92"/>
        <v>0</v>
      </c>
      <c r="AF114" s="46">
        <f t="shared" ca="1" si="92"/>
        <v>0</v>
      </c>
      <c r="AG114" s="46">
        <f t="shared" ca="1" si="92"/>
        <v>0</v>
      </c>
      <c r="AH114" s="46">
        <f t="shared" ca="1" si="92"/>
        <v>0</v>
      </c>
      <c r="AI114" s="46">
        <f t="shared" ca="1" si="92"/>
        <v>0</v>
      </c>
      <c r="AJ114" s="46">
        <f t="shared" ca="1" si="92"/>
        <v>0</v>
      </c>
      <c r="AK114" s="46">
        <f t="shared" ca="1" si="92"/>
        <v>0</v>
      </c>
      <c r="AL114" s="46">
        <f t="shared" ca="1" si="92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6"/>
    </row>
    <row r="115" spans="1:71" ht="21" hidden="1" customHeight="1" outlineLevel="1" thickBot="1" x14ac:dyDescent="0.4">
      <c r="C115" s="23">
        <f xml:space="preserve"> COUNTIF(F113:AL113,"&lt;&gt;"&amp;0)</f>
        <v>21</v>
      </c>
      <c r="E115" s="17" t="s">
        <v>13</v>
      </c>
      <c r="F115" s="14">
        <f t="shared" ref="F115:AL115" ca="1" si="93">F$113*$B$2*SUMPRODUCT(F$87:F$88,F$53:F$54)/1000</f>
        <v>0</v>
      </c>
      <c r="G115" s="14">
        <f t="shared" ca="1" si="93"/>
        <v>0</v>
      </c>
      <c r="H115" s="14">
        <f t="shared" ca="1" si="93"/>
        <v>0</v>
      </c>
      <c r="I115" s="14">
        <f t="shared" ca="1" si="93"/>
        <v>-1.9531807193079695E-24</v>
      </c>
      <c r="J115" s="14">
        <f t="shared" ca="1" si="93"/>
        <v>-3.9170954133411748E-18</v>
      </c>
      <c r="K115" s="14">
        <f t="shared" ca="1" si="93"/>
        <v>-4.9667168872936034E-13</v>
      </c>
      <c r="L115" s="14">
        <f t="shared" ca="1" si="93"/>
        <v>-8.966975472806701E-9</v>
      </c>
      <c r="M115" s="14">
        <f t="shared" ca="1" si="93"/>
        <v>-8.1787778560715806E-8</v>
      </c>
      <c r="N115" s="14">
        <f t="shared" ca="1" si="93"/>
        <v>-6.8710255017699801E-7</v>
      </c>
      <c r="O115" s="14">
        <f t="shared" ca="1" si="93"/>
        <v>-5.3442194041936073E-6</v>
      </c>
      <c r="P115" s="14">
        <f t="shared" ca="1" si="93"/>
        <v>-3.9295900135918015E-5</v>
      </c>
      <c r="Q115" s="14">
        <f t="shared" ca="1" si="93"/>
        <v>-3.6449714406584099E-4</v>
      </c>
      <c r="R115" s="14">
        <f t="shared" ca="1" si="93"/>
        <v>-5.3752322496375491E-4</v>
      </c>
      <c r="S115" s="14">
        <f t="shared" ca="1" si="93"/>
        <v>-6.9931460691183018E-4</v>
      </c>
      <c r="T115" s="14">
        <f t="shared" ca="1" si="93"/>
        <v>-8.9445285753065771E-4</v>
      </c>
      <c r="U115" s="14">
        <f t="shared" ca="1" si="93"/>
        <v>-2.0151723988143999E-3</v>
      </c>
      <c r="V115" s="14">
        <f t="shared" ca="1" si="93"/>
        <v>-2.3596218747391757E-3</v>
      </c>
      <c r="W115" s="14">
        <f t="shared" ca="1" si="93"/>
        <v>-2.708553972918048E-3</v>
      </c>
      <c r="X115" s="14">
        <f t="shared" ca="1" si="93"/>
        <v>-3.0438364267175596E-3</v>
      </c>
      <c r="Y115" s="14">
        <f t="shared" ca="1" si="93"/>
        <v>-3.3450013602591339E-3</v>
      </c>
      <c r="Z115" s="14">
        <f t="shared" ca="1" si="93"/>
        <v>-3.8109745596516878E-3</v>
      </c>
      <c r="AA115" s="14">
        <f t="shared" ca="1" si="93"/>
        <v>0</v>
      </c>
      <c r="AB115" s="14">
        <f t="shared" ca="1" si="93"/>
        <v>0</v>
      </c>
      <c r="AC115" s="14">
        <f t="shared" ca="1" si="93"/>
        <v>0</v>
      </c>
      <c r="AD115" s="14">
        <f t="shared" ca="1" si="93"/>
        <v>0</v>
      </c>
      <c r="AE115" s="14">
        <f t="shared" ca="1" si="93"/>
        <v>0</v>
      </c>
      <c r="AF115" s="14">
        <f t="shared" ca="1" si="93"/>
        <v>0</v>
      </c>
      <c r="AG115" s="14">
        <f t="shared" ca="1" si="93"/>
        <v>0</v>
      </c>
      <c r="AH115" s="14">
        <f t="shared" ca="1" si="93"/>
        <v>0</v>
      </c>
      <c r="AI115" s="14">
        <f t="shared" ca="1" si="93"/>
        <v>0</v>
      </c>
      <c r="AJ115" s="14">
        <f t="shared" ca="1" si="93"/>
        <v>0</v>
      </c>
      <c r="AK115" s="14">
        <f t="shared" ca="1" si="93"/>
        <v>0</v>
      </c>
      <c r="AL115" s="14">
        <f t="shared" ca="1" si="93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6"/>
    </row>
    <row r="116" spans="1:71" ht="21" hidden="1" customHeight="1" outlineLevel="1" thickBot="1" x14ac:dyDescent="0.4">
      <c r="E116" s="17" t="s">
        <v>14</v>
      </c>
      <c r="F116" s="14">
        <f t="shared" ref="F116:AL116" ca="1" si="94">F$113*$B$2*SUMPRODUCT(F$87:F$89,F$53:F$55)/1000</f>
        <v>0</v>
      </c>
      <c r="G116" s="14">
        <f t="shared" ca="1" si="94"/>
        <v>0</v>
      </c>
      <c r="H116" s="14">
        <f t="shared" ca="1" si="94"/>
        <v>0</v>
      </c>
      <c r="I116" s="14">
        <f t="shared" ca="1" si="94"/>
        <v>-5.421369195525205E-22</v>
      </c>
      <c r="J116" s="14">
        <f t="shared" ca="1" si="94"/>
        <v>-3.5350469097427878E-16</v>
      </c>
      <c r="K116" s="14">
        <f t="shared" ca="1" si="94"/>
        <v>-1.7496865638462174E-11</v>
      </c>
      <c r="L116" s="14">
        <f t="shared" ca="1" si="94"/>
        <v>-1.4185608506327915E-7</v>
      </c>
      <c r="M116" s="14">
        <f t="shared" ca="1" si="94"/>
        <v>-1.0795078533811223E-6</v>
      </c>
      <c r="N116" s="14">
        <f t="shared" ca="1" si="94"/>
        <v>-7.6201216571825519E-6</v>
      </c>
      <c r="O116" s="14">
        <f t="shared" ca="1" si="94"/>
        <v>-5.014697671975962E-5</v>
      </c>
      <c r="P116" s="14">
        <f t="shared" ca="1" si="94"/>
        <v>-3.1334950507964633E-4</v>
      </c>
      <c r="Q116" s="14">
        <f t="shared" ca="1" si="94"/>
        <v>-2.3799189099265256E-3</v>
      </c>
      <c r="R116" s="14">
        <f t="shared" ca="1" si="94"/>
        <v>-3.7508367293125947E-3</v>
      </c>
      <c r="S116" s="14">
        <f t="shared" ca="1" si="94"/>
        <v>-5.2898613049218316E-3</v>
      </c>
      <c r="T116" s="14">
        <f t="shared" ca="1" si="94"/>
        <v>-7.323321154367222E-3</v>
      </c>
      <c r="U116" s="14">
        <f t="shared" ca="1" si="94"/>
        <v>-2.2394852494764399E-2</v>
      </c>
      <c r="V116" s="14">
        <f t="shared" ca="1" si="94"/>
        <v>-2.8260062081133783E-2</v>
      </c>
      <c r="W116" s="14">
        <f t="shared" ca="1" si="94"/>
        <v>-3.4959647007603567E-2</v>
      </c>
      <c r="X116" s="14">
        <f t="shared" ca="1" si="94"/>
        <v>-4.2350858614770413E-2</v>
      </c>
      <c r="Y116" s="14">
        <f t="shared" ca="1" si="94"/>
        <v>-5.021013343227166E-2</v>
      </c>
      <c r="Z116" s="14">
        <f t="shared" ca="1" si="94"/>
        <v>-7.8575822921214192E-2</v>
      </c>
      <c r="AA116" s="14">
        <f t="shared" ca="1" si="94"/>
        <v>0</v>
      </c>
      <c r="AB116" s="14">
        <f t="shared" ca="1" si="94"/>
        <v>0</v>
      </c>
      <c r="AC116" s="14">
        <f t="shared" ca="1" si="94"/>
        <v>0</v>
      </c>
      <c r="AD116" s="14">
        <f t="shared" ca="1" si="94"/>
        <v>0</v>
      </c>
      <c r="AE116" s="14">
        <f t="shared" ca="1" si="94"/>
        <v>0</v>
      </c>
      <c r="AF116" s="14">
        <f t="shared" ca="1" si="94"/>
        <v>0</v>
      </c>
      <c r="AG116" s="14">
        <f t="shared" ca="1" si="94"/>
        <v>0</v>
      </c>
      <c r="AH116" s="14">
        <f t="shared" ca="1" si="94"/>
        <v>0</v>
      </c>
      <c r="AI116" s="14">
        <f t="shared" ca="1" si="94"/>
        <v>0</v>
      </c>
      <c r="AJ116" s="14">
        <f t="shared" ca="1" si="94"/>
        <v>0</v>
      </c>
      <c r="AK116" s="14">
        <f t="shared" ca="1" si="94"/>
        <v>0</v>
      </c>
      <c r="AL116" s="14">
        <f t="shared" ca="1" si="94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6"/>
    </row>
    <row r="117" spans="1:71" ht="21" hidden="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5">G115+G114</f>
        <v>-1.844970898828E-29</v>
      </c>
      <c r="H117" s="14">
        <f t="shared" ca="1" si="95"/>
        <v>-4.3922989427174564E-25</v>
      </c>
      <c r="I117" s="14">
        <f t="shared" ca="1" si="95"/>
        <v>-3.8172999972284526E-21</v>
      </c>
      <c r="J117" s="14">
        <f t="shared" ca="1" si="95"/>
        <v>-4.9801819370928549E-16</v>
      </c>
      <c r="K117" s="14">
        <f t="shared" ca="1" si="95"/>
        <v>-7.7520781593465528E-12</v>
      </c>
      <c r="L117" s="14">
        <f t="shared" ca="1" si="95"/>
        <v>-2.9278141045343488E-8</v>
      </c>
      <c r="M117" s="14">
        <f t="shared" ca="1" si="95"/>
        <v>-2.0227265176056439E-7</v>
      </c>
      <c r="N117" s="14">
        <f t="shared" ca="1" si="95"/>
        <v>-1.3534782109309775E-6</v>
      </c>
      <c r="O117" s="14">
        <f t="shared" ca="1" si="95"/>
        <v>-8.7951684476897225E-6</v>
      </c>
      <c r="P117" s="14">
        <f t="shared" ca="1" si="95"/>
        <v>-5.627831098100434E-5</v>
      </c>
      <c r="Q117" s="14">
        <f t="shared" ca="1" si="95"/>
        <v>-4.6057874271376718E-4</v>
      </c>
      <c r="R117" s="14">
        <f t="shared" ca="1" si="95"/>
        <v>-6.977049179985312E-4</v>
      </c>
      <c r="S117" s="14">
        <f t="shared" ca="1" si="95"/>
        <v>-9.4256559711858334E-4</v>
      </c>
      <c r="T117" s="14">
        <f t="shared" ca="1" si="95"/>
        <v>-1.2560411140339588E-3</v>
      </c>
      <c r="U117" s="14">
        <f t="shared" ca="1" si="95"/>
        <v>-3.4559130836784172E-3</v>
      </c>
      <c r="V117" s="14">
        <f t="shared" ca="1" si="95"/>
        <v>-4.296517780357275E-3</v>
      </c>
      <c r="W117" s="14">
        <f t="shared" ca="1" si="95"/>
        <v>-5.2606669717217974E-3</v>
      </c>
      <c r="X117" s="14">
        <f t="shared" ca="1" si="95"/>
        <v>-6.3376834065235945E-3</v>
      </c>
      <c r="Y117" s="14">
        <f t="shared" ca="1" si="95"/>
        <v>-7.5082696232544668E-3</v>
      </c>
      <c r="Z117" s="14">
        <f t="shared" ca="1" si="95"/>
        <v>-1.2347046702813429E-2</v>
      </c>
      <c r="AA117" s="14">
        <f t="shared" ca="1" si="95"/>
        <v>0</v>
      </c>
      <c r="AB117" s="14">
        <f t="shared" ca="1" si="95"/>
        <v>0</v>
      </c>
      <c r="AC117" s="14">
        <f t="shared" ca="1" si="95"/>
        <v>0</v>
      </c>
      <c r="AD117" s="14">
        <f t="shared" ca="1" si="95"/>
        <v>0</v>
      </c>
      <c r="AE117" s="14">
        <f t="shared" ca="1" si="95"/>
        <v>0</v>
      </c>
      <c r="AF117" s="14">
        <f t="shared" ca="1" si="95"/>
        <v>0</v>
      </c>
      <c r="AG117" s="14">
        <f t="shared" ca="1" si="95"/>
        <v>0</v>
      </c>
      <c r="AH117" s="14">
        <f t="shared" ca="1" si="95"/>
        <v>0</v>
      </c>
      <c r="AI117" s="14">
        <f t="shared" ca="1" si="95"/>
        <v>0</v>
      </c>
      <c r="AJ117" s="14">
        <f t="shared" ca="1" si="95"/>
        <v>0</v>
      </c>
      <c r="AK117" s="14">
        <f t="shared" ca="1" si="95"/>
        <v>0</v>
      </c>
      <c r="AL117" s="14">
        <f t="shared" ca="1" si="95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6"/>
    </row>
    <row r="118" spans="1:71" ht="21" hidden="1" customHeight="1" outlineLevel="1" x14ac:dyDescent="0.35">
      <c r="U118" s="47"/>
      <c r="V118" s="47"/>
      <c r="W118" s="47"/>
      <c r="BS118" s="96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867.8</v>
      </c>
      <c r="V122" s="54">
        <f ca="1"/>
        <v>884.4</v>
      </c>
      <c r="W122" s="56">
        <f ca="1"/>
        <v>900.9</v>
      </c>
      <c r="X122" s="51">
        <f ca="1"/>
        <v>917.4</v>
      </c>
      <c r="Y122" s="4">
        <f ca="1"/>
        <v>933.9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hidden="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-1.844970898828E-29</v>
      </c>
      <c r="H123" s="47">
        <f ca="1"/>
        <v>-4.3922989427174564E-25</v>
      </c>
      <c r="I123" s="47">
        <f ca="1"/>
        <v>-3.815346816509145E-21</v>
      </c>
      <c r="J123" s="47">
        <f ca="1"/>
        <v>-4.9410109829594437E-16</v>
      </c>
      <c r="K123" s="47">
        <f ca="1"/>
        <v>-7.2554064706171929E-12</v>
      </c>
      <c r="L123" s="47">
        <f ca="1"/>
        <v>-2.0311165572536789E-8</v>
      </c>
      <c r="M123" s="47">
        <f ca="1"/>
        <v>-1.2048487319984858E-7</v>
      </c>
      <c r="N123" s="47">
        <f ca="1"/>
        <v>-6.6637566075397949E-7</v>
      </c>
      <c r="O123" s="47">
        <f ca="1"/>
        <v>-3.4509490434961144E-6</v>
      </c>
      <c r="P123" s="47">
        <f ca="1"/>
        <v>-1.6982410845086329E-5</v>
      </c>
      <c r="Q123" s="47">
        <f ca="1"/>
        <v>-9.6081598647926184E-5</v>
      </c>
      <c r="R123" s="47">
        <f ca="1"/>
        <v>-1.6018169303477629E-4</v>
      </c>
      <c r="S123" s="47">
        <f ca="1"/>
        <v>-2.432509902067531E-4</v>
      </c>
      <c r="T123" s="47">
        <f ca="1"/>
        <v>-3.6158825650330106E-4</v>
      </c>
      <c r="U123" s="47">
        <f ca="1"/>
        <v>-1.4407406848640173E-3</v>
      </c>
      <c r="V123" s="47">
        <f ca="1"/>
        <v>-1.9368959056180991E-3</v>
      </c>
      <c r="W123" s="47">
        <f ca="1"/>
        <v>-2.5521129988037494E-3</v>
      </c>
      <c r="X123" s="47">
        <f ca="1"/>
        <v>-3.2938469798060349E-3</v>
      </c>
      <c r="Y123" s="47">
        <f ca="1"/>
        <v>-4.1632682629953325E-3</v>
      </c>
      <c r="Z123" s="47">
        <f ca="1"/>
        <v>-8.5360721431617416E-3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-1.9531807193079695E-24</v>
      </c>
      <c r="J124" s="47">
        <f ca="1"/>
        <v>-3.9170954133411748E-18</v>
      </c>
      <c r="K124" s="47">
        <f ca="1"/>
        <v>-4.9667168872936034E-13</v>
      </c>
      <c r="L124" s="47">
        <f ca="1"/>
        <v>-8.966975472806701E-9</v>
      </c>
      <c r="M124" s="47">
        <f ca="1"/>
        <v>-8.1787778560715806E-8</v>
      </c>
      <c r="N124" s="47">
        <f ca="1"/>
        <v>-6.8710255017699801E-7</v>
      </c>
      <c r="O124" s="47">
        <f ca="1"/>
        <v>-5.3442194041936073E-6</v>
      </c>
      <c r="P124" s="47">
        <f ca="1"/>
        <v>-3.9295900135918015E-5</v>
      </c>
      <c r="Q124" s="47">
        <f ca="1"/>
        <v>-3.6449714406584099E-4</v>
      </c>
      <c r="R124" s="47">
        <f ca="1"/>
        <v>-5.3752322496375491E-4</v>
      </c>
      <c r="S124" s="47">
        <f ca="1"/>
        <v>-6.9931460691183018E-4</v>
      </c>
      <c r="T124" s="47">
        <f ca="1"/>
        <v>-8.9445285753065771E-4</v>
      </c>
      <c r="U124" s="47">
        <f ca="1"/>
        <v>-2.0151723988143999E-3</v>
      </c>
      <c r="V124" s="47">
        <f ca="1"/>
        <v>-2.3596218747391757E-3</v>
      </c>
      <c r="W124" s="47">
        <f ca="1"/>
        <v>-2.708553972918048E-3</v>
      </c>
      <c r="X124" s="47">
        <f ca="1"/>
        <v>-3.0438364267175596E-3</v>
      </c>
      <c r="Y124" s="47">
        <f ca="1"/>
        <v>-3.3450013602591339E-3</v>
      </c>
      <c r="Z124" s="47">
        <f ca="1"/>
        <v>-3.8109745596516878E-3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-5.421369195525205E-22</v>
      </c>
      <c r="J125" s="47">
        <f ca="1"/>
        <v>-3.5350469097427878E-16</v>
      </c>
      <c r="K125" s="47">
        <f ca="1"/>
        <v>-1.7496865638462174E-11</v>
      </c>
      <c r="L125" s="47">
        <f ca="1"/>
        <v>-1.4185608506327915E-7</v>
      </c>
      <c r="M125" s="47">
        <f ca="1"/>
        <v>-1.0795078533811223E-6</v>
      </c>
      <c r="N125" s="47">
        <f ca="1"/>
        <v>-7.6201216571825519E-6</v>
      </c>
      <c r="O125" s="47">
        <f ca="1"/>
        <v>-5.014697671975962E-5</v>
      </c>
      <c r="P125" s="47">
        <f ca="1"/>
        <v>-3.1334950507964633E-4</v>
      </c>
      <c r="Q125" s="47">
        <f ca="1"/>
        <v>-2.3799189099265256E-3</v>
      </c>
      <c r="R125" s="47">
        <f ca="1"/>
        <v>-3.7508367293125947E-3</v>
      </c>
      <c r="S125" s="47">
        <f ca="1"/>
        <v>-5.2898613049218316E-3</v>
      </c>
      <c r="T125" s="47">
        <f ca="1"/>
        <v>-7.323321154367222E-3</v>
      </c>
      <c r="U125" s="47">
        <f ca="1"/>
        <v>-2.2394852494764399E-2</v>
      </c>
      <c r="V125" s="47">
        <f ca="1"/>
        <v>-2.8260062081133783E-2</v>
      </c>
      <c r="W125" s="47">
        <f ca="1"/>
        <v>-3.4959647007603567E-2</v>
      </c>
      <c r="X125" s="47">
        <f ca="1"/>
        <v>-4.2350858614770413E-2</v>
      </c>
      <c r="Y125" s="47">
        <f ca="1"/>
        <v>-5.021013343227166E-2</v>
      </c>
      <c r="Z125" s="47">
        <f ca="1"/>
        <v>-7.8575822921214192E-2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-1.844970898828E-29</v>
      </c>
      <c r="H126" s="47">
        <f ca="1"/>
        <v>-4.3922989427174564E-25</v>
      </c>
      <c r="I126" s="47">
        <f ca="1"/>
        <v>-3.8172999972284526E-21</v>
      </c>
      <c r="J126" s="47">
        <f ca="1"/>
        <v>-4.9801819370928549E-16</v>
      </c>
      <c r="K126" s="47">
        <f ca="1"/>
        <v>-7.7520781593465528E-12</v>
      </c>
      <c r="L126" s="47">
        <f ca="1"/>
        <v>-2.9278141045343488E-8</v>
      </c>
      <c r="M126" s="47">
        <f ca="1"/>
        <v>-2.0227265176056439E-7</v>
      </c>
      <c r="N126" s="47">
        <f ca="1"/>
        <v>-1.3534782109309775E-6</v>
      </c>
      <c r="O126" s="47">
        <f ca="1"/>
        <v>-8.7951684476897225E-6</v>
      </c>
      <c r="P126" s="47">
        <f ca="1"/>
        <v>-5.627831098100434E-5</v>
      </c>
      <c r="Q126" s="47">
        <f ca="1"/>
        <v>-4.6057874271376718E-4</v>
      </c>
      <c r="R126" s="47">
        <f ca="1"/>
        <v>-6.977049179985312E-4</v>
      </c>
      <c r="S126" s="47">
        <f ca="1"/>
        <v>-9.4256559711858334E-4</v>
      </c>
      <c r="T126" s="47">
        <f ca="1"/>
        <v>-1.2560411140339588E-3</v>
      </c>
      <c r="U126" s="47">
        <f ca="1"/>
        <v>-3.4559130836784172E-3</v>
      </c>
      <c r="V126" s="47">
        <f ca="1"/>
        <v>-4.296517780357275E-3</v>
      </c>
      <c r="W126" s="47">
        <f ca="1"/>
        <v>-5.2606669717217974E-3</v>
      </c>
      <c r="X126" s="47">
        <f ca="1"/>
        <v>-6.3376834065235945E-3</v>
      </c>
      <c r="Y126" s="47">
        <f ca="1"/>
        <v>-7.5082696232544668E-3</v>
      </c>
      <c r="Z126" s="47">
        <f ca="1"/>
        <v>-1.2347046702813429E-2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V26"/>
  <sheetViews>
    <sheetView topLeftCell="K1" zoomScaleNormal="100" workbookViewId="0">
      <selection sqref="A1:V26"/>
    </sheetView>
  </sheetViews>
  <sheetFormatPr defaultRowHeight="21" x14ac:dyDescent="0.35"/>
  <cols>
    <col min="1" max="16384" width="8.7265625" style="105"/>
  </cols>
  <sheetData>
    <row r="1" spans="1:22" x14ac:dyDescent="0.35">
      <c r="A1" s="107" t="s">
        <v>507</v>
      </c>
      <c r="B1" s="153">
        <v>273.10000000000002</v>
      </c>
      <c r="C1" s="121">
        <v>339.2</v>
      </c>
      <c r="D1" s="124">
        <v>405.3</v>
      </c>
      <c r="E1" s="122">
        <v>471.4</v>
      </c>
      <c r="F1" s="118">
        <v>537.5</v>
      </c>
      <c r="G1" s="119">
        <v>603.5</v>
      </c>
      <c r="H1" s="142">
        <v>669.6</v>
      </c>
      <c r="I1" s="118">
        <v>686.1</v>
      </c>
      <c r="J1" s="119">
        <v>702.7</v>
      </c>
      <c r="K1" s="117">
        <v>719.2</v>
      </c>
      <c r="L1" s="118">
        <v>735.7</v>
      </c>
      <c r="M1" s="119">
        <v>752.2</v>
      </c>
      <c r="N1" s="142">
        <v>768.7</v>
      </c>
      <c r="O1" s="118">
        <v>785.2</v>
      </c>
      <c r="P1" s="119">
        <v>801.8</v>
      </c>
      <c r="Q1" s="117">
        <v>867.8</v>
      </c>
      <c r="R1" s="118">
        <v>884.4</v>
      </c>
      <c r="S1" s="119">
        <v>900.9</v>
      </c>
      <c r="T1" s="156">
        <v>917.4</v>
      </c>
      <c r="U1" s="157">
        <v>933.9</v>
      </c>
      <c r="V1" s="158">
        <v>1000</v>
      </c>
    </row>
    <row r="2" spans="1:22" x14ac:dyDescent="0.35">
      <c r="A2" s="127" t="s">
        <v>76</v>
      </c>
      <c r="B2" s="129">
        <v>0.06</v>
      </c>
      <c r="C2" s="132">
        <v>0.06</v>
      </c>
      <c r="D2" s="136">
        <v>0.06</v>
      </c>
      <c r="E2" s="129">
        <v>0.06</v>
      </c>
      <c r="F2" s="132">
        <v>0.06</v>
      </c>
      <c r="G2" s="148">
        <v>0.06</v>
      </c>
      <c r="H2" s="129">
        <v>0.06</v>
      </c>
      <c r="I2" s="132">
        <v>5.9998999999999997E-2</v>
      </c>
      <c r="J2" s="136">
        <v>5.9996000000000001E-2</v>
      </c>
      <c r="K2" s="129">
        <v>5.9986999999999999E-2</v>
      </c>
      <c r="L2" s="132">
        <v>3.2972000000000001E-2</v>
      </c>
      <c r="M2" s="136">
        <v>1.8774E-3</v>
      </c>
      <c r="N2" s="129">
        <v>3.0529E-12</v>
      </c>
      <c r="O2" s="132">
        <v>6.9397000000000001E-17</v>
      </c>
      <c r="P2" s="136">
        <v>6.7588999999999995E-20</v>
      </c>
      <c r="Q2" s="129">
        <v>8.1083000000000002E-27</v>
      </c>
      <c r="R2" s="132">
        <v>6.5692999999999999E-28</v>
      </c>
      <c r="S2" s="136">
        <v>1.9057999999999999E-28</v>
      </c>
      <c r="T2" s="129">
        <v>8.8061000000000005E-30</v>
      </c>
      <c r="U2" s="132">
        <v>2.7489999999999999E-32</v>
      </c>
      <c r="V2" s="136">
        <v>0</v>
      </c>
    </row>
    <row r="3" spans="1:22" x14ac:dyDescent="0.35">
      <c r="A3" s="127" t="s">
        <v>280</v>
      </c>
      <c r="B3" s="130">
        <v>0</v>
      </c>
      <c r="C3" s="133">
        <v>0</v>
      </c>
      <c r="D3" s="137">
        <v>0</v>
      </c>
      <c r="E3" s="130">
        <v>0</v>
      </c>
      <c r="F3" s="133">
        <v>0</v>
      </c>
      <c r="G3" s="149">
        <v>1.8169999999999999E-36</v>
      </c>
      <c r="H3" s="130">
        <v>5.4147000000000004E-29</v>
      </c>
      <c r="I3" s="133">
        <v>6.8316999999999999E-30</v>
      </c>
      <c r="J3" s="137">
        <v>2.2592999999999999E-34</v>
      </c>
      <c r="K3" s="130">
        <v>0</v>
      </c>
      <c r="L3" s="133">
        <v>0</v>
      </c>
      <c r="M3" s="137">
        <v>0</v>
      </c>
      <c r="N3" s="130">
        <v>0</v>
      </c>
      <c r="O3" s="133">
        <v>2.5705E-36</v>
      </c>
      <c r="P3" s="137">
        <v>1.3823999999999999E-29</v>
      </c>
      <c r="Q3" s="138">
        <v>6.3116000000000004E-19</v>
      </c>
      <c r="R3" s="139">
        <v>1.2664E-17</v>
      </c>
      <c r="S3" s="140">
        <v>2.5047000000000001E-16</v>
      </c>
      <c r="T3" s="130">
        <v>1.0077999999999999E-15</v>
      </c>
      <c r="U3" s="133">
        <v>8.0026000000000001E-16</v>
      </c>
      <c r="V3" s="137">
        <v>9.2978000000000009E-16</v>
      </c>
    </row>
    <row r="4" spans="1:22" x14ac:dyDescent="0.35">
      <c r="A4" s="127" t="s">
        <v>77</v>
      </c>
      <c r="B4" s="130">
        <v>0.1</v>
      </c>
      <c r="C4" s="133">
        <v>0.1</v>
      </c>
      <c r="D4" s="137">
        <v>0.1</v>
      </c>
      <c r="E4" s="130">
        <v>0.1</v>
      </c>
      <c r="F4" s="133">
        <v>0.1</v>
      </c>
      <c r="G4" s="149">
        <v>0.1</v>
      </c>
      <c r="H4" s="130">
        <v>0.1</v>
      </c>
      <c r="I4" s="133">
        <v>0.1</v>
      </c>
      <c r="J4" s="137">
        <v>0.1</v>
      </c>
      <c r="K4" s="130">
        <v>0.1</v>
      </c>
      <c r="L4" s="133">
        <v>2.2589999999999999E-2</v>
      </c>
      <c r="M4" s="137">
        <v>0</v>
      </c>
      <c r="N4" s="130">
        <v>0</v>
      </c>
      <c r="O4" s="133">
        <v>0</v>
      </c>
      <c r="P4" s="137">
        <v>0</v>
      </c>
      <c r="Q4" s="130">
        <v>0</v>
      </c>
      <c r="R4" s="133">
        <v>0</v>
      </c>
      <c r="S4" s="137">
        <v>0</v>
      </c>
      <c r="T4" s="130">
        <v>0</v>
      </c>
      <c r="U4" s="133">
        <v>0</v>
      </c>
      <c r="V4" s="137">
        <v>0</v>
      </c>
    </row>
    <row r="5" spans="1:22" x14ac:dyDescent="0.35">
      <c r="A5" s="127" t="s">
        <v>67</v>
      </c>
      <c r="B5" s="130">
        <v>0</v>
      </c>
      <c r="C5" s="133">
        <v>0</v>
      </c>
      <c r="D5" s="137">
        <v>0</v>
      </c>
      <c r="E5" s="130">
        <v>0</v>
      </c>
      <c r="F5" s="133">
        <v>0</v>
      </c>
      <c r="G5" s="149">
        <v>0</v>
      </c>
      <c r="H5" s="130">
        <v>6.4232999999999995E-33</v>
      </c>
      <c r="I5" s="133">
        <v>3.5859000000000003E-30</v>
      </c>
      <c r="J5" s="137">
        <v>9.6314999999999996E-30</v>
      </c>
      <c r="K5" s="130">
        <v>3.2564999999999998E-33</v>
      </c>
      <c r="L5" s="133">
        <v>0</v>
      </c>
      <c r="M5" s="137">
        <v>0</v>
      </c>
      <c r="N5" s="130">
        <v>5.5812999999999997E-33</v>
      </c>
      <c r="O5" s="133">
        <v>1.2312E-24</v>
      </c>
      <c r="P5" s="137">
        <v>3.2001000000000002E-20</v>
      </c>
      <c r="Q5" s="130">
        <v>4.3238000000000002E-13</v>
      </c>
      <c r="R5" s="133">
        <v>3.3782999999999999E-12</v>
      </c>
      <c r="S5" s="137">
        <v>2.6547000000000001E-11</v>
      </c>
      <c r="T5" s="130">
        <v>7.5654999999999996E-11</v>
      </c>
      <c r="U5" s="133">
        <v>7.8774999999999994E-11</v>
      </c>
      <c r="V5" s="137">
        <v>2.8115000000000001E-10</v>
      </c>
    </row>
    <row r="6" spans="1:22" x14ac:dyDescent="0.35">
      <c r="A6" s="127" t="s">
        <v>51</v>
      </c>
      <c r="B6" s="130">
        <v>1.173E-27</v>
      </c>
      <c r="C6" s="133">
        <v>2.0610999999999999E-20</v>
      </c>
      <c r="D6" s="137">
        <v>2.9451000000000001E-15</v>
      </c>
      <c r="E6" s="130">
        <v>2.5178E-12</v>
      </c>
      <c r="F6" s="133">
        <v>2.5699999999999999E-11</v>
      </c>
      <c r="G6" s="149">
        <v>2.3420000000000002E-11</v>
      </c>
      <c r="H6" s="130">
        <v>3.8900000000000001E-13</v>
      </c>
      <c r="I6" s="133">
        <v>9.6214E-14</v>
      </c>
      <c r="J6" s="137">
        <v>5.6554999999999999E-16</v>
      </c>
      <c r="K6" s="130">
        <v>1.0276999999999999E-22</v>
      </c>
      <c r="L6" s="133">
        <v>0</v>
      </c>
      <c r="M6" s="137">
        <v>0</v>
      </c>
      <c r="N6" s="130">
        <v>7.2029E-29</v>
      </c>
      <c r="O6" s="133">
        <v>1.0263000000000001E-21</v>
      </c>
      <c r="P6" s="137">
        <v>6.2284999999999996E-18</v>
      </c>
      <c r="Q6" s="130">
        <v>9.2284000000000005E-12</v>
      </c>
      <c r="R6" s="133">
        <v>5.7430000000000002E-11</v>
      </c>
      <c r="S6" s="137">
        <v>3.5374000000000001E-10</v>
      </c>
      <c r="T6" s="130">
        <v>9.3616E-10</v>
      </c>
      <c r="U6" s="133">
        <v>1.0747E-9</v>
      </c>
      <c r="V6" s="137">
        <v>4.5211E-9</v>
      </c>
    </row>
    <row r="7" spans="1:22" x14ac:dyDescent="0.35">
      <c r="A7" s="127" t="s">
        <v>55</v>
      </c>
      <c r="B7" s="130">
        <v>0.06</v>
      </c>
      <c r="C7" s="133">
        <v>0.06</v>
      </c>
      <c r="D7" s="137">
        <v>0.06</v>
      </c>
      <c r="E7" s="130">
        <v>0.06</v>
      </c>
      <c r="F7" s="133">
        <v>0.06</v>
      </c>
      <c r="G7" s="149">
        <v>0.06</v>
      </c>
      <c r="H7" s="130">
        <v>0.06</v>
      </c>
      <c r="I7" s="133">
        <v>6.0000999999999999E-2</v>
      </c>
      <c r="J7" s="137">
        <v>6.0004000000000002E-2</v>
      </c>
      <c r="K7" s="130">
        <v>6.0012999999999997E-2</v>
      </c>
      <c r="L7" s="133">
        <v>1.3169999999999999E-2</v>
      </c>
      <c r="M7" s="137">
        <v>2.3916999999999999E-6</v>
      </c>
      <c r="N7" s="130">
        <v>8.0899000000000005E-7</v>
      </c>
      <c r="O7" s="133">
        <v>2.5692E-7</v>
      </c>
      <c r="P7" s="137">
        <v>1.1302E-7</v>
      </c>
      <c r="Q7" s="130">
        <v>1.5103E-8</v>
      </c>
      <c r="R7" s="133">
        <v>1.1425999999999999E-8</v>
      </c>
      <c r="S7" s="137">
        <v>1.1562E-8</v>
      </c>
      <c r="T7" s="130">
        <v>7.3646E-9</v>
      </c>
      <c r="U7" s="133">
        <v>2.4773000000000001E-9</v>
      </c>
      <c r="V7" s="137">
        <v>1.3387E-10</v>
      </c>
    </row>
    <row r="8" spans="1:22" x14ac:dyDescent="0.35">
      <c r="A8" s="127" t="s">
        <v>71</v>
      </c>
      <c r="B8" s="130">
        <v>0</v>
      </c>
      <c r="C8" s="133">
        <v>0</v>
      </c>
      <c r="D8" s="137">
        <v>0</v>
      </c>
      <c r="E8" s="130">
        <v>2.6748999999999999E-36</v>
      </c>
      <c r="F8" s="133">
        <v>3.0363E-28</v>
      </c>
      <c r="G8" s="149">
        <v>1.0451999999999999E-21</v>
      </c>
      <c r="H8" s="130">
        <v>3.0431000000000001E-16</v>
      </c>
      <c r="I8" s="133">
        <v>5.2153000000000002E-15</v>
      </c>
      <c r="J8" s="137">
        <v>8.0465999999999998E-14</v>
      </c>
      <c r="K8" s="130">
        <v>1.1255E-12</v>
      </c>
      <c r="L8" s="133">
        <v>1.4669999999999999E-11</v>
      </c>
      <c r="M8" s="137">
        <v>2.6327999999999999E-10</v>
      </c>
      <c r="N8" s="130">
        <v>3.9185E-10</v>
      </c>
      <c r="O8" s="133">
        <v>4.9455000000000001E-10</v>
      </c>
      <c r="P8" s="137">
        <v>6.1269999999999996E-10</v>
      </c>
      <c r="Q8" s="138">
        <v>1.1916999999999999E-9</v>
      </c>
      <c r="R8" s="139">
        <v>1.3357000000000001E-9</v>
      </c>
      <c r="S8" s="140">
        <v>1.4619999999999999E-9</v>
      </c>
      <c r="T8" s="130">
        <v>1.56E-9</v>
      </c>
      <c r="U8" s="133">
        <v>1.6194E-9</v>
      </c>
      <c r="V8" s="137">
        <v>1.3810000000000001E-9</v>
      </c>
    </row>
    <row r="9" spans="1:22" x14ac:dyDescent="0.35">
      <c r="A9" s="127" t="s">
        <v>58</v>
      </c>
      <c r="B9" s="130">
        <v>0</v>
      </c>
      <c r="C9" s="133">
        <v>0</v>
      </c>
      <c r="D9" s="137">
        <v>0</v>
      </c>
      <c r="E9" s="138">
        <v>1.1043E-31</v>
      </c>
      <c r="F9" s="139">
        <v>1.6944E-24</v>
      </c>
      <c r="G9" s="145">
        <v>1.1347999999999999E-18</v>
      </c>
      <c r="H9" s="138">
        <v>8.3191000000000006E-14</v>
      </c>
      <c r="I9" s="139">
        <v>1.0426E-12</v>
      </c>
      <c r="J9" s="140">
        <v>1.1893E-11</v>
      </c>
      <c r="K9" s="138">
        <v>1.2427E-10</v>
      </c>
      <c r="L9" s="139">
        <v>1.2184000000000001E-9</v>
      </c>
      <c r="M9" s="140">
        <v>1.5778000000000001E-8</v>
      </c>
      <c r="N9" s="130">
        <v>2.3093E-8</v>
      </c>
      <c r="O9" s="133">
        <v>2.9215000000000001E-8</v>
      </c>
      <c r="P9" s="137">
        <v>3.6313000000000002E-8</v>
      </c>
      <c r="Q9" s="130">
        <v>7.2412E-8</v>
      </c>
      <c r="R9" s="133">
        <v>8.1984000000000001E-8</v>
      </c>
      <c r="S9" s="137">
        <v>9.0831000000000001E-8</v>
      </c>
      <c r="T9" s="130">
        <v>9.8324000000000001E-8</v>
      </c>
      <c r="U9" s="133">
        <v>1.0382E-7</v>
      </c>
      <c r="V9" s="137">
        <v>9.7799000000000001E-8</v>
      </c>
    </row>
    <row r="10" spans="1:22" x14ac:dyDescent="0.35">
      <c r="A10" s="126" t="s">
        <v>70</v>
      </c>
      <c r="B10" s="130">
        <v>0</v>
      </c>
      <c r="C10" s="133">
        <v>0</v>
      </c>
      <c r="D10" s="137">
        <v>0</v>
      </c>
      <c r="E10" s="138">
        <v>7.5161000000000002E-28</v>
      </c>
      <c r="F10" s="139">
        <v>1.498E-21</v>
      </c>
      <c r="G10" s="145">
        <v>1.8924999999999999E-16</v>
      </c>
      <c r="H10" s="130">
        <v>3.4079E-12</v>
      </c>
      <c r="I10" s="133">
        <v>3.1061999999999998E-11</v>
      </c>
      <c r="J10" s="137">
        <v>2.6063999999999999E-10</v>
      </c>
      <c r="K10" s="130">
        <v>2.0244000000000002E-9</v>
      </c>
      <c r="L10" s="133">
        <v>1.4861E-8</v>
      </c>
      <c r="M10" s="137">
        <v>1.3822999999999999E-7</v>
      </c>
      <c r="N10" s="130">
        <v>1.9810000000000001E-7</v>
      </c>
      <c r="O10" s="133">
        <v>2.5017000000000002E-7</v>
      </c>
      <c r="P10" s="137">
        <v>3.1076000000000001E-7</v>
      </c>
      <c r="Q10" s="130">
        <v>6.2631E-7</v>
      </c>
      <c r="R10" s="133">
        <v>7.1398000000000004E-7</v>
      </c>
      <c r="S10" s="137">
        <v>7.9816999999999995E-7</v>
      </c>
      <c r="T10" s="130">
        <v>8.7395000000000001E-7</v>
      </c>
      <c r="U10" s="133">
        <v>9.3597000000000004E-7</v>
      </c>
      <c r="V10" s="137">
        <v>9.6361000000000004E-7</v>
      </c>
    </row>
    <row r="11" spans="1:22" x14ac:dyDescent="0.35">
      <c r="A11" s="127" t="s">
        <v>69</v>
      </c>
      <c r="B11" s="130">
        <v>0</v>
      </c>
      <c r="C11" s="133">
        <v>0</v>
      </c>
      <c r="D11" s="137">
        <v>0</v>
      </c>
      <c r="E11" s="130">
        <v>2.4944999999999998E-25</v>
      </c>
      <c r="F11" s="133">
        <v>1.6046000000000001E-19</v>
      </c>
      <c r="G11" s="149">
        <v>7.7809999999999992E-15</v>
      </c>
      <c r="H11" s="130">
        <v>6.0852000000000006E-11</v>
      </c>
      <c r="I11" s="133">
        <v>4.5725E-10</v>
      </c>
      <c r="J11" s="137">
        <v>3.1799000000000002E-9</v>
      </c>
      <c r="K11" s="130">
        <v>2.0573999999999999E-8</v>
      </c>
      <c r="L11" s="133">
        <v>1.2606999999999999E-7</v>
      </c>
      <c r="M11" s="137">
        <v>9.3463E-7</v>
      </c>
      <c r="N11" s="130">
        <v>1.4487E-6</v>
      </c>
      <c r="O11" s="133">
        <v>2.0090000000000002E-6</v>
      </c>
      <c r="P11" s="137">
        <v>2.7325000000000001E-6</v>
      </c>
      <c r="Q11" s="130">
        <v>7.7471999999999993E-6</v>
      </c>
      <c r="R11" s="133">
        <v>9.5843999999999992E-6</v>
      </c>
      <c r="S11" s="137">
        <v>1.1620999999999999E-5</v>
      </c>
      <c r="T11" s="138">
        <v>1.3797E-5</v>
      </c>
      <c r="U11" s="139">
        <v>1.6027000000000001E-5</v>
      </c>
      <c r="V11" s="140">
        <v>2.3068999999999999E-5</v>
      </c>
    </row>
    <row r="12" spans="1:22" x14ac:dyDescent="0.35">
      <c r="A12" s="127" t="s">
        <v>78</v>
      </c>
      <c r="B12" s="130">
        <v>0</v>
      </c>
      <c r="C12" s="133">
        <v>2.3150000000000001E-32</v>
      </c>
      <c r="D12" s="137">
        <v>5.1894000000000002E-28</v>
      </c>
      <c r="E12" s="130">
        <v>6.7150999999999996E-25</v>
      </c>
      <c r="F12" s="133">
        <v>1.4416E-22</v>
      </c>
      <c r="G12" s="149">
        <v>9.2846999999999997E-21</v>
      </c>
      <c r="H12" s="130">
        <v>2.5660999999999998E-19</v>
      </c>
      <c r="I12" s="134">
        <v>5.3058999999999996E-19</v>
      </c>
      <c r="J12" s="137">
        <v>1.0587999999999999E-18</v>
      </c>
      <c r="K12" s="130">
        <v>2.0443E-18</v>
      </c>
      <c r="L12" s="133">
        <v>3.8142999999999998E-18</v>
      </c>
      <c r="M12" s="137">
        <v>6.5739999999999998E-18</v>
      </c>
      <c r="N12" s="138">
        <v>1.0755E-17</v>
      </c>
      <c r="O12" s="139">
        <v>1.7175999999999999E-17</v>
      </c>
      <c r="P12" s="140">
        <v>2.6872999999999999E-17</v>
      </c>
      <c r="Q12" s="138">
        <v>1.3463000000000001E-16</v>
      </c>
      <c r="R12" s="139">
        <v>1.9369E-16</v>
      </c>
      <c r="S12" s="140">
        <v>2.7491000000000001E-16</v>
      </c>
      <c r="T12" s="130">
        <v>3.8526000000000002E-16</v>
      </c>
      <c r="U12" s="133">
        <v>5.3354999999999996E-16</v>
      </c>
      <c r="V12" s="137">
        <v>1.7678000000000001E-15</v>
      </c>
    </row>
    <row r="13" spans="1:22" x14ac:dyDescent="0.35">
      <c r="A13" s="127" t="s">
        <v>68</v>
      </c>
      <c r="B13" s="130">
        <v>0</v>
      </c>
      <c r="C13" s="133">
        <v>0</v>
      </c>
      <c r="D13" s="137">
        <v>0</v>
      </c>
      <c r="E13" s="138">
        <v>1.8533E-24</v>
      </c>
      <c r="F13" s="139">
        <v>2.8341E-19</v>
      </c>
      <c r="G13" s="145">
        <v>4.1509999999999998E-15</v>
      </c>
      <c r="H13" s="130">
        <v>1.1626000000000001E-11</v>
      </c>
      <c r="I13" s="134">
        <v>6.9022000000000002E-11</v>
      </c>
      <c r="J13" s="137">
        <v>3.8204999999999999E-10</v>
      </c>
      <c r="K13" s="130">
        <v>1.9809000000000001E-9</v>
      </c>
      <c r="L13" s="133">
        <v>9.7652999999999998E-9</v>
      </c>
      <c r="M13" s="137">
        <v>5.5695999999999998E-8</v>
      </c>
      <c r="N13" s="138">
        <v>9.0271000000000001E-8</v>
      </c>
      <c r="O13" s="139">
        <v>1.3307000000000001E-7</v>
      </c>
      <c r="P13" s="140">
        <v>1.9210999999999999E-7</v>
      </c>
      <c r="Q13" s="130">
        <v>6.8461000000000004E-7</v>
      </c>
      <c r="R13" s="133">
        <v>8.9592999999999995E-7</v>
      </c>
      <c r="S13" s="137">
        <v>1.1495E-6</v>
      </c>
      <c r="T13" s="138">
        <v>1.4451999999999999E-6</v>
      </c>
      <c r="U13" s="139">
        <v>1.7797000000000001E-6</v>
      </c>
      <c r="V13" s="140">
        <v>3.2922999999999998E-6</v>
      </c>
    </row>
    <row r="14" spans="1:22" x14ac:dyDescent="0.35">
      <c r="A14" s="127" t="s">
        <v>72</v>
      </c>
      <c r="B14" s="130">
        <v>0</v>
      </c>
      <c r="C14" s="133">
        <v>0</v>
      </c>
      <c r="D14" s="137">
        <v>2.112E-33</v>
      </c>
      <c r="E14" s="130">
        <v>6.9566999999999996E-22</v>
      </c>
      <c r="F14" s="133">
        <v>2.8298000000000001E-17</v>
      </c>
      <c r="G14" s="149">
        <v>1.3693E-13</v>
      </c>
      <c r="H14" s="130">
        <v>1.4777E-10</v>
      </c>
      <c r="I14" s="134">
        <v>7.045E-10</v>
      </c>
      <c r="J14" s="137">
        <v>3.1523E-9</v>
      </c>
      <c r="K14" s="130">
        <v>1.3294999999999999E-8</v>
      </c>
      <c r="L14" s="133">
        <v>5.3481000000000001E-8</v>
      </c>
      <c r="M14" s="137">
        <v>2.3788999999999999E-7</v>
      </c>
      <c r="N14" s="130">
        <v>4.0848000000000002E-7</v>
      </c>
      <c r="O14" s="133">
        <v>6.4820999999999995E-7</v>
      </c>
      <c r="P14" s="137">
        <v>1.0053999999999999E-6</v>
      </c>
      <c r="Q14" s="130">
        <v>4.7055000000000001E-6</v>
      </c>
      <c r="R14" s="133">
        <v>6.5798000000000001E-6</v>
      </c>
      <c r="S14" s="137">
        <v>9.0198999999999998E-6</v>
      </c>
      <c r="T14" s="130">
        <v>1.2122E-5</v>
      </c>
      <c r="U14" s="133">
        <v>1.5967000000000001E-5</v>
      </c>
      <c r="V14" s="137">
        <v>3.9246999999999999E-5</v>
      </c>
    </row>
    <row r="15" spans="1:22" x14ac:dyDescent="0.35">
      <c r="A15" s="127" t="s">
        <v>61</v>
      </c>
      <c r="B15" s="130">
        <v>0</v>
      </c>
      <c r="C15" s="133">
        <v>3.4198000000000002E-28</v>
      </c>
      <c r="D15" s="137">
        <v>5.9530000000000002E-24</v>
      </c>
      <c r="E15" s="130">
        <v>8.4280000000000001E-16</v>
      </c>
      <c r="F15" s="133">
        <v>2.2795000000000001E-12</v>
      </c>
      <c r="G15" s="149">
        <v>1.2492E-9</v>
      </c>
      <c r="H15" s="130">
        <v>2.2200999999999999E-7</v>
      </c>
      <c r="I15" s="134">
        <v>7.0592000000000001E-7</v>
      </c>
      <c r="J15" s="137">
        <v>2.1401999999999999E-6</v>
      </c>
      <c r="K15" s="130">
        <v>6.2067999999999996E-6</v>
      </c>
      <c r="L15" s="133">
        <v>1.7360999999999999E-5</v>
      </c>
      <c r="M15" s="137">
        <v>5.1702000000000001E-5</v>
      </c>
      <c r="N15" s="138">
        <v>8.1297000000000004E-5</v>
      </c>
      <c r="O15" s="139">
        <v>1.2082999999999999E-4</v>
      </c>
      <c r="P15" s="140">
        <v>1.7623000000000001E-4</v>
      </c>
      <c r="Q15" s="130">
        <v>6.7084999999999996E-4</v>
      </c>
      <c r="R15" s="133">
        <v>8.9975000000000005E-4</v>
      </c>
      <c r="S15" s="137">
        <v>1.188E-3</v>
      </c>
      <c r="T15" s="130">
        <v>1.5444E-3</v>
      </c>
      <c r="U15" s="133">
        <v>1.9769000000000002E-3</v>
      </c>
      <c r="V15" s="137">
        <v>4.5485999999999999E-3</v>
      </c>
    </row>
    <row r="16" spans="1:22" x14ac:dyDescent="0.35">
      <c r="A16" s="127" t="s">
        <v>2</v>
      </c>
      <c r="B16" s="130">
        <v>0</v>
      </c>
      <c r="C16" s="133">
        <v>0</v>
      </c>
      <c r="D16" s="137">
        <v>2.9715000000000001E-31</v>
      </c>
      <c r="E16" s="130">
        <v>3.4601000000000002E-24</v>
      </c>
      <c r="F16" s="133">
        <v>3.2441999999999999E-20</v>
      </c>
      <c r="G16" s="149">
        <v>4.4000999999999999E-17</v>
      </c>
      <c r="H16" s="138">
        <v>1.5291E-14</v>
      </c>
      <c r="I16" s="139">
        <v>5.5875000000000002E-14</v>
      </c>
      <c r="J16" s="140">
        <v>1.9279E-13</v>
      </c>
      <c r="K16" s="138">
        <v>6.3058000000000003E-13</v>
      </c>
      <c r="L16" s="139">
        <v>1.9673999999999999E-12</v>
      </c>
      <c r="M16" s="140">
        <v>6.1641000000000004E-12</v>
      </c>
      <c r="N16" s="130">
        <v>1.368E-11</v>
      </c>
      <c r="O16" s="133">
        <v>2.8823E-11</v>
      </c>
      <c r="P16" s="137">
        <v>5.8828999999999997E-11</v>
      </c>
      <c r="Q16" s="130">
        <v>7.6856999999999996E-10</v>
      </c>
      <c r="R16" s="133">
        <v>1.3705E-9</v>
      </c>
      <c r="S16" s="137">
        <v>2.3875999999999999E-9</v>
      </c>
      <c r="T16" s="130">
        <v>4.0672999999999998E-9</v>
      </c>
      <c r="U16" s="133">
        <v>6.7806000000000003E-9</v>
      </c>
      <c r="V16" s="137">
        <v>4.2818E-8</v>
      </c>
    </row>
    <row r="17" spans="1:22" x14ac:dyDescent="0.35">
      <c r="A17" s="127" t="s">
        <v>1</v>
      </c>
      <c r="B17" s="130">
        <v>0.2</v>
      </c>
      <c r="C17" s="133">
        <v>0.2</v>
      </c>
      <c r="D17" s="137">
        <v>0.2</v>
      </c>
      <c r="E17" s="130">
        <v>0.2</v>
      </c>
      <c r="F17" s="133">
        <v>0.2</v>
      </c>
      <c r="G17" s="149">
        <v>0.2</v>
      </c>
      <c r="H17" s="130">
        <v>0.2</v>
      </c>
      <c r="I17" s="133">
        <v>0.2</v>
      </c>
      <c r="J17" s="137">
        <v>0.2</v>
      </c>
      <c r="K17" s="130">
        <v>0.2</v>
      </c>
      <c r="L17" s="133">
        <v>0.2</v>
      </c>
      <c r="M17" s="137">
        <v>0.2</v>
      </c>
      <c r="N17" s="130">
        <v>0.2</v>
      </c>
      <c r="O17" s="133">
        <v>0.2</v>
      </c>
      <c r="P17" s="137">
        <v>0.2</v>
      </c>
      <c r="Q17" s="130">
        <v>0.2</v>
      </c>
      <c r="R17" s="133">
        <v>0.2</v>
      </c>
      <c r="S17" s="137">
        <v>0.2</v>
      </c>
      <c r="T17" s="130">
        <v>0.2</v>
      </c>
      <c r="U17" s="133">
        <v>0.2</v>
      </c>
      <c r="V17" s="137">
        <v>0.2</v>
      </c>
    </row>
    <row r="18" spans="1:22" x14ac:dyDescent="0.35">
      <c r="A18" s="127" t="s">
        <v>251</v>
      </c>
      <c r="B18" s="130">
        <v>0</v>
      </c>
      <c r="C18" s="133">
        <v>0</v>
      </c>
      <c r="D18" s="137">
        <v>3.1117999999999997E-29</v>
      </c>
      <c r="E18" s="130">
        <v>4.8620999999999999E-28</v>
      </c>
      <c r="F18" s="133">
        <v>2.0211000000000001E-25</v>
      </c>
      <c r="G18" s="149">
        <v>4.8318999999999998E-24</v>
      </c>
      <c r="H18" s="130">
        <v>8.9336000000000004E-22</v>
      </c>
      <c r="I18" s="133">
        <v>3.6813999999999998E-21</v>
      </c>
      <c r="J18" s="137">
        <v>9.7448999999999995E-21</v>
      </c>
      <c r="K18" s="130">
        <v>6.4634000000000003E-20</v>
      </c>
      <c r="L18" s="133">
        <v>2.2854E-13</v>
      </c>
      <c r="M18" s="137">
        <v>3.3304999999999998E-13</v>
      </c>
      <c r="N18" s="130">
        <v>5.3912000000000003E-13</v>
      </c>
      <c r="O18" s="133">
        <v>8.7647E-13</v>
      </c>
      <c r="P18" s="137">
        <v>1.4034000000000001E-12</v>
      </c>
      <c r="Q18" s="130">
        <v>8.0891000000000003E-12</v>
      </c>
      <c r="R18" s="133">
        <v>1.2190999999999999E-11</v>
      </c>
      <c r="S18" s="137">
        <v>1.8208E-11</v>
      </c>
      <c r="T18" s="130">
        <v>2.6976000000000001E-11</v>
      </c>
      <c r="U18" s="133">
        <v>3.9682999999999999E-11</v>
      </c>
      <c r="V18" s="137">
        <v>1.7612000000000001E-10</v>
      </c>
    </row>
    <row r="19" spans="1:22" x14ac:dyDescent="0.35">
      <c r="A19" s="127" t="s">
        <v>74</v>
      </c>
      <c r="B19" s="130">
        <v>2.5296E-27</v>
      </c>
      <c r="C19" s="133">
        <v>1.3043999999999999E-19</v>
      </c>
      <c r="D19" s="137">
        <v>3.8539000000000002E-14</v>
      </c>
      <c r="E19" s="130">
        <v>2.6587999999999999E-12</v>
      </c>
      <c r="F19" s="133">
        <v>3.2123999999999997E-11</v>
      </c>
      <c r="G19" s="149">
        <v>5.4883999999999998E-11</v>
      </c>
      <c r="H19" s="130">
        <v>1.3613E-9</v>
      </c>
      <c r="I19" s="133">
        <v>3.6650000000000001E-9</v>
      </c>
      <c r="J19" s="137">
        <v>6.5065000000000002E-9</v>
      </c>
      <c r="K19" s="130">
        <v>2.9653999999999999E-8</v>
      </c>
      <c r="L19" s="133">
        <v>7.3857999999999993E-2</v>
      </c>
      <c r="M19" s="137">
        <v>0.11812</v>
      </c>
      <c r="N19" s="130">
        <v>0.12</v>
      </c>
      <c r="O19" s="133">
        <v>0.12</v>
      </c>
      <c r="P19" s="137">
        <v>0.12</v>
      </c>
      <c r="Q19" s="130">
        <v>0.12</v>
      </c>
      <c r="R19" s="133">
        <v>0.12</v>
      </c>
      <c r="S19" s="137">
        <v>0.12</v>
      </c>
      <c r="T19" s="130">
        <v>0.12</v>
      </c>
      <c r="U19" s="133">
        <v>0.12</v>
      </c>
      <c r="V19" s="137">
        <v>0.12</v>
      </c>
    </row>
    <row r="20" spans="1:22" x14ac:dyDescent="0.35">
      <c r="A20" s="127" t="s">
        <v>278</v>
      </c>
      <c r="B20" s="138">
        <v>0</v>
      </c>
      <c r="C20" s="139">
        <v>0</v>
      </c>
      <c r="D20" s="140">
        <v>0</v>
      </c>
      <c r="E20" s="130">
        <v>0</v>
      </c>
      <c r="F20" s="133">
        <v>1.8151000000000001E-33</v>
      </c>
      <c r="G20" s="149">
        <v>4.1714999999999997E-31</v>
      </c>
      <c r="H20" s="130">
        <v>4.8639000000000001E-28</v>
      </c>
      <c r="I20" s="133">
        <v>3.0163999999999998E-27</v>
      </c>
      <c r="J20" s="137">
        <v>1.1805E-26</v>
      </c>
      <c r="K20" s="130">
        <v>1.1386E-25</v>
      </c>
      <c r="L20" s="133">
        <v>5.7625000000000002E-19</v>
      </c>
      <c r="M20" s="137">
        <v>1.718E-18</v>
      </c>
      <c r="N20" s="130">
        <v>4.2536999999999999E-18</v>
      </c>
      <c r="O20" s="133">
        <v>1.0163000000000001E-17</v>
      </c>
      <c r="P20" s="137">
        <v>2.3434E-17</v>
      </c>
      <c r="Q20" s="130">
        <v>4.8498000000000004E-16</v>
      </c>
      <c r="R20" s="133">
        <v>9.6653999999999992E-16</v>
      </c>
      <c r="S20" s="137">
        <v>1.8816E-15</v>
      </c>
      <c r="T20" s="130">
        <v>3.5838999999999997E-15</v>
      </c>
      <c r="U20" s="133">
        <v>6.6898E-15</v>
      </c>
      <c r="V20" s="137">
        <v>6.8234000000000002E-14</v>
      </c>
    </row>
    <row r="21" spans="1:22" x14ac:dyDescent="0.35">
      <c r="A21" s="141" t="s">
        <v>52</v>
      </c>
      <c r="B21" s="130">
        <v>4.7072999999999998E-33</v>
      </c>
      <c r="C21" s="133">
        <v>3.0699E-24</v>
      </c>
      <c r="D21" s="137">
        <v>7.9248999999999999E-19</v>
      </c>
      <c r="E21" s="130">
        <v>1.7712000000000001E-14</v>
      </c>
      <c r="F21" s="133">
        <v>7.4096000000000001E-13</v>
      </c>
      <c r="G21" s="149">
        <v>3.6013E-12</v>
      </c>
      <c r="H21" s="138">
        <v>2.2121E-10</v>
      </c>
      <c r="I21" s="139">
        <v>7.3448000000000003E-10</v>
      </c>
      <c r="J21" s="145">
        <v>1.5985E-9</v>
      </c>
      <c r="K21" s="130">
        <v>8.8818000000000005E-9</v>
      </c>
      <c r="L21" s="133">
        <v>2.6991999999999999E-2</v>
      </c>
      <c r="M21" s="137">
        <v>5.8013000000000002E-2</v>
      </c>
      <c r="N21" s="130">
        <v>5.9826999999999998E-2</v>
      </c>
      <c r="O21" s="133">
        <v>5.9743999999999998E-2</v>
      </c>
      <c r="P21" s="137">
        <v>5.9628E-2</v>
      </c>
      <c r="Q21" s="130">
        <v>5.8597999999999997E-2</v>
      </c>
      <c r="R21" s="133">
        <v>5.8124000000000002E-2</v>
      </c>
      <c r="S21" s="137">
        <v>5.7528999999999997E-2</v>
      </c>
      <c r="T21" s="130">
        <v>5.6793999999999997E-2</v>
      </c>
      <c r="U21" s="133">
        <v>5.5905000000000003E-2</v>
      </c>
      <c r="V21" s="137">
        <v>5.0650000000000001E-2</v>
      </c>
    </row>
    <row r="22" spans="1:22" x14ac:dyDescent="0.35">
      <c r="A22" s="141" t="s">
        <v>259</v>
      </c>
      <c r="B22" s="130">
        <v>0</v>
      </c>
      <c r="C22" s="133">
        <v>1.0232000000000001E-34</v>
      </c>
      <c r="D22" s="137">
        <v>2.8044999999999999E-24</v>
      </c>
      <c r="E22" s="138">
        <v>5.0501000000000004E-19</v>
      </c>
      <c r="F22" s="139">
        <v>1.7449E-15</v>
      </c>
      <c r="G22" s="145">
        <v>1.9867999999999999E-13</v>
      </c>
      <c r="H22" s="130">
        <v>1.2017000000000001E-10</v>
      </c>
      <c r="I22" s="133">
        <v>6.3693999999999997E-10</v>
      </c>
      <c r="J22" s="149">
        <v>2.1363000000000002E-9</v>
      </c>
      <c r="K22" s="130">
        <v>1.7704999999999999E-8</v>
      </c>
      <c r="L22" s="133">
        <v>7.7410000000000007E-2</v>
      </c>
      <c r="M22" s="137">
        <v>0.1</v>
      </c>
      <c r="N22" s="130">
        <v>0.1</v>
      </c>
      <c r="O22" s="133">
        <v>0.1</v>
      </c>
      <c r="P22" s="137">
        <v>0.1</v>
      </c>
      <c r="Q22" s="130">
        <v>0.1</v>
      </c>
      <c r="R22" s="133">
        <v>0.1</v>
      </c>
      <c r="S22" s="137">
        <v>0.1</v>
      </c>
      <c r="T22" s="130">
        <v>0.1</v>
      </c>
      <c r="U22" s="133">
        <v>0.1</v>
      </c>
      <c r="V22" s="137">
        <v>0.1</v>
      </c>
    </row>
    <row r="23" spans="1:22" x14ac:dyDescent="0.35">
      <c r="A23" s="141" t="s">
        <v>49</v>
      </c>
      <c r="B23" s="130">
        <v>-18.62</v>
      </c>
      <c r="C23" s="133">
        <v>-18.63</v>
      </c>
      <c r="D23" s="137">
        <v>-18.72</v>
      </c>
      <c r="E23" s="138">
        <v>-18.84</v>
      </c>
      <c r="F23" s="139">
        <v>-18.97</v>
      </c>
      <c r="G23" s="145">
        <v>-19.11</v>
      </c>
      <c r="H23" s="130">
        <v>-19.25</v>
      </c>
      <c r="I23" s="133">
        <v>-19.28</v>
      </c>
      <c r="J23" s="149">
        <v>-19.32</v>
      </c>
      <c r="K23" s="130">
        <v>-19.350000000000001</v>
      </c>
      <c r="L23" s="133">
        <v>-19.38</v>
      </c>
      <c r="M23" s="137">
        <v>-19.420000000000002</v>
      </c>
      <c r="N23" s="138">
        <v>-19.45</v>
      </c>
      <c r="O23" s="139">
        <v>-19.48</v>
      </c>
      <c r="P23" s="140">
        <v>-19.510000000000002</v>
      </c>
      <c r="Q23" s="138">
        <v>-19.64</v>
      </c>
      <c r="R23" s="139">
        <v>-19.68</v>
      </c>
      <c r="S23" s="140">
        <v>-19.71</v>
      </c>
      <c r="T23" s="138">
        <v>-19.739999999999998</v>
      </c>
      <c r="U23" s="139">
        <v>-19.77</v>
      </c>
      <c r="V23" s="140">
        <v>-19.899999999999999</v>
      </c>
    </row>
    <row r="24" spans="1:22" x14ac:dyDescent="0.35">
      <c r="A24" s="141" t="s">
        <v>503</v>
      </c>
      <c r="B24" s="130">
        <v>-64.92</v>
      </c>
      <c r="C24" s="133">
        <v>-53.11</v>
      </c>
      <c r="D24" s="137">
        <v>-42.49</v>
      </c>
      <c r="E24" s="130">
        <v>-43.73</v>
      </c>
      <c r="F24" s="133">
        <v>-40.04</v>
      </c>
      <c r="G24" s="149">
        <v>-37.31</v>
      </c>
      <c r="H24" s="130">
        <v>-35.25</v>
      </c>
      <c r="I24" s="133">
        <v>-34.81</v>
      </c>
      <c r="J24" s="149">
        <v>-34.409999999999997</v>
      </c>
      <c r="K24" s="130">
        <v>-34.03</v>
      </c>
      <c r="L24" s="133">
        <v>-33.68</v>
      </c>
      <c r="M24" s="137">
        <v>-33.83</v>
      </c>
      <c r="N24" s="130">
        <v>-33.44</v>
      </c>
      <c r="O24" s="133">
        <v>-33.03</v>
      </c>
      <c r="P24" s="137">
        <v>-32.64</v>
      </c>
      <c r="Q24" s="130">
        <v>-31.18</v>
      </c>
      <c r="R24" s="133">
        <v>-30.83</v>
      </c>
      <c r="S24" s="137">
        <v>-30.5</v>
      </c>
      <c r="T24" s="130">
        <v>-30.17</v>
      </c>
      <c r="U24" s="133">
        <v>-29.85</v>
      </c>
      <c r="V24" s="137">
        <v>-28.59</v>
      </c>
    </row>
    <row r="25" spans="1:22" x14ac:dyDescent="0.35">
      <c r="A25" s="141" t="s">
        <v>153</v>
      </c>
      <c r="B25" s="130">
        <v>-15.86</v>
      </c>
      <c r="C25" s="133">
        <v>-13.76</v>
      </c>
      <c r="D25" s="137">
        <v>-10.61</v>
      </c>
      <c r="E25" s="138">
        <v>-14.31</v>
      </c>
      <c r="F25" s="139">
        <v>-14.03</v>
      </c>
      <c r="G25" s="145">
        <v>-13.94</v>
      </c>
      <c r="H25" s="138">
        <v>-13.97</v>
      </c>
      <c r="I25" s="139">
        <v>-13.99</v>
      </c>
      <c r="J25" s="145">
        <v>-14.02</v>
      </c>
      <c r="K25" s="138">
        <v>-14.05</v>
      </c>
      <c r="L25" s="139">
        <v>-14.09</v>
      </c>
      <c r="M25" s="140">
        <v>-14.24</v>
      </c>
      <c r="N25" s="130">
        <v>-14.11</v>
      </c>
      <c r="O25" s="133">
        <v>-13.98</v>
      </c>
      <c r="P25" s="137">
        <v>-13.85</v>
      </c>
      <c r="Q25" s="130">
        <v>-13.38</v>
      </c>
      <c r="R25" s="133">
        <v>-13.28</v>
      </c>
      <c r="S25" s="137">
        <v>-13.18</v>
      </c>
      <c r="T25" s="138">
        <v>-13.07</v>
      </c>
      <c r="U25" s="139">
        <v>-12.97</v>
      </c>
      <c r="V25" s="140">
        <v>-12.58</v>
      </c>
    </row>
    <row r="26" spans="1:22" x14ac:dyDescent="0.35">
      <c r="A26" s="141" t="s">
        <v>154</v>
      </c>
      <c r="B26" s="130">
        <v>-23.95</v>
      </c>
      <c r="C26" s="133">
        <v>-20.149999999999999</v>
      </c>
      <c r="D26" s="137">
        <v>-19.53</v>
      </c>
      <c r="E26" s="130">
        <v>-13.26</v>
      </c>
      <c r="F26" s="133">
        <v>-11.7</v>
      </c>
      <c r="G26" s="149">
        <v>-10.45</v>
      </c>
      <c r="H26" s="130">
        <v>-9.4139999999999997</v>
      </c>
      <c r="I26" s="133">
        <v>-9.18</v>
      </c>
      <c r="J26" s="149">
        <v>-8.9559999999999995</v>
      </c>
      <c r="K26" s="130">
        <v>-8.74</v>
      </c>
      <c r="L26" s="133">
        <v>-8.5289999999999999</v>
      </c>
      <c r="M26" s="137">
        <v>-8.2750000000000004</v>
      </c>
      <c r="N26" s="130">
        <v>-8.3290000000000006</v>
      </c>
      <c r="O26" s="133">
        <v>-8.4</v>
      </c>
      <c r="P26" s="137">
        <v>-8.4700000000000006</v>
      </c>
      <c r="Q26" s="130">
        <v>-8.75</v>
      </c>
      <c r="R26" s="133">
        <v>-8.82</v>
      </c>
      <c r="S26" s="137">
        <v>-8.8919999999999995</v>
      </c>
      <c r="T26" s="130">
        <v>-8.9640000000000004</v>
      </c>
      <c r="U26" s="133">
        <v>-9.0380000000000003</v>
      </c>
      <c r="V26" s="137">
        <v>-9.3550000000000004</v>
      </c>
    </row>
  </sheetData>
  <conditionalFormatting sqref="A1:S2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V26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FF00"/>
  </sheetPr>
  <dimension ref="A1:BU195"/>
  <sheetViews>
    <sheetView zoomScaleNormal="100" workbookViewId="0">
      <pane ySplit="1" topLeftCell="A147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3">
        <v>300</v>
      </c>
      <c r="C1" s="57">
        <v>1000</v>
      </c>
      <c r="D1" s="58" t="s">
        <v>17</v>
      </c>
      <c r="E1" s="59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603.5</v>
      </c>
      <c r="H2" s="4">
        <f>IFERROR(FLUID!L45,0)</f>
        <v>669.6</v>
      </c>
      <c r="I2" s="4">
        <f>IFERROR(FLUID!M45,0)</f>
        <v>735.7</v>
      </c>
      <c r="J2" s="4">
        <f>IFERROR(FLUID!N45,0)</f>
        <v>801.8</v>
      </c>
      <c r="K2" s="4">
        <f>IFERROR(FLUID!O45,0)</f>
        <v>867.8</v>
      </c>
      <c r="L2" s="4">
        <f>IFERROR(FLUID!P45,0)</f>
        <v>933.9</v>
      </c>
      <c r="M2" s="4">
        <f>IFERROR(FLUID!Q45,0)</f>
        <v>1000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5" t="str">
        <f>IFERROR(FLUID!E46,0)</f>
        <v>Se?</v>
      </c>
      <c r="B3" s="16">
        <f ca="1">IFERROR(FLUID!F46,0)</f>
        <v>-5.6639999999999997</v>
      </c>
      <c r="C3" s="16">
        <f ca="1">IFERROR(FLUID!G46,0)</f>
        <v>-6.0629999999999997</v>
      </c>
      <c r="D3" s="16">
        <f ca="1">IFERROR(FLUID!H46,0)</f>
        <v>-6.4669999999999996</v>
      </c>
      <c r="E3" s="16">
        <f ca="1">IFERROR(FLUID!I46,0)</f>
        <v>-6.8540000000000001</v>
      </c>
      <c r="F3" s="16">
        <f ca="1">IFERROR(FLUID!J46,0)</f>
        <v>-7.2190000000000003</v>
      </c>
      <c r="G3" s="16">
        <f ca="1">IFERROR(FLUID!K46,0)</f>
        <v>-7.5620000000000003</v>
      </c>
      <c r="H3" s="16">
        <f ca="1">IFERROR(FLUID!L46,0)</f>
        <v>-7.883</v>
      </c>
      <c r="I3" s="16">
        <f ca="1">IFERROR(FLUID!M46,0)</f>
        <v>-8.1839999999999993</v>
      </c>
      <c r="J3" s="16">
        <f ca="1">IFERROR(FLUID!N46,0)</f>
        <v>-8.4700000000000006</v>
      </c>
      <c r="K3" s="16">
        <f ca="1">IFERROR(FLUID!O46,0)</f>
        <v>-8.75</v>
      </c>
      <c r="L3" s="16">
        <f ca="1">IFERROR(FLUID!P46,0)</f>
        <v>-9.0380000000000003</v>
      </c>
      <c r="M3" s="16">
        <f ca="1">IFERROR(FLUID!Q46,0)</f>
        <v>-9.3550000000000004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5" t="str">
        <f>IFERROR(FLUID!E47,0)</f>
        <v>Se8</v>
      </c>
      <c r="B4" s="16">
        <f ca="1">IFERROR(FLUID!F47,0)</f>
        <v>-45.311999999999998</v>
      </c>
      <c r="C4" s="16">
        <f ca="1">IFERROR(FLUID!G47,0)</f>
        <v>-48.503999999999998</v>
      </c>
      <c r="D4" s="16">
        <f ca="1">IFERROR(FLUID!H47,0)</f>
        <v>-51.735999999999997</v>
      </c>
      <c r="E4" s="16">
        <f ca="1">IFERROR(FLUID!I47,0)</f>
        <v>-54.832000000000001</v>
      </c>
      <c r="F4" s="16">
        <f ca="1">IFERROR(FLUID!J47,0)</f>
        <v>-57.752000000000002</v>
      </c>
      <c r="G4" s="16">
        <f ca="1">IFERROR(FLUID!K47,0)</f>
        <v>-60.496000000000002</v>
      </c>
      <c r="H4" s="16">
        <f ca="1">IFERROR(FLUID!L47,0)</f>
        <v>-63.064</v>
      </c>
      <c r="I4" s="16">
        <f ca="1">IFERROR(FLUID!M47,0)</f>
        <v>-65.471999999999994</v>
      </c>
      <c r="J4" s="16">
        <f ca="1">IFERROR(FLUID!N47,0)</f>
        <v>-67.760000000000005</v>
      </c>
      <c r="K4" s="16">
        <f ca="1">IFERROR(FLUID!O47,0)</f>
        <v>-70</v>
      </c>
      <c r="L4" s="16">
        <f ca="1">IFERROR(FLUID!P47,0)</f>
        <v>-72.304000000000002</v>
      </c>
      <c r="M4" s="16">
        <f ca="1">IFERROR(FLUID!Q47,0)</f>
        <v>-74.84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5" t="str">
        <f>IFERROR(FLUID!E48,0)</f>
        <v>Se3</v>
      </c>
      <c r="B5" s="16">
        <f ca="1">IFERROR(FLUID!F48,0)</f>
        <v>-16.991999999999997</v>
      </c>
      <c r="C5" s="16">
        <f ca="1">IFERROR(FLUID!G48,0)</f>
        <v>-18.189</v>
      </c>
      <c r="D5" s="16">
        <f ca="1">IFERROR(FLUID!H48,0)</f>
        <v>-19.401</v>
      </c>
      <c r="E5" s="16">
        <f ca="1">IFERROR(FLUID!I48,0)</f>
        <v>-20.562000000000001</v>
      </c>
      <c r="F5" s="16">
        <f ca="1">IFERROR(FLUID!J48,0)</f>
        <v>-21.657</v>
      </c>
      <c r="G5" s="16">
        <f ca="1">IFERROR(FLUID!K48,0)</f>
        <v>-22.686</v>
      </c>
      <c r="H5" s="16">
        <f ca="1">IFERROR(FLUID!L48,0)</f>
        <v>-23.649000000000001</v>
      </c>
      <c r="I5" s="16">
        <f ca="1">IFERROR(FLUID!M48,0)</f>
        <v>-24.552</v>
      </c>
      <c r="J5" s="16">
        <f ca="1">IFERROR(FLUID!N48,0)</f>
        <v>-25.410000000000004</v>
      </c>
      <c r="K5" s="16">
        <f ca="1">IFERROR(FLUID!O48,0)</f>
        <v>-26.25</v>
      </c>
      <c r="L5" s="16">
        <f ca="1">IFERROR(FLUID!P48,0)</f>
        <v>-27.114000000000001</v>
      </c>
      <c r="M5" s="16">
        <f ca="1">IFERROR(FLUID!Q48,0)</f>
        <v>-28.065000000000001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5" t="str">
        <f>IFERROR(FLUID!E49,0)</f>
        <v>Se2</v>
      </c>
      <c r="B6" s="16">
        <f ca="1">IFERROR(FLUID!F49,0)</f>
        <v>-11.327999999999999</v>
      </c>
      <c r="C6" s="16">
        <f ca="1">IFERROR(FLUID!G49,0)</f>
        <v>-12.125999999999999</v>
      </c>
      <c r="D6" s="16">
        <f ca="1">IFERROR(FLUID!H49,0)</f>
        <v>-12.933999999999999</v>
      </c>
      <c r="E6" s="16">
        <f ca="1">IFERROR(FLUID!I49,0)</f>
        <v>-13.708</v>
      </c>
      <c r="F6" s="16">
        <f ca="1">IFERROR(FLUID!J49,0)</f>
        <v>-14.438000000000001</v>
      </c>
      <c r="G6" s="16">
        <f ca="1">IFERROR(FLUID!K49,0)</f>
        <v>-15.124000000000001</v>
      </c>
      <c r="H6" s="16">
        <f ca="1">IFERROR(FLUID!L49,0)</f>
        <v>-15.766</v>
      </c>
      <c r="I6" s="16">
        <f ca="1">IFERROR(FLUID!M49,0)</f>
        <v>-16.367999999999999</v>
      </c>
      <c r="J6" s="16">
        <f ca="1">IFERROR(FLUID!N49,0)</f>
        <v>-16.940000000000001</v>
      </c>
      <c r="K6" s="16">
        <f ca="1">IFERROR(FLUID!O49,0)</f>
        <v>-17.5</v>
      </c>
      <c r="L6" s="16">
        <f ca="1">IFERROR(FLUID!P49,0)</f>
        <v>-18.076000000000001</v>
      </c>
      <c r="M6" s="16">
        <f ca="1">IFERROR(FLUID!Q49,0)</f>
        <v>-18.71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5" t="str">
        <f>IFERROR(FLUID!E50,0)</f>
        <v>GeSe</v>
      </c>
      <c r="B7" s="16">
        <f ca="1">IFERROR(FLUID!F50,0)</f>
        <v>-34.024000000000001</v>
      </c>
      <c r="C7" s="16">
        <f ca="1">IFERROR(FLUID!G50,0)</f>
        <v>-29.792999999999999</v>
      </c>
      <c r="D7" s="16">
        <f ca="1">IFERROR(FLUID!H50,0)</f>
        <v>-27.177</v>
      </c>
      <c r="E7" s="16">
        <f ca="1">IFERROR(FLUID!I50,0)</f>
        <v>-25.474</v>
      </c>
      <c r="F7" s="16">
        <f ca="1">IFERROR(FLUID!J50,0)</f>
        <v>-24.329000000000001</v>
      </c>
      <c r="G7" s="16">
        <f ca="1">IFERROR(FLUID!K50,0)</f>
        <v>-23.532</v>
      </c>
      <c r="H7" s="16">
        <f ca="1">IFERROR(FLUID!L50,0)</f>
        <v>-22.972999999999999</v>
      </c>
      <c r="I7" s="16">
        <f ca="1">IFERROR(FLUID!M50,0)</f>
        <v>-22.584</v>
      </c>
      <c r="J7" s="16">
        <f ca="1">IFERROR(FLUID!N50,0)</f>
        <v>-22.32</v>
      </c>
      <c r="K7" s="16">
        <f ca="1">IFERROR(FLUID!O50,0)</f>
        <v>-22.130000000000003</v>
      </c>
      <c r="L7" s="16">
        <f ca="1">IFERROR(FLUID!P50,0)</f>
        <v>-22.008000000000003</v>
      </c>
      <c r="M7" s="16">
        <f ca="1">IFERROR(FLUID!Q50,0)</f>
        <v>-21.935000000000002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5" t="str">
        <f>IFERROR(FLUID!E51,0)</f>
        <v>Se</v>
      </c>
      <c r="B8" s="16">
        <f ca="1">IFERROR(FLUID!F51,0)</f>
        <v>-5.6639999999999997</v>
      </c>
      <c r="C8" s="16">
        <f ca="1">IFERROR(FLUID!G51,0)</f>
        <v>-6.0629999999999997</v>
      </c>
      <c r="D8" s="16">
        <f ca="1">IFERROR(FLUID!H51,0)</f>
        <v>-6.4669999999999996</v>
      </c>
      <c r="E8" s="16">
        <f ca="1">IFERROR(FLUID!I51,0)</f>
        <v>-6.8540000000000001</v>
      </c>
      <c r="F8" s="16">
        <f ca="1">IFERROR(FLUID!J51,0)</f>
        <v>-7.2190000000000003</v>
      </c>
      <c r="G8" s="16">
        <f ca="1">IFERROR(FLUID!K51,0)</f>
        <v>-7.5620000000000003</v>
      </c>
      <c r="H8" s="16">
        <f ca="1">IFERROR(FLUID!L51,0)</f>
        <v>-7.883</v>
      </c>
      <c r="I8" s="16">
        <f ca="1">IFERROR(FLUID!M51,0)</f>
        <v>-8.1839999999999993</v>
      </c>
      <c r="J8" s="16">
        <f ca="1">IFERROR(FLUID!N51,0)</f>
        <v>-8.4700000000000006</v>
      </c>
      <c r="K8" s="16">
        <f ca="1">IFERROR(FLUID!O51,0)</f>
        <v>-8.75</v>
      </c>
      <c r="L8" s="16">
        <f ca="1">IFERROR(FLUID!P51,0)</f>
        <v>-9.0380000000000003</v>
      </c>
      <c r="M8" s="16">
        <f ca="1">IFERROR(FLUID!Q51,0)</f>
        <v>-9.3550000000000004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5" t="str">
        <f>IFERROR(FLUID!E52,0)</f>
        <v>Ar</v>
      </c>
      <c r="B9" s="16">
        <f ca="1">IFERROR(FLUID!F52,0)</f>
        <v>-18.62</v>
      </c>
      <c r="C9" s="16">
        <f ca="1">IFERROR(FLUID!G52,0)</f>
        <v>-18.63</v>
      </c>
      <c r="D9" s="16">
        <f ca="1">IFERROR(FLUID!H52,0)</f>
        <v>-18.72</v>
      </c>
      <c r="E9" s="16">
        <f ca="1">IFERROR(FLUID!I52,0)</f>
        <v>-18.84</v>
      </c>
      <c r="F9" s="16">
        <f ca="1">IFERROR(FLUID!J52,0)</f>
        <v>-18.97</v>
      </c>
      <c r="G9" s="16">
        <f ca="1">IFERROR(FLUID!K52,0)</f>
        <v>-19.11</v>
      </c>
      <c r="H9" s="16">
        <f ca="1">IFERROR(FLUID!L52,0)</f>
        <v>-19.25</v>
      </c>
      <c r="I9" s="16">
        <f ca="1">IFERROR(FLUID!M52,0)</f>
        <v>-19.38</v>
      </c>
      <c r="J9" s="16">
        <f ca="1">IFERROR(FLUID!N52,0)</f>
        <v>-19.510000000000002</v>
      </c>
      <c r="K9" s="16">
        <f ca="1">IFERROR(FLUID!O52,0)</f>
        <v>-19.64</v>
      </c>
      <c r="L9" s="16">
        <f ca="1">IFERROR(FLUID!P52,0)</f>
        <v>-19.77</v>
      </c>
      <c r="M9" s="16">
        <f ca="1">IFERROR(FLUID!Q52,0)</f>
        <v>-19.899999999999999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5" t="str">
        <f>IFERROR(FLUID!E53,0)</f>
        <v>(1)Ga[l]</v>
      </c>
      <c r="B10" s="16">
        <f ca="1">IFERROR(FLUID!F53,0)</f>
        <v>-63.3</v>
      </c>
      <c r="C10" s="16">
        <f ca="1">IFERROR(FLUID!G53,0)</f>
        <v>-54.89</v>
      </c>
      <c r="D10" s="16">
        <f ca="1">IFERROR(FLUID!H53,0)</f>
        <v>-49.01</v>
      </c>
      <c r="E10" s="16">
        <f ca="1">IFERROR(FLUID!I53,0)</f>
        <v>-44.64</v>
      </c>
      <c r="F10" s="16">
        <f ca="1">IFERROR(FLUID!J53,0)</f>
        <v>-41.24</v>
      </c>
      <c r="G10" s="16">
        <f ca="1">IFERROR(FLUID!K53,0)</f>
        <v>-38.49</v>
      </c>
      <c r="H10" s="16">
        <f ca="1">IFERROR(FLUID!L53,0)</f>
        <v>-36.22</v>
      </c>
      <c r="I10" s="16">
        <f ca="1">IFERROR(FLUID!M53,0)</f>
        <v>-34.299999999999997</v>
      </c>
      <c r="J10" s="16">
        <f ca="1">IFERROR(FLUID!N53,0)</f>
        <v>-32.64</v>
      </c>
      <c r="K10" s="16">
        <f ca="1">IFERROR(FLUID!O53,0)</f>
        <v>-31.18</v>
      </c>
      <c r="L10" s="16">
        <f ca="1">IFERROR(FLUID!P53,0)</f>
        <v>-29.85</v>
      </c>
      <c r="M10" s="16">
        <f ca="1">IFERROR(FLUID!Q53,0)</f>
        <v>-28.59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5" t="str">
        <f>IFERROR(FLUID!E54,0)</f>
        <v>(l)Ge[l]</v>
      </c>
      <c r="B11" s="16">
        <f ca="1">IFERROR(FLUID!F54,0)</f>
        <v>-28.36</v>
      </c>
      <c r="C11" s="16">
        <f ca="1">IFERROR(FLUID!G54,0)</f>
        <v>-23.73</v>
      </c>
      <c r="D11" s="16">
        <f ca="1">IFERROR(FLUID!H54,0)</f>
        <v>-20.71</v>
      </c>
      <c r="E11" s="16">
        <f ca="1">IFERROR(FLUID!I54,0)</f>
        <v>-18.62</v>
      </c>
      <c r="F11" s="16">
        <f ca="1">IFERROR(FLUID!J54,0)</f>
        <v>-17.11</v>
      </c>
      <c r="G11" s="16">
        <f ca="1">IFERROR(FLUID!K54,0)</f>
        <v>-15.97</v>
      </c>
      <c r="H11" s="16">
        <f ca="1">IFERROR(FLUID!L54,0)</f>
        <v>-15.09</v>
      </c>
      <c r="I11" s="16">
        <f ca="1">IFERROR(FLUID!M54,0)</f>
        <v>-14.4</v>
      </c>
      <c r="J11" s="16">
        <f ca="1">IFERROR(FLUID!N54,0)</f>
        <v>-13.85</v>
      </c>
      <c r="K11" s="16">
        <f ca="1">IFERROR(FLUID!O54,0)</f>
        <v>-13.38</v>
      </c>
      <c r="L11" s="16">
        <f ca="1">IFERROR(FLUID!P54,0)</f>
        <v>-12.97</v>
      </c>
      <c r="M11" s="16">
        <f ca="1">IFERROR(FLUID!Q54,0)</f>
        <v>-12.58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5" t="str">
        <f>IFERROR(FLUID!E55,0)</f>
        <v>(l)Se[l]</v>
      </c>
      <c r="B12" s="16">
        <f ca="1">IFERROR(FLUID!F55,0)</f>
        <v>-5.6639999999999997</v>
      </c>
      <c r="C12" s="16">
        <f ca="1">IFERROR(FLUID!G55,0)</f>
        <v>-6.0629999999999997</v>
      </c>
      <c r="D12" s="16">
        <f ca="1">IFERROR(FLUID!H55,0)</f>
        <v>-6.4669999999999996</v>
      </c>
      <c r="E12" s="16">
        <f ca="1">IFERROR(FLUID!I55,0)</f>
        <v>-6.8540000000000001</v>
      </c>
      <c r="F12" s="16">
        <f ca="1">IFERROR(FLUID!J55,0)</f>
        <v>-7.2190000000000003</v>
      </c>
      <c r="G12" s="16">
        <f ca="1">IFERROR(FLUID!K55,0)</f>
        <v>-7.5620000000000003</v>
      </c>
      <c r="H12" s="16">
        <f ca="1">IFERROR(FLUID!L55,0)</f>
        <v>-7.883</v>
      </c>
      <c r="I12" s="16">
        <f ca="1">IFERROR(FLUID!M55,0)</f>
        <v>-8.1839999999999993</v>
      </c>
      <c r="J12" s="16">
        <f ca="1">IFERROR(FLUID!N55,0)</f>
        <v>-8.4700000000000006</v>
      </c>
      <c r="K12" s="16">
        <f ca="1">IFERROR(FLUID!O55,0)</f>
        <v>-8.75</v>
      </c>
      <c r="L12" s="16">
        <f ca="1">IFERROR(FLUID!P55,0)</f>
        <v>-9.0380000000000003</v>
      </c>
      <c r="M12" s="16">
        <f ca="1">IFERROR(FLUID!Q55,0)</f>
        <v>-9.3550000000000004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5" t="str">
        <f>IFERROR(FLUID!E56,0)</f>
        <v>(l)GeSe[l]</v>
      </c>
      <c r="B13" s="16">
        <f ca="1">IFERROR(FLUID!F56,0)</f>
        <v>-34.024000000000001</v>
      </c>
      <c r="C13" s="16">
        <f ca="1">IFERROR(FLUID!G56,0)</f>
        <v>-29.792999999999999</v>
      </c>
      <c r="D13" s="16">
        <f ca="1">IFERROR(FLUID!H56,0)</f>
        <v>-27.177</v>
      </c>
      <c r="E13" s="16">
        <f ca="1">IFERROR(FLUID!I56,0)</f>
        <v>-25.474</v>
      </c>
      <c r="F13" s="16">
        <f ca="1">IFERROR(FLUID!J56,0)</f>
        <v>-24.329000000000001</v>
      </c>
      <c r="G13" s="16">
        <f ca="1">IFERROR(FLUID!K56,0)</f>
        <v>-23.532</v>
      </c>
      <c r="H13" s="16">
        <f ca="1">IFERROR(FLUID!L56,0)</f>
        <v>-22.972999999999999</v>
      </c>
      <c r="I13" s="16">
        <f ca="1">IFERROR(FLUID!M56,0)</f>
        <v>-22.584</v>
      </c>
      <c r="J13" s="16">
        <f ca="1">IFERROR(FLUID!N56,0)</f>
        <v>-22.32</v>
      </c>
      <c r="K13" s="16">
        <f ca="1">IFERROR(FLUID!O56,0)</f>
        <v>-22.130000000000003</v>
      </c>
      <c r="L13" s="16">
        <f ca="1">IFERROR(FLUID!P56,0)</f>
        <v>-22.008000000000003</v>
      </c>
      <c r="M13" s="16">
        <f ca="1">IFERROR(FLUID!Q56,0)</f>
        <v>-21.935000000000002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5" t="str">
        <f>IFERROR(FLUID!E57,0)</f>
        <v>(l)Ga2Se3[l]</v>
      </c>
      <c r="B14" s="16">
        <f ca="1">IFERROR(FLUID!F57,0)</f>
        <v>-143.59199999999998</v>
      </c>
      <c r="C14" s="16">
        <f ca="1">IFERROR(FLUID!G57,0)</f>
        <v>-127.96899999999999</v>
      </c>
      <c r="D14" s="16">
        <f ca="1">IFERROR(FLUID!H57,0)</f>
        <v>-117.42099999999999</v>
      </c>
      <c r="E14" s="16">
        <f ca="1">IFERROR(FLUID!I57,0)</f>
        <v>-109.842</v>
      </c>
      <c r="F14" s="16">
        <f ca="1">IFERROR(FLUID!J57,0)</f>
        <v>-104.137</v>
      </c>
      <c r="G14" s="16">
        <f ca="1">IFERROR(FLUID!K57,0)</f>
        <v>-99.665999999999997</v>
      </c>
      <c r="H14" s="16">
        <f ca="1">IFERROR(FLUID!L57,0)</f>
        <v>-96.088999999999999</v>
      </c>
      <c r="I14" s="16">
        <f ca="1">IFERROR(FLUID!M57,0)</f>
        <v>-93.151999999999987</v>
      </c>
      <c r="J14" s="16">
        <f ca="1">IFERROR(FLUID!N57,0)</f>
        <v>-90.69</v>
      </c>
      <c r="K14" s="16">
        <f ca="1">IFERROR(FLUID!O57,0)</f>
        <v>-88.61</v>
      </c>
      <c r="L14" s="16">
        <f ca="1">IFERROR(FLUID!P57,0)</f>
        <v>-86.814000000000007</v>
      </c>
      <c r="M14" s="16">
        <f ca="1">IFERROR(FLUID!Q57,0)</f>
        <v>-85.245000000000005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5" t="str">
        <f>IFERROR(FLUID!E58,0)</f>
        <v>H (Ar)</v>
      </c>
      <c r="B15" s="16">
        <f ca="1">IFERROR(FLUID!F58,0)</f>
        <v>-18.62</v>
      </c>
      <c r="C15" s="16">
        <f ca="1">IFERROR(FLUID!G58,0)</f>
        <v>-18.63</v>
      </c>
      <c r="D15" s="16">
        <f ca="1">IFERROR(FLUID!H58,0)</f>
        <v>-18.72</v>
      </c>
      <c r="E15" s="16">
        <f ca="1">IFERROR(FLUID!I58,0)</f>
        <v>-18.84</v>
      </c>
      <c r="F15" s="16">
        <f ca="1">IFERROR(FLUID!J58,0)</f>
        <v>-18.97</v>
      </c>
      <c r="G15" s="16">
        <f ca="1">IFERROR(FLUID!K58,0)</f>
        <v>-19.11</v>
      </c>
      <c r="H15" s="16">
        <f ca="1">IFERROR(FLUID!L58,0)</f>
        <v>-19.25</v>
      </c>
      <c r="I15" s="16">
        <f ca="1">IFERROR(FLUID!M58,0)</f>
        <v>-19.38</v>
      </c>
      <c r="J15" s="16">
        <f ca="1">IFERROR(FLUID!N58,0)</f>
        <v>-19.510000000000002</v>
      </c>
      <c r="K15" s="16">
        <f ca="1">IFERROR(FLUID!O58,0)</f>
        <v>-19.64</v>
      </c>
      <c r="L15" s="16">
        <f ca="1">IFERROR(FLUID!P58,0)</f>
        <v>-19.77</v>
      </c>
      <c r="M15" s="16">
        <f ca="1">IFERROR(FLUID!Q58,0)</f>
        <v>-19.899999999999999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5" t="str">
        <f>IFERROR(FLUID!E59,0)</f>
        <v>H (Ga)</v>
      </c>
      <c r="B16" s="16">
        <f ca="1">IFERROR(FLUID!F59,0)</f>
        <v>-63.3</v>
      </c>
      <c r="C16" s="16">
        <f ca="1">IFERROR(FLUID!G59,0)</f>
        <v>-54.89</v>
      </c>
      <c r="D16" s="16">
        <f ca="1">IFERROR(FLUID!H59,0)</f>
        <v>-49.01</v>
      </c>
      <c r="E16" s="16">
        <f ca="1">IFERROR(FLUID!I59,0)</f>
        <v>-44.64</v>
      </c>
      <c r="F16" s="16">
        <f ca="1">IFERROR(FLUID!J59,0)</f>
        <v>-41.24</v>
      </c>
      <c r="G16" s="16">
        <f ca="1">IFERROR(FLUID!K59,0)</f>
        <v>-38.49</v>
      </c>
      <c r="H16" s="16">
        <f ca="1">IFERROR(FLUID!L59,0)</f>
        <v>-36.22</v>
      </c>
      <c r="I16" s="16">
        <f ca="1">IFERROR(FLUID!M59,0)</f>
        <v>-34.299999999999997</v>
      </c>
      <c r="J16" s="16">
        <f ca="1">IFERROR(FLUID!N59,0)</f>
        <v>-32.64</v>
      </c>
      <c r="K16" s="16">
        <f ca="1">IFERROR(FLUID!O59,0)</f>
        <v>-31.18</v>
      </c>
      <c r="L16" s="16">
        <f ca="1">IFERROR(FLUID!P59,0)</f>
        <v>-29.85</v>
      </c>
      <c r="M16" s="16">
        <f ca="1">IFERROR(FLUID!Q59,0)</f>
        <v>-28.59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5" t="str">
        <f>IFERROR(FLUID!E60,0)</f>
        <v>H (Ge)</v>
      </c>
      <c r="B17" s="16">
        <f ca="1">IFERROR(FLUID!F60,0)</f>
        <v>-28.36</v>
      </c>
      <c r="C17" s="16">
        <f ca="1">IFERROR(FLUID!G60,0)</f>
        <v>-23.73</v>
      </c>
      <c r="D17" s="16">
        <f ca="1">IFERROR(FLUID!H60,0)</f>
        <v>-20.71</v>
      </c>
      <c r="E17" s="16">
        <f ca="1">IFERROR(FLUID!I60,0)</f>
        <v>-18.62</v>
      </c>
      <c r="F17" s="16">
        <f ca="1">IFERROR(FLUID!J60,0)</f>
        <v>-17.11</v>
      </c>
      <c r="G17" s="16">
        <f ca="1">IFERROR(FLUID!K60,0)</f>
        <v>-15.97</v>
      </c>
      <c r="H17" s="16">
        <f ca="1">IFERROR(FLUID!L60,0)</f>
        <v>-15.09</v>
      </c>
      <c r="I17" s="16">
        <f ca="1">IFERROR(FLUID!M60,0)</f>
        <v>-14.4</v>
      </c>
      <c r="J17" s="16">
        <f ca="1">IFERROR(FLUID!N60,0)</f>
        <v>-13.85</v>
      </c>
      <c r="K17" s="16">
        <f ca="1">IFERROR(FLUID!O60,0)</f>
        <v>-13.38</v>
      </c>
      <c r="L17" s="16">
        <f ca="1">IFERROR(FLUID!P60,0)</f>
        <v>-12.97</v>
      </c>
      <c r="M17" s="16">
        <f ca="1">IFERROR(FLUID!Q60,0)</f>
        <v>-12.58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5" t="str">
        <f>IFERROR(FLUID!E61,0)</f>
        <v>H (Se)</v>
      </c>
      <c r="B18" s="16">
        <f ca="1">IFERROR(FLUID!F61,0)</f>
        <v>-5.6639999999999997</v>
      </c>
      <c r="C18" s="16">
        <f ca="1">IFERROR(FLUID!G61,0)</f>
        <v>-6.0629999999999997</v>
      </c>
      <c r="D18" s="16">
        <f ca="1">IFERROR(FLUID!H61,0)</f>
        <v>-6.4669999999999996</v>
      </c>
      <c r="E18" s="16">
        <f ca="1">IFERROR(FLUID!I61,0)</f>
        <v>-6.8540000000000001</v>
      </c>
      <c r="F18" s="16">
        <f ca="1">IFERROR(FLUID!J61,0)</f>
        <v>-7.2190000000000003</v>
      </c>
      <c r="G18" s="16">
        <f ca="1">IFERROR(FLUID!K61,0)</f>
        <v>-7.5620000000000003</v>
      </c>
      <c r="H18" s="16">
        <f ca="1">IFERROR(FLUID!L61,0)</f>
        <v>-7.883</v>
      </c>
      <c r="I18" s="16">
        <f ca="1">IFERROR(FLUID!M61,0)</f>
        <v>-8.1839999999999993</v>
      </c>
      <c r="J18" s="16">
        <f ca="1">IFERROR(FLUID!N61,0)</f>
        <v>-8.4700000000000006</v>
      </c>
      <c r="K18" s="16">
        <f ca="1">IFERROR(FLUID!O61,0)</f>
        <v>-8.75</v>
      </c>
      <c r="L18" s="16">
        <f ca="1">IFERROR(FLUID!P61,0)</f>
        <v>-9.0380000000000003</v>
      </c>
      <c r="M18" s="16">
        <f ca="1">IFERROR(FLUID!Q61,0)</f>
        <v>-9.3550000000000004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5">
        <f>IFERROR(FLUID!E62,0)</f>
        <v>0</v>
      </c>
      <c r="B19" s="16">
        <f ca="1">IFERROR(FLUID!F62,0)</f>
        <v>0</v>
      </c>
      <c r="C19" s="16">
        <f ca="1">IFERROR(FLUID!G62,0)</f>
        <v>0</v>
      </c>
      <c r="D19" s="16">
        <f ca="1">IFERROR(FLUID!H62,0)</f>
        <v>0</v>
      </c>
      <c r="E19" s="16">
        <f ca="1">IFERROR(FLUID!I62,0)</f>
        <v>0</v>
      </c>
      <c r="F19" s="16">
        <f ca="1">IFERROR(FLUID!J62,0)</f>
        <v>0</v>
      </c>
      <c r="G19" s="16">
        <f ca="1">IFERROR(FLUID!K62,0)</f>
        <v>0</v>
      </c>
      <c r="H19" s="16">
        <f ca="1">IFERROR(FLUID!L62,0)</f>
        <v>0</v>
      </c>
      <c r="I19" s="16">
        <f ca="1">IFERROR(FLUID!M62,0)</f>
        <v>0</v>
      </c>
      <c r="J19" s="16">
        <f ca="1">IFERROR(FLUID!N62,0)</f>
        <v>0</v>
      </c>
      <c r="K19" s="16">
        <f ca="1">IFERROR(FLUID!O62,0)</f>
        <v>0</v>
      </c>
      <c r="L19" s="16">
        <f ca="1">IFERROR(FLUID!P62,0)</f>
        <v>0</v>
      </c>
      <c r="M19" s="16">
        <f ca="1">IFERROR(FLUID!Q62,0)</f>
        <v>0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5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5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5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5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5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5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5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5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5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5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5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5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5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98"/>
      <c r="C33" s="98"/>
      <c r="D33" s="98"/>
      <c r="E33" s="98"/>
      <c r="F33" s="98">
        <f ca="1">IFERROR(AI35,0)</f>
        <v>0</v>
      </c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867.8</v>
      </c>
      <c r="R34" s="4">
        <f>IFERROR(SOLID!V45,0)</f>
        <v>884.4</v>
      </c>
      <c r="S34" s="4">
        <f>IFERROR(SOLID!W45,0)</f>
        <v>900.9</v>
      </c>
      <c r="T34" s="4">
        <f>IFERROR(SOLID!X45,0)</f>
        <v>917.4</v>
      </c>
      <c r="U34" s="4">
        <f>IFERROR(SOLID!Y45,0)</f>
        <v>933.9</v>
      </c>
      <c r="V34" s="4">
        <f>IFERROR(SOLID!Z45,0)</f>
        <v>1000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-31.148</v>
      </c>
      <c r="M35" s="16">
        <f ca="1">IFERROR(SOLID!Q46,0)</f>
        <v>-30.79</v>
      </c>
      <c r="N35" s="16">
        <f ca="1">IFERROR(SOLID!R46,0)</f>
        <v>-30.768000000000001</v>
      </c>
      <c r="O35" s="16">
        <f ca="1">IFERROR(SOLID!S46,0)</f>
        <v>-30.78</v>
      </c>
      <c r="P35" s="16">
        <f ca="1">IFERROR(SOLID!T46,0)</f>
        <v>-30.79</v>
      </c>
      <c r="Q35" s="16">
        <f ca="1">IFERROR(SOLID!U46,0)</f>
        <v>-30.880000000000003</v>
      </c>
      <c r="R35" s="16">
        <f ca="1">IFERROR(SOLID!V46,0)</f>
        <v>-30.92</v>
      </c>
      <c r="S35" s="16">
        <f ca="1">IFERROR(SOLID!W46,0)</f>
        <v>-30.963999999999999</v>
      </c>
      <c r="T35" s="16">
        <f ca="1">IFERROR(SOLID!X46,0)</f>
        <v>-30.998000000000001</v>
      </c>
      <c r="U35" s="16">
        <f ca="1">IFERROR(SOLID!Y46,0)</f>
        <v>-31.045999999999999</v>
      </c>
      <c r="V35" s="16">
        <f ca="1">IFERROR(SOLID!Z46,0)</f>
        <v>-31.29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*Se[l]</v>
      </c>
      <c r="B36" s="16">
        <f ca="1">IFERROR(SOLID!F47,0)</f>
        <v>-23.95</v>
      </c>
      <c r="C36" s="16">
        <f ca="1">IFERROR(SOLID!G47,0)</f>
        <v>-20.149999999999999</v>
      </c>
      <c r="D36" s="16">
        <f ca="1">IFERROR(SOLID!H47,0)</f>
        <v>-19.53</v>
      </c>
      <c r="E36" s="16">
        <f ca="1">IFERROR(SOLID!I47,0)</f>
        <v>-13.26</v>
      </c>
      <c r="F36" s="16">
        <f ca="1">IFERROR(SOLID!J47,0)</f>
        <v>-11.7</v>
      </c>
      <c r="G36" s="16">
        <f ca="1">IFERROR(SOLID!K47,0)</f>
        <v>-10.45</v>
      </c>
      <c r="H36" s="16">
        <f ca="1">IFERROR(SOLID!L47,0)</f>
        <v>-9.4139999999999997</v>
      </c>
      <c r="I36" s="16">
        <f ca="1">IFERROR(SOLID!M47,0)</f>
        <v>-9.18</v>
      </c>
      <c r="J36" s="16">
        <f ca="1">IFERROR(SOLID!N47,0)</f>
        <v>-8.9559999999999995</v>
      </c>
      <c r="K36" s="16">
        <f ca="1">IFERROR(SOLID!O47,0)</f>
        <v>-8.74</v>
      </c>
      <c r="L36" s="16">
        <f ca="1">IFERROR(SOLID!P47,0)</f>
        <v>-8.5289999999999999</v>
      </c>
      <c r="M36" s="16">
        <f ca="1">IFERROR(SOLID!Q47,0)</f>
        <v>-8.2750000000000004</v>
      </c>
      <c r="N36" s="16">
        <f ca="1">IFERROR(SOLID!R47,0)</f>
        <v>-8.3290000000000006</v>
      </c>
      <c r="O36" s="16">
        <f ca="1">IFERROR(SOLID!S47,0)</f>
        <v>-8.4</v>
      </c>
      <c r="P36" s="16">
        <f ca="1">IFERROR(SOLID!T47,0)</f>
        <v>-8.4700000000000006</v>
      </c>
      <c r="Q36" s="16">
        <f ca="1">IFERROR(SOLID!U47,0)</f>
        <v>-8.75</v>
      </c>
      <c r="R36" s="16">
        <f ca="1">IFERROR(SOLID!V47,0)</f>
        <v>-8.82</v>
      </c>
      <c r="S36" s="16">
        <f ca="1">IFERROR(SOLID!W47,0)</f>
        <v>-8.8919999999999995</v>
      </c>
      <c r="T36" s="16">
        <f ca="1">IFERROR(SOLID!X47,0)</f>
        <v>-8.9640000000000004</v>
      </c>
      <c r="U36" s="16">
        <f ca="1">IFERROR(SOLID!Y47,0)</f>
        <v>-9.0380000000000003</v>
      </c>
      <c r="V36" s="16">
        <f ca="1">IFERROR(SOLID!Z47,0)</f>
        <v>-9.3550000000000004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-92.947000000000003</v>
      </c>
      <c r="M37" s="16">
        <f ca="1">IFERROR(SOLID!Q48,0)</f>
        <v>-92.484999999999999</v>
      </c>
      <c r="N37" s="16">
        <f ca="1">IFERROR(SOLID!R48,0)</f>
        <v>-91.86699999999999</v>
      </c>
      <c r="O37" s="16">
        <f ca="1">IFERROR(SOLID!S48,0)</f>
        <v>-91.26</v>
      </c>
      <c r="P37" s="16">
        <f ca="1">IFERROR(SOLID!T48,0)</f>
        <v>-90.69</v>
      </c>
      <c r="Q37" s="16">
        <f ca="1">IFERROR(SOLID!U48,0)</f>
        <v>-88.61</v>
      </c>
      <c r="R37" s="16">
        <f ca="1">IFERROR(SOLID!V48,0)</f>
        <v>-88.12</v>
      </c>
      <c r="S37" s="16">
        <f ca="1">IFERROR(SOLID!W48,0)</f>
        <v>-87.676000000000002</v>
      </c>
      <c r="T37" s="16">
        <f ca="1">IFERROR(SOLID!X48,0)</f>
        <v>-87.231999999999999</v>
      </c>
      <c r="U37" s="16">
        <f ca="1">IFERROR(SOLID!Y48,0)</f>
        <v>-86.814000000000007</v>
      </c>
      <c r="V37" s="16">
        <f ca="1">IFERROR(SOLID!Z48,0)</f>
        <v>-85.245000000000005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*Ga2Se3[l]</v>
      </c>
      <c r="B38" s="16">
        <f ca="1">IFERROR(SOLID!F49,0)</f>
        <v>-201.69</v>
      </c>
      <c r="C38" s="16">
        <f ca="1">IFERROR(SOLID!G49,0)</f>
        <v>-166.67</v>
      </c>
      <c r="D38" s="16">
        <f ca="1">IFERROR(SOLID!H49,0)</f>
        <v>-143.57</v>
      </c>
      <c r="E38" s="16">
        <f ca="1">IFERROR(SOLID!I49,0)</f>
        <v>-127.24</v>
      </c>
      <c r="F38" s="16">
        <f ca="1">IFERROR(SOLID!J49,0)</f>
        <v>-115.17999999999999</v>
      </c>
      <c r="G38" s="16">
        <f ca="1">IFERROR(SOLID!K49,0)</f>
        <v>-105.97</v>
      </c>
      <c r="H38" s="16">
        <f ca="1">IFERROR(SOLID!L49,0)</f>
        <v>-98.74199999999999</v>
      </c>
      <c r="I38" s="16">
        <f ca="1">IFERROR(SOLID!M49,0)</f>
        <v>-97.16</v>
      </c>
      <c r="J38" s="16">
        <f ca="1">IFERROR(SOLID!N49,0)</f>
        <v>-95.687999999999988</v>
      </c>
      <c r="K38" s="16">
        <f ca="1">IFERROR(SOLID!O49,0)</f>
        <v>-94.28</v>
      </c>
      <c r="L38" s="16">
        <f ca="1">IFERROR(SOLID!P49,0)</f>
        <v>-92.947000000000003</v>
      </c>
      <c r="M38" s="16">
        <f ca="1">IFERROR(SOLID!Q49,0)</f>
        <v>-92.484999999999999</v>
      </c>
      <c r="N38" s="16">
        <f ca="1">IFERROR(SOLID!R49,0)</f>
        <v>-91.86699999999999</v>
      </c>
      <c r="O38" s="16">
        <f ca="1">IFERROR(SOLID!S49,0)</f>
        <v>-91.26</v>
      </c>
      <c r="P38" s="16">
        <f ca="1">IFERROR(SOLID!T49,0)</f>
        <v>-90.69</v>
      </c>
      <c r="Q38" s="16">
        <f ca="1">IFERROR(SOLID!U49,0)</f>
        <v>-88.61</v>
      </c>
      <c r="R38" s="16">
        <f ca="1">IFERROR(SOLID!V49,0)</f>
        <v>-88.12</v>
      </c>
      <c r="S38" s="16">
        <f ca="1">IFERROR(SOLID!W49,0)</f>
        <v>-87.676000000000002</v>
      </c>
      <c r="T38" s="16">
        <f ca="1">IFERROR(SOLID!X49,0)</f>
        <v>-87.231999999999999</v>
      </c>
      <c r="U38" s="16">
        <f ca="1">IFERROR(SOLID!Y49,0)</f>
        <v>-86.814000000000007</v>
      </c>
      <c r="V38" s="16">
        <f ca="1">IFERROR(SOLID!Z49,0)</f>
        <v>-85.245000000000005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*GeSe[l]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-22.619</v>
      </c>
      <c r="M39" s="16">
        <f ca="1">IFERROR(SOLID!Q50,0)</f>
        <v>-22.515000000000001</v>
      </c>
      <c r="N39" s="16">
        <f ca="1">IFERROR(SOLID!R50,0)</f>
        <v>-22.439</v>
      </c>
      <c r="O39" s="16">
        <f ca="1">IFERROR(SOLID!S50,0)</f>
        <v>-22.380000000000003</v>
      </c>
      <c r="P39" s="16">
        <f ca="1">IFERROR(SOLID!T50,0)</f>
        <v>-22.32</v>
      </c>
      <c r="Q39" s="16">
        <f ca="1">IFERROR(SOLID!U50,0)</f>
        <v>-22.130000000000003</v>
      </c>
      <c r="R39" s="16">
        <f ca="1">IFERROR(SOLID!V50,0)</f>
        <v>-22.1</v>
      </c>
      <c r="S39" s="16">
        <f ca="1">IFERROR(SOLID!W50,0)</f>
        <v>-22.071999999999999</v>
      </c>
      <c r="T39" s="16">
        <f ca="1">IFERROR(SOLID!X50,0)</f>
        <v>-22.033999999999999</v>
      </c>
      <c r="U39" s="16">
        <f ca="1">IFERROR(SOLID!Y50,0)</f>
        <v>-22.008000000000003</v>
      </c>
      <c r="V39" s="16">
        <f ca="1">IFERROR(SOLID!Z50,0)</f>
        <v>-21.935000000000002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*GeSe</v>
      </c>
      <c r="B40" s="16">
        <f ca="1">IFERROR(SOLID!F51,0)</f>
        <v>-39.81</v>
      </c>
      <c r="C40" s="16">
        <f ca="1">IFERROR(SOLID!G51,0)</f>
        <v>-33.909999999999997</v>
      </c>
      <c r="D40" s="16">
        <f ca="1">IFERROR(SOLID!H51,0)</f>
        <v>-30.14</v>
      </c>
      <c r="E40" s="16">
        <f ca="1">IFERROR(SOLID!I51,0)</f>
        <v>-27.57</v>
      </c>
      <c r="F40" s="16">
        <f ca="1">IFERROR(SOLID!J51,0)</f>
        <v>-25.729999999999997</v>
      </c>
      <c r="G40" s="16">
        <f ca="1">IFERROR(SOLID!K51,0)</f>
        <v>-24.39</v>
      </c>
      <c r="H40" s="16">
        <f ca="1">IFERROR(SOLID!L51,0)</f>
        <v>-23.384</v>
      </c>
      <c r="I40" s="16">
        <f ca="1">IFERROR(SOLID!M51,0)</f>
        <v>-23.17</v>
      </c>
      <c r="J40" s="16">
        <f ca="1">IFERROR(SOLID!N51,0)</f>
        <v>-22.975999999999999</v>
      </c>
      <c r="K40" s="16">
        <f ca="1">IFERROR(SOLID!O51,0)</f>
        <v>-22.79</v>
      </c>
      <c r="L40" s="16">
        <f ca="1">IFERROR(SOLID!P51,0)</f>
        <v>-22.619</v>
      </c>
      <c r="M40" s="16">
        <f ca="1">IFERROR(SOLID!Q51,0)</f>
        <v>-22.515000000000001</v>
      </c>
      <c r="N40" s="16">
        <f ca="1">IFERROR(SOLID!R51,0)</f>
        <v>-22.439</v>
      </c>
      <c r="O40" s="16">
        <f ca="1">IFERROR(SOLID!S51,0)</f>
        <v>-22.380000000000003</v>
      </c>
      <c r="P40" s="16">
        <f ca="1">IFERROR(SOLID!T51,0)</f>
        <v>-22.32</v>
      </c>
      <c r="Q40" s="16">
        <f ca="1">IFERROR(SOLID!U51,0)</f>
        <v>-22.130000000000003</v>
      </c>
      <c r="R40" s="16">
        <f ca="1">IFERROR(SOLID!V51,0)</f>
        <v>-22.1</v>
      </c>
      <c r="S40" s="16">
        <f ca="1">IFERROR(SOLID!W51,0)</f>
        <v>-22.071999999999999</v>
      </c>
      <c r="T40" s="16">
        <f ca="1">IFERROR(SOLID!X51,0)</f>
        <v>-22.033999999999999</v>
      </c>
      <c r="U40" s="16">
        <f ca="1">IFERROR(SOLID!Y51,0)</f>
        <v>-22.008000000000003</v>
      </c>
      <c r="V40" s="16">
        <f ca="1">IFERROR(SOLID!Z51,0)</f>
        <v>-21.935000000000002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Se8</v>
      </c>
      <c r="B41" s="16">
        <f ca="1">IFERROR(SOLID!F52,0)</f>
        <v>-191.6</v>
      </c>
      <c r="C41" s="16">
        <f ca="1">IFERROR(SOLID!G52,0)</f>
        <v>-161.19999999999999</v>
      </c>
      <c r="D41" s="16">
        <f ca="1">IFERROR(SOLID!H52,0)</f>
        <v>-156.24</v>
      </c>
      <c r="E41" s="16">
        <f ca="1">IFERROR(SOLID!I52,0)</f>
        <v>-106.08</v>
      </c>
      <c r="F41" s="16">
        <f ca="1">IFERROR(SOLID!J52,0)</f>
        <v>-93.6</v>
      </c>
      <c r="G41" s="16">
        <f ca="1">IFERROR(SOLID!K52,0)</f>
        <v>-83.6</v>
      </c>
      <c r="H41" s="16">
        <f ca="1">IFERROR(SOLID!L52,0)</f>
        <v>-75.311999999999998</v>
      </c>
      <c r="I41" s="16">
        <f ca="1">IFERROR(SOLID!M52,0)</f>
        <v>-73.44</v>
      </c>
      <c r="J41" s="16">
        <f ca="1">IFERROR(SOLID!N52,0)</f>
        <v>-71.647999999999996</v>
      </c>
      <c r="K41" s="16">
        <f ca="1">IFERROR(SOLID!O52,0)</f>
        <v>-69.92</v>
      </c>
      <c r="L41" s="16">
        <f ca="1">IFERROR(SOLID!P52,0)</f>
        <v>-68.231999999999999</v>
      </c>
      <c r="M41" s="16">
        <f ca="1">IFERROR(SOLID!Q52,0)</f>
        <v>-66.2</v>
      </c>
      <c r="N41" s="16">
        <f ca="1">IFERROR(SOLID!R52,0)</f>
        <v>-66.632000000000005</v>
      </c>
      <c r="O41" s="16">
        <f ca="1">IFERROR(SOLID!S52,0)</f>
        <v>-67.2</v>
      </c>
      <c r="P41" s="16">
        <f ca="1">IFERROR(SOLID!T52,0)</f>
        <v>-67.760000000000005</v>
      </c>
      <c r="Q41" s="16">
        <f ca="1">IFERROR(SOLID!U52,0)</f>
        <v>-70</v>
      </c>
      <c r="R41" s="16">
        <f ca="1">IFERROR(SOLID!V52,0)</f>
        <v>-70.56</v>
      </c>
      <c r="S41" s="16">
        <f ca="1">IFERROR(SOLID!W52,0)</f>
        <v>-71.135999999999996</v>
      </c>
      <c r="T41" s="16">
        <f ca="1">IFERROR(SOLID!X52,0)</f>
        <v>-71.712000000000003</v>
      </c>
      <c r="U41" s="16">
        <f ca="1">IFERROR(SOLID!Y52,0)</f>
        <v>-72.304000000000002</v>
      </c>
      <c r="V41" s="16">
        <f ca="1">IFERROR(SOLID!Z52,0)</f>
        <v>-74.84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Se?</v>
      </c>
      <c r="B42" s="16">
        <f ca="1">IFERROR(SOLID!F53,0)</f>
        <v>-23.95</v>
      </c>
      <c r="C42" s="16">
        <f ca="1">IFERROR(SOLID!G53,0)</f>
        <v>-20.149999999999999</v>
      </c>
      <c r="D42" s="16">
        <f ca="1">IFERROR(SOLID!H53,0)</f>
        <v>-19.53</v>
      </c>
      <c r="E42" s="16">
        <f ca="1">IFERROR(SOLID!I53,0)</f>
        <v>-13.26</v>
      </c>
      <c r="F42" s="16">
        <f ca="1">IFERROR(SOLID!J53,0)</f>
        <v>-11.7</v>
      </c>
      <c r="G42" s="16">
        <f ca="1">IFERROR(SOLID!K53,0)</f>
        <v>-10.45</v>
      </c>
      <c r="H42" s="16">
        <f ca="1">IFERROR(SOLID!L53,0)</f>
        <v>-9.4139999999999997</v>
      </c>
      <c r="I42" s="16">
        <f ca="1">IFERROR(SOLID!M53,0)</f>
        <v>-9.18</v>
      </c>
      <c r="J42" s="16">
        <f ca="1">IFERROR(SOLID!N53,0)</f>
        <v>-8.9559999999999995</v>
      </c>
      <c r="K42" s="16">
        <f ca="1">IFERROR(SOLID!O53,0)</f>
        <v>-8.74</v>
      </c>
      <c r="L42" s="16">
        <f ca="1">IFERROR(SOLID!P53,0)</f>
        <v>-8.5289999999999999</v>
      </c>
      <c r="M42" s="16">
        <f ca="1">IFERROR(SOLID!Q53,0)</f>
        <v>-8.2750000000000004</v>
      </c>
      <c r="N42" s="16">
        <f ca="1">IFERROR(SOLID!R53,0)</f>
        <v>-8.3290000000000006</v>
      </c>
      <c r="O42" s="16">
        <f ca="1">IFERROR(SOLID!S53,0)</f>
        <v>-8.4</v>
      </c>
      <c r="P42" s="16">
        <f ca="1">IFERROR(SOLID!T53,0)</f>
        <v>-8.4700000000000006</v>
      </c>
      <c r="Q42" s="16">
        <f ca="1">IFERROR(SOLID!U53,0)</f>
        <v>-8.75</v>
      </c>
      <c r="R42" s="16">
        <f ca="1">IFERROR(SOLID!V53,0)</f>
        <v>-8.82</v>
      </c>
      <c r="S42" s="16">
        <f ca="1">IFERROR(SOLID!W53,0)</f>
        <v>-8.8919999999999995</v>
      </c>
      <c r="T42" s="16">
        <f ca="1">IFERROR(SOLID!X53,0)</f>
        <v>-8.9640000000000004</v>
      </c>
      <c r="U42" s="16">
        <f ca="1">IFERROR(SOLID!Y53,0)</f>
        <v>-9.0380000000000003</v>
      </c>
      <c r="V42" s="16">
        <f ca="1">IFERROR(SOLID!Z53,0)</f>
        <v>-9.3550000000000004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Se6</v>
      </c>
      <c r="B43" s="16">
        <f ca="1">IFERROR(SOLID!F54,0)</f>
        <v>-143.69999999999999</v>
      </c>
      <c r="C43" s="16">
        <f ca="1">IFERROR(SOLID!G54,0)</f>
        <v>-120.89999999999999</v>
      </c>
      <c r="D43" s="16">
        <f ca="1">IFERROR(SOLID!H54,0)</f>
        <v>-117.18</v>
      </c>
      <c r="E43" s="16">
        <f ca="1">IFERROR(SOLID!I54,0)</f>
        <v>-79.56</v>
      </c>
      <c r="F43" s="16">
        <f ca="1">IFERROR(SOLID!J54,0)</f>
        <v>-70.199999999999989</v>
      </c>
      <c r="G43" s="16">
        <f ca="1">IFERROR(SOLID!K54,0)</f>
        <v>-62.699999999999996</v>
      </c>
      <c r="H43" s="16">
        <f ca="1">IFERROR(SOLID!L54,0)</f>
        <v>-56.483999999999995</v>
      </c>
      <c r="I43" s="16">
        <f ca="1">IFERROR(SOLID!M54,0)</f>
        <v>-55.08</v>
      </c>
      <c r="J43" s="16">
        <f ca="1">IFERROR(SOLID!N54,0)</f>
        <v>-53.735999999999997</v>
      </c>
      <c r="K43" s="16">
        <f ca="1">IFERROR(SOLID!O54,0)</f>
        <v>-52.44</v>
      </c>
      <c r="L43" s="16">
        <f ca="1">IFERROR(SOLID!P54,0)</f>
        <v>-51.173999999999999</v>
      </c>
      <c r="M43" s="16">
        <f ca="1">IFERROR(SOLID!Q54,0)</f>
        <v>-49.650000000000006</v>
      </c>
      <c r="N43" s="16">
        <f ca="1">IFERROR(SOLID!R54,0)</f>
        <v>-49.974000000000004</v>
      </c>
      <c r="O43" s="16">
        <f ca="1">IFERROR(SOLID!S54,0)</f>
        <v>-50.400000000000006</v>
      </c>
      <c r="P43" s="16">
        <f ca="1">IFERROR(SOLID!T54,0)</f>
        <v>-50.820000000000007</v>
      </c>
      <c r="Q43" s="16">
        <f ca="1">IFERROR(SOLID!U54,0)</f>
        <v>-52.5</v>
      </c>
      <c r="R43" s="16">
        <f ca="1">IFERROR(SOLID!V54,0)</f>
        <v>-52.92</v>
      </c>
      <c r="S43" s="16">
        <f ca="1">IFERROR(SOLID!W54,0)</f>
        <v>-53.351999999999997</v>
      </c>
      <c r="T43" s="16">
        <f ca="1">IFERROR(SOLID!X54,0)</f>
        <v>-53.784000000000006</v>
      </c>
      <c r="U43" s="16">
        <f ca="1">IFERROR(SOLID!Y54,0)</f>
        <v>-54.228000000000002</v>
      </c>
      <c r="V43" s="16">
        <f ca="1">IFERROR(SOLID!Z54,0)</f>
        <v>-56.13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Se5</v>
      </c>
      <c r="B44" s="16">
        <f ca="1">IFERROR(SOLID!F55,0)</f>
        <v>-119.75</v>
      </c>
      <c r="C44" s="16">
        <f ca="1">IFERROR(SOLID!G55,0)</f>
        <v>-100.75</v>
      </c>
      <c r="D44" s="16">
        <f ca="1">IFERROR(SOLID!H55,0)</f>
        <v>-97.65</v>
      </c>
      <c r="E44" s="16">
        <f ca="1">IFERROR(SOLID!I55,0)</f>
        <v>-66.3</v>
      </c>
      <c r="F44" s="16">
        <f ca="1">IFERROR(SOLID!J55,0)</f>
        <v>-58.5</v>
      </c>
      <c r="G44" s="16">
        <f ca="1">IFERROR(SOLID!K55,0)</f>
        <v>-52.25</v>
      </c>
      <c r="H44" s="16">
        <f ca="1">IFERROR(SOLID!L55,0)</f>
        <v>-47.07</v>
      </c>
      <c r="I44" s="16">
        <f ca="1">IFERROR(SOLID!M55,0)</f>
        <v>-45.9</v>
      </c>
      <c r="J44" s="16">
        <f ca="1">IFERROR(SOLID!N55,0)</f>
        <v>-44.78</v>
      </c>
      <c r="K44" s="16">
        <f ca="1">IFERROR(SOLID!O55,0)</f>
        <v>-43.7</v>
      </c>
      <c r="L44" s="16">
        <f ca="1">IFERROR(SOLID!P55,0)</f>
        <v>-42.644999999999996</v>
      </c>
      <c r="M44" s="16">
        <f ca="1">IFERROR(SOLID!Q55,0)</f>
        <v>-41.375</v>
      </c>
      <c r="N44" s="16">
        <f ca="1">IFERROR(SOLID!R55,0)</f>
        <v>-41.645000000000003</v>
      </c>
      <c r="O44" s="16">
        <f ca="1">IFERROR(SOLID!S55,0)</f>
        <v>-42</v>
      </c>
      <c r="P44" s="16">
        <f ca="1">IFERROR(SOLID!T55,0)</f>
        <v>-42.35</v>
      </c>
      <c r="Q44" s="16">
        <f ca="1">IFERROR(SOLID!U55,0)</f>
        <v>-43.75</v>
      </c>
      <c r="R44" s="16">
        <f ca="1">IFERROR(SOLID!V55,0)</f>
        <v>-44.1</v>
      </c>
      <c r="S44" s="16">
        <f ca="1">IFERROR(SOLID!W55,0)</f>
        <v>-44.459999999999994</v>
      </c>
      <c r="T44" s="16">
        <f ca="1">IFERROR(SOLID!X55,0)</f>
        <v>-44.82</v>
      </c>
      <c r="U44" s="16">
        <f ca="1">IFERROR(SOLID!Y55,0)</f>
        <v>-45.19</v>
      </c>
      <c r="V44" s="16">
        <f ca="1">IFERROR(SOLID!Z55,0)</f>
        <v>-46.775000000000006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GeSe</v>
      </c>
      <c r="B45" s="16">
        <f ca="1">IFERROR(SOLID!F56,0)</f>
        <v>-39.81</v>
      </c>
      <c r="C45" s="16">
        <f ca="1">IFERROR(SOLID!G56,0)</f>
        <v>-33.909999999999997</v>
      </c>
      <c r="D45" s="16">
        <f ca="1">IFERROR(SOLID!H56,0)</f>
        <v>-30.14</v>
      </c>
      <c r="E45" s="16">
        <f ca="1">IFERROR(SOLID!I56,0)</f>
        <v>-27.57</v>
      </c>
      <c r="F45" s="16">
        <f ca="1">IFERROR(SOLID!J56,0)</f>
        <v>-25.729999999999997</v>
      </c>
      <c r="G45" s="16">
        <f ca="1">IFERROR(SOLID!K56,0)</f>
        <v>-24.39</v>
      </c>
      <c r="H45" s="16">
        <f ca="1">IFERROR(SOLID!L56,0)</f>
        <v>-23.384</v>
      </c>
      <c r="I45" s="16">
        <f ca="1">IFERROR(SOLID!M56,0)</f>
        <v>-23.17</v>
      </c>
      <c r="J45" s="16">
        <f ca="1">IFERROR(SOLID!N56,0)</f>
        <v>-22.975999999999999</v>
      </c>
      <c r="K45" s="16">
        <f ca="1">IFERROR(SOLID!O56,0)</f>
        <v>-22.79</v>
      </c>
      <c r="L45" s="16">
        <f ca="1">IFERROR(SOLID!P56,0)</f>
        <v>-22.619</v>
      </c>
      <c r="M45" s="16">
        <f ca="1">IFERROR(SOLID!Q56,0)</f>
        <v>-22.515000000000001</v>
      </c>
      <c r="N45" s="16">
        <f ca="1">IFERROR(SOLID!R56,0)</f>
        <v>-22.439</v>
      </c>
      <c r="O45" s="16">
        <f ca="1">IFERROR(SOLID!S56,0)</f>
        <v>-22.380000000000003</v>
      </c>
      <c r="P45" s="16">
        <f ca="1">IFERROR(SOLID!T56,0)</f>
        <v>-22.32</v>
      </c>
      <c r="Q45" s="16">
        <f ca="1">IFERROR(SOLID!U56,0)</f>
        <v>-22.130000000000003</v>
      </c>
      <c r="R45" s="16">
        <f ca="1">IFERROR(SOLID!V56,0)</f>
        <v>-22.1</v>
      </c>
      <c r="S45" s="16">
        <f ca="1">IFERROR(SOLID!W56,0)</f>
        <v>-22.071999999999999</v>
      </c>
      <c r="T45" s="16">
        <f ca="1">IFERROR(SOLID!X56,0)</f>
        <v>-22.033999999999999</v>
      </c>
      <c r="U45" s="16">
        <f ca="1">IFERROR(SOLID!Y56,0)</f>
        <v>-22.008000000000003</v>
      </c>
      <c r="V45" s="16">
        <f ca="1">IFERROR(SOLID!Z56,0)</f>
        <v>-21.935000000000002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Se4</v>
      </c>
      <c r="B46" s="16">
        <f ca="1">IFERROR(SOLID!F57,0)</f>
        <v>-95.8</v>
      </c>
      <c r="C46" s="16">
        <f ca="1">IFERROR(SOLID!G57,0)</f>
        <v>-80.599999999999994</v>
      </c>
      <c r="D46" s="16">
        <f ca="1">IFERROR(SOLID!H57,0)</f>
        <v>-78.12</v>
      </c>
      <c r="E46" s="16">
        <f ca="1">IFERROR(SOLID!I57,0)</f>
        <v>-53.04</v>
      </c>
      <c r="F46" s="16">
        <f ca="1">IFERROR(SOLID!J57,0)</f>
        <v>-46.8</v>
      </c>
      <c r="G46" s="16">
        <f ca="1">IFERROR(SOLID!K57,0)</f>
        <v>-41.8</v>
      </c>
      <c r="H46" s="16">
        <f ca="1">IFERROR(SOLID!L57,0)</f>
        <v>-37.655999999999999</v>
      </c>
      <c r="I46" s="16">
        <f ca="1">IFERROR(SOLID!M57,0)</f>
        <v>-36.72</v>
      </c>
      <c r="J46" s="16">
        <f ca="1">IFERROR(SOLID!N57,0)</f>
        <v>-35.823999999999998</v>
      </c>
      <c r="K46" s="16">
        <f ca="1">IFERROR(SOLID!O57,0)</f>
        <v>-34.96</v>
      </c>
      <c r="L46" s="16">
        <f ca="1">IFERROR(SOLID!P57,0)</f>
        <v>-34.116</v>
      </c>
      <c r="M46" s="16">
        <f ca="1">IFERROR(SOLID!Q57,0)</f>
        <v>-33.1</v>
      </c>
      <c r="N46" s="16">
        <f ca="1">IFERROR(SOLID!R57,0)</f>
        <v>-33.316000000000003</v>
      </c>
      <c r="O46" s="16">
        <f ca="1">IFERROR(SOLID!S57,0)</f>
        <v>-33.6</v>
      </c>
      <c r="P46" s="16">
        <f ca="1">IFERROR(SOLID!T57,0)</f>
        <v>-33.880000000000003</v>
      </c>
      <c r="Q46" s="16">
        <f ca="1">IFERROR(SOLID!U57,0)</f>
        <v>-35</v>
      </c>
      <c r="R46" s="16">
        <f ca="1">IFERROR(SOLID!V57,0)</f>
        <v>-35.28</v>
      </c>
      <c r="S46" s="16">
        <f ca="1">IFERROR(SOLID!W57,0)</f>
        <v>-35.567999999999998</v>
      </c>
      <c r="T46" s="16">
        <f ca="1">IFERROR(SOLID!X57,0)</f>
        <v>-35.856000000000002</v>
      </c>
      <c r="U46" s="16">
        <f ca="1">IFERROR(SOLID!Y57,0)</f>
        <v>-36.152000000000001</v>
      </c>
      <c r="V46" s="16">
        <f ca="1">IFERROR(SOLID!Z57,0)</f>
        <v>-37.42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Se3</v>
      </c>
      <c r="B47" s="16">
        <f ca="1">IFERROR(SOLID!F58,0)</f>
        <v>-71.849999999999994</v>
      </c>
      <c r="C47" s="16">
        <f ca="1">IFERROR(SOLID!G58,0)</f>
        <v>-60.449999999999996</v>
      </c>
      <c r="D47" s="16">
        <f ca="1">IFERROR(SOLID!H58,0)</f>
        <v>-58.59</v>
      </c>
      <c r="E47" s="16">
        <f ca="1">IFERROR(SOLID!I58,0)</f>
        <v>-39.78</v>
      </c>
      <c r="F47" s="16">
        <f ca="1">IFERROR(SOLID!J58,0)</f>
        <v>-35.099999999999994</v>
      </c>
      <c r="G47" s="16">
        <f ca="1">IFERROR(SOLID!K58,0)</f>
        <v>-31.349999999999998</v>
      </c>
      <c r="H47" s="16">
        <f ca="1">IFERROR(SOLID!L58,0)</f>
        <v>-28.241999999999997</v>
      </c>
      <c r="I47" s="16">
        <f ca="1">IFERROR(SOLID!M58,0)</f>
        <v>-27.54</v>
      </c>
      <c r="J47" s="16">
        <f ca="1">IFERROR(SOLID!N58,0)</f>
        <v>-26.867999999999999</v>
      </c>
      <c r="K47" s="16">
        <f ca="1">IFERROR(SOLID!O58,0)</f>
        <v>-26.22</v>
      </c>
      <c r="L47" s="16">
        <f ca="1">IFERROR(SOLID!P58,0)</f>
        <v>-25.587</v>
      </c>
      <c r="M47" s="16">
        <f ca="1">IFERROR(SOLID!Q58,0)</f>
        <v>-24.825000000000003</v>
      </c>
      <c r="N47" s="16">
        <f ca="1">IFERROR(SOLID!R58,0)</f>
        <v>-24.987000000000002</v>
      </c>
      <c r="O47" s="16">
        <f ca="1">IFERROR(SOLID!S58,0)</f>
        <v>-25.200000000000003</v>
      </c>
      <c r="P47" s="16">
        <f ca="1">IFERROR(SOLID!T58,0)</f>
        <v>-25.410000000000004</v>
      </c>
      <c r="Q47" s="16">
        <f ca="1">IFERROR(SOLID!U58,0)</f>
        <v>-26.25</v>
      </c>
      <c r="R47" s="16">
        <f ca="1">IFERROR(SOLID!V58,0)</f>
        <v>-26.46</v>
      </c>
      <c r="S47" s="16">
        <f ca="1">IFERROR(SOLID!W58,0)</f>
        <v>-26.675999999999998</v>
      </c>
      <c r="T47" s="16">
        <f ca="1">IFERROR(SOLID!X58,0)</f>
        <v>-26.892000000000003</v>
      </c>
      <c r="U47" s="16">
        <f ca="1">IFERROR(SOLID!Y58,0)</f>
        <v>-27.114000000000001</v>
      </c>
      <c r="V47" s="16">
        <f ca="1">IFERROR(SOLID!Z58,0)</f>
        <v>-28.065000000000001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Se2</v>
      </c>
      <c r="B48" s="16">
        <f ca="1">IFERROR(SOLID!F59,0)</f>
        <v>-47.9</v>
      </c>
      <c r="C48" s="16">
        <f ca="1">IFERROR(SOLID!G59,0)</f>
        <v>-40.299999999999997</v>
      </c>
      <c r="D48" s="16">
        <f ca="1">IFERROR(SOLID!H59,0)</f>
        <v>-39.06</v>
      </c>
      <c r="E48" s="16">
        <f ca="1">IFERROR(SOLID!I59,0)</f>
        <v>-26.52</v>
      </c>
      <c r="F48" s="16">
        <f ca="1">IFERROR(SOLID!J59,0)</f>
        <v>-23.4</v>
      </c>
      <c r="G48" s="16">
        <f ca="1">IFERROR(SOLID!K59,0)</f>
        <v>-20.9</v>
      </c>
      <c r="H48" s="16">
        <f ca="1">IFERROR(SOLID!L59,0)</f>
        <v>-18.827999999999999</v>
      </c>
      <c r="I48" s="16">
        <f ca="1">IFERROR(SOLID!M59,0)</f>
        <v>-18.36</v>
      </c>
      <c r="J48" s="16">
        <f ca="1">IFERROR(SOLID!N59,0)</f>
        <v>-17.911999999999999</v>
      </c>
      <c r="K48" s="16">
        <f ca="1">IFERROR(SOLID!O59,0)</f>
        <v>-17.48</v>
      </c>
      <c r="L48" s="16">
        <f ca="1">IFERROR(SOLID!P59,0)</f>
        <v>-17.058</v>
      </c>
      <c r="M48" s="16">
        <f ca="1">IFERROR(SOLID!Q59,0)</f>
        <v>-16.55</v>
      </c>
      <c r="N48" s="16">
        <f ca="1">IFERROR(SOLID!R59,0)</f>
        <v>-16.658000000000001</v>
      </c>
      <c r="O48" s="16">
        <f ca="1">IFERROR(SOLID!S59,0)</f>
        <v>-16.8</v>
      </c>
      <c r="P48" s="16">
        <f ca="1">IFERROR(SOLID!T59,0)</f>
        <v>-16.940000000000001</v>
      </c>
      <c r="Q48" s="16">
        <f ca="1">IFERROR(SOLID!U59,0)</f>
        <v>-17.5</v>
      </c>
      <c r="R48" s="16">
        <f ca="1">IFERROR(SOLID!V59,0)</f>
        <v>-17.64</v>
      </c>
      <c r="S48" s="16">
        <f ca="1">IFERROR(SOLID!W59,0)</f>
        <v>-17.783999999999999</v>
      </c>
      <c r="T48" s="16">
        <f ca="1">IFERROR(SOLID!X59,0)</f>
        <v>-17.928000000000001</v>
      </c>
      <c r="U48" s="16">
        <f ca="1">IFERROR(SOLID!Y59,0)</f>
        <v>-18.076000000000001</v>
      </c>
      <c r="V48" s="16">
        <f ca="1">IFERROR(SOLID!Z59,0)</f>
        <v>-18.71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Se</v>
      </c>
      <c r="B49" s="16">
        <f ca="1">IFERROR(SOLID!F60,0)</f>
        <v>-23.95</v>
      </c>
      <c r="C49" s="16">
        <f ca="1">IFERROR(SOLID!G60,0)</f>
        <v>-20.149999999999999</v>
      </c>
      <c r="D49" s="16">
        <f ca="1">IFERROR(SOLID!H60,0)</f>
        <v>-19.53</v>
      </c>
      <c r="E49" s="16">
        <f ca="1">IFERROR(SOLID!I60,0)</f>
        <v>-13.26</v>
      </c>
      <c r="F49" s="16">
        <f ca="1">IFERROR(SOLID!J60,0)</f>
        <v>-11.7</v>
      </c>
      <c r="G49" s="16">
        <f ca="1">IFERROR(SOLID!K60,0)</f>
        <v>-10.45</v>
      </c>
      <c r="H49" s="16">
        <f ca="1">IFERROR(SOLID!L60,0)</f>
        <v>-9.4139999999999997</v>
      </c>
      <c r="I49" s="16">
        <f ca="1">IFERROR(SOLID!M60,0)</f>
        <v>-9.18</v>
      </c>
      <c r="J49" s="16">
        <f ca="1">IFERROR(SOLID!N60,0)</f>
        <v>-8.9559999999999995</v>
      </c>
      <c r="K49" s="16">
        <f ca="1">IFERROR(SOLID!O60,0)</f>
        <v>-8.74</v>
      </c>
      <c r="L49" s="16">
        <f ca="1">IFERROR(SOLID!P60,0)</f>
        <v>-8.5289999999999999</v>
      </c>
      <c r="M49" s="16">
        <f ca="1">IFERROR(SOLID!Q60,0)</f>
        <v>-8.2750000000000004</v>
      </c>
      <c r="N49" s="16">
        <f ca="1">IFERROR(SOLID!R60,0)</f>
        <v>-8.3290000000000006</v>
      </c>
      <c r="O49" s="16">
        <f ca="1">IFERROR(SOLID!S60,0)</f>
        <v>-8.4</v>
      </c>
      <c r="P49" s="16">
        <f ca="1">IFERROR(SOLID!T60,0)</f>
        <v>-8.4700000000000006</v>
      </c>
      <c r="Q49" s="16">
        <f ca="1">IFERROR(SOLID!U60,0)</f>
        <v>-8.75</v>
      </c>
      <c r="R49" s="16">
        <f ca="1">IFERROR(SOLID!V60,0)</f>
        <v>-8.82</v>
      </c>
      <c r="S49" s="16">
        <f ca="1">IFERROR(SOLID!W60,0)</f>
        <v>-8.8919999999999995</v>
      </c>
      <c r="T49" s="16">
        <f ca="1">IFERROR(SOLID!X60,0)</f>
        <v>-8.9640000000000004</v>
      </c>
      <c r="U49" s="16">
        <f ca="1">IFERROR(SOLID!Y60,0)</f>
        <v>-9.0380000000000003</v>
      </c>
      <c r="V49" s="16">
        <f ca="1">IFERROR(SOLID!Z60,0)</f>
        <v>-9.3550000000000004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Ar</v>
      </c>
      <c r="B50" s="16">
        <f ca="1">IFERROR(SOLID!F61,0)</f>
        <v>-18.62</v>
      </c>
      <c r="C50" s="16">
        <f ca="1">IFERROR(SOLID!G61,0)</f>
        <v>-18.63</v>
      </c>
      <c r="D50" s="16">
        <f ca="1">IFERROR(SOLID!H61,0)</f>
        <v>-18.72</v>
      </c>
      <c r="E50" s="16">
        <f ca="1">IFERROR(SOLID!I61,0)</f>
        <v>-18.84</v>
      </c>
      <c r="F50" s="16">
        <f ca="1">IFERROR(SOLID!J61,0)</f>
        <v>-18.97</v>
      </c>
      <c r="G50" s="16">
        <f ca="1">IFERROR(SOLID!K61,0)</f>
        <v>-19.11</v>
      </c>
      <c r="H50" s="16">
        <f ca="1">IFERROR(SOLID!L61,0)</f>
        <v>-19.25</v>
      </c>
      <c r="I50" s="16">
        <f ca="1">IFERROR(SOLID!M61,0)</f>
        <v>-19.28</v>
      </c>
      <c r="J50" s="16">
        <f ca="1">IFERROR(SOLID!N61,0)</f>
        <v>-19.32</v>
      </c>
      <c r="K50" s="16">
        <f ca="1">IFERROR(SOLID!O61,0)</f>
        <v>-19.350000000000001</v>
      </c>
      <c r="L50" s="16">
        <f ca="1">IFERROR(SOLID!P61,0)</f>
        <v>-19.38</v>
      </c>
      <c r="M50" s="16">
        <f ca="1">IFERROR(SOLID!Q61,0)</f>
        <v>-19.420000000000002</v>
      </c>
      <c r="N50" s="16">
        <f ca="1">IFERROR(SOLID!R61,0)</f>
        <v>-19.45</v>
      </c>
      <c r="O50" s="16">
        <f ca="1">IFERROR(SOLID!S61,0)</f>
        <v>-19.48</v>
      </c>
      <c r="P50" s="16">
        <f ca="1">IFERROR(SOLID!T61,0)</f>
        <v>-19.510000000000002</v>
      </c>
      <c r="Q50" s="16">
        <f ca="1">IFERROR(SOLID!U61,0)</f>
        <v>-19.64</v>
      </c>
      <c r="R50" s="16">
        <f ca="1">IFERROR(SOLID!V61,0)</f>
        <v>-19.68</v>
      </c>
      <c r="S50" s="16">
        <f ca="1">IFERROR(SOLID!W61,0)</f>
        <v>-19.71</v>
      </c>
      <c r="T50" s="16">
        <f ca="1">IFERROR(SOLID!X61,0)</f>
        <v>-19.739999999999998</v>
      </c>
      <c r="U50" s="16">
        <f ca="1">IFERROR(SOLID!Y61,0)</f>
        <v>-19.77</v>
      </c>
      <c r="V50" s="16">
        <f ca="1">IFERROR(SOLID!Z61,0)</f>
        <v>-19.899999999999999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(DGa[l]</v>
      </c>
      <c r="B51" s="16">
        <f ca="1">IFERROR(SOLID!F62,0)</f>
        <v>-64.92</v>
      </c>
      <c r="C51" s="16">
        <f ca="1">IFERROR(SOLID!G62,0)</f>
        <v>-53.11</v>
      </c>
      <c r="D51" s="16">
        <f ca="1">IFERROR(SOLID!H62,0)</f>
        <v>-42.49</v>
      </c>
      <c r="E51" s="16">
        <f ca="1">IFERROR(SOLID!I62,0)</f>
        <v>-43.73</v>
      </c>
      <c r="F51" s="16">
        <f ca="1">IFERROR(SOLID!J62,0)</f>
        <v>-40.04</v>
      </c>
      <c r="G51" s="16">
        <f ca="1">IFERROR(SOLID!K62,0)</f>
        <v>-37.31</v>
      </c>
      <c r="H51" s="16">
        <f ca="1">IFERROR(SOLID!L62,0)</f>
        <v>-35.25</v>
      </c>
      <c r="I51" s="16">
        <f ca="1">IFERROR(SOLID!M62,0)</f>
        <v>-34.81</v>
      </c>
      <c r="J51" s="16">
        <f ca="1">IFERROR(SOLID!N62,0)</f>
        <v>-34.409999999999997</v>
      </c>
      <c r="K51" s="16">
        <f ca="1">IFERROR(SOLID!O62,0)</f>
        <v>-34.03</v>
      </c>
      <c r="L51" s="16">
        <f ca="1">IFERROR(SOLID!P62,0)</f>
        <v>-33.68</v>
      </c>
      <c r="M51" s="16">
        <f ca="1">IFERROR(SOLID!Q62,0)</f>
        <v>-33.83</v>
      </c>
      <c r="N51" s="16">
        <f ca="1">IFERROR(SOLID!R62,0)</f>
        <v>-33.44</v>
      </c>
      <c r="O51" s="16">
        <f ca="1">IFERROR(SOLID!S62,0)</f>
        <v>-33.03</v>
      </c>
      <c r="P51" s="16">
        <f ca="1">IFERROR(SOLID!T62,0)</f>
        <v>-32.64</v>
      </c>
      <c r="Q51" s="16">
        <f ca="1">IFERROR(SOLID!U62,0)</f>
        <v>-31.18</v>
      </c>
      <c r="R51" s="16">
        <f ca="1">IFERROR(SOLID!V62,0)</f>
        <v>-30.83</v>
      </c>
      <c r="S51" s="16">
        <f ca="1">IFERROR(SOLID!W62,0)</f>
        <v>-30.5</v>
      </c>
      <c r="T51" s="16">
        <f ca="1">IFERROR(SOLID!X62,0)</f>
        <v>-30.17</v>
      </c>
      <c r="U51" s="16">
        <f ca="1">IFERROR(SOLID!Y62,0)</f>
        <v>-29.85</v>
      </c>
      <c r="V51" s="16">
        <f ca="1">IFERROR(SOLID!Z62,0)</f>
        <v>-28.59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(DGeSe[l]</v>
      </c>
      <c r="B52" s="16">
        <f ca="1">IFERROR(SOLID!F63,0)</f>
        <v>-39.81</v>
      </c>
      <c r="C52" s="16">
        <f ca="1">IFERROR(SOLID!G63,0)</f>
        <v>-33.909999999999997</v>
      </c>
      <c r="D52" s="16">
        <f ca="1">IFERROR(SOLID!H63,0)</f>
        <v>-30.14</v>
      </c>
      <c r="E52" s="16">
        <f ca="1">IFERROR(SOLID!I63,0)</f>
        <v>-27.57</v>
      </c>
      <c r="F52" s="16">
        <f ca="1">IFERROR(SOLID!J63,0)</f>
        <v>-25.729999999999997</v>
      </c>
      <c r="G52" s="16">
        <f ca="1">IFERROR(SOLID!K63,0)</f>
        <v>-24.39</v>
      </c>
      <c r="H52" s="16">
        <f ca="1">IFERROR(SOLID!L63,0)</f>
        <v>-23.384</v>
      </c>
      <c r="I52" s="16">
        <f ca="1">IFERROR(SOLID!M63,0)</f>
        <v>-23.17</v>
      </c>
      <c r="J52" s="16">
        <f ca="1">IFERROR(SOLID!N63,0)</f>
        <v>-22.975999999999999</v>
      </c>
      <c r="K52" s="16">
        <f ca="1">IFERROR(SOLID!O63,0)</f>
        <v>-22.79</v>
      </c>
      <c r="L52" s="16">
        <f ca="1">IFERROR(SOLID!P63,0)</f>
        <v>-22.619</v>
      </c>
      <c r="M52" s="16">
        <f ca="1">IFERROR(SOLID!Q63,0)</f>
        <v>-22.515000000000001</v>
      </c>
      <c r="N52" s="16">
        <f ca="1">IFERROR(SOLID!R63,0)</f>
        <v>-22.439</v>
      </c>
      <c r="O52" s="16">
        <f ca="1">IFERROR(SOLID!S63,0)</f>
        <v>-22.380000000000003</v>
      </c>
      <c r="P52" s="16">
        <f ca="1">IFERROR(SOLID!T63,0)</f>
        <v>-22.32</v>
      </c>
      <c r="Q52" s="16">
        <f ca="1">IFERROR(SOLID!U63,0)</f>
        <v>-22.130000000000003</v>
      </c>
      <c r="R52" s="16">
        <f ca="1">IFERROR(SOLID!V63,0)</f>
        <v>-22.1</v>
      </c>
      <c r="S52" s="16">
        <f ca="1">IFERROR(SOLID!W63,0)</f>
        <v>-22.071999999999999</v>
      </c>
      <c r="T52" s="16">
        <f ca="1">IFERROR(SOLID!X63,0)</f>
        <v>-22.033999999999999</v>
      </c>
      <c r="U52" s="16">
        <f ca="1">IFERROR(SOLID!Y63,0)</f>
        <v>-22.008000000000003</v>
      </c>
      <c r="V52" s="16">
        <f ca="1">IFERROR(SOLID!Z63,0)</f>
        <v>-21.935000000000002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(l)Ge[l]</v>
      </c>
      <c r="B53" s="16">
        <f ca="1">IFERROR(SOLID!F64,0)</f>
        <v>-15.86</v>
      </c>
      <c r="C53" s="16">
        <f ca="1">IFERROR(SOLID!G64,0)</f>
        <v>-13.76</v>
      </c>
      <c r="D53" s="16">
        <f ca="1">IFERROR(SOLID!H64,0)</f>
        <v>-10.61</v>
      </c>
      <c r="E53" s="16">
        <f ca="1">IFERROR(SOLID!I64,0)</f>
        <v>-14.31</v>
      </c>
      <c r="F53" s="16">
        <f ca="1">IFERROR(SOLID!J64,0)</f>
        <v>-14.03</v>
      </c>
      <c r="G53" s="16">
        <f ca="1">IFERROR(SOLID!K64,0)</f>
        <v>-13.94</v>
      </c>
      <c r="H53" s="16">
        <f ca="1">IFERROR(SOLID!L64,0)</f>
        <v>-13.97</v>
      </c>
      <c r="I53" s="16">
        <f ca="1">IFERROR(SOLID!M64,0)</f>
        <v>-13.99</v>
      </c>
      <c r="J53" s="16">
        <f ca="1">IFERROR(SOLID!N64,0)</f>
        <v>-14.02</v>
      </c>
      <c r="K53" s="16">
        <f ca="1">IFERROR(SOLID!O64,0)</f>
        <v>-14.05</v>
      </c>
      <c r="L53" s="16">
        <f ca="1">IFERROR(SOLID!P64,0)</f>
        <v>-14.09</v>
      </c>
      <c r="M53" s="16">
        <f ca="1">IFERROR(SOLID!Q64,0)</f>
        <v>-14.24</v>
      </c>
      <c r="N53" s="16">
        <f ca="1">IFERROR(SOLID!R64,0)</f>
        <v>-14.11</v>
      </c>
      <c r="O53" s="16">
        <f ca="1">IFERROR(SOLID!S64,0)</f>
        <v>-13.98</v>
      </c>
      <c r="P53" s="16">
        <f ca="1">IFERROR(SOLID!T64,0)</f>
        <v>-13.85</v>
      </c>
      <c r="Q53" s="16">
        <f ca="1">IFERROR(SOLID!U64,0)</f>
        <v>-13.38</v>
      </c>
      <c r="R53" s="16">
        <f ca="1">IFERROR(SOLID!V64,0)</f>
        <v>-13.28</v>
      </c>
      <c r="S53" s="16">
        <f ca="1">IFERROR(SOLID!W64,0)</f>
        <v>-13.18</v>
      </c>
      <c r="T53" s="16">
        <f ca="1">IFERROR(SOLID!X64,0)</f>
        <v>-13.07</v>
      </c>
      <c r="U53" s="16">
        <f ca="1">IFERROR(SOLID!Y64,0)</f>
        <v>-12.97</v>
      </c>
      <c r="V53" s="16">
        <f ca="1">IFERROR(SOLID!Z64,0)</f>
        <v>-12.58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(l)Se[l]</v>
      </c>
      <c r="B54" s="16">
        <f ca="1">IFERROR(SOLID!F65,0)</f>
        <v>-23.95</v>
      </c>
      <c r="C54" s="16">
        <f ca="1">IFERROR(SOLID!G65,0)</f>
        <v>-20.149999999999999</v>
      </c>
      <c r="D54" s="16">
        <f ca="1">IFERROR(SOLID!H65,0)</f>
        <v>-19.53</v>
      </c>
      <c r="E54" s="16">
        <f ca="1">IFERROR(SOLID!I65,0)</f>
        <v>-13.26</v>
      </c>
      <c r="F54" s="16">
        <f ca="1">IFERROR(SOLID!J65,0)</f>
        <v>-11.7</v>
      </c>
      <c r="G54" s="16">
        <f ca="1">IFERROR(SOLID!K65,0)</f>
        <v>-10.45</v>
      </c>
      <c r="H54" s="16">
        <f ca="1">IFERROR(SOLID!L65,0)</f>
        <v>-9.4139999999999997</v>
      </c>
      <c r="I54" s="16">
        <f ca="1">IFERROR(SOLID!M65,0)</f>
        <v>-9.18</v>
      </c>
      <c r="J54" s="16">
        <f ca="1">IFERROR(SOLID!N65,0)</f>
        <v>-8.9559999999999995</v>
      </c>
      <c r="K54" s="16">
        <f ca="1">IFERROR(SOLID!O65,0)</f>
        <v>-8.74</v>
      </c>
      <c r="L54" s="16">
        <f ca="1">IFERROR(SOLID!P65,0)</f>
        <v>-8.5289999999999999</v>
      </c>
      <c r="M54" s="16">
        <f ca="1">IFERROR(SOLID!Q65,0)</f>
        <v>-8.2750000000000004</v>
      </c>
      <c r="N54" s="16">
        <f ca="1">IFERROR(SOLID!R65,0)</f>
        <v>-8.3290000000000006</v>
      </c>
      <c r="O54" s="16">
        <f ca="1">IFERROR(SOLID!S65,0)</f>
        <v>-8.4</v>
      </c>
      <c r="P54" s="16">
        <f ca="1">IFERROR(SOLID!T65,0)</f>
        <v>-8.4700000000000006</v>
      </c>
      <c r="Q54" s="16">
        <f ca="1">IFERROR(SOLID!U65,0)</f>
        <v>-8.75</v>
      </c>
      <c r="R54" s="16">
        <f ca="1">IFERROR(SOLID!V65,0)</f>
        <v>-8.82</v>
      </c>
      <c r="S54" s="16">
        <f ca="1">IFERROR(SOLID!W65,0)</f>
        <v>-8.8919999999999995</v>
      </c>
      <c r="T54" s="16">
        <f ca="1">IFERROR(SOLID!X65,0)</f>
        <v>-8.9640000000000004</v>
      </c>
      <c r="U54" s="16">
        <f ca="1">IFERROR(SOLID!Y65,0)</f>
        <v>-9.0380000000000003</v>
      </c>
      <c r="V54" s="16">
        <f ca="1">IFERROR(SOLID!Z65,0)</f>
        <v>-9.3550000000000004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(l)Ga2Se3[l]</v>
      </c>
      <c r="B55" s="16">
        <f ca="1">IFERROR(SOLID!F66,0)</f>
        <v>-201.69</v>
      </c>
      <c r="C55" s="16">
        <f ca="1">IFERROR(SOLID!G66,0)</f>
        <v>-166.67</v>
      </c>
      <c r="D55" s="16">
        <f ca="1">IFERROR(SOLID!H66,0)</f>
        <v>-143.57</v>
      </c>
      <c r="E55" s="16">
        <f ca="1">IFERROR(SOLID!I66,0)</f>
        <v>-127.24</v>
      </c>
      <c r="F55" s="16">
        <f ca="1">IFERROR(SOLID!J66,0)</f>
        <v>-115.17999999999999</v>
      </c>
      <c r="G55" s="16">
        <f ca="1">IFERROR(SOLID!K66,0)</f>
        <v>-105.97</v>
      </c>
      <c r="H55" s="16">
        <f ca="1">IFERROR(SOLID!L66,0)</f>
        <v>-98.74199999999999</v>
      </c>
      <c r="I55" s="16">
        <f ca="1">IFERROR(SOLID!M66,0)</f>
        <v>-97.16</v>
      </c>
      <c r="J55" s="16">
        <f ca="1">IFERROR(SOLID!N66,0)</f>
        <v>-95.687999999999988</v>
      </c>
      <c r="K55" s="16">
        <f ca="1">IFERROR(SOLID!O66,0)</f>
        <v>-94.28</v>
      </c>
      <c r="L55" s="16">
        <f ca="1">IFERROR(SOLID!P66,0)</f>
        <v>-92.947000000000003</v>
      </c>
      <c r="M55" s="16">
        <f ca="1">IFERROR(SOLID!Q66,0)</f>
        <v>-92.484999999999999</v>
      </c>
      <c r="N55" s="16">
        <f ca="1">IFERROR(SOLID!R66,0)</f>
        <v>-91.86699999999999</v>
      </c>
      <c r="O55" s="16">
        <f ca="1">IFERROR(SOLID!S66,0)</f>
        <v>-91.26</v>
      </c>
      <c r="P55" s="16">
        <f ca="1">IFERROR(SOLID!T66,0)</f>
        <v>-90.69</v>
      </c>
      <c r="Q55" s="16">
        <f ca="1">IFERROR(SOLID!U66,0)</f>
        <v>-88.61</v>
      </c>
      <c r="R55" s="16">
        <f ca="1">IFERROR(SOLID!V66,0)</f>
        <v>-88.12</v>
      </c>
      <c r="S55" s="16">
        <f ca="1">IFERROR(SOLID!W66,0)</f>
        <v>-87.676000000000002</v>
      </c>
      <c r="T55" s="16">
        <f ca="1">IFERROR(SOLID!X66,0)</f>
        <v>-87.231999999999999</v>
      </c>
      <c r="U55" s="16">
        <f ca="1">IFERROR(SOLID!Y66,0)</f>
        <v>-86.814000000000007</v>
      </c>
      <c r="V55" s="16">
        <f ca="1">IFERROR(SOLID!Z66,0)</f>
        <v>-85.245000000000005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 t="str">
        <f>IFERROR(SOLID!E67,0)</f>
        <v>H (Ar)</v>
      </c>
      <c r="B56" s="16">
        <f ca="1">IFERROR(SOLID!F67,0)</f>
        <v>-18.62</v>
      </c>
      <c r="C56" s="16">
        <f ca="1">IFERROR(SOLID!G67,0)</f>
        <v>-18.63</v>
      </c>
      <c r="D56" s="16">
        <f ca="1">IFERROR(SOLID!H67,0)</f>
        <v>-18.72</v>
      </c>
      <c r="E56" s="16">
        <f ca="1">IFERROR(SOLID!I67,0)</f>
        <v>-18.84</v>
      </c>
      <c r="F56" s="16">
        <f ca="1">IFERROR(SOLID!J67,0)</f>
        <v>-18.97</v>
      </c>
      <c r="G56" s="16">
        <f ca="1">IFERROR(SOLID!K67,0)</f>
        <v>-19.11</v>
      </c>
      <c r="H56" s="16">
        <f ca="1">IFERROR(SOLID!L67,0)</f>
        <v>-19.25</v>
      </c>
      <c r="I56" s="16">
        <f ca="1">IFERROR(SOLID!M67,0)</f>
        <v>-19.28</v>
      </c>
      <c r="J56" s="16">
        <f ca="1">IFERROR(SOLID!N67,0)</f>
        <v>-19.32</v>
      </c>
      <c r="K56" s="16">
        <f ca="1">IFERROR(SOLID!O67,0)</f>
        <v>-19.350000000000001</v>
      </c>
      <c r="L56" s="16">
        <f ca="1">IFERROR(SOLID!P67,0)</f>
        <v>-19.38</v>
      </c>
      <c r="M56" s="16">
        <f ca="1">IFERROR(SOLID!Q67,0)</f>
        <v>-19.420000000000002</v>
      </c>
      <c r="N56" s="16">
        <f ca="1">IFERROR(SOLID!R67,0)</f>
        <v>-19.45</v>
      </c>
      <c r="O56" s="16">
        <f ca="1">IFERROR(SOLID!S67,0)</f>
        <v>-19.48</v>
      </c>
      <c r="P56" s="16">
        <f ca="1">IFERROR(SOLID!T67,0)</f>
        <v>-19.510000000000002</v>
      </c>
      <c r="Q56" s="16">
        <f ca="1">IFERROR(SOLID!U67,0)</f>
        <v>-19.64</v>
      </c>
      <c r="R56" s="16">
        <f ca="1">IFERROR(SOLID!V67,0)</f>
        <v>-19.68</v>
      </c>
      <c r="S56" s="16">
        <f ca="1">IFERROR(SOLID!W67,0)</f>
        <v>-19.71</v>
      </c>
      <c r="T56" s="16">
        <f ca="1">IFERROR(SOLID!X67,0)</f>
        <v>-19.739999999999998</v>
      </c>
      <c r="U56" s="16">
        <f ca="1">IFERROR(SOLID!Y67,0)</f>
        <v>-19.77</v>
      </c>
      <c r="V56" s="16">
        <f ca="1">IFERROR(SOLID!Z67,0)</f>
        <v>-19.899999999999999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 t="str">
        <f>IFERROR(SOLID!E68,0)</f>
        <v>H (Ga)</v>
      </c>
      <c r="B57" s="16">
        <f ca="1">IFERROR(SOLID!F68,0)</f>
        <v>-64.92</v>
      </c>
      <c r="C57" s="16">
        <f ca="1">IFERROR(SOLID!G68,0)</f>
        <v>-53.11</v>
      </c>
      <c r="D57" s="16">
        <f ca="1">IFERROR(SOLID!H68,0)</f>
        <v>-42.49</v>
      </c>
      <c r="E57" s="16">
        <f ca="1">IFERROR(SOLID!I68,0)</f>
        <v>-43.73</v>
      </c>
      <c r="F57" s="16">
        <f ca="1">IFERROR(SOLID!J68,0)</f>
        <v>-40.04</v>
      </c>
      <c r="G57" s="16">
        <f ca="1">IFERROR(SOLID!K68,0)</f>
        <v>-37.31</v>
      </c>
      <c r="H57" s="16">
        <f ca="1">IFERROR(SOLID!L68,0)</f>
        <v>-35.25</v>
      </c>
      <c r="I57" s="16">
        <f ca="1">IFERROR(SOLID!M68,0)</f>
        <v>-34.81</v>
      </c>
      <c r="J57" s="16">
        <f ca="1">IFERROR(SOLID!N68,0)</f>
        <v>-34.409999999999997</v>
      </c>
      <c r="K57" s="16">
        <f ca="1">IFERROR(SOLID!O68,0)</f>
        <v>-34.03</v>
      </c>
      <c r="L57" s="16">
        <f ca="1">IFERROR(SOLID!P68,0)</f>
        <v>-33.68</v>
      </c>
      <c r="M57" s="16">
        <f ca="1">IFERROR(SOLID!Q68,0)</f>
        <v>-33.83</v>
      </c>
      <c r="N57" s="16">
        <f ca="1">IFERROR(SOLID!R68,0)</f>
        <v>-33.44</v>
      </c>
      <c r="O57" s="16">
        <f ca="1">IFERROR(SOLID!S68,0)</f>
        <v>-33.03</v>
      </c>
      <c r="P57" s="16">
        <f ca="1">IFERROR(SOLID!T68,0)</f>
        <v>-32.64</v>
      </c>
      <c r="Q57" s="16">
        <f ca="1">IFERROR(SOLID!U68,0)</f>
        <v>-31.18</v>
      </c>
      <c r="R57" s="16">
        <f ca="1">IFERROR(SOLID!V68,0)</f>
        <v>-30.83</v>
      </c>
      <c r="S57" s="16">
        <f ca="1">IFERROR(SOLID!W68,0)</f>
        <v>-30.5</v>
      </c>
      <c r="T57" s="16">
        <f ca="1">IFERROR(SOLID!X68,0)</f>
        <v>-30.17</v>
      </c>
      <c r="U57" s="16">
        <f ca="1">IFERROR(SOLID!Y68,0)</f>
        <v>-29.85</v>
      </c>
      <c r="V57" s="16">
        <f ca="1">IFERROR(SOLID!Z68,0)</f>
        <v>-28.59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 t="str">
        <f>IFERROR(SOLID!E69,0)</f>
        <v>H (Ge)</v>
      </c>
      <c r="B58" s="16">
        <f ca="1">IFERROR(SOLID!F69,0)</f>
        <v>-15.86</v>
      </c>
      <c r="C58" s="16">
        <f ca="1">IFERROR(SOLID!G69,0)</f>
        <v>-13.76</v>
      </c>
      <c r="D58" s="16">
        <f ca="1">IFERROR(SOLID!H69,0)</f>
        <v>-10.61</v>
      </c>
      <c r="E58" s="16">
        <f ca="1">IFERROR(SOLID!I69,0)</f>
        <v>-14.31</v>
      </c>
      <c r="F58" s="16">
        <f ca="1">IFERROR(SOLID!J69,0)</f>
        <v>-14.03</v>
      </c>
      <c r="G58" s="16">
        <f ca="1">IFERROR(SOLID!K69,0)</f>
        <v>-13.94</v>
      </c>
      <c r="H58" s="16">
        <f ca="1">IFERROR(SOLID!L69,0)</f>
        <v>-13.97</v>
      </c>
      <c r="I58" s="16">
        <f ca="1">IFERROR(SOLID!M69,0)</f>
        <v>-13.99</v>
      </c>
      <c r="J58" s="16">
        <f ca="1">IFERROR(SOLID!N69,0)</f>
        <v>-14.02</v>
      </c>
      <c r="K58" s="16">
        <f ca="1">IFERROR(SOLID!O69,0)</f>
        <v>-14.05</v>
      </c>
      <c r="L58" s="16">
        <f ca="1">IFERROR(SOLID!P69,0)</f>
        <v>-14.09</v>
      </c>
      <c r="M58" s="16">
        <f ca="1">IFERROR(SOLID!Q69,0)</f>
        <v>-14.24</v>
      </c>
      <c r="N58" s="16">
        <f ca="1">IFERROR(SOLID!R69,0)</f>
        <v>-14.11</v>
      </c>
      <c r="O58" s="16">
        <f ca="1">IFERROR(SOLID!S69,0)</f>
        <v>-13.98</v>
      </c>
      <c r="P58" s="16">
        <f ca="1">IFERROR(SOLID!T69,0)</f>
        <v>-13.85</v>
      </c>
      <c r="Q58" s="16">
        <f ca="1">IFERROR(SOLID!U69,0)</f>
        <v>-13.38</v>
      </c>
      <c r="R58" s="16">
        <f ca="1">IFERROR(SOLID!V69,0)</f>
        <v>-13.28</v>
      </c>
      <c r="S58" s="16">
        <f ca="1">IFERROR(SOLID!W69,0)</f>
        <v>-13.18</v>
      </c>
      <c r="T58" s="16">
        <f ca="1">IFERROR(SOLID!X69,0)</f>
        <v>-13.07</v>
      </c>
      <c r="U58" s="16">
        <f ca="1">IFERROR(SOLID!Y69,0)</f>
        <v>-12.97</v>
      </c>
      <c r="V58" s="16">
        <f ca="1">IFERROR(SOLID!Z69,0)</f>
        <v>-12.58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 t="str">
        <f>IFERROR(SOLID!E70,0)</f>
        <v>H (Se)</v>
      </c>
      <c r="B59" s="16">
        <f ca="1">IFERROR(SOLID!F70,0)</f>
        <v>-23.95</v>
      </c>
      <c r="C59" s="16">
        <f ca="1">IFERROR(SOLID!G70,0)</f>
        <v>-20.149999999999999</v>
      </c>
      <c r="D59" s="16">
        <f ca="1">IFERROR(SOLID!H70,0)</f>
        <v>-19.53</v>
      </c>
      <c r="E59" s="16">
        <f ca="1">IFERROR(SOLID!I70,0)</f>
        <v>-13.26</v>
      </c>
      <c r="F59" s="16">
        <f ca="1">IFERROR(SOLID!J70,0)</f>
        <v>-11.7</v>
      </c>
      <c r="G59" s="16">
        <f ca="1">IFERROR(SOLID!K70,0)</f>
        <v>-10.45</v>
      </c>
      <c r="H59" s="16">
        <f ca="1">IFERROR(SOLID!L70,0)</f>
        <v>-9.4139999999999997</v>
      </c>
      <c r="I59" s="16">
        <f ca="1">IFERROR(SOLID!M70,0)</f>
        <v>-9.18</v>
      </c>
      <c r="J59" s="16">
        <f ca="1">IFERROR(SOLID!N70,0)</f>
        <v>-8.9559999999999995</v>
      </c>
      <c r="K59" s="16">
        <f ca="1">IFERROR(SOLID!O70,0)</f>
        <v>-8.74</v>
      </c>
      <c r="L59" s="16">
        <f ca="1">IFERROR(SOLID!P70,0)</f>
        <v>-8.5289999999999999</v>
      </c>
      <c r="M59" s="16">
        <f ca="1">IFERROR(SOLID!Q70,0)</f>
        <v>-8.2750000000000004</v>
      </c>
      <c r="N59" s="16">
        <f ca="1">IFERROR(SOLID!R70,0)</f>
        <v>-8.3290000000000006</v>
      </c>
      <c r="O59" s="16">
        <f ca="1">IFERROR(SOLID!S70,0)</f>
        <v>-8.4</v>
      </c>
      <c r="P59" s="16">
        <f ca="1">IFERROR(SOLID!T70,0)</f>
        <v>-8.4700000000000006</v>
      </c>
      <c r="Q59" s="16">
        <f ca="1">IFERROR(SOLID!U70,0)</f>
        <v>-8.75</v>
      </c>
      <c r="R59" s="16">
        <f ca="1">IFERROR(SOLID!V70,0)</f>
        <v>-8.82</v>
      </c>
      <c r="S59" s="16">
        <f ca="1">IFERROR(SOLID!W70,0)</f>
        <v>-8.8919999999999995</v>
      </c>
      <c r="T59" s="16">
        <f ca="1">IFERROR(SOLID!X70,0)</f>
        <v>-8.9640000000000004</v>
      </c>
      <c r="U59" s="16">
        <f ca="1">IFERROR(SOLID!Y70,0)</f>
        <v>-9.0380000000000003</v>
      </c>
      <c r="V59" s="16">
        <f ca="1">IFERROR(SOLID!Z70,0)</f>
        <v>-9.3550000000000004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818.3</v>
      </c>
      <c r="R66" s="4">
        <f>IFERROR(ALL!V45,0)</f>
        <v>834.8</v>
      </c>
      <c r="S66" s="4">
        <f>IFERROR(ALL!W45,0)</f>
        <v>851.3</v>
      </c>
      <c r="T66" s="4">
        <f>IFERROR(ALL!X45,0)</f>
        <v>867.8</v>
      </c>
      <c r="U66" s="4">
        <f>IFERROR(ALL!Y45,0)</f>
        <v>884.4</v>
      </c>
      <c r="V66" s="4">
        <f>IFERROR(ALL!Z45,0)</f>
        <v>900.9</v>
      </c>
      <c r="W66" s="4">
        <f>IFERROR(ALL!AA45,0)</f>
        <v>917.4</v>
      </c>
      <c r="X66" s="4">
        <f>IFERROR(ALL!AB45,0)</f>
        <v>933.9</v>
      </c>
      <c r="Y66" s="4">
        <f>IFERROR(ALL!AC45,0)</f>
        <v>950.4</v>
      </c>
      <c r="Z66" s="4">
        <f>IFERROR(ALL!AD45,0)</f>
        <v>967</v>
      </c>
      <c r="AA66" s="4">
        <f>IFERROR(ALL!AE45,0)</f>
        <v>983.5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5" t="str">
        <f>IFERROR(ALL!E46,0)</f>
        <v>*GeSe2</v>
      </c>
      <c r="B67" s="16">
        <f ca="1">IFERROR(ALL!F46,0)</f>
        <v>-65.06</v>
      </c>
      <c r="C67" s="16">
        <f ca="1">IFERROR(ALL!G46,0)</f>
        <v>-62.19</v>
      </c>
      <c r="D67" s="16">
        <f ca="1">IFERROR(ALL!H46,0)</f>
        <v>-59.64</v>
      </c>
      <c r="E67" s="16">
        <f ca="1">IFERROR(ALL!I46,0)</f>
        <v>-57.39</v>
      </c>
      <c r="F67" s="16">
        <f ca="1">IFERROR(ALL!J46,0)</f>
        <v>-55.36</v>
      </c>
      <c r="G67" s="16">
        <f ca="1">IFERROR(ALL!K46,0)</f>
        <v>-50.97</v>
      </c>
      <c r="H67" s="16">
        <f ca="1">IFERROR(ALL!L46,0)</f>
        <v>-42.12</v>
      </c>
      <c r="I67" s="16">
        <f ca="1">IFERROR(ALL!M46,0)</f>
        <v>-38.75</v>
      </c>
      <c r="J67" s="16">
        <f ca="1">IFERROR(ALL!N46,0)</f>
        <v>-36.19</v>
      </c>
      <c r="K67" s="16">
        <f ca="1">IFERROR(ALL!O46,0)</f>
        <v>-34.271999999999998</v>
      </c>
      <c r="L67" s="16">
        <f ca="1">IFERROR(ALL!P46,0)</f>
        <v>-32.896000000000001</v>
      </c>
      <c r="M67" s="16">
        <f ca="1">IFERROR(ALL!Q46,0)</f>
        <v>-32.631999999999998</v>
      </c>
      <c r="N67" s="16">
        <f ca="1">IFERROR(ALL!R46,0)</f>
        <v>-32.392000000000003</v>
      </c>
      <c r="O67" s="16">
        <f ca="1">IFERROR(ALL!S46,0)</f>
        <v>-31.86</v>
      </c>
      <c r="P67" s="16">
        <f ca="1">IFERROR(ALL!T46,0)</f>
        <v>-31.448</v>
      </c>
      <c r="Q67" s="16">
        <f ca="1">IFERROR(ALL!U46,0)</f>
        <v>-31.172000000000001</v>
      </c>
      <c r="R67" s="16">
        <f ca="1">IFERROR(ALL!V46,0)</f>
        <v>-30.978000000000002</v>
      </c>
      <c r="S67" s="16">
        <f ca="1">IFERROR(ALL!W46,0)</f>
        <v>-30.851999999999997</v>
      </c>
      <c r="T67" s="16">
        <f ca="1">IFERROR(ALL!X46,0)</f>
        <v>-30.880000000000003</v>
      </c>
      <c r="U67" s="16">
        <f ca="1">IFERROR(ALL!Y46,0)</f>
        <v>-30.92</v>
      </c>
      <c r="V67" s="16">
        <f ca="1">IFERROR(ALL!Z46,0)</f>
        <v>-30.963999999999999</v>
      </c>
      <c r="W67" s="16">
        <f ca="1">IFERROR(ALL!AA46,0)</f>
        <v>-30.998000000000001</v>
      </c>
      <c r="X67" s="16">
        <f ca="1">IFERROR(ALL!AB46,0)</f>
        <v>-31.045999999999999</v>
      </c>
      <c r="Y67" s="16">
        <f ca="1">IFERROR(ALL!AC46,0)</f>
        <v>-31.097999999999999</v>
      </c>
      <c r="Z67" s="16">
        <f ca="1">IFERROR(ALL!AD46,0)</f>
        <v>-31.164000000000001</v>
      </c>
      <c r="AA67" s="16">
        <f ca="1">IFERROR(ALL!AE46,0)</f>
        <v>-31.225999999999999</v>
      </c>
      <c r="AB67" s="16">
        <f ca="1">IFERROR(ALL!AF46,0)</f>
        <v>-31.29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1"/>
    </row>
    <row r="68" spans="1:73" ht="21.75" hidden="1" outlineLevel="1" thickBot="1" x14ac:dyDescent="0.4">
      <c r="A68" s="85" t="str">
        <f>IFERROR(ALL!E47,0)</f>
        <v>*Ga2Se3</v>
      </c>
      <c r="B68" s="16">
        <f ca="1">IFERROR(ALL!F47,0)</f>
        <v>-202.47</v>
      </c>
      <c r="C68" s="16">
        <f ca="1">IFERROR(ALL!G47,0)</f>
        <v>-192.17000000000002</v>
      </c>
      <c r="D68" s="16">
        <f ca="1">IFERROR(ALL!H47,0)</f>
        <v>-183.01</v>
      </c>
      <c r="E68" s="16">
        <f ca="1">IFERROR(ALL!I47,0)</f>
        <v>-174.82999999999998</v>
      </c>
      <c r="F68" s="16">
        <f ca="1">IFERROR(ALL!J47,0)</f>
        <v>-167.47</v>
      </c>
      <c r="G68" s="16">
        <f ca="1">IFERROR(ALL!K47,0)</f>
        <v>-144.36000000000001</v>
      </c>
      <c r="H68" s="16">
        <f ca="1">IFERROR(ALL!L47,0)</f>
        <v>-128.01999999999998</v>
      </c>
      <c r="I68" s="16">
        <f ca="1">IFERROR(ALL!M47,0)</f>
        <v>-115.97999999999999</v>
      </c>
      <c r="J68" s="16">
        <f ca="1">IFERROR(ALL!N47,0)</f>
        <v>-106.77000000000001</v>
      </c>
      <c r="K68" s="16">
        <f ca="1">IFERROR(ALL!O47,0)</f>
        <v>-99.568000000000012</v>
      </c>
      <c r="L68" s="16">
        <f ca="1">IFERROR(ALL!P47,0)</f>
        <v>-93.823999999999984</v>
      </c>
      <c r="M68" s="16">
        <f ca="1">IFERROR(ALL!Q47,0)</f>
        <v>-92.572999999999993</v>
      </c>
      <c r="N68" s="16">
        <f ca="1">IFERROR(ALL!R47,0)</f>
        <v>-91.373000000000005</v>
      </c>
      <c r="O68" s="16">
        <f ca="1">IFERROR(ALL!S47,0)</f>
        <v>-90.69</v>
      </c>
      <c r="P68" s="16">
        <f ca="1">IFERROR(ALL!T47,0)</f>
        <v>-90.262</v>
      </c>
      <c r="Q68" s="16">
        <f ca="1">IFERROR(ALL!U47,0)</f>
        <v>-89.853000000000009</v>
      </c>
      <c r="R68" s="16">
        <f ca="1">IFERROR(ALL!V47,0)</f>
        <v>-89.477000000000004</v>
      </c>
      <c r="S68" s="16">
        <f ca="1">IFERROR(ALL!W47,0)</f>
        <v>-89.082999999999998</v>
      </c>
      <c r="T68" s="16">
        <f ca="1">IFERROR(ALL!X47,0)</f>
        <v>-88.61</v>
      </c>
      <c r="U68" s="16">
        <f ca="1">IFERROR(ALL!Y47,0)</f>
        <v>-88.12</v>
      </c>
      <c r="V68" s="16">
        <f ca="1">IFERROR(ALL!Z47,0)</f>
        <v>-87.676000000000002</v>
      </c>
      <c r="W68" s="16">
        <f ca="1">IFERROR(ALL!AA47,0)</f>
        <v>-87.231999999999999</v>
      </c>
      <c r="X68" s="16">
        <f ca="1">IFERROR(ALL!AB47,0)</f>
        <v>-86.814000000000007</v>
      </c>
      <c r="Y68" s="16">
        <f ca="1">IFERROR(ALL!AC47,0)</f>
        <v>-86.402000000000001</v>
      </c>
      <c r="Z68" s="16">
        <f ca="1">IFERROR(ALL!AD47,0)</f>
        <v>-85.996000000000009</v>
      </c>
      <c r="AA68" s="16">
        <f ca="1">IFERROR(ALL!AE47,0)</f>
        <v>-85.619</v>
      </c>
      <c r="AB68" s="16">
        <f ca="1">IFERROR(ALL!AF47,0)</f>
        <v>-85.245000000000005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1"/>
    </row>
    <row r="69" spans="1:73" ht="21.75" hidden="1" outlineLevel="1" thickBot="1" x14ac:dyDescent="0.4">
      <c r="A69" s="85" t="str">
        <f>IFERROR(ALL!E48,0)</f>
        <v>*Ga2Se3[l]</v>
      </c>
      <c r="B69" s="16">
        <f ca="1">IFERROR(ALL!F48,0)</f>
        <v>-202.47</v>
      </c>
      <c r="C69" s="16">
        <f ca="1">IFERROR(ALL!G48,0)</f>
        <v>-192.17000000000002</v>
      </c>
      <c r="D69" s="16">
        <f ca="1">IFERROR(ALL!H48,0)</f>
        <v>-183.01</v>
      </c>
      <c r="E69" s="16">
        <f ca="1">IFERROR(ALL!I48,0)</f>
        <v>-174.82999999999998</v>
      </c>
      <c r="F69" s="16">
        <f ca="1">IFERROR(ALL!J48,0)</f>
        <v>-167.47</v>
      </c>
      <c r="G69" s="16">
        <f ca="1">IFERROR(ALL!K48,0)</f>
        <v>-144.36000000000001</v>
      </c>
      <c r="H69" s="16">
        <f ca="1">IFERROR(ALL!L48,0)</f>
        <v>-128.01999999999998</v>
      </c>
      <c r="I69" s="16">
        <f ca="1">IFERROR(ALL!M48,0)</f>
        <v>-115.97999999999999</v>
      </c>
      <c r="J69" s="16">
        <f ca="1">IFERROR(ALL!N48,0)</f>
        <v>-106.77000000000001</v>
      </c>
      <c r="K69" s="16">
        <f ca="1">IFERROR(ALL!O48,0)</f>
        <v>-99.568000000000012</v>
      </c>
      <c r="L69" s="16">
        <f ca="1">IFERROR(ALL!P48,0)</f>
        <v>-93.823999999999984</v>
      </c>
      <c r="M69" s="16">
        <f ca="1">IFERROR(ALL!Q48,0)</f>
        <v>-92.572999999999993</v>
      </c>
      <c r="N69" s="16">
        <f ca="1">IFERROR(ALL!R48,0)</f>
        <v>-91.373000000000005</v>
      </c>
      <c r="O69" s="16">
        <f ca="1">IFERROR(ALL!S48,0)</f>
        <v>-90.69</v>
      </c>
      <c r="P69" s="16">
        <f ca="1">IFERROR(ALL!T48,0)</f>
        <v>-90.262</v>
      </c>
      <c r="Q69" s="16">
        <f ca="1">IFERROR(ALL!U48,0)</f>
        <v>-89.853000000000009</v>
      </c>
      <c r="R69" s="16">
        <f ca="1">IFERROR(ALL!V48,0)</f>
        <v>-89.477000000000004</v>
      </c>
      <c r="S69" s="16">
        <f ca="1">IFERROR(ALL!W48,0)</f>
        <v>-89.082999999999998</v>
      </c>
      <c r="T69" s="16">
        <f ca="1">IFERROR(ALL!X48,0)</f>
        <v>-88.61</v>
      </c>
      <c r="U69" s="16">
        <f ca="1">IFERROR(ALL!Y48,0)</f>
        <v>-88.12</v>
      </c>
      <c r="V69" s="16">
        <f ca="1">IFERROR(ALL!Z48,0)</f>
        <v>-87.676000000000002</v>
      </c>
      <c r="W69" s="16">
        <f ca="1">IFERROR(ALL!AA48,0)</f>
        <v>-87.231999999999999</v>
      </c>
      <c r="X69" s="16">
        <f ca="1">IFERROR(ALL!AB48,0)</f>
        <v>-86.814000000000007</v>
      </c>
      <c r="Y69" s="16">
        <f ca="1">IFERROR(ALL!AC48,0)</f>
        <v>-86.402000000000001</v>
      </c>
      <c r="Z69" s="16">
        <f ca="1">IFERROR(ALL!AD48,0)</f>
        <v>-85.996000000000009</v>
      </c>
      <c r="AA69" s="16">
        <f ca="1">IFERROR(ALL!AE48,0)</f>
        <v>-85.619</v>
      </c>
      <c r="AB69" s="16">
        <f ca="1">IFERROR(ALL!AF48,0)</f>
        <v>-85.245000000000005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1"/>
    </row>
    <row r="70" spans="1:73" ht="21.75" hidden="1" outlineLevel="1" thickBot="1" x14ac:dyDescent="0.4">
      <c r="A70" s="85" t="str">
        <f>IFERROR(ALL!E49,0)</f>
        <v>*GeSe[l]</v>
      </c>
      <c r="B70" s="16">
        <f ca="1">IFERROR(ALL!F49,0)</f>
        <v>-41.11</v>
      </c>
      <c r="C70" s="16">
        <f ca="1">IFERROR(ALL!G49,0)</f>
        <v>-39.36</v>
      </c>
      <c r="D70" s="16">
        <f ca="1">IFERROR(ALL!H49,0)</f>
        <v>-37.81</v>
      </c>
      <c r="E70" s="16">
        <f ca="1">IFERROR(ALL!I49,0)</f>
        <v>-36.44</v>
      </c>
      <c r="F70" s="16">
        <f ca="1">IFERROR(ALL!J49,0)</f>
        <v>-35.21</v>
      </c>
      <c r="G70" s="16">
        <f ca="1">IFERROR(ALL!K49,0)</f>
        <v>-31.45</v>
      </c>
      <c r="H70" s="16">
        <f ca="1">IFERROR(ALL!L49,0)</f>
        <v>-28.86</v>
      </c>
      <c r="I70" s="16">
        <f ca="1">IFERROR(ALL!M49,0)</f>
        <v>-27.03</v>
      </c>
      <c r="J70" s="16">
        <f ca="1">IFERROR(ALL!N49,0)</f>
        <v>-25.66</v>
      </c>
      <c r="K70" s="16">
        <f ca="1">IFERROR(ALL!O49,0)</f>
        <v>-24.596</v>
      </c>
      <c r="L70" s="16">
        <f ca="1">IFERROR(ALL!P49,0)</f>
        <v>-23.728000000000002</v>
      </c>
      <c r="M70" s="16">
        <f ca="1">IFERROR(ALL!Q49,0)</f>
        <v>-23.540999999999997</v>
      </c>
      <c r="N70" s="16">
        <f ca="1">IFERROR(ALL!R49,0)</f>
        <v>-23.361000000000001</v>
      </c>
      <c r="O70" s="16">
        <f ca="1">IFERROR(ALL!S49,0)</f>
        <v>-22.97</v>
      </c>
      <c r="P70" s="16">
        <f ca="1">IFERROR(ALL!T49,0)</f>
        <v>-22.673999999999999</v>
      </c>
      <c r="Q70" s="16">
        <f ca="1">IFERROR(ALL!U49,0)</f>
        <v>-22.460999999999999</v>
      </c>
      <c r="R70" s="16">
        <f ca="1">IFERROR(ALL!V49,0)</f>
        <v>-22.298999999999999</v>
      </c>
      <c r="S70" s="16">
        <f ca="1">IFERROR(ALL!W49,0)</f>
        <v>-22.170999999999999</v>
      </c>
      <c r="T70" s="16">
        <f ca="1">IFERROR(ALL!X49,0)</f>
        <v>-22.130000000000003</v>
      </c>
      <c r="U70" s="16">
        <f ca="1">IFERROR(ALL!Y49,0)</f>
        <v>-22.1</v>
      </c>
      <c r="V70" s="16">
        <f ca="1">IFERROR(ALL!Z49,0)</f>
        <v>-22.071999999999999</v>
      </c>
      <c r="W70" s="16">
        <f ca="1">IFERROR(ALL!AA49,0)</f>
        <v>-22.033999999999999</v>
      </c>
      <c r="X70" s="16">
        <f ca="1">IFERROR(ALL!AB49,0)</f>
        <v>-22.008000000000003</v>
      </c>
      <c r="Y70" s="16">
        <f ca="1">IFERROR(ALL!AC49,0)</f>
        <v>-21.984000000000002</v>
      </c>
      <c r="Z70" s="16">
        <f ca="1">IFERROR(ALL!AD49,0)</f>
        <v>-21.972000000000001</v>
      </c>
      <c r="AA70" s="16">
        <f ca="1">IFERROR(ALL!AE49,0)</f>
        <v>-21.952999999999999</v>
      </c>
      <c r="AB70" s="16">
        <f ca="1">IFERROR(ALL!AF49,0)</f>
        <v>-21.935000000000002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1"/>
    </row>
    <row r="71" spans="1:73" ht="21.75" hidden="1" outlineLevel="1" thickBot="1" x14ac:dyDescent="0.4">
      <c r="A71" s="85" t="str">
        <f>IFERROR(ALL!E50,0)</f>
        <v>*GeSe</v>
      </c>
      <c r="B71" s="16">
        <f ca="1">IFERROR(ALL!F50,0)</f>
        <v>-41.11</v>
      </c>
      <c r="C71" s="16">
        <f ca="1">IFERROR(ALL!G50,0)</f>
        <v>-39.36</v>
      </c>
      <c r="D71" s="16">
        <f ca="1">IFERROR(ALL!H50,0)</f>
        <v>-37.81</v>
      </c>
      <c r="E71" s="16">
        <f ca="1">IFERROR(ALL!I50,0)</f>
        <v>-36.44</v>
      </c>
      <c r="F71" s="16">
        <f ca="1">IFERROR(ALL!J50,0)</f>
        <v>-35.21</v>
      </c>
      <c r="G71" s="16">
        <f ca="1">IFERROR(ALL!K50,0)</f>
        <v>-31.45</v>
      </c>
      <c r="H71" s="16">
        <f ca="1">IFERROR(ALL!L50,0)</f>
        <v>-28.86</v>
      </c>
      <c r="I71" s="16">
        <f ca="1">IFERROR(ALL!M50,0)</f>
        <v>-27.03</v>
      </c>
      <c r="J71" s="16">
        <f ca="1">IFERROR(ALL!N50,0)</f>
        <v>-25.66</v>
      </c>
      <c r="K71" s="16">
        <f ca="1">IFERROR(ALL!O50,0)</f>
        <v>-24.596</v>
      </c>
      <c r="L71" s="16">
        <f ca="1">IFERROR(ALL!P50,0)</f>
        <v>-23.728000000000002</v>
      </c>
      <c r="M71" s="16">
        <f ca="1">IFERROR(ALL!Q50,0)</f>
        <v>-23.540999999999997</v>
      </c>
      <c r="N71" s="16">
        <f ca="1">IFERROR(ALL!R50,0)</f>
        <v>-23.361000000000001</v>
      </c>
      <c r="O71" s="16">
        <f ca="1">IFERROR(ALL!S50,0)</f>
        <v>-22.97</v>
      </c>
      <c r="P71" s="16">
        <f ca="1">IFERROR(ALL!T50,0)</f>
        <v>-22.673999999999999</v>
      </c>
      <c r="Q71" s="16">
        <f ca="1">IFERROR(ALL!U50,0)</f>
        <v>-22.460999999999999</v>
      </c>
      <c r="R71" s="16">
        <f ca="1">IFERROR(ALL!V50,0)</f>
        <v>-22.298999999999999</v>
      </c>
      <c r="S71" s="16">
        <f ca="1">IFERROR(ALL!W50,0)</f>
        <v>-22.170999999999999</v>
      </c>
      <c r="T71" s="16">
        <f ca="1">IFERROR(ALL!X50,0)</f>
        <v>-22.130000000000003</v>
      </c>
      <c r="U71" s="16">
        <f ca="1">IFERROR(ALL!Y50,0)</f>
        <v>-22.1</v>
      </c>
      <c r="V71" s="16">
        <f ca="1">IFERROR(ALL!Z50,0)</f>
        <v>-22.071999999999999</v>
      </c>
      <c r="W71" s="16">
        <f ca="1">IFERROR(ALL!AA50,0)</f>
        <v>-22.033999999999999</v>
      </c>
      <c r="X71" s="16">
        <f ca="1">IFERROR(ALL!AB50,0)</f>
        <v>-22.008000000000003</v>
      </c>
      <c r="Y71" s="16">
        <f ca="1">IFERROR(ALL!AC50,0)</f>
        <v>-21.984000000000002</v>
      </c>
      <c r="Z71" s="16">
        <f ca="1">IFERROR(ALL!AD50,0)</f>
        <v>-21.972000000000001</v>
      </c>
      <c r="AA71" s="16">
        <f ca="1">IFERROR(ALL!AE50,0)</f>
        <v>-21.952999999999999</v>
      </c>
      <c r="AB71" s="16">
        <f ca="1">IFERROR(ALL!AF50,0)</f>
        <v>-21.935000000000002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1"/>
    </row>
    <row r="72" spans="1:73" ht="21.75" hidden="1" outlineLevel="1" thickBot="1" x14ac:dyDescent="0.4">
      <c r="A72" s="85" t="str">
        <f>IFERROR(ALL!E51,0)</f>
        <v>Ar</v>
      </c>
      <c r="B72" s="16">
        <f ca="1">IFERROR(ALL!F51,0)</f>
        <v>-18.62</v>
      </c>
      <c r="C72" s="16">
        <f ca="1">IFERROR(ALL!G51,0)</f>
        <v>-18.61</v>
      </c>
      <c r="D72" s="16">
        <f ca="1">IFERROR(ALL!H51,0)</f>
        <v>-18.61</v>
      </c>
      <c r="E72" s="16">
        <f ca="1">IFERROR(ALL!I51,0)</f>
        <v>-18.62</v>
      </c>
      <c r="F72" s="16">
        <f ca="1">IFERROR(ALL!J51,0)</f>
        <v>-18.63</v>
      </c>
      <c r="G72" s="16">
        <f ca="1">IFERROR(ALL!K51,0)</f>
        <v>-18.72</v>
      </c>
      <c r="H72" s="16">
        <f ca="1">IFERROR(ALL!L51,0)</f>
        <v>-18.84</v>
      </c>
      <c r="I72" s="16">
        <f ca="1">IFERROR(ALL!M51,0)</f>
        <v>-18.97</v>
      </c>
      <c r="J72" s="16">
        <f ca="1">IFERROR(ALL!N51,0)</f>
        <v>-19.11</v>
      </c>
      <c r="K72" s="16">
        <f ca="1">IFERROR(ALL!O51,0)</f>
        <v>-19.25</v>
      </c>
      <c r="L72" s="16">
        <f ca="1">IFERROR(ALL!P51,0)</f>
        <v>-19.38</v>
      </c>
      <c r="M72" s="16">
        <f ca="1">IFERROR(ALL!Q51,0)</f>
        <v>-19.420000000000002</v>
      </c>
      <c r="N72" s="16">
        <f ca="1">IFERROR(ALL!R51,0)</f>
        <v>-19.45</v>
      </c>
      <c r="O72" s="16">
        <f ca="1">IFERROR(ALL!S51,0)</f>
        <v>-19.48</v>
      </c>
      <c r="P72" s="16">
        <f ca="1">IFERROR(ALL!T51,0)</f>
        <v>-19.510000000000002</v>
      </c>
      <c r="Q72" s="16">
        <f ca="1">IFERROR(ALL!U51,0)</f>
        <v>-19.55</v>
      </c>
      <c r="R72" s="16">
        <f ca="1">IFERROR(ALL!V51,0)</f>
        <v>-19.579999999999998</v>
      </c>
      <c r="S72" s="16">
        <f ca="1">IFERROR(ALL!W51,0)</f>
        <v>-19.61</v>
      </c>
      <c r="T72" s="16">
        <f ca="1">IFERROR(ALL!X51,0)</f>
        <v>-19.64</v>
      </c>
      <c r="U72" s="16">
        <f ca="1">IFERROR(ALL!Y51,0)</f>
        <v>-19.68</v>
      </c>
      <c r="V72" s="16">
        <f ca="1">IFERROR(ALL!Z51,0)</f>
        <v>-19.71</v>
      </c>
      <c r="W72" s="16">
        <f ca="1">IFERROR(ALL!AA51,0)</f>
        <v>-19.739999999999998</v>
      </c>
      <c r="X72" s="16">
        <f ca="1">IFERROR(ALL!AB51,0)</f>
        <v>-19.77</v>
      </c>
      <c r="Y72" s="16">
        <f ca="1">IFERROR(ALL!AC51,0)</f>
        <v>-19.809999999999999</v>
      </c>
      <c r="Z72" s="16">
        <f ca="1">IFERROR(ALL!AD51,0)</f>
        <v>-19.84</v>
      </c>
      <c r="AA72" s="16">
        <f ca="1">IFERROR(ALL!AE51,0)</f>
        <v>-19.87</v>
      </c>
      <c r="AB72" s="16">
        <f ca="1">IFERROR(ALL!AF51,0)</f>
        <v>-19.899999999999999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1"/>
    </row>
    <row r="73" spans="1:73" ht="21.75" hidden="1" outlineLevel="1" thickBot="1" x14ac:dyDescent="0.4">
      <c r="A73" s="85" t="str">
        <f>IFERROR(ALL!E52,0)</f>
        <v>(l)GeSe2</v>
      </c>
      <c r="B73" s="16">
        <f ca="1">IFERROR(ALL!F52,0)</f>
        <v>-65.06</v>
      </c>
      <c r="C73" s="16">
        <f ca="1">IFERROR(ALL!G52,0)</f>
        <v>-62.19</v>
      </c>
      <c r="D73" s="16">
        <f ca="1">IFERROR(ALL!H52,0)</f>
        <v>-59.64</v>
      </c>
      <c r="E73" s="16">
        <f ca="1">IFERROR(ALL!I52,0)</f>
        <v>-57.39</v>
      </c>
      <c r="F73" s="16">
        <f ca="1">IFERROR(ALL!J52,0)</f>
        <v>-55.36</v>
      </c>
      <c r="G73" s="16">
        <f ca="1">IFERROR(ALL!K52,0)</f>
        <v>-50.97</v>
      </c>
      <c r="H73" s="16">
        <f ca="1">IFERROR(ALL!L52,0)</f>
        <v>-42.12</v>
      </c>
      <c r="I73" s="16">
        <f ca="1">IFERROR(ALL!M52,0)</f>
        <v>-38.75</v>
      </c>
      <c r="J73" s="16">
        <f ca="1">IFERROR(ALL!N52,0)</f>
        <v>-36.19</v>
      </c>
      <c r="K73" s="16">
        <f ca="1">IFERROR(ALL!O52,0)</f>
        <v>-34.271999999999998</v>
      </c>
      <c r="L73" s="16">
        <f ca="1">IFERROR(ALL!P52,0)</f>
        <v>-32.896000000000001</v>
      </c>
      <c r="M73" s="16">
        <f ca="1">IFERROR(ALL!Q52,0)</f>
        <v>-32.631999999999998</v>
      </c>
      <c r="N73" s="16">
        <f ca="1">IFERROR(ALL!R52,0)</f>
        <v>-32.392000000000003</v>
      </c>
      <c r="O73" s="16">
        <f ca="1">IFERROR(ALL!S52,0)</f>
        <v>-31.86</v>
      </c>
      <c r="P73" s="16">
        <f ca="1">IFERROR(ALL!T52,0)</f>
        <v>-31.448</v>
      </c>
      <c r="Q73" s="16">
        <f ca="1">IFERROR(ALL!U52,0)</f>
        <v>-31.172000000000001</v>
      </c>
      <c r="R73" s="16">
        <f ca="1">IFERROR(ALL!V52,0)</f>
        <v>-30.978000000000002</v>
      </c>
      <c r="S73" s="16">
        <f ca="1">IFERROR(ALL!W52,0)</f>
        <v>-30.851999999999997</v>
      </c>
      <c r="T73" s="16">
        <f ca="1">IFERROR(ALL!X52,0)</f>
        <v>-30.880000000000003</v>
      </c>
      <c r="U73" s="16">
        <f ca="1">IFERROR(ALL!Y52,0)</f>
        <v>-30.92</v>
      </c>
      <c r="V73" s="16">
        <f ca="1">IFERROR(ALL!Z52,0)</f>
        <v>-30.963999999999999</v>
      </c>
      <c r="W73" s="16">
        <f ca="1">IFERROR(ALL!AA52,0)</f>
        <v>-30.998000000000001</v>
      </c>
      <c r="X73" s="16">
        <f ca="1">IFERROR(ALL!AB52,0)</f>
        <v>-31.045999999999999</v>
      </c>
      <c r="Y73" s="16">
        <f ca="1">IFERROR(ALL!AC52,0)</f>
        <v>-31.097999999999999</v>
      </c>
      <c r="Z73" s="16">
        <f ca="1">IFERROR(ALL!AD52,0)</f>
        <v>-31.164000000000001</v>
      </c>
      <c r="AA73" s="16">
        <f ca="1">IFERROR(ALL!AE52,0)</f>
        <v>-31.225999999999999</v>
      </c>
      <c r="AB73" s="16">
        <f ca="1">IFERROR(ALL!AF52,0)</f>
        <v>-31.29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1"/>
    </row>
    <row r="74" spans="1:73" ht="21.75" hidden="1" outlineLevel="1" thickBot="1" x14ac:dyDescent="0.4">
      <c r="A74" s="85" t="str">
        <f>IFERROR(ALL!E53,0)</f>
        <v>(l)GeSe</v>
      </c>
      <c r="B74" s="16">
        <f ca="1">IFERROR(ALL!F53,0)</f>
        <v>-41.11</v>
      </c>
      <c r="C74" s="16">
        <f ca="1">IFERROR(ALL!G53,0)</f>
        <v>-39.36</v>
      </c>
      <c r="D74" s="16">
        <f ca="1">IFERROR(ALL!H53,0)</f>
        <v>-37.81</v>
      </c>
      <c r="E74" s="16">
        <f ca="1">IFERROR(ALL!I53,0)</f>
        <v>-36.44</v>
      </c>
      <c r="F74" s="16">
        <f ca="1">IFERROR(ALL!J53,0)</f>
        <v>-35.21</v>
      </c>
      <c r="G74" s="16">
        <f ca="1">IFERROR(ALL!K53,0)</f>
        <v>-31.45</v>
      </c>
      <c r="H74" s="16">
        <f ca="1">IFERROR(ALL!L53,0)</f>
        <v>-28.86</v>
      </c>
      <c r="I74" s="16">
        <f ca="1">IFERROR(ALL!M53,0)</f>
        <v>-27.03</v>
      </c>
      <c r="J74" s="16">
        <f ca="1">IFERROR(ALL!N53,0)</f>
        <v>-25.66</v>
      </c>
      <c r="K74" s="16">
        <f ca="1">IFERROR(ALL!O53,0)</f>
        <v>-24.596</v>
      </c>
      <c r="L74" s="16">
        <f ca="1">IFERROR(ALL!P53,0)</f>
        <v>-23.728000000000002</v>
      </c>
      <c r="M74" s="16">
        <f ca="1">IFERROR(ALL!Q53,0)</f>
        <v>-23.540999999999997</v>
      </c>
      <c r="N74" s="16">
        <f ca="1">IFERROR(ALL!R53,0)</f>
        <v>-23.361000000000001</v>
      </c>
      <c r="O74" s="16">
        <f ca="1">IFERROR(ALL!S53,0)</f>
        <v>-22.97</v>
      </c>
      <c r="P74" s="16">
        <f ca="1">IFERROR(ALL!T53,0)</f>
        <v>-22.673999999999999</v>
      </c>
      <c r="Q74" s="16">
        <f ca="1">IFERROR(ALL!U53,0)</f>
        <v>-22.460999999999999</v>
      </c>
      <c r="R74" s="16">
        <f ca="1">IFERROR(ALL!V53,0)</f>
        <v>-22.298999999999999</v>
      </c>
      <c r="S74" s="16">
        <f ca="1">IFERROR(ALL!W53,0)</f>
        <v>-22.170999999999999</v>
      </c>
      <c r="T74" s="16">
        <f ca="1">IFERROR(ALL!X53,0)</f>
        <v>-22.130000000000003</v>
      </c>
      <c r="U74" s="16">
        <f ca="1">IFERROR(ALL!Y53,0)</f>
        <v>-22.1</v>
      </c>
      <c r="V74" s="16">
        <f ca="1">IFERROR(ALL!Z53,0)</f>
        <v>-22.071999999999999</v>
      </c>
      <c r="W74" s="16">
        <f ca="1">IFERROR(ALL!AA53,0)</f>
        <v>-22.033999999999999</v>
      </c>
      <c r="X74" s="16">
        <f ca="1">IFERROR(ALL!AB53,0)</f>
        <v>-22.008000000000003</v>
      </c>
      <c r="Y74" s="16">
        <f ca="1">IFERROR(ALL!AC53,0)</f>
        <v>-21.984000000000002</v>
      </c>
      <c r="Z74" s="16">
        <f ca="1">IFERROR(ALL!AD53,0)</f>
        <v>-21.972000000000001</v>
      </c>
      <c r="AA74" s="16">
        <f ca="1">IFERROR(ALL!AE53,0)</f>
        <v>-21.952999999999999</v>
      </c>
      <c r="AB74" s="16">
        <f ca="1">IFERROR(ALL!AF53,0)</f>
        <v>-21.935000000000002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1"/>
    </row>
    <row r="75" spans="1:73" ht="21.75" hidden="1" outlineLevel="1" thickBot="1" x14ac:dyDescent="0.4">
      <c r="A75" s="85" t="str">
        <f>IFERROR(ALL!E54,0)</f>
        <v>(l)Ge</v>
      </c>
      <c r="B75" s="16">
        <f ca="1">IFERROR(ALL!F54,0)</f>
        <v>-17.16</v>
      </c>
      <c r="C75" s="16">
        <f ca="1">IFERROR(ALL!G54,0)</f>
        <v>-16.53</v>
      </c>
      <c r="D75" s="16">
        <f ca="1">IFERROR(ALL!H54,0)</f>
        <v>-15.98</v>
      </c>
      <c r="E75" s="16">
        <f ca="1">IFERROR(ALL!I54,0)</f>
        <v>-15.49</v>
      </c>
      <c r="F75" s="16">
        <f ca="1">IFERROR(ALL!J54,0)</f>
        <v>-15.06</v>
      </c>
      <c r="G75" s="16">
        <f ca="1">IFERROR(ALL!K54,0)</f>
        <v>-11.93</v>
      </c>
      <c r="H75" s="16">
        <f ca="1">IFERROR(ALL!L54,0)</f>
        <v>-15.6</v>
      </c>
      <c r="I75" s="16">
        <f ca="1">IFERROR(ALL!M54,0)</f>
        <v>-15.31</v>
      </c>
      <c r="J75" s="16">
        <f ca="1">IFERROR(ALL!N54,0)</f>
        <v>-15.13</v>
      </c>
      <c r="K75" s="16">
        <f ca="1">IFERROR(ALL!O54,0)</f>
        <v>-14.92</v>
      </c>
      <c r="L75" s="16">
        <f ca="1">IFERROR(ALL!P54,0)</f>
        <v>-14.56</v>
      </c>
      <c r="M75" s="16">
        <f ca="1">IFERROR(ALL!Q54,0)</f>
        <v>-14.45</v>
      </c>
      <c r="N75" s="16">
        <f ca="1">IFERROR(ALL!R54,0)</f>
        <v>-14.33</v>
      </c>
      <c r="O75" s="16">
        <f ca="1">IFERROR(ALL!S54,0)</f>
        <v>-14.08</v>
      </c>
      <c r="P75" s="16">
        <f ca="1">IFERROR(ALL!T54,0)</f>
        <v>-13.9</v>
      </c>
      <c r="Q75" s="16">
        <f ca="1">IFERROR(ALL!U54,0)</f>
        <v>-13.75</v>
      </c>
      <c r="R75" s="16">
        <f ca="1">IFERROR(ALL!V54,0)</f>
        <v>-13.62</v>
      </c>
      <c r="S75" s="16">
        <f ca="1">IFERROR(ALL!W54,0)</f>
        <v>-13.49</v>
      </c>
      <c r="T75" s="16">
        <f ca="1">IFERROR(ALL!X54,0)</f>
        <v>-13.38</v>
      </c>
      <c r="U75" s="16">
        <f ca="1">IFERROR(ALL!Y54,0)</f>
        <v>-13.28</v>
      </c>
      <c r="V75" s="16">
        <f ca="1">IFERROR(ALL!Z54,0)</f>
        <v>-13.18</v>
      </c>
      <c r="W75" s="16">
        <f ca="1">IFERROR(ALL!AA54,0)</f>
        <v>-13.07</v>
      </c>
      <c r="X75" s="16">
        <f ca="1">IFERROR(ALL!AB54,0)</f>
        <v>-12.97</v>
      </c>
      <c r="Y75" s="16">
        <f ca="1">IFERROR(ALL!AC54,0)</f>
        <v>-12.87</v>
      </c>
      <c r="Z75" s="16">
        <f ca="1">IFERROR(ALL!AD54,0)</f>
        <v>-12.78</v>
      </c>
      <c r="AA75" s="16">
        <f ca="1">IFERROR(ALL!AE54,0)</f>
        <v>-12.68</v>
      </c>
      <c r="AB75" s="16">
        <f ca="1">IFERROR(ALL!AF54,0)</f>
        <v>-12.58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1"/>
    </row>
    <row r="76" spans="1:73" ht="21.75" hidden="1" outlineLevel="1" thickBot="1" x14ac:dyDescent="0.4">
      <c r="A76" s="85" t="str">
        <f>IFERROR(ALL!E55,0)</f>
        <v>(l)Ga2Se3</v>
      </c>
      <c r="B76" s="16">
        <f ca="1">IFERROR(ALL!F55,0)</f>
        <v>-202.47</v>
      </c>
      <c r="C76" s="16">
        <f ca="1">IFERROR(ALL!G55,0)</f>
        <v>-192.17000000000002</v>
      </c>
      <c r="D76" s="16">
        <f ca="1">IFERROR(ALL!H55,0)</f>
        <v>-183.01</v>
      </c>
      <c r="E76" s="16">
        <f ca="1">IFERROR(ALL!I55,0)</f>
        <v>-174.82999999999998</v>
      </c>
      <c r="F76" s="16">
        <f ca="1">IFERROR(ALL!J55,0)</f>
        <v>-167.47</v>
      </c>
      <c r="G76" s="16">
        <f ca="1">IFERROR(ALL!K55,0)</f>
        <v>-144.36000000000001</v>
      </c>
      <c r="H76" s="16">
        <f ca="1">IFERROR(ALL!L55,0)</f>
        <v>-128.01999999999998</v>
      </c>
      <c r="I76" s="16">
        <f ca="1">IFERROR(ALL!M55,0)</f>
        <v>-115.97999999999999</v>
      </c>
      <c r="J76" s="16">
        <f ca="1">IFERROR(ALL!N55,0)</f>
        <v>-106.77000000000001</v>
      </c>
      <c r="K76" s="16">
        <f ca="1">IFERROR(ALL!O55,0)</f>
        <v>-99.568000000000012</v>
      </c>
      <c r="L76" s="16">
        <f ca="1">IFERROR(ALL!P55,0)</f>
        <v>-93.823999999999984</v>
      </c>
      <c r="M76" s="16">
        <f ca="1">IFERROR(ALL!Q55,0)</f>
        <v>-92.572999999999993</v>
      </c>
      <c r="N76" s="16">
        <f ca="1">IFERROR(ALL!R55,0)</f>
        <v>-91.373000000000005</v>
      </c>
      <c r="O76" s="16">
        <f ca="1">IFERROR(ALL!S55,0)</f>
        <v>-90.69</v>
      </c>
      <c r="P76" s="16">
        <f ca="1">IFERROR(ALL!T55,0)</f>
        <v>-90.262</v>
      </c>
      <c r="Q76" s="16">
        <f ca="1">IFERROR(ALL!U55,0)</f>
        <v>-89.853000000000009</v>
      </c>
      <c r="R76" s="16">
        <f ca="1">IFERROR(ALL!V55,0)</f>
        <v>-89.477000000000004</v>
      </c>
      <c r="S76" s="16">
        <f ca="1">IFERROR(ALL!W55,0)</f>
        <v>-89.082999999999998</v>
      </c>
      <c r="T76" s="16">
        <f ca="1">IFERROR(ALL!X55,0)</f>
        <v>-88.61</v>
      </c>
      <c r="U76" s="16">
        <f ca="1">IFERROR(ALL!Y55,0)</f>
        <v>-88.12</v>
      </c>
      <c r="V76" s="16">
        <f ca="1">IFERROR(ALL!Z55,0)</f>
        <v>-87.676000000000002</v>
      </c>
      <c r="W76" s="16">
        <f ca="1">IFERROR(ALL!AA55,0)</f>
        <v>-87.231999999999999</v>
      </c>
      <c r="X76" s="16">
        <f ca="1">IFERROR(ALL!AB55,0)</f>
        <v>-86.814000000000007</v>
      </c>
      <c r="Y76" s="16">
        <f ca="1">IFERROR(ALL!AC55,0)</f>
        <v>-86.402000000000001</v>
      </c>
      <c r="Z76" s="16">
        <f ca="1">IFERROR(ALL!AD55,0)</f>
        <v>-85.996000000000009</v>
      </c>
      <c r="AA76" s="16">
        <f ca="1">IFERROR(ALL!AE55,0)</f>
        <v>-85.619</v>
      </c>
      <c r="AB76" s="16">
        <f ca="1">IFERROR(ALL!AF55,0)</f>
        <v>-85.245000000000005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1"/>
    </row>
    <row r="77" spans="1:73" ht="21.75" hidden="1" outlineLevel="1" thickBot="1" x14ac:dyDescent="0.4">
      <c r="A77" s="85" t="str">
        <f>IFERROR(ALL!E56,0)</f>
        <v>(l)GaSe</v>
      </c>
      <c r="B77" s="16">
        <f ca="1">IFERROR(ALL!F56,0)</f>
        <v>-89.26</v>
      </c>
      <c r="C77" s="16">
        <f ca="1">IFERROR(ALL!G56,0)</f>
        <v>-84.67</v>
      </c>
      <c r="D77" s="16">
        <f ca="1">IFERROR(ALL!H56,0)</f>
        <v>-80.59</v>
      </c>
      <c r="E77" s="16">
        <f ca="1">IFERROR(ALL!I56,0)</f>
        <v>-76.94</v>
      </c>
      <c r="F77" s="16">
        <f ca="1">IFERROR(ALL!J56,0)</f>
        <v>-73.66</v>
      </c>
      <c r="G77" s="16">
        <f ca="1">IFERROR(ALL!K56,0)</f>
        <v>-62.42</v>
      </c>
      <c r="H77" s="16">
        <f ca="1">IFERROR(ALL!L56,0)</f>
        <v>-57.379999999999995</v>
      </c>
      <c r="I77" s="16">
        <f ca="1">IFERROR(ALL!M56,0)</f>
        <v>-52.129999999999995</v>
      </c>
      <c r="J77" s="16">
        <f ca="1">IFERROR(ALL!N56,0)</f>
        <v>-48.120000000000005</v>
      </c>
      <c r="K77" s="16">
        <f ca="1">IFERROR(ALL!O56,0)</f>
        <v>-44.946000000000005</v>
      </c>
      <c r="L77" s="16">
        <f ca="1">IFERROR(ALL!P56,0)</f>
        <v>-42.327999999999996</v>
      </c>
      <c r="M77" s="16">
        <f ca="1">IFERROR(ALL!Q56,0)</f>
        <v>-41.741</v>
      </c>
      <c r="N77" s="16">
        <f ca="1">IFERROR(ALL!R56,0)</f>
        <v>-41.170999999999999</v>
      </c>
      <c r="O77" s="16">
        <f ca="1">IFERROR(ALL!S56,0)</f>
        <v>-40.9</v>
      </c>
      <c r="P77" s="16">
        <f ca="1">IFERROR(ALL!T56,0)</f>
        <v>-40.744</v>
      </c>
      <c r="Q77" s="16">
        <f ca="1">IFERROR(ALL!U56,0)</f>
        <v>-40.570999999999998</v>
      </c>
      <c r="R77" s="16">
        <f ca="1">IFERROR(ALL!V56,0)</f>
        <v>-40.399000000000001</v>
      </c>
      <c r="S77" s="16">
        <f ca="1">IFERROR(ALL!W56,0)</f>
        <v>-40.201000000000001</v>
      </c>
      <c r="T77" s="16">
        <f ca="1">IFERROR(ALL!X56,0)</f>
        <v>-39.93</v>
      </c>
      <c r="U77" s="16">
        <f ca="1">IFERROR(ALL!Y56,0)</f>
        <v>-39.65</v>
      </c>
      <c r="V77" s="16">
        <f ca="1">IFERROR(ALL!Z56,0)</f>
        <v>-39.391999999999996</v>
      </c>
      <c r="W77" s="16">
        <f ca="1">IFERROR(ALL!AA56,0)</f>
        <v>-39.134</v>
      </c>
      <c r="X77" s="16">
        <f ca="1">IFERROR(ALL!AB56,0)</f>
        <v>-38.888000000000005</v>
      </c>
      <c r="Y77" s="16">
        <f ca="1">IFERROR(ALL!AC56,0)</f>
        <v>-38.644000000000005</v>
      </c>
      <c r="Z77" s="16">
        <f ca="1">IFERROR(ALL!AD56,0)</f>
        <v>-38.402000000000001</v>
      </c>
      <c r="AA77" s="16">
        <f ca="1">IFERROR(ALL!AE56,0)</f>
        <v>-38.173000000000002</v>
      </c>
      <c r="AB77" s="16">
        <f ca="1">IFERROR(ALL!AF56,0)</f>
        <v>-37.945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1"/>
    </row>
    <row r="78" spans="1:73" ht="21.75" hidden="1" outlineLevel="1" thickBot="1" x14ac:dyDescent="0.4">
      <c r="A78" s="85" t="str">
        <f>IFERROR(ALL!E57,0)</f>
        <v>(l)Ga</v>
      </c>
      <c r="B78" s="16">
        <f ca="1">IFERROR(ALL!F57,0)</f>
        <v>-65.31</v>
      </c>
      <c r="C78" s="16">
        <f ca="1">IFERROR(ALL!G57,0)</f>
        <v>-61.84</v>
      </c>
      <c r="D78" s="16">
        <f ca="1">IFERROR(ALL!H57,0)</f>
        <v>-58.76</v>
      </c>
      <c r="E78" s="16">
        <f ca="1">IFERROR(ALL!I57,0)</f>
        <v>-55.99</v>
      </c>
      <c r="F78" s="16">
        <f ca="1">IFERROR(ALL!J57,0)</f>
        <v>-53.51</v>
      </c>
      <c r="G78" s="16">
        <f ca="1">IFERROR(ALL!K57,0)</f>
        <v>-42.9</v>
      </c>
      <c r="H78" s="16">
        <f ca="1">IFERROR(ALL!L57,0)</f>
        <v>-44.12</v>
      </c>
      <c r="I78" s="16">
        <f ca="1">IFERROR(ALL!M57,0)</f>
        <v>-40.409999999999997</v>
      </c>
      <c r="J78" s="16">
        <f ca="1">IFERROR(ALL!N57,0)</f>
        <v>-37.590000000000003</v>
      </c>
      <c r="K78" s="16">
        <f ca="1">IFERROR(ALL!O57,0)</f>
        <v>-35.270000000000003</v>
      </c>
      <c r="L78" s="16">
        <f ca="1">IFERROR(ALL!P57,0)</f>
        <v>-33.159999999999997</v>
      </c>
      <c r="M78" s="16">
        <f ca="1">IFERROR(ALL!Q57,0)</f>
        <v>-32.65</v>
      </c>
      <c r="N78" s="16">
        <f ca="1">IFERROR(ALL!R57,0)</f>
        <v>-32.14</v>
      </c>
      <c r="O78" s="16">
        <f ca="1">IFERROR(ALL!S57,0)</f>
        <v>-32.01</v>
      </c>
      <c r="P78" s="16">
        <f ca="1">IFERROR(ALL!T57,0)</f>
        <v>-31.97</v>
      </c>
      <c r="Q78" s="16">
        <f ca="1">IFERROR(ALL!U57,0)</f>
        <v>-31.86</v>
      </c>
      <c r="R78" s="16">
        <f ca="1">IFERROR(ALL!V57,0)</f>
        <v>-31.72</v>
      </c>
      <c r="S78" s="16">
        <f ca="1">IFERROR(ALL!W57,0)</f>
        <v>-31.52</v>
      </c>
      <c r="T78" s="16">
        <f ca="1">IFERROR(ALL!X57,0)</f>
        <v>-31.18</v>
      </c>
      <c r="U78" s="16">
        <f ca="1">IFERROR(ALL!Y57,0)</f>
        <v>-30.83</v>
      </c>
      <c r="V78" s="16">
        <f ca="1">IFERROR(ALL!Z57,0)</f>
        <v>-30.5</v>
      </c>
      <c r="W78" s="16">
        <f ca="1">IFERROR(ALL!AA57,0)</f>
        <v>-30.17</v>
      </c>
      <c r="X78" s="16">
        <f ca="1">IFERROR(ALL!AB57,0)</f>
        <v>-29.85</v>
      </c>
      <c r="Y78" s="16">
        <f ca="1">IFERROR(ALL!AC57,0)</f>
        <v>-29.53</v>
      </c>
      <c r="Z78" s="16">
        <f ca="1">IFERROR(ALL!AD57,0)</f>
        <v>-29.21</v>
      </c>
      <c r="AA78" s="16">
        <f ca="1">IFERROR(ALL!AE57,0)</f>
        <v>-28.9</v>
      </c>
      <c r="AB78" s="16">
        <f ca="1">IFERROR(ALL!AF57,0)</f>
        <v>-28.59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1"/>
    </row>
    <row r="79" spans="1:73" ht="21.75" hidden="1" outlineLevel="1" thickBot="1" x14ac:dyDescent="0.4">
      <c r="A79" s="85" t="str">
        <f>IFERROR(ALL!E58,0)</f>
        <v>(1) Se</v>
      </c>
      <c r="B79" s="16">
        <f ca="1">IFERROR(ALL!F58,0)</f>
        <v>-23.95</v>
      </c>
      <c r="C79" s="16">
        <f ca="1">IFERROR(ALL!G58,0)</f>
        <v>-22.83</v>
      </c>
      <c r="D79" s="16">
        <f ca="1">IFERROR(ALL!H58,0)</f>
        <v>-21.83</v>
      </c>
      <c r="E79" s="16">
        <f ca="1">IFERROR(ALL!I58,0)</f>
        <v>-20.95</v>
      </c>
      <c r="F79" s="16">
        <f ca="1">IFERROR(ALL!J58,0)</f>
        <v>-20.149999999999999</v>
      </c>
      <c r="G79" s="16">
        <f ca="1">IFERROR(ALL!K58,0)</f>
        <v>-19.52</v>
      </c>
      <c r="H79" s="16">
        <f ca="1">IFERROR(ALL!L58,0)</f>
        <v>-13.26</v>
      </c>
      <c r="I79" s="16">
        <f ca="1">IFERROR(ALL!M58,0)</f>
        <v>-11.72</v>
      </c>
      <c r="J79" s="16">
        <f ca="1">IFERROR(ALL!N58,0)</f>
        <v>-10.53</v>
      </c>
      <c r="K79" s="16">
        <f ca="1">IFERROR(ALL!O58,0)</f>
        <v>-9.6760000000000002</v>
      </c>
      <c r="L79" s="16">
        <f ca="1">IFERROR(ALL!P58,0)</f>
        <v>-9.1679999999999993</v>
      </c>
      <c r="M79" s="16">
        <f ca="1">IFERROR(ALL!Q58,0)</f>
        <v>-9.0909999999999993</v>
      </c>
      <c r="N79" s="16">
        <f ca="1">IFERROR(ALL!R58,0)</f>
        <v>-9.0310000000000006</v>
      </c>
      <c r="O79" s="16">
        <f ca="1">IFERROR(ALL!S58,0)</f>
        <v>-8.89</v>
      </c>
      <c r="P79" s="16">
        <f ca="1">IFERROR(ALL!T58,0)</f>
        <v>-8.7739999999999991</v>
      </c>
      <c r="Q79" s="16">
        <f ca="1">IFERROR(ALL!U58,0)</f>
        <v>-8.7110000000000003</v>
      </c>
      <c r="R79" s="16">
        <f ca="1">IFERROR(ALL!V58,0)</f>
        <v>-8.6790000000000003</v>
      </c>
      <c r="S79" s="16">
        <f ca="1">IFERROR(ALL!W58,0)</f>
        <v>-8.6809999999999992</v>
      </c>
      <c r="T79" s="16">
        <f ca="1">IFERROR(ALL!X58,0)</f>
        <v>-8.75</v>
      </c>
      <c r="U79" s="16">
        <f ca="1">IFERROR(ALL!Y58,0)</f>
        <v>-8.82</v>
      </c>
      <c r="V79" s="16">
        <f ca="1">IFERROR(ALL!Z58,0)</f>
        <v>-8.8919999999999995</v>
      </c>
      <c r="W79" s="16">
        <f ca="1">IFERROR(ALL!AA58,0)</f>
        <v>-8.9640000000000004</v>
      </c>
      <c r="X79" s="16">
        <f ca="1">IFERROR(ALL!AB58,0)</f>
        <v>-9.0380000000000003</v>
      </c>
      <c r="Y79" s="16">
        <f ca="1">IFERROR(ALL!AC58,0)</f>
        <v>-9.1140000000000008</v>
      </c>
      <c r="Z79" s="16">
        <f ca="1">IFERROR(ALL!AD58,0)</f>
        <v>-9.1920000000000002</v>
      </c>
      <c r="AA79" s="16">
        <f ca="1">IFERROR(ALL!AE58,0)</f>
        <v>-9.2729999999999997</v>
      </c>
      <c r="AB79" s="16">
        <f ca="1">IFERROR(ALL!AF58,0)</f>
        <v>-9.3550000000000004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1"/>
    </row>
    <row r="80" spans="1:73" ht="21.75" hidden="1" outlineLevel="1" thickBot="1" x14ac:dyDescent="0.4">
      <c r="A80" s="85" t="str">
        <f>IFERROR(ALL!E59,0)</f>
        <v>(2) Ga[l]</v>
      </c>
      <c r="B80" s="16">
        <f ca="1">IFERROR(ALL!F59,0)</f>
        <v>-65.31</v>
      </c>
      <c r="C80" s="16">
        <f ca="1">IFERROR(ALL!G59,0)</f>
        <v>-61.84</v>
      </c>
      <c r="D80" s="16">
        <f ca="1">IFERROR(ALL!H59,0)</f>
        <v>-58.76</v>
      </c>
      <c r="E80" s="16">
        <f ca="1">IFERROR(ALL!I59,0)</f>
        <v>-55.99</v>
      </c>
      <c r="F80" s="16">
        <f ca="1">IFERROR(ALL!J59,0)</f>
        <v>-53.51</v>
      </c>
      <c r="G80" s="16">
        <f ca="1">IFERROR(ALL!K59,0)</f>
        <v>-42.9</v>
      </c>
      <c r="H80" s="16">
        <f ca="1">IFERROR(ALL!L59,0)</f>
        <v>-44.12</v>
      </c>
      <c r="I80" s="16">
        <f ca="1">IFERROR(ALL!M59,0)</f>
        <v>-40.409999999999997</v>
      </c>
      <c r="J80" s="16">
        <f ca="1">IFERROR(ALL!N59,0)</f>
        <v>-37.590000000000003</v>
      </c>
      <c r="K80" s="16">
        <f ca="1">IFERROR(ALL!O59,0)</f>
        <v>-35.270000000000003</v>
      </c>
      <c r="L80" s="16">
        <f ca="1">IFERROR(ALL!P59,0)</f>
        <v>-33.159999999999997</v>
      </c>
      <c r="M80" s="16">
        <f ca="1">IFERROR(ALL!Q59,0)</f>
        <v>-32.65</v>
      </c>
      <c r="N80" s="16">
        <f ca="1">IFERROR(ALL!R59,0)</f>
        <v>-32.14</v>
      </c>
      <c r="O80" s="16">
        <f ca="1">IFERROR(ALL!S59,0)</f>
        <v>-32.01</v>
      </c>
      <c r="P80" s="16">
        <f ca="1">IFERROR(ALL!T59,0)</f>
        <v>-31.97</v>
      </c>
      <c r="Q80" s="16">
        <f ca="1">IFERROR(ALL!U59,0)</f>
        <v>-31.86</v>
      </c>
      <c r="R80" s="16">
        <f ca="1">IFERROR(ALL!V59,0)</f>
        <v>-31.72</v>
      </c>
      <c r="S80" s="16">
        <f ca="1">IFERROR(ALL!W59,0)</f>
        <v>-31.52</v>
      </c>
      <c r="T80" s="16">
        <f ca="1">IFERROR(ALL!X59,0)</f>
        <v>-31.18</v>
      </c>
      <c r="U80" s="16">
        <f ca="1">IFERROR(ALL!Y59,0)</f>
        <v>-30.83</v>
      </c>
      <c r="V80" s="16">
        <f ca="1">IFERROR(ALL!Z59,0)</f>
        <v>-30.5</v>
      </c>
      <c r="W80" s="16">
        <f ca="1">IFERROR(ALL!AA59,0)</f>
        <v>-30.17</v>
      </c>
      <c r="X80" s="16">
        <f ca="1">IFERROR(ALL!AB59,0)</f>
        <v>-29.85</v>
      </c>
      <c r="Y80" s="16">
        <f ca="1">IFERROR(ALL!AC59,0)</f>
        <v>-29.53</v>
      </c>
      <c r="Z80" s="16">
        <f ca="1">IFERROR(ALL!AD59,0)</f>
        <v>-29.21</v>
      </c>
      <c r="AA80" s="16">
        <f ca="1">IFERROR(ALL!AE59,0)</f>
        <v>-28.9</v>
      </c>
      <c r="AB80" s="16">
        <f ca="1">IFERROR(ALL!AF59,0)</f>
        <v>-28.59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1"/>
    </row>
    <row r="81" spans="1:73" ht="21.75" hidden="1" outlineLevel="1" thickBot="1" x14ac:dyDescent="0.4">
      <c r="A81" s="85" t="str">
        <f>IFERROR(ALL!E60,0)</f>
        <v>(2)Ge[l]</v>
      </c>
      <c r="B81" s="16">
        <f ca="1">IFERROR(ALL!F60,0)</f>
        <v>-17.16</v>
      </c>
      <c r="C81" s="16">
        <f ca="1">IFERROR(ALL!G60,0)</f>
        <v>-16.53</v>
      </c>
      <c r="D81" s="16">
        <f ca="1">IFERROR(ALL!H60,0)</f>
        <v>-15.98</v>
      </c>
      <c r="E81" s="16">
        <f ca="1">IFERROR(ALL!I60,0)</f>
        <v>-15.49</v>
      </c>
      <c r="F81" s="16">
        <f ca="1">IFERROR(ALL!J60,0)</f>
        <v>-15.06</v>
      </c>
      <c r="G81" s="16">
        <f ca="1">IFERROR(ALL!K60,0)</f>
        <v>-11.93</v>
      </c>
      <c r="H81" s="16">
        <f ca="1">IFERROR(ALL!L60,0)</f>
        <v>-15.6</v>
      </c>
      <c r="I81" s="16">
        <f ca="1">IFERROR(ALL!M60,0)</f>
        <v>-15.31</v>
      </c>
      <c r="J81" s="16">
        <f ca="1">IFERROR(ALL!N60,0)</f>
        <v>-15.13</v>
      </c>
      <c r="K81" s="16">
        <f ca="1">IFERROR(ALL!O60,0)</f>
        <v>-14.92</v>
      </c>
      <c r="L81" s="16">
        <f ca="1">IFERROR(ALL!P60,0)</f>
        <v>-14.56</v>
      </c>
      <c r="M81" s="16">
        <f ca="1">IFERROR(ALL!Q60,0)</f>
        <v>-14.45</v>
      </c>
      <c r="N81" s="16">
        <f ca="1">IFERROR(ALL!R60,0)</f>
        <v>-14.33</v>
      </c>
      <c r="O81" s="16">
        <f ca="1">IFERROR(ALL!S60,0)</f>
        <v>-14.08</v>
      </c>
      <c r="P81" s="16">
        <f ca="1">IFERROR(ALL!T60,0)</f>
        <v>-13.9</v>
      </c>
      <c r="Q81" s="16">
        <f ca="1">IFERROR(ALL!U60,0)</f>
        <v>-13.75</v>
      </c>
      <c r="R81" s="16">
        <f ca="1">IFERROR(ALL!V60,0)</f>
        <v>-13.62</v>
      </c>
      <c r="S81" s="16">
        <f ca="1">IFERROR(ALL!W60,0)</f>
        <v>-13.49</v>
      </c>
      <c r="T81" s="16">
        <f ca="1">IFERROR(ALL!X60,0)</f>
        <v>-13.38</v>
      </c>
      <c r="U81" s="16">
        <f ca="1">IFERROR(ALL!Y60,0)</f>
        <v>-13.28</v>
      </c>
      <c r="V81" s="16">
        <f ca="1">IFERROR(ALL!Z60,0)</f>
        <v>-13.18</v>
      </c>
      <c r="W81" s="16">
        <f ca="1">IFERROR(ALL!AA60,0)</f>
        <v>-13.07</v>
      </c>
      <c r="X81" s="16">
        <f ca="1">IFERROR(ALL!AB60,0)</f>
        <v>-12.97</v>
      </c>
      <c r="Y81" s="16">
        <f ca="1">IFERROR(ALL!AC60,0)</f>
        <v>-12.87</v>
      </c>
      <c r="Z81" s="16">
        <f ca="1">IFERROR(ALL!AD60,0)</f>
        <v>-12.78</v>
      </c>
      <c r="AA81" s="16">
        <f ca="1">IFERROR(ALL!AE60,0)</f>
        <v>-12.68</v>
      </c>
      <c r="AB81" s="16">
        <f ca="1">IFERROR(ALL!AF60,0)</f>
        <v>-12.58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1"/>
    </row>
    <row r="82" spans="1:73" ht="21.75" hidden="1" outlineLevel="1" thickBot="1" x14ac:dyDescent="0.4">
      <c r="A82" s="85" t="str">
        <f>IFERROR(ALL!E61,0)</f>
        <v>(2)Se[l]</v>
      </c>
      <c r="B82" s="16">
        <f ca="1">IFERROR(ALL!F61,0)</f>
        <v>-23.95</v>
      </c>
      <c r="C82" s="16">
        <f ca="1">IFERROR(ALL!G61,0)</f>
        <v>-22.83</v>
      </c>
      <c r="D82" s="16">
        <f ca="1">IFERROR(ALL!H61,0)</f>
        <v>-21.83</v>
      </c>
      <c r="E82" s="16">
        <f ca="1">IFERROR(ALL!I61,0)</f>
        <v>-20.95</v>
      </c>
      <c r="F82" s="16">
        <f ca="1">IFERROR(ALL!J61,0)</f>
        <v>-20.149999999999999</v>
      </c>
      <c r="G82" s="16">
        <f ca="1">IFERROR(ALL!K61,0)</f>
        <v>-19.52</v>
      </c>
      <c r="H82" s="16">
        <f ca="1">IFERROR(ALL!L61,0)</f>
        <v>-13.26</v>
      </c>
      <c r="I82" s="16">
        <f ca="1">IFERROR(ALL!M61,0)</f>
        <v>-11.72</v>
      </c>
      <c r="J82" s="16">
        <f ca="1">IFERROR(ALL!N61,0)</f>
        <v>-10.53</v>
      </c>
      <c r="K82" s="16">
        <f ca="1">IFERROR(ALL!O61,0)</f>
        <v>-9.6760000000000002</v>
      </c>
      <c r="L82" s="16">
        <f ca="1">IFERROR(ALL!P61,0)</f>
        <v>-9.1679999999999993</v>
      </c>
      <c r="M82" s="16">
        <f ca="1">IFERROR(ALL!Q61,0)</f>
        <v>-9.0909999999999993</v>
      </c>
      <c r="N82" s="16">
        <f ca="1">IFERROR(ALL!R61,0)</f>
        <v>-9.0310000000000006</v>
      </c>
      <c r="O82" s="16">
        <f ca="1">IFERROR(ALL!S61,0)</f>
        <v>-8.89</v>
      </c>
      <c r="P82" s="16">
        <f ca="1">IFERROR(ALL!T61,0)</f>
        <v>-8.7739999999999991</v>
      </c>
      <c r="Q82" s="16">
        <f ca="1">IFERROR(ALL!U61,0)</f>
        <v>-8.7110000000000003</v>
      </c>
      <c r="R82" s="16">
        <f ca="1">IFERROR(ALL!V61,0)</f>
        <v>-8.6790000000000003</v>
      </c>
      <c r="S82" s="16">
        <f ca="1">IFERROR(ALL!W61,0)</f>
        <v>-8.6809999999999992</v>
      </c>
      <c r="T82" s="16">
        <f ca="1">IFERROR(ALL!X61,0)</f>
        <v>-8.75</v>
      </c>
      <c r="U82" s="16">
        <f ca="1">IFERROR(ALL!Y61,0)</f>
        <v>-8.82</v>
      </c>
      <c r="V82" s="16">
        <f ca="1">IFERROR(ALL!Z61,0)</f>
        <v>-8.8919999999999995</v>
      </c>
      <c r="W82" s="16">
        <f ca="1">IFERROR(ALL!AA61,0)</f>
        <v>-8.9640000000000004</v>
      </c>
      <c r="X82" s="16">
        <f ca="1">IFERROR(ALL!AB61,0)</f>
        <v>-9.0380000000000003</v>
      </c>
      <c r="Y82" s="16">
        <f ca="1">IFERROR(ALL!AC61,0)</f>
        <v>-9.1140000000000008</v>
      </c>
      <c r="Z82" s="16">
        <f ca="1">IFERROR(ALL!AD61,0)</f>
        <v>-9.1920000000000002</v>
      </c>
      <c r="AA82" s="16">
        <f ca="1">IFERROR(ALL!AE61,0)</f>
        <v>-9.2729999999999997</v>
      </c>
      <c r="AB82" s="16">
        <f ca="1">IFERROR(ALL!AF61,0)</f>
        <v>-9.3550000000000004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1"/>
    </row>
    <row r="83" spans="1:73" ht="21.75" hidden="1" outlineLevel="1" thickBot="1" x14ac:dyDescent="0.4">
      <c r="A83" s="85" t="str">
        <f>IFERROR(ALL!E62,0)</f>
        <v>(2)GeSe[l]</v>
      </c>
      <c r="B83" s="16">
        <f ca="1">IFERROR(ALL!F62,0)</f>
        <v>-41.11</v>
      </c>
      <c r="C83" s="16">
        <f ca="1">IFERROR(ALL!G62,0)</f>
        <v>-39.36</v>
      </c>
      <c r="D83" s="16">
        <f ca="1">IFERROR(ALL!H62,0)</f>
        <v>-37.81</v>
      </c>
      <c r="E83" s="16">
        <f ca="1">IFERROR(ALL!I62,0)</f>
        <v>-36.44</v>
      </c>
      <c r="F83" s="16">
        <f ca="1">IFERROR(ALL!J62,0)</f>
        <v>-35.21</v>
      </c>
      <c r="G83" s="16">
        <f ca="1">IFERROR(ALL!K62,0)</f>
        <v>-31.45</v>
      </c>
      <c r="H83" s="16">
        <f ca="1">IFERROR(ALL!L62,0)</f>
        <v>-28.86</v>
      </c>
      <c r="I83" s="16">
        <f ca="1">IFERROR(ALL!M62,0)</f>
        <v>-27.03</v>
      </c>
      <c r="J83" s="16">
        <f ca="1">IFERROR(ALL!N62,0)</f>
        <v>-25.66</v>
      </c>
      <c r="K83" s="16">
        <f ca="1">IFERROR(ALL!O62,0)</f>
        <v>-24.596</v>
      </c>
      <c r="L83" s="16">
        <f ca="1">IFERROR(ALL!P62,0)</f>
        <v>-23.728000000000002</v>
      </c>
      <c r="M83" s="16">
        <f ca="1">IFERROR(ALL!Q62,0)</f>
        <v>-23.540999999999997</v>
      </c>
      <c r="N83" s="16">
        <f ca="1">IFERROR(ALL!R62,0)</f>
        <v>-23.361000000000001</v>
      </c>
      <c r="O83" s="16">
        <f ca="1">IFERROR(ALL!S62,0)</f>
        <v>-22.97</v>
      </c>
      <c r="P83" s="16">
        <f ca="1">IFERROR(ALL!T62,0)</f>
        <v>-22.673999999999999</v>
      </c>
      <c r="Q83" s="16">
        <f ca="1">IFERROR(ALL!U62,0)</f>
        <v>-22.460999999999999</v>
      </c>
      <c r="R83" s="16">
        <f ca="1">IFERROR(ALL!V62,0)</f>
        <v>-22.298999999999999</v>
      </c>
      <c r="S83" s="16">
        <f ca="1">IFERROR(ALL!W62,0)</f>
        <v>-22.170999999999999</v>
      </c>
      <c r="T83" s="16">
        <f ca="1">IFERROR(ALL!X62,0)</f>
        <v>-22.130000000000003</v>
      </c>
      <c r="U83" s="16">
        <f ca="1">IFERROR(ALL!Y62,0)</f>
        <v>-22.1</v>
      </c>
      <c r="V83" s="16">
        <f ca="1">IFERROR(ALL!Z62,0)</f>
        <v>-22.071999999999999</v>
      </c>
      <c r="W83" s="16">
        <f ca="1">IFERROR(ALL!AA62,0)</f>
        <v>-22.033999999999999</v>
      </c>
      <c r="X83" s="16">
        <f ca="1">IFERROR(ALL!AB62,0)</f>
        <v>-22.008000000000003</v>
      </c>
      <c r="Y83" s="16">
        <f ca="1">IFERROR(ALL!AC62,0)</f>
        <v>-21.984000000000002</v>
      </c>
      <c r="Z83" s="16">
        <f ca="1">IFERROR(ALL!AD62,0)</f>
        <v>-21.972000000000001</v>
      </c>
      <c r="AA83" s="16">
        <f ca="1">IFERROR(ALL!AE62,0)</f>
        <v>-21.952999999999999</v>
      </c>
      <c r="AB83" s="16">
        <f ca="1">IFERROR(ALL!AF62,0)</f>
        <v>-21.935000000000002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1"/>
    </row>
    <row r="84" spans="1:73" ht="21.75" hidden="1" outlineLevel="1" thickBot="1" x14ac:dyDescent="0.4">
      <c r="A84" s="85" t="str">
        <f>IFERROR(ALL!E63,0)</f>
        <v>(2)Ga2Se3[l]</v>
      </c>
      <c r="B84" s="16">
        <f ca="1">IFERROR(ALL!F63,0)</f>
        <v>-202.47</v>
      </c>
      <c r="C84" s="16">
        <f ca="1">IFERROR(ALL!G63,0)</f>
        <v>-192.17000000000002</v>
      </c>
      <c r="D84" s="16">
        <f ca="1">IFERROR(ALL!H63,0)</f>
        <v>-183.01</v>
      </c>
      <c r="E84" s="16">
        <f ca="1">IFERROR(ALL!I63,0)</f>
        <v>-174.82999999999998</v>
      </c>
      <c r="F84" s="16">
        <f ca="1">IFERROR(ALL!J63,0)</f>
        <v>-167.47</v>
      </c>
      <c r="G84" s="16">
        <f ca="1">IFERROR(ALL!K63,0)</f>
        <v>-144.36000000000001</v>
      </c>
      <c r="H84" s="16">
        <f ca="1">IFERROR(ALL!L63,0)</f>
        <v>-128.01999999999998</v>
      </c>
      <c r="I84" s="16">
        <f ca="1">IFERROR(ALL!M63,0)</f>
        <v>-115.97999999999999</v>
      </c>
      <c r="J84" s="16">
        <f ca="1">IFERROR(ALL!N63,0)</f>
        <v>-106.77000000000001</v>
      </c>
      <c r="K84" s="16">
        <f ca="1">IFERROR(ALL!O63,0)</f>
        <v>-99.568000000000012</v>
      </c>
      <c r="L84" s="16">
        <f ca="1">IFERROR(ALL!P63,0)</f>
        <v>-93.823999999999984</v>
      </c>
      <c r="M84" s="16">
        <f ca="1">IFERROR(ALL!Q63,0)</f>
        <v>-92.572999999999993</v>
      </c>
      <c r="N84" s="16">
        <f ca="1">IFERROR(ALL!R63,0)</f>
        <v>-91.373000000000005</v>
      </c>
      <c r="O84" s="16">
        <f ca="1">IFERROR(ALL!S63,0)</f>
        <v>-90.69</v>
      </c>
      <c r="P84" s="16">
        <f ca="1">IFERROR(ALL!T63,0)</f>
        <v>-90.262</v>
      </c>
      <c r="Q84" s="16">
        <f ca="1">IFERROR(ALL!U63,0)</f>
        <v>-89.853000000000009</v>
      </c>
      <c r="R84" s="16">
        <f ca="1">IFERROR(ALL!V63,0)</f>
        <v>-89.477000000000004</v>
      </c>
      <c r="S84" s="16">
        <f ca="1">IFERROR(ALL!W63,0)</f>
        <v>-89.082999999999998</v>
      </c>
      <c r="T84" s="16">
        <f ca="1">IFERROR(ALL!X63,0)</f>
        <v>-88.61</v>
      </c>
      <c r="U84" s="16">
        <f ca="1">IFERROR(ALL!Y63,0)</f>
        <v>-88.12</v>
      </c>
      <c r="V84" s="16">
        <f ca="1">IFERROR(ALL!Z63,0)</f>
        <v>-87.676000000000002</v>
      </c>
      <c r="W84" s="16">
        <f ca="1">IFERROR(ALL!AA63,0)</f>
        <v>-87.231999999999999</v>
      </c>
      <c r="X84" s="16">
        <f ca="1">IFERROR(ALL!AB63,0)</f>
        <v>-86.814000000000007</v>
      </c>
      <c r="Y84" s="16">
        <f ca="1">IFERROR(ALL!AC63,0)</f>
        <v>-86.402000000000001</v>
      </c>
      <c r="Z84" s="16">
        <f ca="1">IFERROR(ALL!AD63,0)</f>
        <v>-85.996000000000009</v>
      </c>
      <c r="AA84" s="16">
        <f ca="1">IFERROR(ALL!AE63,0)</f>
        <v>-85.619</v>
      </c>
      <c r="AB84" s="16">
        <f ca="1">IFERROR(ALL!AF63,0)</f>
        <v>-85.245000000000005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1"/>
    </row>
    <row r="85" spans="1:73" ht="21.75" hidden="1" outlineLevel="1" thickBot="1" x14ac:dyDescent="0.4">
      <c r="A85" s="85" t="str">
        <f>IFERROR(ALL!E64,0)</f>
        <v>H (Ar)</v>
      </c>
      <c r="B85" s="16">
        <f ca="1">IFERROR(ALL!F64,0)</f>
        <v>-18.62</v>
      </c>
      <c r="C85" s="16">
        <f ca="1">IFERROR(ALL!G64,0)</f>
        <v>-18.61</v>
      </c>
      <c r="D85" s="16">
        <f ca="1">IFERROR(ALL!H64,0)</f>
        <v>-18.61</v>
      </c>
      <c r="E85" s="16">
        <f ca="1">IFERROR(ALL!I64,0)</f>
        <v>-18.62</v>
      </c>
      <c r="F85" s="16">
        <f ca="1">IFERROR(ALL!J64,0)</f>
        <v>-18.63</v>
      </c>
      <c r="G85" s="16">
        <f ca="1">IFERROR(ALL!K64,0)</f>
        <v>-18.72</v>
      </c>
      <c r="H85" s="16">
        <f ca="1">IFERROR(ALL!L64,0)</f>
        <v>-18.84</v>
      </c>
      <c r="I85" s="16">
        <f ca="1">IFERROR(ALL!M64,0)</f>
        <v>-18.97</v>
      </c>
      <c r="J85" s="16">
        <f ca="1">IFERROR(ALL!N64,0)</f>
        <v>-19.11</v>
      </c>
      <c r="K85" s="16">
        <f ca="1">IFERROR(ALL!O64,0)</f>
        <v>-19.25</v>
      </c>
      <c r="L85" s="16">
        <f ca="1">IFERROR(ALL!P64,0)</f>
        <v>-19.38</v>
      </c>
      <c r="M85" s="16">
        <f ca="1">IFERROR(ALL!Q64,0)</f>
        <v>-19.420000000000002</v>
      </c>
      <c r="N85" s="16">
        <f ca="1">IFERROR(ALL!R64,0)</f>
        <v>-19.45</v>
      </c>
      <c r="O85" s="16">
        <f ca="1">IFERROR(ALL!S64,0)</f>
        <v>-19.48</v>
      </c>
      <c r="P85" s="16">
        <f ca="1">IFERROR(ALL!T64,0)</f>
        <v>-19.510000000000002</v>
      </c>
      <c r="Q85" s="16">
        <f ca="1">IFERROR(ALL!U64,0)</f>
        <v>-19.55</v>
      </c>
      <c r="R85" s="16">
        <f ca="1">IFERROR(ALL!V64,0)</f>
        <v>-19.579999999999998</v>
      </c>
      <c r="S85" s="16">
        <f ca="1">IFERROR(ALL!W64,0)</f>
        <v>-19.61</v>
      </c>
      <c r="T85" s="16">
        <f ca="1">IFERROR(ALL!X64,0)</f>
        <v>-19.64</v>
      </c>
      <c r="U85" s="16">
        <f ca="1">IFERROR(ALL!Y64,0)</f>
        <v>-19.68</v>
      </c>
      <c r="V85" s="16">
        <f ca="1">IFERROR(ALL!Z64,0)</f>
        <v>-19.71</v>
      </c>
      <c r="W85" s="16">
        <f ca="1">IFERROR(ALL!AA64,0)</f>
        <v>-19.739999999999998</v>
      </c>
      <c r="X85" s="16">
        <f ca="1">IFERROR(ALL!AB64,0)</f>
        <v>-19.77</v>
      </c>
      <c r="Y85" s="16">
        <f ca="1">IFERROR(ALL!AC64,0)</f>
        <v>-19.809999999999999</v>
      </c>
      <c r="Z85" s="16">
        <f ca="1">IFERROR(ALL!AD64,0)</f>
        <v>-19.84</v>
      </c>
      <c r="AA85" s="16">
        <f ca="1">IFERROR(ALL!AE64,0)</f>
        <v>-19.87</v>
      </c>
      <c r="AB85" s="16">
        <f ca="1">IFERROR(ALL!AF64,0)</f>
        <v>-19.899999999999999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1"/>
    </row>
    <row r="86" spans="1:73" ht="21.75" hidden="1" outlineLevel="1" thickBot="1" x14ac:dyDescent="0.4">
      <c r="A86" s="85" t="str">
        <f>IFERROR(ALL!E65,0)</f>
        <v>H (Ga)</v>
      </c>
      <c r="B86" s="16">
        <f ca="1">IFERROR(ALL!F65,0)</f>
        <v>-65.31</v>
      </c>
      <c r="C86" s="16">
        <f ca="1">IFERROR(ALL!G65,0)</f>
        <v>-61.84</v>
      </c>
      <c r="D86" s="16">
        <f ca="1">IFERROR(ALL!H65,0)</f>
        <v>-58.76</v>
      </c>
      <c r="E86" s="16">
        <f ca="1">IFERROR(ALL!I65,0)</f>
        <v>-55.99</v>
      </c>
      <c r="F86" s="16">
        <f ca="1">IFERROR(ALL!J65,0)</f>
        <v>-53.51</v>
      </c>
      <c r="G86" s="16">
        <f ca="1">IFERROR(ALL!K65,0)</f>
        <v>-42.9</v>
      </c>
      <c r="H86" s="16">
        <f ca="1">IFERROR(ALL!L65,0)</f>
        <v>-44.12</v>
      </c>
      <c r="I86" s="16">
        <f ca="1">IFERROR(ALL!M65,0)</f>
        <v>-40.409999999999997</v>
      </c>
      <c r="J86" s="16">
        <f ca="1">IFERROR(ALL!N65,0)</f>
        <v>-37.590000000000003</v>
      </c>
      <c r="K86" s="16">
        <f ca="1">IFERROR(ALL!O65,0)</f>
        <v>-35.270000000000003</v>
      </c>
      <c r="L86" s="16">
        <f ca="1">IFERROR(ALL!P65,0)</f>
        <v>-33.159999999999997</v>
      </c>
      <c r="M86" s="16">
        <f ca="1">IFERROR(ALL!Q65,0)</f>
        <v>-32.65</v>
      </c>
      <c r="N86" s="16">
        <f ca="1">IFERROR(ALL!R65,0)</f>
        <v>-32.14</v>
      </c>
      <c r="O86" s="16">
        <f ca="1">IFERROR(ALL!S65,0)</f>
        <v>-32.01</v>
      </c>
      <c r="P86" s="16">
        <f ca="1">IFERROR(ALL!T65,0)</f>
        <v>-31.97</v>
      </c>
      <c r="Q86" s="16">
        <f ca="1">IFERROR(ALL!U65,0)</f>
        <v>-31.86</v>
      </c>
      <c r="R86" s="16">
        <f ca="1">IFERROR(ALL!V65,0)</f>
        <v>-31.72</v>
      </c>
      <c r="S86" s="16">
        <f ca="1">IFERROR(ALL!W65,0)</f>
        <v>-31.52</v>
      </c>
      <c r="T86" s="16">
        <f ca="1">IFERROR(ALL!X65,0)</f>
        <v>-31.18</v>
      </c>
      <c r="U86" s="16">
        <f ca="1">IFERROR(ALL!Y65,0)</f>
        <v>-30.83</v>
      </c>
      <c r="V86" s="16">
        <f ca="1">IFERROR(ALL!Z65,0)</f>
        <v>-30.5</v>
      </c>
      <c r="W86" s="16">
        <f ca="1">IFERROR(ALL!AA65,0)</f>
        <v>-30.17</v>
      </c>
      <c r="X86" s="16">
        <f ca="1">IFERROR(ALL!AB65,0)</f>
        <v>-29.85</v>
      </c>
      <c r="Y86" s="16">
        <f ca="1">IFERROR(ALL!AC65,0)</f>
        <v>-29.53</v>
      </c>
      <c r="Z86" s="16">
        <f ca="1">IFERROR(ALL!AD65,0)</f>
        <v>-29.21</v>
      </c>
      <c r="AA86" s="16">
        <f ca="1">IFERROR(ALL!AE65,0)</f>
        <v>-28.9</v>
      </c>
      <c r="AB86" s="16">
        <f ca="1">IFERROR(ALL!AF65,0)</f>
        <v>-28.59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1"/>
    </row>
    <row r="87" spans="1:73" ht="21.75" hidden="1" outlineLevel="1" thickBot="1" x14ac:dyDescent="0.4">
      <c r="A87" s="85" t="str">
        <f>IFERROR(ALL!E66,0)</f>
        <v>H (Ge)</v>
      </c>
      <c r="B87" s="16">
        <f ca="1">IFERROR(ALL!F66,0)</f>
        <v>-17.16</v>
      </c>
      <c r="C87" s="16">
        <f ca="1">IFERROR(ALL!G66,0)</f>
        <v>-16.53</v>
      </c>
      <c r="D87" s="16">
        <f ca="1">IFERROR(ALL!H66,0)</f>
        <v>-15.98</v>
      </c>
      <c r="E87" s="16">
        <f ca="1">IFERROR(ALL!I66,0)</f>
        <v>-15.49</v>
      </c>
      <c r="F87" s="16">
        <f ca="1">IFERROR(ALL!J66,0)</f>
        <v>-15.06</v>
      </c>
      <c r="G87" s="16">
        <f ca="1">IFERROR(ALL!K66,0)</f>
        <v>-11.93</v>
      </c>
      <c r="H87" s="16">
        <f ca="1">IFERROR(ALL!L66,0)</f>
        <v>-15.6</v>
      </c>
      <c r="I87" s="16">
        <f ca="1">IFERROR(ALL!M66,0)</f>
        <v>-15.31</v>
      </c>
      <c r="J87" s="16">
        <f ca="1">IFERROR(ALL!N66,0)</f>
        <v>-15.13</v>
      </c>
      <c r="K87" s="16">
        <f ca="1">IFERROR(ALL!O66,0)</f>
        <v>-14.92</v>
      </c>
      <c r="L87" s="16">
        <f ca="1">IFERROR(ALL!P66,0)</f>
        <v>-14.56</v>
      </c>
      <c r="M87" s="16">
        <f ca="1">IFERROR(ALL!Q66,0)</f>
        <v>-14.45</v>
      </c>
      <c r="N87" s="16">
        <f ca="1">IFERROR(ALL!R66,0)</f>
        <v>-14.33</v>
      </c>
      <c r="O87" s="16">
        <f ca="1">IFERROR(ALL!S66,0)</f>
        <v>-14.08</v>
      </c>
      <c r="P87" s="16">
        <f ca="1">IFERROR(ALL!T66,0)</f>
        <v>-13.9</v>
      </c>
      <c r="Q87" s="16">
        <f ca="1">IFERROR(ALL!U66,0)</f>
        <v>-13.75</v>
      </c>
      <c r="R87" s="16">
        <f ca="1">IFERROR(ALL!V66,0)</f>
        <v>-13.62</v>
      </c>
      <c r="S87" s="16">
        <f ca="1">IFERROR(ALL!W66,0)</f>
        <v>-13.49</v>
      </c>
      <c r="T87" s="16">
        <f ca="1">IFERROR(ALL!X66,0)</f>
        <v>-13.38</v>
      </c>
      <c r="U87" s="16">
        <f ca="1">IFERROR(ALL!Y66,0)</f>
        <v>-13.28</v>
      </c>
      <c r="V87" s="16">
        <f ca="1">IFERROR(ALL!Z66,0)</f>
        <v>-13.18</v>
      </c>
      <c r="W87" s="16">
        <f ca="1">IFERROR(ALL!AA66,0)</f>
        <v>-13.07</v>
      </c>
      <c r="X87" s="16">
        <f ca="1">IFERROR(ALL!AB66,0)</f>
        <v>-12.97</v>
      </c>
      <c r="Y87" s="16">
        <f ca="1">IFERROR(ALL!AC66,0)</f>
        <v>-12.87</v>
      </c>
      <c r="Z87" s="16">
        <f ca="1">IFERROR(ALL!AD66,0)</f>
        <v>-12.78</v>
      </c>
      <c r="AA87" s="16">
        <f ca="1">IFERROR(ALL!AE66,0)</f>
        <v>-12.68</v>
      </c>
      <c r="AB87" s="16">
        <f ca="1">IFERROR(ALL!AF66,0)</f>
        <v>-12.58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1"/>
    </row>
    <row r="88" spans="1:73" ht="21.75" hidden="1" outlineLevel="1" thickBot="1" x14ac:dyDescent="0.4">
      <c r="A88" s="85" t="str">
        <f>IFERROR(ALL!E67,0)</f>
        <v>H (Se)</v>
      </c>
      <c r="B88" s="16">
        <f ca="1">IFERROR(ALL!F67,0)</f>
        <v>-23.95</v>
      </c>
      <c r="C88" s="16">
        <f ca="1">IFERROR(ALL!G67,0)</f>
        <v>-22.83</v>
      </c>
      <c r="D88" s="16">
        <f ca="1">IFERROR(ALL!H67,0)</f>
        <v>-21.83</v>
      </c>
      <c r="E88" s="16">
        <f ca="1">IFERROR(ALL!I67,0)</f>
        <v>-20.95</v>
      </c>
      <c r="F88" s="16">
        <f ca="1">IFERROR(ALL!J67,0)</f>
        <v>-20.149999999999999</v>
      </c>
      <c r="G88" s="16">
        <f ca="1">IFERROR(ALL!K67,0)</f>
        <v>-19.52</v>
      </c>
      <c r="H88" s="16">
        <f ca="1">IFERROR(ALL!L67,0)</f>
        <v>-13.26</v>
      </c>
      <c r="I88" s="16">
        <f ca="1">IFERROR(ALL!M67,0)</f>
        <v>-11.72</v>
      </c>
      <c r="J88" s="16">
        <f ca="1">IFERROR(ALL!N67,0)</f>
        <v>-10.53</v>
      </c>
      <c r="K88" s="16">
        <f ca="1">IFERROR(ALL!O67,0)</f>
        <v>-9.6760000000000002</v>
      </c>
      <c r="L88" s="16">
        <f ca="1">IFERROR(ALL!P67,0)</f>
        <v>-9.1679999999999993</v>
      </c>
      <c r="M88" s="16">
        <f ca="1">IFERROR(ALL!Q67,0)</f>
        <v>-9.0909999999999993</v>
      </c>
      <c r="N88" s="16">
        <f ca="1">IFERROR(ALL!R67,0)</f>
        <v>-9.0310000000000006</v>
      </c>
      <c r="O88" s="16">
        <f ca="1">IFERROR(ALL!S67,0)</f>
        <v>-8.89</v>
      </c>
      <c r="P88" s="16">
        <f ca="1">IFERROR(ALL!T67,0)</f>
        <v>-8.7739999999999991</v>
      </c>
      <c r="Q88" s="16">
        <f ca="1">IFERROR(ALL!U67,0)</f>
        <v>-8.7110000000000003</v>
      </c>
      <c r="R88" s="16">
        <f ca="1">IFERROR(ALL!V67,0)</f>
        <v>-8.6790000000000003</v>
      </c>
      <c r="S88" s="16">
        <f ca="1">IFERROR(ALL!W67,0)</f>
        <v>-8.6809999999999992</v>
      </c>
      <c r="T88" s="16">
        <f ca="1">IFERROR(ALL!X67,0)</f>
        <v>-8.75</v>
      </c>
      <c r="U88" s="16">
        <f ca="1">IFERROR(ALL!Y67,0)</f>
        <v>-8.82</v>
      </c>
      <c r="V88" s="16">
        <f ca="1">IFERROR(ALL!Z67,0)</f>
        <v>-8.8919999999999995</v>
      </c>
      <c r="W88" s="16">
        <f ca="1">IFERROR(ALL!AA67,0)</f>
        <v>-8.9640000000000004</v>
      </c>
      <c r="X88" s="16">
        <f ca="1">IFERROR(ALL!AB67,0)</f>
        <v>-9.0380000000000003</v>
      </c>
      <c r="Y88" s="16">
        <f ca="1">IFERROR(ALL!AC67,0)</f>
        <v>-9.1140000000000008</v>
      </c>
      <c r="Z88" s="16">
        <f ca="1">IFERROR(ALL!AD67,0)</f>
        <v>-9.1920000000000002</v>
      </c>
      <c r="AA88" s="16">
        <f ca="1">IFERROR(ALL!AE67,0)</f>
        <v>-9.2729999999999997</v>
      </c>
      <c r="AB88" s="16">
        <f ca="1">IFERROR(ALL!AF67,0)</f>
        <v>-9.3550000000000004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1"/>
    </row>
    <row r="89" spans="1:73" ht="21.75" hidden="1" outlineLevel="1" thickBot="1" x14ac:dyDescent="0.4">
      <c r="A89" s="85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1"/>
    </row>
    <row r="90" spans="1:73" ht="21.75" hidden="1" outlineLevel="1" thickBot="1" x14ac:dyDescent="0.4">
      <c r="A90" s="85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1"/>
    </row>
    <row r="91" spans="1:73" ht="21.75" hidden="1" outlineLevel="1" thickBot="1" x14ac:dyDescent="0.4">
      <c r="A91" s="85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1"/>
    </row>
    <row r="92" spans="1:73" ht="21.75" hidden="1" outlineLevel="1" thickBot="1" x14ac:dyDescent="0.4">
      <c r="A92" s="85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1"/>
    </row>
    <row r="93" spans="1:73" ht="21.75" hidden="1" outlineLevel="1" thickBot="1" x14ac:dyDescent="0.4">
      <c r="A93" s="85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1"/>
    </row>
    <row r="94" spans="1:73" ht="21.75" hidden="1" outlineLevel="1" thickBot="1" x14ac:dyDescent="0.4">
      <c r="A94" s="85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1"/>
    </row>
    <row r="95" spans="1:73" ht="21.75" hidden="1" outlineLevel="1" thickBot="1" x14ac:dyDescent="0.4">
      <c r="A95" s="85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1"/>
    </row>
    <row r="96" spans="1:73" ht="21.75" hidden="1" outlineLevel="1" thickBot="1" x14ac:dyDescent="0.4">
      <c r="A96" s="85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1"/>
    </row>
    <row r="97" spans="1:72" ht="21.75" collapsed="1" thickTop="1" x14ac:dyDescent="0.35">
      <c r="A97" s="91"/>
      <c r="B97" s="99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  <c r="BJ97" s="98"/>
      <c r="BK97" s="98"/>
      <c r="BL97" s="98"/>
      <c r="BM97" s="98"/>
      <c r="BN97" s="98"/>
      <c r="BO97" s="98"/>
      <c r="BP97" s="98"/>
      <c r="BQ97" s="98"/>
      <c r="BR97" s="98"/>
      <c r="BS97" s="98"/>
      <c r="BT97" s="98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4" t="s">
        <v>48</v>
      </c>
      <c r="B99" s="92"/>
      <c r="C99" s="93"/>
      <c r="D99" s="93"/>
      <c r="E99" s="93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58</v>
      </c>
      <c r="B101" s="35">
        <v>-5.8263767019667165</v>
      </c>
      <c r="C101" s="35">
        <v>-5.886739788199697</v>
      </c>
      <c r="D101" s="47">
        <v>-5.9471028744326775</v>
      </c>
      <c r="E101" s="47">
        <v>-6.007465960665658</v>
      </c>
      <c r="F101" s="47">
        <v>-6.0678895612708015</v>
      </c>
      <c r="G101" s="47">
        <v>-6.1290090771558239</v>
      </c>
      <c r="H101" s="47">
        <v>-6.1901285930408472</v>
      </c>
      <c r="I101" s="47">
        <v>-6.2512481089258696</v>
      </c>
      <c r="J101" s="47">
        <v>-6.312367624810892</v>
      </c>
      <c r="K101" s="47">
        <v>-6.3734871406959153</v>
      </c>
      <c r="L101" s="47">
        <v>-6.4346066565809377</v>
      </c>
      <c r="M101" s="47">
        <v>-6.4945173978819968</v>
      </c>
      <c r="N101" s="47">
        <v>-6.5530650529500756</v>
      </c>
      <c r="O101" s="47">
        <v>-6.6116127080181544</v>
      </c>
      <c r="P101" s="47">
        <v>-6.6701603630862332</v>
      </c>
      <c r="Q101" s="47">
        <v>-6.728708018154312</v>
      </c>
      <c r="R101" s="47">
        <v>-6.7872556732223908</v>
      </c>
      <c r="S101" s="47">
        <v>-6.8458033282904696</v>
      </c>
      <c r="T101" s="47">
        <v>-6.9014886535552193</v>
      </c>
      <c r="U101" s="47">
        <v>-6.9567080181543117</v>
      </c>
      <c r="V101" s="47">
        <v>-7.0119273827534041</v>
      </c>
      <c r="W101" s="47">
        <v>-7.0671467473524965</v>
      </c>
      <c r="X101" s="47">
        <v>-7.1223661119515889</v>
      </c>
      <c r="Y101" s="47">
        <v>-7.1775854765506812</v>
      </c>
      <c r="Z101" s="47">
        <v>-7.2319924242424243</v>
      </c>
      <c r="AA101" s="47">
        <v>-7.2839621212121219</v>
      </c>
      <c r="AB101" s="47">
        <v>-7.3359318181818187</v>
      </c>
      <c r="AC101" s="47">
        <v>-7.3879015151515155</v>
      </c>
      <c r="AD101" s="47">
        <v>-7.4398712121212123</v>
      </c>
      <c r="AE101" s="47">
        <v>-7.4918409090909091</v>
      </c>
      <c r="AF101" s="47">
        <v>-7.5438106060606067</v>
      </c>
      <c r="AG101" s="47">
        <v>-7.5935658093797276</v>
      </c>
      <c r="AH101" s="47">
        <v>-7.6421285930408471</v>
      </c>
      <c r="AI101" s="47">
        <v>-7.6906913767019667</v>
      </c>
      <c r="AJ101" s="47">
        <v>-7.7392541603630862</v>
      </c>
      <c r="AK101" s="47">
        <v>-7.7878169440242058</v>
      </c>
      <c r="AL101" s="47">
        <v>-7.8363797276853253</v>
      </c>
      <c r="AM101" s="47">
        <v>-7.8848214826021179</v>
      </c>
      <c r="AN101" s="47">
        <v>-7.930358547655068</v>
      </c>
      <c r="AO101" s="47">
        <v>-7.9758956127080181</v>
      </c>
      <c r="AP101" s="47">
        <v>-8.0214326777609681</v>
      </c>
      <c r="AQ101" s="47">
        <v>-8.0669697428139173</v>
      </c>
      <c r="AR101" s="47">
        <v>-8.1125068078668683</v>
      </c>
      <c r="AS101" s="47">
        <v>-8.1580438729198175</v>
      </c>
      <c r="AT101" s="47">
        <v>-8.2026051437216339</v>
      </c>
      <c r="AU101" s="47">
        <v>-8.2458729198184564</v>
      </c>
      <c r="AV101" s="47">
        <v>-8.2891406959152789</v>
      </c>
      <c r="AW101" s="47">
        <v>-8.3324084720121032</v>
      </c>
      <c r="AX101" s="47">
        <v>-8.3756762481089257</v>
      </c>
      <c r="AY101" s="47">
        <v>-8.4189440242057501</v>
      </c>
      <c r="AZ101" s="47">
        <v>-8.4622118003025726</v>
      </c>
      <c r="BA101" s="47">
        <v>-8.5047878787878801</v>
      </c>
      <c r="BB101" s="47">
        <v>-8.5472121212121213</v>
      </c>
      <c r="BC101" s="47">
        <v>-8.5896363636363642</v>
      </c>
      <c r="BD101" s="47">
        <v>-8.6320606060606071</v>
      </c>
      <c r="BE101" s="47">
        <v>-8.6744848484848482</v>
      </c>
      <c r="BF101" s="47">
        <v>-8.7169090909090912</v>
      </c>
      <c r="BG101" s="47">
        <v>-8.7595854765506811</v>
      </c>
      <c r="BH101" s="47">
        <v>-8.8031558245083215</v>
      </c>
      <c r="BI101" s="47">
        <v>-8.84672617246596</v>
      </c>
      <c r="BJ101" s="47">
        <v>-8.8902965204236004</v>
      </c>
      <c r="BK101" s="47">
        <v>-8.9338668683812408</v>
      </c>
      <c r="BL101" s="47">
        <v>-8.9774372163388811</v>
      </c>
      <c r="BM101" s="47">
        <v>-9.0210075642965215</v>
      </c>
      <c r="BN101" s="47">
        <v>-9.0672541603630865</v>
      </c>
      <c r="BO101" s="47">
        <v>-9.1152118003025731</v>
      </c>
      <c r="BP101" s="47">
        <v>-9.1631694402420578</v>
      </c>
      <c r="BQ101" s="47">
        <v>-9.2111270801815444</v>
      </c>
      <c r="BR101" s="47">
        <v>-9.2590847201210291</v>
      </c>
      <c r="BS101" s="47">
        <v>-9.3070423600605139</v>
      </c>
      <c r="BT101" s="47">
        <v>-9.3550000000000004</v>
      </c>
    </row>
    <row r="102" spans="1:72" ht="9.9499999999999993" customHeight="1" thickBot="1" x14ac:dyDescent="0.4">
      <c r="A102" s="45" t="s">
        <v>71</v>
      </c>
      <c r="B102" s="35">
        <v>-46.611013615733732</v>
      </c>
      <c r="C102" s="35">
        <v>-47.093918305597576</v>
      </c>
      <c r="D102" s="47">
        <v>-47.57682299546142</v>
      </c>
      <c r="E102" s="47">
        <v>-48.059727685325264</v>
      </c>
      <c r="F102" s="47">
        <v>-48.543116490166412</v>
      </c>
      <c r="G102" s="47">
        <v>-49.032072617246591</v>
      </c>
      <c r="H102" s="47">
        <v>-49.521028744326777</v>
      </c>
      <c r="I102" s="47">
        <v>-50.009984871406957</v>
      </c>
      <c r="J102" s="47">
        <v>-50.498940998487136</v>
      </c>
      <c r="K102" s="47">
        <v>-50.987897125567322</v>
      </c>
      <c r="L102" s="47">
        <v>-51.476853252647501</v>
      </c>
      <c r="M102" s="47">
        <v>-51.956139183055974</v>
      </c>
      <c r="N102" s="47">
        <v>-52.424520423600605</v>
      </c>
      <c r="O102" s="47">
        <v>-52.892901664145235</v>
      </c>
      <c r="P102" s="47">
        <v>-53.361282904689865</v>
      </c>
      <c r="Q102" s="47">
        <v>-53.829664145234496</v>
      </c>
      <c r="R102" s="47">
        <v>-54.298045385779126</v>
      </c>
      <c r="S102" s="47">
        <v>-54.766426626323756</v>
      </c>
      <c r="T102" s="47">
        <v>-55.211909228441755</v>
      </c>
      <c r="U102" s="47">
        <v>-55.653664145234494</v>
      </c>
      <c r="V102" s="47">
        <v>-56.095419062027233</v>
      </c>
      <c r="W102" s="47">
        <v>-56.537173978819972</v>
      </c>
      <c r="X102" s="47">
        <v>-56.978928895612711</v>
      </c>
      <c r="Y102" s="47">
        <v>-57.42068381240545</v>
      </c>
      <c r="Z102" s="47">
        <v>-57.855939393939394</v>
      </c>
      <c r="AA102" s="47">
        <v>-58.271696969696976</v>
      </c>
      <c r="AB102" s="47">
        <v>-58.68745454545455</v>
      </c>
      <c r="AC102" s="47">
        <v>-59.103212121212124</v>
      </c>
      <c r="AD102" s="47">
        <v>-59.518969696969698</v>
      </c>
      <c r="AE102" s="47">
        <v>-59.934727272727272</v>
      </c>
      <c r="AF102" s="47">
        <v>-60.350484848484854</v>
      </c>
      <c r="AG102" s="47">
        <v>-60.748526475037821</v>
      </c>
      <c r="AH102" s="47">
        <v>-61.137028744326777</v>
      </c>
      <c r="AI102" s="47">
        <v>-61.525531013615733</v>
      </c>
      <c r="AJ102" s="47">
        <v>-61.91403328290469</v>
      </c>
      <c r="AK102" s="47">
        <v>-62.302535552193646</v>
      </c>
      <c r="AL102" s="47">
        <v>-62.691037821482603</v>
      </c>
      <c r="AM102" s="47">
        <v>-63.078571860816943</v>
      </c>
      <c r="AN102" s="47">
        <v>-63.442868381240544</v>
      </c>
      <c r="AO102" s="47">
        <v>-63.807164901664144</v>
      </c>
      <c r="AP102" s="47">
        <v>-64.171461422087745</v>
      </c>
      <c r="AQ102" s="47">
        <v>-64.535757942511339</v>
      </c>
      <c r="AR102" s="47">
        <v>-64.900054462934946</v>
      </c>
      <c r="AS102" s="47">
        <v>-65.26435098335854</v>
      </c>
      <c r="AT102" s="47">
        <v>-65.620841149773071</v>
      </c>
      <c r="AU102" s="47">
        <v>-65.966983358547651</v>
      </c>
      <c r="AV102" s="47">
        <v>-66.313125567322231</v>
      </c>
      <c r="AW102" s="47">
        <v>-66.659267776096826</v>
      </c>
      <c r="AX102" s="47">
        <v>-67.005409984871406</v>
      </c>
      <c r="AY102" s="47">
        <v>-67.351552193646</v>
      </c>
      <c r="AZ102" s="47">
        <v>-67.697694402420581</v>
      </c>
      <c r="BA102" s="47">
        <v>-68.038303030303041</v>
      </c>
      <c r="BB102" s="47">
        <v>-68.37769696969697</v>
      </c>
      <c r="BC102" s="47">
        <v>-68.717090909090913</v>
      </c>
      <c r="BD102" s="47">
        <v>-69.056484848484857</v>
      </c>
      <c r="BE102" s="47">
        <v>-69.395878787878786</v>
      </c>
      <c r="BF102" s="47">
        <v>-69.735272727272729</v>
      </c>
      <c r="BG102" s="47">
        <v>-70.076683812405449</v>
      </c>
      <c r="BH102" s="47">
        <v>-70.425246596066572</v>
      </c>
      <c r="BI102" s="47">
        <v>-70.77380937972768</v>
      </c>
      <c r="BJ102" s="47">
        <v>-71.122372163388803</v>
      </c>
      <c r="BK102" s="47">
        <v>-71.470934947049926</v>
      </c>
      <c r="BL102" s="47">
        <v>-71.819497730711049</v>
      </c>
      <c r="BM102" s="47">
        <v>-72.168060514372172</v>
      </c>
      <c r="BN102" s="47">
        <v>-72.538033282904692</v>
      </c>
      <c r="BO102" s="47">
        <v>-72.921694402420584</v>
      </c>
      <c r="BP102" s="47">
        <v>-73.305355521936463</v>
      </c>
      <c r="BQ102" s="47">
        <v>-73.689016641452355</v>
      </c>
      <c r="BR102" s="47">
        <v>-74.072677760968233</v>
      </c>
      <c r="BS102" s="47">
        <v>-74.456338880484111</v>
      </c>
      <c r="BT102" s="47">
        <v>-74.84</v>
      </c>
    </row>
    <row r="103" spans="1:72" ht="9.9499999999999993" customHeight="1" thickBot="1" x14ac:dyDescent="0.4">
      <c r="A103" s="45" t="s">
        <v>72</v>
      </c>
      <c r="B103" s="35">
        <v>-17.47913010590015</v>
      </c>
      <c r="C103" s="35">
        <v>-17.66021936459909</v>
      </c>
      <c r="D103" s="47">
        <v>-17.841308623298033</v>
      </c>
      <c r="E103" s="47">
        <v>-18.022397881996973</v>
      </c>
      <c r="F103" s="47">
        <v>-18.203668683812406</v>
      </c>
      <c r="G103" s="47">
        <v>-18.387027231467474</v>
      </c>
      <c r="H103" s="47">
        <v>-18.570385779122542</v>
      </c>
      <c r="I103" s="47">
        <v>-18.75374432677761</v>
      </c>
      <c r="J103" s="47">
        <v>-18.937102874432679</v>
      </c>
      <c r="K103" s="47">
        <v>-19.120461422087747</v>
      </c>
      <c r="L103" s="47">
        <v>-19.303819969742815</v>
      </c>
      <c r="M103" s="47">
        <v>-19.483552193645991</v>
      </c>
      <c r="N103" s="47">
        <v>-19.659195158850228</v>
      </c>
      <c r="O103" s="47">
        <v>-19.834838124054464</v>
      </c>
      <c r="P103" s="47">
        <v>-20.0104810892587</v>
      </c>
      <c r="Q103" s="47">
        <v>-20.186124054462937</v>
      </c>
      <c r="R103" s="47">
        <v>-20.361767019667173</v>
      </c>
      <c r="S103" s="47">
        <v>-20.53740998487141</v>
      </c>
      <c r="T103" s="47">
        <v>-20.704465960665658</v>
      </c>
      <c r="U103" s="47">
        <v>-20.870124054462934</v>
      </c>
      <c r="V103" s="47">
        <v>-21.035782148260214</v>
      </c>
      <c r="W103" s="47">
        <v>-21.20144024205749</v>
      </c>
      <c r="X103" s="47">
        <v>-21.367098335854767</v>
      </c>
      <c r="Y103" s="47">
        <v>-21.532756429652043</v>
      </c>
      <c r="Z103" s="47">
        <v>-21.695977272727273</v>
      </c>
      <c r="AA103" s="47">
        <v>-21.851886363636364</v>
      </c>
      <c r="AB103" s="47">
        <v>-22.007795454545455</v>
      </c>
      <c r="AC103" s="47">
        <v>-22.163704545454546</v>
      </c>
      <c r="AD103" s="47">
        <v>-22.319613636363638</v>
      </c>
      <c r="AE103" s="47">
        <v>-22.475522727272729</v>
      </c>
      <c r="AF103" s="47">
        <v>-22.631431818181817</v>
      </c>
      <c r="AG103" s="47">
        <v>-22.780697428139185</v>
      </c>
      <c r="AH103" s="47">
        <v>-22.92638577912254</v>
      </c>
      <c r="AI103" s="47">
        <v>-23.0720741301059</v>
      </c>
      <c r="AJ103" s="47">
        <v>-23.21776248108926</v>
      </c>
      <c r="AK103" s="47">
        <v>-23.363450832072619</v>
      </c>
      <c r="AL103" s="47">
        <v>-23.509139183055975</v>
      </c>
      <c r="AM103" s="47">
        <v>-23.654464447806355</v>
      </c>
      <c r="AN103" s="47">
        <v>-23.791075642965204</v>
      </c>
      <c r="AO103" s="47">
        <v>-23.927686838124053</v>
      </c>
      <c r="AP103" s="47">
        <v>-24.064298033282906</v>
      </c>
      <c r="AQ103" s="47">
        <v>-24.200909228441756</v>
      </c>
      <c r="AR103" s="47">
        <v>-24.337520423600605</v>
      </c>
      <c r="AS103" s="47">
        <v>-24.474131618759454</v>
      </c>
      <c r="AT103" s="47">
        <v>-24.607815431164902</v>
      </c>
      <c r="AU103" s="47">
        <v>-24.737618759455369</v>
      </c>
      <c r="AV103" s="47">
        <v>-24.86742208774584</v>
      </c>
      <c r="AW103" s="47">
        <v>-24.997225416036311</v>
      </c>
      <c r="AX103" s="47">
        <v>-25.127028744326779</v>
      </c>
      <c r="AY103" s="47">
        <v>-25.25683207261725</v>
      </c>
      <c r="AZ103" s="47">
        <v>-25.386635400907721</v>
      </c>
      <c r="BA103" s="47">
        <v>-25.51436363636364</v>
      </c>
      <c r="BB103" s="47">
        <v>-25.641636363636366</v>
      </c>
      <c r="BC103" s="47">
        <v>-25.768909090909094</v>
      </c>
      <c r="BD103" s="47">
        <v>-25.89618181818182</v>
      </c>
      <c r="BE103" s="47">
        <v>-26.023454545454548</v>
      </c>
      <c r="BF103" s="47">
        <v>-26.150727272727273</v>
      </c>
      <c r="BG103" s="47">
        <v>-26.278756429652042</v>
      </c>
      <c r="BH103" s="47">
        <v>-26.409467473524963</v>
      </c>
      <c r="BI103" s="47">
        <v>-26.540178517397884</v>
      </c>
      <c r="BJ103" s="47">
        <v>-26.670889561270801</v>
      </c>
      <c r="BK103" s="47">
        <v>-26.801600605143722</v>
      </c>
      <c r="BL103" s="47">
        <v>-26.932311649016643</v>
      </c>
      <c r="BM103" s="47">
        <v>-27.063022692889561</v>
      </c>
      <c r="BN103" s="47">
        <v>-27.201762481089261</v>
      </c>
      <c r="BO103" s="47">
        <v>-27.345635400907717</v>
      </c>
      <c r="BP103" s="47">
        <v>-27.489508320726173</v>
      </c>
      <c r="BQ103" s="47">
        <v>-27.63338124054463</v>
      </c>
      <c r="BR103" s="47">
        <v>-27.777254160363089</v>
      </c>
      <c r="BS103" s="47">
        <v>-27.921127080181545</v>
      </c>
      <c r="BT103" s="47">
        <v>-28.065000000000001</v>
      </c>
    </row>
    <row r="104" spans="1:72" ht="9.9499999999999993" customHeight="1" thickBot="1" x14ac:dyDescent="0.4">
      <c r="A104" s="45" t="s">
        <v>61</v>
      </c>
      <c r="B104" s="35">
        <v>-11.652753403933433</v>
      </c>
      <c r="C104" s="35">
        <v>-11.773479576399394</v>
      </c>
      <c r="D104" s="47">
        <v>-11.894205748865355</v>
      </c>
      <c r="E104" s="47">
        <v>-12.014931921331316</v>
      </c>
      <c r="F104" s="47">
        <v>-12.135779122541603</v>
      </c>
      <c r="G104" s="47">
        <v>-12.258018154311648</v>
      </c>
      <c r="H104" s="47">
        <v>-12.380257186081694</v>
      </c>
      <c r="I104" s="47">
        <v>-12.502496217851739</v>
      </c>
      <c r="J104" s="47">
        <v>-12.624735249621784</v>
      </c>
      <c r="K104" s="47">
        <v>-12.746974281391831</v>
      </c>
      <c r="L104" s="47">
        <v>-12.869213313161875</v>
      </c>
      <c r="M104" s="47">
        <v>-12.989034795763994</v>
      </c>
      <c r="N104" s="47">
        <v>-13.106130105900151</v>
      </c>
      <c r="O104" s="47">
        <v>-13.223225416036309</v>
      </c>
      <c r="P104" s="47">
        <v>-13.340320726172466</v>
      </c>
      <c r="Q104" s="47">
        <v>-13.457416036308624</v>
      </c>
      <c r="R104" s="47">
        <v>-13.574511346444782</v>
      </c>
      <c r="S104" s="47">
        <v>-13.691606656580939</v>
      </c>
      <c r="T104" s="47">
        <v>-13.802977307110439</v>
      </c>
      <c r="U104" s="47">
        <v>-13.913416036308623</v>
      </c>
      <c r="V104" s="47">
        <v>-14.023854765506808</v>
      </c>
      <c r="W104" s="47">
        <v>-14.134293494704993</v>
      </c>
      <c r="X104" s="47">
        <v>-14.244732223903178</v>
      </c>
      <c r="Y104" s="47">
        <v>-14.355170953101362</v>
      </c>
      <c r="Z104" s="47">
        <v>-14.463984848484849</v>
      </c>
      <c r="AA104" s="47">
        <v>-14.567924242424244</v>
      </c>
      <c r="AB104" s="47">
        <v>-14.671863636363637</v>
      </c>
      <c r="AC104" s="47">
        <v>-14.775803030303031</v>
      </c>
      <c r="AD104" s="47">
        <v>-14.879742424242425</v>
      </c>
      <c r="AE104" s="47">
        <v>-14.983681818181818</v>
      </c>
      <c r="AF104" s="47">
        <v>-15.087621212121213</v>
      </c>
      <c r="AG104" s="47">
        <v>-15.187131618759455</v>
      </c>
      <c r="AH104" s="47">
        <v>-15.284257186081694</v>
      </c>
      <c r="AI104" s="47">
        <v>-15.381382753403933</v>
      </c>
      <c r="AJ104" s="47">
        <v>-15.478508320726172</v>
      </c>
      <c r="AK104" s="47">
        <v>-15.575633888048412</v>
      </c>
      <c r="AL104" s="47">
        <v>-15.672759455370651</v>
      </c>
      <c r="AM104" s="47">
        <v>-15.769642965204236</v>
      </c>
      <c r="AN104" s="47">
        <v>-15.860717095310136</v>
      </c>
      <c r="AO104" s="47">
        <v>-15.951791225416036</v>
      </c>
      <c r="AP104" s="47">
        <v>-16.042865355521936</v>
      </c>
      <c r="AQ104" s="47">
        <v>-16.133939485627835</v>
      </c>
      <c r="AR104" s="47">
        <v>-16.225013615733737</v>
      </c>
      <c r="AS104" s="47">
        <v>-16.316087745839635</v>
      </c>
      <c r="AT104" s="47">
        <v>-16.405210287443268</v>
      </c>
      <c r="AU104" s="47">
        <v>-16.491745839636913</v>
      </c>
      <c r="AV104" s="47">
        <v>-16.578281391830558</v>
      </c>
      <c r="AW104" s="47">
        <v>-16.664816944024206</v>
      </c>
      <c r="AX104" s="47">
        <v>-16.751352496217851</v>
      </c>
      <c r="AY104" s="47">
        <v>-16.8378880484115</v>
      </c>
      <c r="AZ104" s="47">
        <v>-16.924423600605145</v>
      </c>
      <c r="BA104" s="47">
        <v>-17.00957575757576</v>
      </c>
      <c r="BB104" s="47">
        <v>-17.094424242424243</v>
      </c>
      <c r="BC104" s="47">
        <v>-17.179272727272728</v>
      </c>
      <c r="BD104" s="47">
        <v>-17.264121212121214</v>
      </c>
      <c r="BE104" s="47">
        <v>-17.348969696969696</v>
      </c>
      <c r="BF104" s="47">
        <v>-17.433818181818182</v>
      </c>
      <c r="BG104" s="47">
        <v>-17.519170953101362</v>
      </c>
      <c r="BH104" s="47">
        <v>-17.606311649016643</v>
      </c>
      <c r="BI104" s="47">
        <v>-17.69345234493192</v>
      </c>
      <c r="BJ104" s="47">
        <v>-17.780593040847201</v>
      </c>
      <c r="BK104" s="47">
        <v>-17.867733736762482</v>
      </c>
      <c r="BL104" s="47">
        <v>-17.954874432677762</v>
      </c>
      <c r="BM104" s="47">
        <v>-18.042015128593043</v>
      </c>
      <c r="BN104" s="47">
        <v>-18.134508320726173</v>
      </c>
      <c r="BO104" s="47">
        <v>-18.230423600605146</v>
      </c>
      <c r="BP104" s="47">
        <v>-18.326338880484116</v>
      </c>
      <c r="BQ104" s="47">
        <v>-18.422254160363089</v>
      </c>
      <c r="BR104" s="47">
        <v>-18.518169440242058</v>
      </c>
      <c r="BS104" s="47">
        <v>-18.614084720121028</v>
      </c>
      <c r="BT104" s="47">
        <v>-18.71</v>
      </c>
    </row>
    <row r="105" spans="1:72" ht="9.9499999999999993" customHeight="1" thickBot="1" x14ac:dyDescent="0.4">
      <c r="A105" s="45" t="s">
        <v>78</v>
      </c>
      <c r="B105" s="35">
        <v>-32.302155824508318</v>
      </c>
      <c r="C105" s="35">
        <v>-31.662065052950076</v>
      </c>
      <c r="D105" s="47">
        <v>-31.021974281391831</v>
      </c>
      <c r="E105" s="47">
        <v>-30.381883509833585</v>
      </c>
      <c r="F105" s="47">
        <v>-29.761338880484114</v>
      </c>
      <c r="G105" s="47">
        <v>-29.365574886535551</v>
      </c>
      <c r="H105" s="47">
        <v>-28.969810892586988</v>
      </c>
      <c r="I105" s="47">
        <v>-28.574046898638425</v>
      </c>
      <c r="J105" s="47">
        <v>-28.178282904689862</v>
      </c>
      <c r="K105" s="47">
        <v>-27.782518910741302</v>
      </c>
      <c r="L105" s="47">
        <v>-27.386754916792739</v>
      </c>
      <c r="M105" s="47">
        <v>-27.055909228441756</v>
      </c>
      <c r="N105" s="47">
        <v>-26.798269288956128</v>
      </c>
      <c r="O105" s="47">
        <v>-26.5406293494705</v>
      </c>
      <c r="P105" s="47">
        <v>-26.282989409984872</v>
      </c>
      <c r="Q105" s="47">
        <v>-26.025349470499243</v>
      </c>
      <c r="R105" s="47">
        <v>-25.767709531013615</v>
      </c>
      <c r="S105" s="47">
        <v>-25.510069591527987</v>
      </c>
      <c r="T105" s="47">
        <v>-25.325028744326776</v>
      </c>
      <c r="U105" s="47">
        <v>-25.151806354009079</v>
      </c>
      <c r="V105" s="47">
        <v>-24.978583963691378</v>
      </c>
      <c r="W105" s="47">
        <v>-24.805361573373677</v>
      </c>
      <c r="X105" s="47">
        <v>-24.632139183055976</v>
      </c>
      <c r="Y105" s="47">
        <v>-24.458916792738275</v>
      </c>
      <c r="Z105" s="47">
        <v>-24.298810606060606</v>
      </c>
      <c r="AA105" s="47">
        <v>-24.17805303030303</v>
      </c>
      <c r="AB105" s="47">
        <v>-24.057295454545454</v>
      </c>
      <c r="AC105" s="47">
        <v>-23.936537878787878</v>
      </c>
      <c r="AD105" s="47">
        <v>-23.815780303030301</v>
      </c>
      <c r="AE105" s="47">
        <v>-23.695022727272729</v>
      </c>
      <c r="AF105" s="47">
        <v>-23.574265151515153</v>
      </c>
      <c r="AG105" s="47">
        <v>-23.477030257186083</v>
      </c>
      <c r="AH105" s="47">
        <v>-23.392461422087745</v>
      </c>
      <c r="AI105" s="47">
        <v>-23.307892586989411</v>
      </c>
      <c r="AJ105" s="47">
        <v>-23.223323751891073</v>
      </c>
      <c r="AK105" s="47">
        <v>-23.138754916792738</v>
      </c>
      <c r="AL105" s="47">
        <v>-23.0541860816944</v>
      </c>
      <c r="AM105" s="47">
        <v>-22.970645990922844</v>
      </c>
      <c r="AN105" s="47">
        <v>-22.911795763993947</v>
      </c>
      <c r="AO105" s="47">
        <v>-22.852945537065054</v>
      </c>
      <c r="AP105" s="47">
        <v>-22.794095310136157</v>
      </c>
      <c r="AQ105" s="47">
        <v>-22.735245083207261</v>
      </c>
      <c r="AR105" s="47">
        <v>-22.676394856278367</v>
      </c>
      <c r="AS105" s="47">
        <v>-22.617544629349471</v>
      </c>
      <c r="AT105" s="47">
        <v>-22.566826021180031</v>
      </c>
      <c r="AU105" s="47">
        <v>-22.526886535552194</v>
      </c>
      <c r="AV105" s="47">
        <v>-22.486947049924357</v>
      </c>
      <c r="AW105" s="47">
        <v>-22.44700756429652</v>
      </c>
      <c r="AX105" s="47">
        <v>-22.407068078668683</v>
      </c>
      <c r="AY105" s="47">
        <v>-22.367128593040846</v>
      </c>
      <c r="AZ105" s="47">
        <v>-22.327189107413012</v>
      </c>
      <c r="BA105" s="47">
        <v>-22.296393939393941</v>
      </c>
      <c r="BB105" s="47">
        <v>-22.267606060606063</v>
      </c>
      <c r="BC105" s="47">
        <v>-22.238818181818182</v>
      </c>
      <c r="BD105" s="47">
        <v>-22.210030303030305</v>
      </c>
      <c r="BE105" s="47">
        <v>-22.181242424242427</v>
      </c>
      <c r="BF105" s="47">
        <v>-22.152454545454546</v>
      </c>
      <c r="BG105" s="47">
        <v>-22.125939485627839</v>
      </c>
      <c r="BH105" s="47">
        <v>-22.107482602118004</v>
      </c>
      <c r="BI105" s="47">
        <v>-22.089025718608173</v>
      </c>
      <c r="BJ105" s="47">
        <v>-22.070568835098339</v>
      </c>
      <c r="BK105" s="47">
        <v>-22.052111951588504</v>
      </c>
      <c r="BL105" s="47">
        <v>-22.033655068078673</v>
      </c>
      <c r="BM105" s="47">
        <v>-22.015198184568838</v>
      </c>
      <c r="BN105" s="47">
        <v>-22.001263237518913</v>
      </c>
      <c r="BO105" s="47">
        <v>-21.990219364599096</v>
      </c>
      <c r="BP105" s="47">
        <v>-21.979175491679275</v>
      </c>
      <c r="BQ105" s="47">
        <v>-21.968131618759458</v>
      </c>
      <c r="BR105" s="47">
        <v>-21.95708774583964</v>
      </c>
      <c r="BS105" s="47">
        <v>-21.94604387291982</v>
      </c>
      <c r="BT105" s="47">
        <v>-21.935000000000002</v>
      </c>
    </row>
    <row r="106" spans="1:72" ht="9.9499999999999993" customHeight="1" thickBot="1" x14ac:dyDescent="0.4">
      <c r="A106" s="45" t="s">
        <v>2</v>
      </c>
      <c r="B106" s="35">
        <v>-5.8263767019667165</v>
      </c>
      <c r="C106" s="35">
        <v>-5.886739788199697</v>
      </c>
      <c r="D106" s="47">
        <v>-5.9471028744326775</v>
      </c>
      <c r="E106" s="47">
        <v>-6.007465960665658</v>
      </c>
      <c r="F106" s="47">
        <v>-6.0678895612708015</v>
      </c>
      <c r="G106" s="47">
        <v>-6.1290090771558239</v>
      </c>
      <c r="H106" s="47">
        <v>-6.1901285930408472</v>
      </c>
      <c r="I106" s="47">
        <v>-6.2512481089258696</v>
      </c>
      <c r="J106" s="47">
        <v>-6.312367624810892</v>
      </c>
      <c r="K106" s="47">
        <v>-6.3734871406959153</v>
      </c>
      <c r="L106" s="47">
        <v>-6.4346066565809377</v>
      </c>
      <c r="M106" s="47">
        <v>-6.4945173978819968</v>
      </c>
      <c r="N106" s="47">
        <v>-6.5530650529500756</v>
      </c>
      <c r="O106" s="47">
        <v>-6.6116127080181544</v>
      </c>
      <c r="P106" s="47">
        <v>-6.6701603630862332</v>
      </c>
      <c r="Q106" s="47">
        <v>-6.728708018154312</v>
      </c>
      <c r="R106" s="47">
        <v>-6.7872556732223908</v>
      </c>
      <c r="S106" s="47">
        <v>-6.8458033282904696</v>
      </c>
      <c r="T106" s="47">
        <v>-6.9014886535552193</v>
      </c>
      <c r="U106" s="47">
        <v>-6.9567080181543117</v>
      </c>
      <c r="V106" s="47">
        <v>-7.0119273827534041</v>
      </c>
      <c r="W106" s="47">
        <v>-7.0671467473524965</v>
      </c>
      <c r="X106" s="47">
        <v>-7.1223661119515889</v>
      </c>
      <c r="Y106" s="47">
        <v>-7.1775854765506812</v>
      </c>
      <c r="Z106" s="47">
        <v>-7.2319924242424243</v>
      </c>
      <c r="AA106" s="47">
        <v>-7.2839621212121219</v>
      </c>
      <c r="AB106" s="47">
        <v>-7.3359318181818187</v>
      </c>
      <c r="AC106" s="47">
        <v>-7.3879015151515155</v>
      </c>
      <c r="AD106" s="47">
        <v>-7.4398712121212123</v>
      </c>
      <c r="AE106" s="47">
        <v>-7.4918409090909091</v>
      </c>
      <c r="AF106" s="47">
        <v>-7.5438106060606067</v>
      </c>
      <c r="AG106" s="47">
        <v>-7.5935658093797276</v>
      </c>
      <c r="AH106" s="47">
        <v>-7.6421285930408471</v>
      </c>
      <c r="AI106" s="47">
        <v>-7.6906913767019667</v>
      </c>
      <c r="AJ106" s="47">
        <v>-7.7392541603630862</v>
      </c>
      <c r="AK106" s="47">
        <v>-7.7878169440242058</v>
      </c>
      <c r="AL106" s="47">
        <v>-7.8363797276853253</v>
      </c>
      <c r="AM106" s="47">
        <v>-7.8848214826021179</v>
      </c>
      <c r="AN106" s="47">
        <v>-7.930358547655068</v>
      </c>
      <c r="AO106" s="47">
        <v>-7.9758956127080181</v>
      </c>
      <c r="AP106" s="47">
        <v>-8.0214326777609681</v>
      </c>
      <c r="AQ106" s="47">
        <v>-8.0669697428139173</v>
      </c>
      <c r="AR106" s="47">
        <v>-8.1125068078668683</v>
      </c>
      <c r="AS106" s="47">
        <v>-8.1580438729198175</v>
      </c>
      <c r="AT106" s="47">
        <v>-8.2026051437216339</v>
      </c>
      <c r="AU106" s="47">
        <v>-8.2458729198184564</v>
      </c>
      <c r="AV106" s="47">
        <v>-8.2891406959152789</v>
      </c>
      <c r="AW106" s="47">
        <v>-8.3324084720121032</v>
      </c>
      <c r="AX106" s="47">
        <v>-8.3756762481089257</v>
      </c>
      <c r="AY106" s="47">
        <v>-8.4189440242057501</v>
      </c>
      <c r="AZ106" s="47">
        <v>-8.4622118003025726</v>
      </c>
      <c r="BA106" s="47">
        <v>-8.5047878787878801</v>
      </c>
      <c r="BB106" s="47">
        <v>-8.5472121212121213</v>
      </c>
      <c r="BC106" s="47">
        <v>-8.5896363636363642</v>
      </c>
      <c r="BD106" s="47">
        <v>-8.6320606060606071</v>
      </c>
      <c r="BE106" s="47">
        <v>-8.6744848484848482</v>
      </c>
      <c r="BF106" s="47">
        <v>-8.7169090909090912</v>
      </c>
      <c r="BG106" s="47">
        <v>-8.7595854765506811</v>
      </c>
      <c r="BH106" s="47">
        <v>-8.8031558245083215</v>
      </c>
      <c r="BI106" s="47">
        <v>-8.84672617246596</v>
      </c>
      <c r="BJ106" s="47">
        <v>-8.8902965204236004</v>
      </c>
      <c r="BK106" s="47">
        <v>-8.9338668683812408</v>
      </c>
      <c r="BL106" s="47">
        <v>-8.9774372163388811</v>
      </c>
      <c r="BM106" s="47">
        <v>-9.0210075642965215</v>
      </c>
      <c r="BN106" s="47">
        <v>-9.0672541603630865</v>
      </c>
      <c r="BO106" s="47">
        <v>-9.1152118003025731</v>
      </c>
      <c r="BP106" s="47">
        <v>-9.1631694402420578</v>
      </c>
      <c r="BQ106" s="47">
        <v>-9.2111270801815444</v>
      </c>
      <c r="BR106" s="47">
        <v>-9.2590847201210291</v>
      </c>
      <c r="BS106" s="47">
        <v>-9.3070423600605139</v>
      </c>
      <c r="BT106" s="47">
        <v>-9.3550000000000004</v>
      </c>
    </row>
    <row r="107" spans="1:72" ht="9.9499999999999993" customHeight="1" thickBot="1" x14ac:dyDescent="0.4">
      <c r="A107" s="45" t="s">
        <v>1</v>
      </c>
      <c r="B107" s="35">
        <v>-18.624069591527988</v>
      </c>
      <c r="C107" s="35">
        <v>-18.625582450832074</v>
      </c>
      <c r="D107" s="47">
        <v>-18.627095310136156</v>
      </c>
      <c r="E107" s="47">
        <v>-18.628608169440241</v>
      </c>
      <c r="F107" s="47">
        <v>-18.631089258698939</v>
      </c>
      <c r="G107" s="47">
        <v>-18.644704992435702</v>
      </c>
      <c r="H107" s="47">
        <v>-18.658320726172466</v>
      </c>
      <c r="I107" s="47">
        <v>-18.671936459909226</v>
      </c>
      <c r="J107" s="47">
        <v>-18.685552193645989</v>
      </c>
      <c r="K107" s="47">
        <v>-18.699167927382753</v>
      </c>
      <c r="L107" s="47">
        <v>-18.712783661119516</v>
      </c>
      <c r="M107" s="47">
        <v>-18.728532526475036</v>
      </c>
      <c r="N107" s="47">
        <v>-18.746686838124052</v>
      </c>
      <c r="O107" s="47">
        <v>-18.764841149773069</v>
      </c>
      <c r="P107" s="47">
        <v>-18.782995461422086</v>
      </c>
      <c r="Q107" s="47">
        <v>-18.801149773071103</v>
      </c>
      <c r="R107" s="47">
        <v>-18.81930408472012</v>
      </c>
      <c r="S107" s="47">
        <v>-18.837458396369136</v>
      </c>
      <c r="T107" s="47">
        <v>-18.856913767019666</v>
      </c>
      <c r="U107" s="47">
        <v>-18.876580937972768</v>
      </c>
      <c r="V107" s="47">
        <v>-18.896248108925871</v>
      </c>
      <c r="W107" s="47">
        <v>-18.91591527987897</v>
      </c>
      <c r="X107" s="47">
        <v>-18.935582450832072</v>
      </c>
      <c r="Y107" s="47">
        <v>-18.955249621785175</v>
      </c>
      <c r="Z107" s="47">
        <v>-18.975303030303028</v>
      </c>
      <c r="AA107" s="47">
        <v>-18.996515151515151</v>
      </c>
      <c r="AB107" s="47">
        <v>-19.017727272727271</v>
      </c>
      <c r="AC107" s="47">
        <v>-19.038939393939394</v>
      </c>
      <c r="AD107" s="47">
        <v>-19.060151515151514</v>
      </c>
      <c r="AE107" s="47">
        <v>-19.081363636363637</v>
      </c>
      <c r="AF107" s="47">
        <v>-19.102575757575757</v>
      </c>
      <c r="AG107" s="47">
        <v>-19.12376701966717</v>
      </c>
      <c r="AH107" s="47">
        <v>-19.144947049924358</v>
      </c>
      <c r="AI107" s="47">
        <v>-19.166127080181543</v>
      </c>
      <c r="AJ107" s="47">
        <v>-19.187307110438727</v>
      </c>
      <c r="AK107" s="47">
        <v>-19.208487140695915</v>
      </c>
      <c r="AL107" s="47">
        <v>-19.2296671709531</v>
      </c>
      <c r="AM107" s="47">
        <v>-19.250786686838126</v>
      </c>
      <c r="AN107" s="47">
        <v>-19.270453857791225</v>
      </c>
      <c r="AO107" s="47">
        <v>-19.290121028744327</v>
      </c>
      <c r="AP107" s="47">
        <v>-19.309788199697426</v>
      </c>
      <c r="AQ107" s="47">
        <v>-19.329455370650528</v>
      </c>
      <c r="AR107" s="47">
        <v>-19.349122541603631</v>
      </c>
      <c r="AS107" s="47">
        <v>-19.36878971255673</v>
      </c>
      <c r="AT107" s="47">
        <v>-19.388456883509832</v>
      </c>
      <c r="AU107" s="47">
        <v>-19.408124054462935</v>
      </c>
      <c r="AV107" s="47">
        <v>-19.427791225416037</v>
      </c>
      <c r="AW107" s="47">
        <v>-19.447458396369139</v>
      </c>
      <c r="AX107" s="47">
        <v>-19.467125567322238</v>
      </c>
      <c r="AY107" s="47">
        <v>-19.486792738275341</v>
      </c>
      <c r="AZ107" s="47">
        <v>-19.506459909228443</v>
      </c>
      <c r="BA107" s="47">
        <v>-19.526151515151518</v>
      </c>
      <c r="BB107" s="47">
        <v>-19.545848484848488</v>
      </c>
      <c r="BC107" s="47">
        <v>-19.565545454545457</v>
      </c>
      <c r="BD107" s="47">
        <v>-19.585242424242427</v>
      </c>
      <c r="BE107" s="47">
        <v>-19.604939393939397</v>
      </c>
      <c r="BF107" s="47">
        <v>-19.624636363636366</v>
      </c>
      <c r="BG107" s="47">
        <v>-19.644326777609685</v>
      </c>
      <c r="BH107" s="47">
        <v>-19.663993948562783</v>
      </c>
      <c r="BI107" s="47">
        <v>-19.683661119515886</v>
      </c>
      <c r="BJ107" s="47">
        <v>-19.703328290468985</v>
      </c>
      <c r="BK107" s="47">
        <v>-19.722995461422087</v>
      </c>
      <c r="BL107" s="47">
        <v>-19.74266263237519</v>
      </c>
      <c r="BM107" s="47">
        <v>-19.762329803328289</v>
      </c>
      <c r="BN107" s="47">
        <v>-19.781996974281391</v>
      </c>
      <c r="BO107" s="47">
        <v>-19.801664145234493</v>
      </c>
      <c r="BP107" s="47">
        <v>-19.821331316187592</v>
      </c>
      <c r="BQ107" s="47">
        <v>-19.840998487140695</v>
      </c>
      <c r="BR107" s="47">
        <v>-19.860665658093797</v>
      </c>
      <c r="BS107" s="47">
        <v>-19.880332829046896</v>
      </c>
      <c r="BT107" s="47">
        <v>-19.899999999999999</v>
      </c>
    </row>
    <row r="108" spans="1:72" ht="9.9499999999999993" customHeight="1" thickBot="1" x14ac:dyDescent="0.4">
      <c r="A108" s="45" t="s">
        <v>279</v>
      </c>
      <c r="B108" s="35">
        <v>-59.877473524962177</v>
      </c>
      <c r="C108" s="35">
        <v>-58.605158850226928</v>
      </c>
      <c r="D108" s="47">
        <v>-57.33284417549168</v>
      </c>
      <c r="E108" s="47">
        <v>-56.060529500756431</v>
      </c>
      <c r="F108" s="47">
        <v>-54.818835098335853</v>
      </c>
      <c r="G108" s="47">
        <v>-53.92927382753404</v>
      </c>
      <c r="H108" s="47">
        <v>-53.039712556732226</v>
      </c>
      <c r="I108" s="47">
        <v>-52.150151285930406</v>
      </c>
      <c r="J108" s="47">
        <v>-51.260590015128592</v>
      </c>
      <c r="K108" s="47">
        <v>-50.371028744326779</v>
      </c>
      <c r="L108" s="47">
        <v>-49.481467473524958</v>
      </c>
      <c r="M108" s="47">
        <v>-48.699273827534036</v>
      </c>
      <c r="N108" s="47">
        <v>-48.038154311649016</v>
      </c>
      <c r="O108" s="47">
        <v>-47.37703479576399</v>
      </c>
      <c r="P108" s="47">
        <v>-46.715915279878971</v>
      </c>
      <c r="Q108" s="47">
        <v>-46.054795763993951</v>
      </c>
      <c r="R108" s="47">
        <v>-45.393676248108925</v>
      </c>
      <c r="S108" s="47">
        <v>-44.732556732223905</v>
      </c>
      <c r="T108" s="47">
        <v>-44.197639939485626</v>
      </c>
      <c r="U108" s="47">
        <v>-43.683267776096827</v>
      </c>
      <c r="V108" s="47">
        <v>-43.16889561270802</v>
      </c>
      <c r="W108" s="47">
        <v>-42.654523449319214</v>
      </c>
      <c r="X108" s="47">
        <v>-42.140151285930408</v>
      </c>
      <c r="Y108" s="47">
        <v>-41.625779122541609</v>
      </c>
      <c r="Z108" s="47">
        <v>-41.135833333333338</v>
      </c>
      <c r="AA108" s="47">
        <v>-40.719166666666666</v>
      </c>
      <c r="AB108" s="47">
        <v>-40.302500000000002</v>
      </c>
      <c r="AC108" s="47">
        <v>-39.885833333333338</v>
      </c>
      <c r="AD108" s="47">
        <v>-39.469166666666666</v>
      </c>
      <c r="AE108" s="47">
        <v>-39.052500000000002</v>
      </c>
      <c r="AF108" s="47">
        <v>-38.635833333333338</v>
      </c>
      <c r="AG108" s="47">
        <v>-38.2667776096823</v>
      </c>
      <c r="AH108" s="47">
        <v>-37.92335854765507</v>
      </c>
      <c r="AI108" s="47">
        <v>-37.57993948562784</v>
      </c>
      <c r="AJ108" s="47">
        <v>-37.236520423600609</v>
      </c>
      <c r="AK108" s="47">
        <v>-36.893101361573372</v>
      </c>
      <c r="AL108" s="47">
        <v>-36.549682299546141</v>
      </c>
      <c r="AM108" s="47">
        <v>-36.208381240544632</v>
      </c>
      <c r="AN108" s="47">
        <v>-35.917912254160363</v>
      </c>
      <c r="AO108" s="47">
        <v>-35.627443267776094</v>
      </c>
      <c r="AP108" s="47">
        <v>-35.336974281391832</v>
      </c>
      <c r="AQ108" s="47">
        <v>-35.046505295007563</v>
      </c>
      <c r="AR108" s="47">
        <v>-34.756036308623294</v>
      </c>
      <c r="AS108" s="47">
        <v>-34.465567322239032</v>
      </c>
      <c r="AT108" s="47">
        <v>-34.192012102874429</v>
      </c>
      <c r="AU108" s="47">
        <v>-33.940877458396365</v>
      </c>
      <c r="AV108" s="47">
        <v>-33.689742813918308</v>
      </c>
      <c r="AW108" s="47">
        <v>-33.438608169440244</v>
      </c>
      <c r="AX108" s="47">
        <v>-33.187473524962179</v>
      </c>
      <c r="AY108" s="47">
        <v>-32.936338880484115</v>
      </c>
      <c r="AZ108" s="47">
        <v>-32.685204236006051</v>
      </c>
      <c r="BA108" s="47">
        <v>-32.458606060606058</v>
      </c>
      <c r="BB108" s="47">
        <v>-32.237393939393939</v>
      </c>
      <c r="BC108" s="47">
        <v>-32.016181818181821</v>
      </c>
      <c r="BD108" s="47">
        <v>-31.794969696969694</v>
      </c>
      <c r="BE108" s="47">
        <v>-31.573757575757575</v>
      </c>
      <c r="BF108" s="47">
        <v>-31.352545454545453</v>
      </c>
      <c r="BG108" s="47">
        <v>-31.135733736762479</v>
      </c>
      <c r="BH108" s="47">
        <v>-30.934523449319212</v>
      </c>
      <c r="BI108" s="47">
        <v>-30.733313161875945</v>
      </c>
      <c r="BJ108" s="47">
        <v>-30.532102874432677</v>
      </c>
      <c r="BK108" s="47">
        <v>-30.33089258698941</v>
      </c>
      <c r="BL108" s="47">
        <v>-30.129682299546143</v>
      </c>
      <c r="BM108" s="47">
        <v>-29.928472012102876</v>
      </c>
      <c r="BN108" s="47">
        <v>-29.733721633888049</v>
      </c>
      <c r="BO108" s="47">
        <v>-29.543101361573374</v>
      </c>
      <c r="BP108" s="47">
        <v>-29.352481089258699</v>
      </c>
      <c r="BQ108" s="47">
        <v>-29.161860816944024</v>
      </c>
      <c r="BR108" s="47">
        <v>-28.97124054462935</v>
      </c>
      <c r="BS108" s="47">
        <v>-28.780620272314675</v>
      </c>
      <c r="BT108" s="47">
        <v>-28.59</v>
      </c>
    </row>
    <row r="109" spans="1:72" ht="9.9499999999999993" customHeight="1" thickBot="1" x14ac:dyDescent="0.4">
      <c r="A109" s="45" t="s">
        <v>278</v>
      </c>
      <c r="B109" s="35">
        <v>-26.475779122541603</v>
      </c>
      <c r="C109" s="35">
        <v>-25.775325264750379</v>
      </c>
      <c r="D109" s="47">
        <v>-25.074871406959154</v>
      </c>
      <c r="E109" s="47">
        <v>-24.374417549167926</v>
      </c>
      <c r="F109" s="47">
        <v>-23.693449319213315</v>
      </c>
      <c r="G109" s="47">
        <v>-23.236565809379726</v>
      </c>
      <c r="H109" s="47">
        <v>-22.779682299546142</v>
      </c>
      <c r="I109" s="47">
        <v>-22.322798789712557</v>
      </c>
      <c r="J109" s="47">
        <v>-21.865915279878973</v>
      </c>
      <c r="K109" s="47">
        <v>-21.409031770045388</v>
      </c>
      <c r="L109" s="47">
        <v>-20.9521482602118</v>
      </c>
      <c r="M109" s="47">
        <v>-20.56139183055976</v>
      </c>
      <c r="N109" s="47">
        <v>-20.245204236006053</v>
      </c>
      <c r="O109" s="47">
        <v>-19.929016641452346</v>
      </c>
      <c r="P109" s="47">
        <v>-19.612829046898639</v>
      </c>
      <c r="Q109" s="47">
        <v>-19.296641452344932</v>
      </c>
      <c r="R109" s="47">
        <v>-18.980453857791225</v>
      </c>
      <c r="S109" s="47">
        <v>-18.664266263237518</v>
      </c>
      <c r="T109" s="47">
        <v>-18.42354009077156</v>
      </c>
      <c r="U109" s="47">
        <v>-18.195098335854766</v>
      </c>
      <c r="V109" s="47">
        <v>-17.966656580937972</v>
      </c>
      <c r="W109" s="47">
        <v>-17.738214826021181</v>
      </c>
      <c r="X109" s="47">
        <v>-17.509773071104387</v>
      </c>
      <c r="Y109" s="47">
        <v>-17.281331316187593</v>
      </c>
      <c r="Z109" s="47">
        <v>-17.066818181818181</v>
      </c>
      <c r="AA109" s="47">
        <v>-16.894090909090909</v>
      </c>
      <c r="AB109" s="47">
        <v>-16.721363636363638</v>
      </c>
      <c r="AC109" s="47">
        <v>-16.548636363636362</v>
      </c>
      <c r="AD109" s="47">
        <v>-16.37590909090909</v>
      </c>
      <c r="AE109" s="47">
        <v>-16.203181818181818</v>
      </c>
      <c r="AF109" s="47">
        <v>-16.030454545454546</v>
      </c>
      <c r="AG109" s="47">
        <v>-15.883464447806354</v>
      </c>
      <c r="AH109" s="47">
        <v>-15.750332829046899</v>
      </c>
      <c r="AI109" s="47">
        <v>-15.617201210287444</v>
      </c>
      <c r="AJ109" s="47">
        <v>-15.484069591527989</v>
      </c>
      <c r="AK109" s="47">
        <v>-15.350937972768532</v>
      </c>
      <c r="AL109" s="47">
        <v>-15.217806354009078</v>
      </c>
      <c r="AM109" s="47">
        <v>-15.085824508320727</v>
      </c>
      <c r="AN109" s="47">
        <v>-14.981437216338881</v>
      </c>
      <c r="AO109" s="47">
        <v>-14.877049924357035</v>
      </c>
      <c r="AP109" s="47">
        <v>-14.772662632375189</v>
      </c>
      <c r="AQ109" s="47">
        <v>-14.668275340393343</v>
      </c>
      <c r="AR109" s="47">
        <v>-14.563888048411499</v>
      </c>
      <c r="AS109" s="47">
        <v>-14.459500756429653</v>
      </c>
      <c r="AT109" s="47">
        <v>-14.364220877458397</v>
      </c>
      <c r="AU109" s="47">
        <v>-14.281013615733738</v>
      </c>
      <c r="AV109" s="47">
        <v>-14.197806354009078</v>
      </c>
      <c r="AW109" s="47">
        <v>-14.114599092284417</v>
      </c>
      <c r="AX109" s="47">
        <v>-14.031391830559757</v>
      </c>
      <c r="AY109" s="47">
        <v>-13.948184568835098</v>
      </c>
      <c r="AZ109" s="47">
        <v>-13.864977307110438</v>
      </c>
      <c r="BA109" s="47">
        <v>-13.79160606060606</v>
      </c>
      <c r="BB109" s="47">
        <v>-13.720393939393938</v>
      </c>
      <c r="BC109" s="47">
        <v>-13.649181818181818</v>
      </c>
      <c r="BD109" s="47">
        <v>-13.577969696969697</v>
      </c>
      <c r="BE109" s="47">
        <v>-13.506757575757575</v>
      </c>
      <c r="BF109" s="47">
        <v>-13.435545454545455</v>
      </c>
      <c r="BG109" s="47">
        <v>-13.366354009077156</v>
      </c>
      <c r="BH109" s="47">
        <v>-13.304326777609683</v>
      </c>
      <c r="BI109" s="47">
        <v>-13.24229954614221</v>
      </c>
      <c r="BJ109" s="47">
        <v>-13.180272314674736</v>
      </c>
      <c r="BK109" s="47">
        <v>-13.118245083207261</v>
      </c>
      <c r="BL109" s="47">
        <v>-13.056217851739788</v>
      </c>
      <c r="BM109" s="47">
        <v>-12.994190620272315</v>
      </c>
      <c r="BN109" s="47">
        <v>-12.934009077155824</v>
      </c>
      <c r="BO109" s="47">
        <v>-12.875007564296521</v>
      </c>
      <c r="BP109" s="47">
        <v>-12.816006051437217</v>
      </c>
      <c r="BQ109" s="47">
        <v>-12.757004538577913</v>
      </c>
      <c r="BR109" s="47">
        <v>-12.698003025718608</v>
      </c>
      <c r="BS109" s="47">
        <v>-12.639001512859304</v>
      </c>
      <c r="BT109" s="47">
        <v>-12.58</v>
      </c>
    </row>
    <row r="110" spans="1:72" ht="9.9499999999999993" customHeight="1" thickBot="1" x14ac:dyDescent="0.4">
      <c r="A110" s="45" t="s">
        <v>52</v>
      </c>
      <c r="B110" s="35">
        <v>-5.8263767019667165</v>
      </c>
      <c r="C110" s="35">
        <v>-5.886739788199697</v>
      </c>
      <c r="D110" s="47">
        <v>-5.9471028744326775</v>
      </c>
      <c r="E110" s="47">
        <v>-6.007465960665658</v>
      </c>
      <c r="F110" s="47">
        <v>-6.0678895612708015</v>
      </c>
      <c r="G110" s="47">
        <v>-6.1290090771558239</v>
      </c>
      <c r="H110" s="47">
        <v>-6.1901285930408472</v>
      </c>
      <c r="I110" s="47">
        <v>-6.2512481089258696</v>
      </c>
      <c r="J110" s="47">
        <v>-6.312367624810892</v>
      </c>
      <c r="K110" s="47">
        <v>-6.3734871406959153</v>
      </c>
      <c r="L110" s="47">
        <v>-6.4346066565809377</v>
      </c>
      <c r="M110" s="47">
        <v>-6.4945173978819968</v>
      </c>
      <c r="N110" s="47">
        <v>-6.5530650529500756</v>
      </c>
      <c r="O110" s="47">
        <v>-6.6116127080181544</v>
      </c>
      <c r="P110" s="47">
        <v>-6.6701603630862332</v>
      </c>
      <c r="Q110" s="47">
        <v>-6.728708018154312</v>
      </c>
      <c r="R110" s="47">
        <v>-6.7872556732223908</v>
      </c>
      <c r="S110" s="47">
        <v>-6.8458033282904696</v>
      </c>
      <c r="T110" s="47">
        <v>-6.9014886535552193</v>
      </c>
      <c r="U110" s="47">
        <v>-6.9567080181543117</v>
      </c>
      <c r="V110" s="47">
        <v>-7.0119273827534041</v>
      </c>
      <c r="W110" s="47">
        <v>-7.0671467473524965</v>
      </c>
      <c r="X110" s="47">
        <v>-7.1223661119515889</v>
      </c>
      <c r="Y110" s="47">
        <v>-7.1775854765506812</v>
      </c>
      <c r="Z110" s="47">
        <v>-7.2319924242424243</v>
      </c>
      <c r="AA110" s="47">
        <v>-7.2839621212121219</v>
      </c>
      <c r="AB110" s="47">
        <v>-7.3359318181818187</v>
      </c>
      <c r="AC110" s="47">
        <v>-7.3879015151515155</v>
      </c>
      <c r="AD110" s="47">
        <v>-7.4398712121212123</v>
      </c>
      <c r="AE110" s="47">
        <v>-7.4918409090909091</v>
      </c>
      <c r="AF110" s="47">
        <v>-7.5438106060606067</v>
      </c>
      <c r="AG110" s="47">
        <v>-7.5935658093797276</v>
      </c>
      <c r="AH110" s="47">
        <v>-7.6421285930408471</v>
      </c>
      <c r="AI110" s="47">
        <v>-7.6906913767019667</v>
      </c>
      <c r="AJ110" s="47">
        <v>-7.7392541603630862</v>
      </c>
      <c r="AK110" s="47">
        <v>-7.7878169440242058</v>
      </c>
      <c r="AL110" s="47">
        <v>-7.8363797276853253</v>
      </c>
      <c r="AM110" s="47">
        <v>-7.8848214826021179</v>
      </c>
      <c r="AN110" s="47">
        <v>-7.930358547655068</v>
      </c>
      <c r="AO110" s="47">
        <v>-7.9758956127080181</v>
      </c>
      <c r="AP110" s="47">
        <v>-8.0214326777609681</v>
      </c>
      <c r="AQ110" s="47">
        <v>-8.0669697428139173</v>
      </c>
      <c r="AR110" s="47">
        <v>-8.1125068078668683</v>
      </c>
      <c r="AS110" s="47">
        <v>-8.1580438729198175</v>
      </c>
      <c r="AT110" s="47">
        <v>-8.2026051437216339</v>
      </c>
      <c r="AU110" s="47">
        <v>-8.2458729198184564</v>
      </c>
      <c r="AV110" s="47">
        <v>-8.2891406959152789</v>
      </c>
      <c r="AW110" s="47">
        <v>-8.3324084720121032</v>
      </c>
      <c r="AX110" s="47">
        <v>-8.3756762481089257</v>
      </c>
      <c r="AY110" s="47">
        <v>-8.4189440242057501</v>
      </c>
      <c r="AZ110" s="47">
        <v>-8.4622118003025726</v>
      </c>
      <c r="BA110" s="47">
        <v>-8.5047878787878801</v>
      </c>
      <c r="BB110" s="47">
        <v>-8.5472121212121213</v>
      </c>
      <c r="BC110" s="47">
        <v>-8.5896363636363642</v>
      </c>
      <c r="BD110" s="47">
        <v>-8.6320606060606071</v>
      </c>
      <c r="BE110" s="47">
        <v>-8.6744848484848482</v>
      </c>
      <c r="BF110" s="47">
        <v>-8.7169090909090912</v>
      </c>
      <c r="BG110" s="47">
        <v>-8.7595854765506811</v>
      </c>
      <c r="BH110" s="47">
        <v>-8.8031558245083215</v>
      </c>
      <c r="BI110" s="47">
        <v>-8.84672617246596</v>
      </c>
      <c r="BJ110" s="47">
        <v>-8.8902965204236004</v>
      </c>
      <c r="BK110" s="47">
        <v>-8.9338668683812408</v>
      </c>
      <c r="BL110" s="47">
        <v>-8.9774372163388811</v>
      </c>
      <c r="BM110" s="47">
        <v>-9.0210075642965215</v>
      </c>
      <c r="BN110" s="47">
        <v>-9.0672541603630865</v>
      </c>
      <c r="BO110" s="47">
        <v>-9.1152118003025731</v>
      </c>
      <c r="BP110" s="47">
        <v>-9.1631694402420578</v>
      </c>
      <c r="BQ110" s="47">
        <v>-9.2111270801815444</v>
      </c>
      <c r="BR110" s="47">
        <v>-9.2590847201210291</v>
      </c>
      <c r="BS110" s="47">
        <v>-9.3070423600605139</v>
      </c>
      <c r="BT110" s="47">
        <v>-9.3550000000000004</v>
      </c>
    </row>
    <row r="111" spans="1:72" ht="9.9499999999999993" customHeight="1" thickBot="1" x14ac:dyDescent="0.4">
      <c r="A111" s="45" t="s">
        <v>65</v>
      </c>
      <c r="B111" s="35">
        <v>-32.302155824508318</v>
      </c>
      <c r="C111" s="35">
        <v>-31.662065052950076</v>
      </c>
      <c r="D111" s="47">
        <v>-31.021974281391831</v>
      </c>
      <c r="E111" s="47">
        <v>-30.381883509833585</v>
      </c>
      <c r="F111" s="47">
        <v>-29.761338880484114</v>
      </c>
      <c r="G111" s="47">
        <v>-29.365574886535551</v>
      </c>
      <c r="H111" s="47">
        <v>-28.969810892586988</v>
      </c>
      <c r="I111" s="47">
        <v>-28.574046898638425</v>
      </c>
      <c r="J111" s="47">
        <v>-28.178282904689862</v>
      </c>
      <c r="K111" s="47">
        <v>-27.782518910741302</v>
      </c>
      <c r="L111" s="47">
        <v>-27.386754916792739</v>
      </c>
      <c r="M111" s="47">
        <v>-27.055909228441756</v>
      </c>
      <c r="N111" s="47">
        <v>-26.798269288956128</v>
      </c>
      <c r="O111" s="47">
        <v>-26.5406293494705</v>
      </c>
      <c r="P111" s="47">
        <v>-26.282989409984872</v>
      </c>
      <c r="Q111" s="47">
        <v>-26.025349470499243</v>
      </c>
      <c r="R111" s="47">
        <v>-25.767709531013615</v>
      </c>
      <c r="S111" s="47">
        <v>-25.510069591527987</v>
      </c>
      <c r="T111" s="47">
        <v>-25.325028744326776</v>
      </c>
      <c r="U111" s="47">
        <v>-25.151806354009079</v>
      </c>
      <c r="V111" s="47">
        <v>-24.978583963691378</v>
      </c>
      <c r="W111" s="47">
        <v>-24.805361573373677</v>
      </c>
      <c r="X111" s="47">
        <v>-24.632139183055976</v>
      </c>
      <c r="Y111" s="47">
        <v>-24.458916792738275</v>
      </c>
      <c r="Z111" s="47">
        <v>-24.298810606060606</v>
      </c>
      <c r="AA111" s="47">
        <v>-24.17805303030303</v>
      </c>
      <c r="AB111" s="47">
        <v>-24.057295454545454</v>
      </c>
      <c r="AC111" s="47">
        <v>-23.936537878787878</v>
      </c>
      <c r="AD111" s="47">
        <v>-23.815780303030301</v>
      </c>
      <c r="AE111" s="47">
        <v>-23.695022727272729</v>
      </c>
      <c r="AF111" s="47">
        <v>-23.574265151515153</v>
      </c>
      <c r="AG111" s="47">
        <v>-23.477030257186083</v>
      </c>
      <c r="AH111" s="47">
        <v>-23.392461422087745</v>
      </c>
      <c r="AI111" s="47">
        <v>-23.307892586989411</v>
      </c>
      <c r="AJ111" s="47">
        <v>-23.223323751891073</v>
      </c>
      <c r="AK111" s="47">
        <v>-23.138754916792738</v>
      </c>
      <c r="AL111" s="47">
        <v>-23.0541860816944</v>
      </c>
      <c r="AM111" s="47">
        <v>-22.970645990922844</v>
      </c>
      <c r="AN111" s="47">
        <v>-22.911795763993947</v>
      </c>
      <c r="AO111" s="47">
        <v>-22.852945537065054</v>
      </c>
      <c r="AP111" s="47">
        <v>-22.794095310136157</v>
      </c>
      <c r="AQ111" s="47">
        <v>-22.735245083207261</v>
      </c>
      <c r="AR111" s="47">
        <v>-22.676394856278367</v>
      </c>
      <c r="AS111" s="47">
        <v>-22.617544629349471</v>
      </c>
      <c r="AT111" s="47">
        <v>-22.566826021180031</v>
      </c>
      <c r="AU111" s="47">
        <v>-22.526886535552194</v>
      </c>
      <c r="AV111" s="47">
        <v>-22.486947049924357</v>
      </c>
      <c r="AW111" s="47">
        <v>-22.44700756429652</v>
      </c>
      <c r="AX111" s="47">
        <v>-22.407068078668683</v>
      </c>
      <c r="AY111" s="47">
        <v>-22.367128593040846</v>
      </c>
      <c r="AZ111" s="47">
        <v>-22.327189107413012</v>
      </c>
      <c r="BA111" s="47">
        <v>-22.296393939393941</v>
      </c>
      <c r="BB111" s="47">
        <v>-22.267606060606063</v>
      </c>
      <c r="BC111" s="47">
        <v>-22.238818181818182</v>
      </c>
      <c r="BD111" s="47">
        <v>-22.210030303030305</v>
      </c>
      <c r="BE111" s="47">
        <v>-22.181242424242427</v>
      </c>
      <c r="BF111" s="47">
        <v>-22.152454545454546</v>
      </c>
      <c r="BG111" s="47">
        <v>-22.125939485627839</v>
      </c>
      <c r="BH111" s="47">
        <v>-22.107482602118004</v>
      </c>
      <c r="BI111" s="47">
        <v>-22.089025718608173</v>
      </c>
      <c r="BJ111" s="47">
        <v>-22.070568835098339</v>
      </c>
      <c r="BK111" s="47">
        <v>-22.052111951588504</v>
      </c>
      <c r="BL111" s="47">
        <v>-22.033655068078673</v>
      </c>
      <c r="BM111" s="47">
        <v>-22.015198184568838</v>
      </c>
      <c r="BN111" s="47">
        <v>-22.001263237518913</v>
      </c>
      <c r="BO111" s="47">
        <v>-21.990219364599096</v>
      </c>
      <c r="BP111" s="47">
        <v>-21.979175491679275</v>
      </c>
      <c r="BQ111" s="47">
        <v>-21.968131618759458</v>
      </c>
      <c r="BR111" s="47">
        <v>-21.95708774583964</v>
      </c>
      <c r="BS111" s="47">
        <v>-21.94604387291982</v>
      </c>
      <c r="BT111" s="47">
        <v>-21.935000000000002</v>
      </c>
    </row>
    <row r="112" spans="1:72" ht="9.9499999999999993" customHeight="1" thickBot="1" x14ac:dyDescent="0.4">
      <c r="A112" s="45" t="s">
        <v>73</v>
      </c>
      <c r="B112" s="35">
        <v>-137.23407715582451</v>
      </c>
      <c r="C112" s="35">
        <v>-134.87053706505293</v>
      </c>
      <c r="D112" s="47">
        <v>-132.50699697428138</v>
      </c>
      <c r="E112" s="47">
        <v>-130.14345688350983</v>
      </c>
      <c r="F112" s="47">
        <v>-127.8413388804841</v>
      </c>
      <c r="G112" s="47">
        <v>-126.24557488653555</v>
      </c>
      <c r="H112" s="47">
        <v>-124.64981089258698</v>
      </c>
      <c r="I112" s="47">
        <v>-123.05404689863842</v>
      </c>
      <c r="J112" s="47">
        <v>-121.45828290468985</v>
      </c>
      <c r="K112" s="47">
        <v>-119.8625189107413</v>
      </c>
      <c r="L112" s="47">
        <v>-118.26675491679273</v>
      </c>
      <c r="M112" s="47">
        <v>-116.88209984871406</v>
      </c>
      <c r="N112" s="47">
        <v>-115.73550378214826</v>
      </c>
      <c r="O112" s="47">
        <v>-114.58890771558245</v>
      </c>
      <c r="P112" s="47">
        <v>-113.44231164901663</v>
      </c>
      <c r="Q112" s="47">
        <v>-112.29571558245082</v>
      </c>
      <c r="R112" s="47">
        <v>-111.14911951588502</v>
      </c>
      <c r="S112" s="47">
        <v>-110.00252344931921</v>
      </c>
      <c r="T112" s="47">
        <v>-109.09974583963691</v>
      </c>
      <c r="U112" s="47">
        <v>-108.23665960665657</v>
      </c>
      <c r="V112" s="47">
        <v>-107.37357337367625</v>
      </c>
      <c r="W112" s="47">
        <v>-106.51048714069591</v>
      </c>
      <c r="X112" s="47">
        <v>-105.64740090771558</v>
      </c>
      <c r="Y112" s="47">
        <v>-104.78431467473526</v>
      </c>
      <c r="Z112" s="47">
        <v>-103.96764393939394</v>
      </c>
      <c r="AA112" s="47">
        <v>-103.2902196969697</v>
      </c>
      <c r="AB112" s="47">
        <v>-102.61279545454545</v>
      </c>
      <c r="AC112" s="47">
        <v>-101.93537121212121</v>
      </c>
      <c r="AD112" s="47">
        <v>-101.25794696969697</v>
      </c>
      <c r="AE112" s="47">
        <v>-100.58052272727272</v>
      </c>
      <c r="AF112" s="47">
        <v>-99.903098484848485</v>
      </c>
      <c r="AG112" s="47">
        <v>-99.314252647503778</v>
      </c>
      <c r="AH112" s="47">
        <v>-98.773102874432681</v>
      </c>
      <c r="AI112" s="47">
        <v>-98.231953101361569</v>
      </c>
      <c r="AJ112" s="47">
        <v>-97.690803328290471</v>
      </c>
      <c r="AK112" s="47">
        <v>-97.149653555219359</v>
      </c>
      <c r="AL112" s="47">
        <v>-96.608503782148262</v>
      </c>
      <c r="AM112" s="47">
        <v>-96.071226928895612</v>
      </c>
      <c r="AN112" s="47">
        <v>-95.626900151285923</v>
      </c>
      <c r="AO112" s="47">
        <v>-95.182573373676249</v>
      </c>
      <c r="AP112" s="47">
        <v>-94.73824659606656</v>
      </c>
      <c r="AQ112" s="47">
        <v>-94.293919818456871</v>
      </c>
      <c r="AR112" s="47">
        <v>-93.849593040847196</v>
      </c>
      <c r="AS112" s="47">
        <v>-93.405266263237507</v>
      </c>
      <c r="AT112" s="47">
        <v>-92.991839636913753</v>
      </c>
      <c r="AU112" s="47">
        <v>-92.619373676248102</v>
      </c>
      <c r="AV112" s="47">
        <v>-92.246907715582438</v>
      </c>
      <c r="AW112" s="47">
        <v>-91.874441754916788</v>
      </c>
      <c r="AX112" s="47">
        <v>-91.501975794251123</v>
      </c>
      <c r="AY112" s="47">
        <v>-91.129509833585473</v>
      </c>
      <c r="AZ112" s="47">
        <v>-90.757043872919809</v>
      </c>
      <c r="BA112" s="47">
        <v>-90.431575757575757</v>
      </c>
      <c r="BB112" s="47">
        <v>-90.116424242424245</v>
      </c>
      <c r="BC112" s="47">
        <v>-89.801272727272718</v>
      </c>
      <c r="BD112" s="47">
        <v>-89.486121212121205</v>
      </c>
      <c r="BE112" s="47">
        <v>-89.170969696969692</v>
      </c>
      <c r="BF112" s="47">
        <v>-88.855818181818179</v>
      </c>
      <c r="BG112" s="47">
        <v>-88.550223903176999</v>
      </c>
      <c r="BH112" s="47">
        <v>-88.278514372163386</v>
      </c>
      <c r="BI112" s="47">
        <v>-88.006804841149773</v>
      </c>
      <c r="BJ112" s="47">
        <v>-87.73509531013616</v>
      </c>
      <c r="BK112" s="47">
        <v>-87.463385779122547</v>
      </c>
      <c r="BL112" s="47">
        <v>-87.191676248108934</v>
      </c>
      <c r="BM112" s="47">
        <v>-86.919966717095321</v>
      </c>
      <c r="BN112" s="47">
        <v>-86.669205748865366</v>
      </c>
      <c r="BO112" s="47">
        <v>-86.431838124054465</v>
      </c>
      <c r="BP112" s="47">
        <v>-86.194470499243579</v>
      </c>
      <c r="BQ112" s="47">
        <v>-85.957102874432678</v>
      </c>
      <c r="BR112" s="47">
        <v>-85.719735249621792</v>
      </c>
      <c r="BS112" s="47">
        <v>-85.482367624810891</v>
      </c>
      <c r="BT112" s="47">
        <v>-85.245000000000005</v>
      </c>
    </row>
    <row r="113" spans="1:72" ht="9.9499999999999993" customHeight="1" thickBot="1" x14ac:dyDescent="0.4">
      <c r="A113" s="45" t="s">
        <v>26</v>
      </c>
      <c r="B113" s="35">
        <v>-18.624069591527988</v>
      </c>
      <c r="C113" s="35">
        <v>-18.625582450832074</v>
      </c>
      <c r="D113" s="47">
        <v>-18.627095310136156</v>
      </c>
      <c r="E113" s="47">
        <v>-18.628608169440241</v>
      </c>
      <c r="F113" s="47">
        <v>-18.631089258698939</v>
      </c>
      <c r="G113" s="47">
        <v>-18.644704992435702</v>
      </c>
      <c r="H113" s="47">
        <v>-18.658320726172466</v>
      </c>
      <c r="I113" s="47">
        <v>-18.671936459909226</v>
      </c>
      <c r="J113" s="47">
        <v>-18.685552193645989</v>
      </c>
      <c r="K113" s="47">
        <v>-18.699167927382753</v>
      </c>
      <c r="L113" s="47">
        <v>-18.712783661119516</v>
      </c>
      <c r="M113" s="47">
        <v>-18.728532526475036</v>
      </c>
      <c r="N113" s="47">
        <v>-18.746686838124052</v>
      </c>
      <c r="O113" s="47">
        <v>-18.764841149773069</v>
      </c>
      <c r="P113" s="47">
        <v>-18.782995461422086</v>
      </c>
      <c r="Q113" s="47">
        <v>-18.801149773071103</v>
      </c>
      <c r="R113" s="47">
        <v>-18.81930408472012</v>
      </c>
      <c r="S113" s="47">
        <v>-18.837458396369136</v>
      </c>
      <c r="T113" s="47">
        <v>-18.856913767019666</v>
      </c>
      <c r="U113" s="47">
        <v>-18.876580937972768</v>
      </c>
      <c r="V113" s="47">
        <v>-18.896248108925871</v>
      </c>
      <c r="W113" s="47">
        <v>-18.91591527987897</v>
      </c>
      <c r="X113" s="47">
        <v>-18.935582450832072</v>
      </c>
      <c r="Y113" s="47">
        <v>-18.955249621785175</v>
      </c>
      <c r="Z113" s="47">
        <v>-18.975303030303028</v>
      </c>
      <c r="AA113" s="47">
        <v>-18.996515151515151</v>
      </c>
      <c r="AB113" s="47">
        <v>-19.017727272727271</v>
      </c>
      <c r="AC113" s="47">
        <v>-19.038939393939394</v>
      </c>
      <c r="AD113" s="47">
        <v>-19.060151515151514</v>
      </c>
      <c r="AE113" s="47">
        <v>-19.081363636363637</v>
      </c>
      <c r="AF113" s="47">
        <v>-19.102575757575757</v>
      </c>
      <c r="AG113" s="47">
        <v>-19.12376701966717</v>
      </c>
      <c r="AH113" s="47">
        <v>-19.144947049924358</v>
      </c>
      <c r="AI113" s="47">
        <v>-19.166127080181543</v>
      </c>
      <c r="AJ113" s="47">
        <v>-19.187307110438727</v>
      </c>
      <c r="AK113" s="47">
        <v>-19.208487140695915</v>
      </c>
      <c r="AL113" s="47">
        <v>-19.2296671709531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-19.388456883509832</v>
      </c>
      <c r="AU113" s="47">
        <v>-19.408124054462935</v>
      </c>
      <c r="AV113" s="47">
        <v>-19.427791225416037</v>
      </c>
      <c r="AW113" s="47">
        <v>-19.447458396369139</v>
      </c>
      <c r="AX113" s="47">
        <v>-19.467125567322238</v>
      </c>
      <c r="AY113" s="47">
        <v>-19.486792738275341</v>
      </c>
      <c r="AZ113" s="47">
        <v>-19.506459909228443</v>
      </c>
      <c r="BA113" s="47">
        <v>-19.526151515151518</v>
      </c>
      <c r="BB113" s="47">
        <v>-19.545848484848488</v>
      </c>
      <c r="BC113" s="47">
        <v>-19.565545454545457</v>
      </c>
      <c r="BD113" s="47">
        <v>-19.585242424242427</v>
      </c>
      <c r="BE113" s="47">
        <v>-19.604939393939397</v>
      </c>
      <c r="BF113" s="47">
        <v>-19.624636363636366</v>
      </c>
      <c r="BG113" s="47">
        <v>-19.644326777609685</v>
      </c>
      <c r="BH113" s="47">
        <v>-19.663993948562783</v>
      </c>
      <c r="BI113" s="47">
        <v>-19.683661119515886</v>
      </c>
      <c r="BJ113" s="47">
        <v>-19.703328290468985</v>
      </c>
      <c r="BK113" s="47">
        <v>-19.722995461422087</v>
      </c>
      <c r="BL113" s="47">
        <v>-19.74266263237519</v>
      </c>
      <c r="BM113" s="47">
        <v>-19.762329803328289</v>
      </c>
      <c r="BN113" s="47">
        <v>-19.781996974281391</v>
      </c>
      <c r="BO113" s="47">
        <v>-19.801664145234493</v>
      </c>
      <c r="BP113" s="47">
        <v>-19.821331316187592</v>
      </c>
      <c r="BQ113" s="47">
        <v>-19.840998487140695</v>
      </c>
      <c r="BR113" s="47">
        <v>-19.860665658093797</v>
      </c>
      <c r="BS113" s="47">
        <v>-19.880332829046896</v>
      </c>
      <c r="BT113" s="47">
        <v>-19.899999999999999</v>
      </c>
    </row>
    <row r="114" spans="1:72" ht="9.9499999999999993" customHeight="1" thickBot="1" x14ac:dyDescent="0.4">
      <c r="A114" s="45" t="s">
        <v>5</v>
      </c>
      <c r="B114" s="35">
        <v>-59.877473524962177</v>
      </c>
      <c r="C114" s="35">
        <v>-58.605158850226928</v>
      </c>
      <c r="D114" s="47">
        <v>-57.33284417549168</v>
      </c>
      <c r="E114" s="47">
        <v>-56.060529500756431</v>
      </c>
      <c r="F114" s="47">
        <v>-54.818835098335853</v>
      </c>
      <c r="G114" s="47">
        <v>-53.92927382753404</v>
      </c>
      <c r="H114" s="47">
        <v>-53.039712556732226</v>
      </c>
      <c r="I114" s="47">
        <v>-52.150151285930406</v>
      </c>
      <c r="J114" s="47">
        <v>-51.260590015128592</v>
      </c>
      <c r="K114" s="47">
        <v>-50.371028744326779</v>
      </c>
      <c r="L114" s="47">
        <v>-49.481467473524958</v>
      </c>
      <c r="M114" s="47">
        <v>-48.699273827534036</v>
      </c>
      <c r="N114" s="47">
        <v>-48.038154311649016</v>
      </c>
      <c r="O114" s="47">
        <v>-47.37703479576399</v>
      </c>
      <c r="P114" s="47">
        <v>-46.715915279878971</v>
      </c>
      <c r="Q114" s="47">
        <v>-46.054795763993951</v>
      </c>
      <c r="R114" s="47">
        <v>-45.393676248108925</v>
      </c>
      <c r="S114" s="47">
        <v>-44.732556732223905</v>
      </c>
      <c r="T114" s="47">
        <v>-44.197639939485626</v>
      </c>
      <c r="U114" s="47">
        <v>-43.683267776096827</v>
      </c>
      <c r="V114" s="47">
        <v>-43.16889561270802</v>
      </c>
      <c r="W114" s="47">
        <v>-42.654523449319214</v>
      </c>
      <c r="X114" s="47">
        <v>-42.140151285930408</v>
      </c>
      <c r="Y114" s="47">
        <v>-41.625779122541609</v>
      </c>
      <c r="Z114" s="47">
        <v>-41.135833333333338</v>
      </c>
      <c r="AA114" s="47">
        <v>-40.719166666666666</v>
      </c>
      <c r="AB114" s="47">
        <v>-40.302500000000002</v>
      </c>
      <c r="AC114" s="47">
        <v>-39.885833333333338</v>
      </c>
      <c r="AD114" s="47">
        <v>-39.469166666666666</v>
      </c>
      <c r="AE114" s="47">
        <v>-39.052500000000002</v>
      </c>
      <c r="AF114" s="47">
        <v>-38.635833333333338</v>
      </c>
      <c r="AG114" s="47">
        <v>-38.2667776096823</v>
      </c>
      <c r="AH114" s="47">
        <v>-37.92335854765507</v>
      </c>
      <c r="AI114" s="47">
        <v>-37.57993948562784</v>
      </c>
      <c r="AJ114" s="47">
        <v>-37.236520423600609</v>
      </c>
      <c r="AK114" s="47">
        <v>-36.893101361573372</v>
      </c>
      <c r="AL114" s="47">
        <v>-36.549682299546141</v>
      </c>
      <c r="AM114" s="47">
        <v>-36.208381240544632</v>
      </c>
      <c r="AN114" s="47">
        <v>-35.917912254160363</v>
      </c>
      <c r="AO114" s="47">
        <v>-35.627443267776094</v>
      </c>
      <c r="AP114" s="47">
        <v>-35.336974281391832</v>
      </c>
      <c r="AQ114" s="47">
        <v>-35.046505295007563</v>
      </c>
      <c r="AR114" s="47">
        <v>-34.756036308623294</v>
      </c>
      <c r="AS114" s="47">
        <v>-34.465567322239032</v>
      </c>
      <c r="AT114" s="47">
        <v>-34.192012102874429</v>
      </c>
      <c r="AU114" s="47">
        <v>-33.940877458396365</v>
      </c>
      <c r="AV114" s="47">
        <v>-33.689742813918308</v>
      </c>
      <c r="AW114" s="47">
        <v>-33.438608169440244</v>
      </c>
      <c r="AX114" s="47">
        <v>-33.187473524962179</v>
      </c>
      <c r="AY114" s="47">
        <v>-32.936338880484115</v>
      </c>
      <c r="AZ114" s="47">
        <v>-32.685204236006051</v>
      </c>
      <c r="BA114" s="47">
        <v>-32.458606060606058</v>
      </c>
      <c r="BB114" s="47">
        <v>-32.237393939393939</v>
      </c>
      <c r="BC114" s="47">
        <v>-32.016181818181821</v>
      </c>
      <c r="BD114" s="47">
        <v>-31.794969696969694</v>
      </c>
      <c r="BE114" s="47">
        <v>-31.573757575757575</v>
      </c>
      <c r="BF114" s="47">
        <v>-31.352545454545453</v>
      </c>
      <c r="BG114" s="47">
        <v>-31.135733736762479</v>
      </c>
      <c r="BH114" s="47">
        <v>-30.934523449319212</v>
      </c>
      <c r="BI114" s="47">
        <v>-30.733313161875945</v>
      </c>
      <c r="BJ114" s="47">
        <v>-30.532102874432677</v>
      </c>
      <c r="BK114" s="47">
        <v>-30.33089258698941</v>
      </c>
      <c r="BL114" s="47">
        <v>-30.129682299546143</v>
      </c>
      <c r="BM114" s="47">
        <v>-29.928472012102876</v>
      </c>
      <c r="BN114" s="47">
        <v>-29.733721633888049</v>
      </c>
      <c r="BO114" s="47">
        <v>-29.543101361573374</v>
      </c>
      <c r="BP114" s="47">
        <v>-29.352481089258699</v>
      </c>
      <c r="BQ114" s="47">
        <v>-29.161860816944024</v>
      </c>
      <c r="BR114" s="47">
        <v>-28.97124054462935</v>
      </c>
      <c r="BS114" s="47">
        <v>-28.780620272314675</v>
      </c>
      <c r="BT114" s="47">
        <v>-28.59</v>
      </c>
    </row>
    <row r="115" spans="1:72" ht="9.9499999999999993" customHeight="1" thickBot="1" x14ac:dyDescent="0.4">
      <c r="A115" s="45" t="s">
        <v>6</v>
      </c>
      <c r="B115" s="35">
        <v>-26.475779122541603</v>
      </c>
      <c r="C115" s="35">
        <v>-25.775325264750379</v>
      </c>
      <c r="D115" s="47">
        <v>-25.074871406959154</v>
      </c>
      <c r="E115" s="47">
        <v>-24.374417549167926</v>
      </c>
      <c r="F115" s="47">
        <v>-23.693449319213315</v>
      </c>
      <c r="G115" s="47">
        <v>-23.236565809379726</v>
      </c>
      <c r="H115" s="47">
        <v>-22.779682299546142</v>
      </c>
      <c r="I115" s="47">
        <v>-22.322798789712557</v>
      </c>
      <c r="J115" s="47">
        <v>-21.865915279878973</v>
      </c>
      <c r="K115" s="47">
        <v>-21.409031770045388</v>
      </c>
      <c r="L115" s="47">
        <v>-20.9521482602118</v>
      </c>
      <c r="M115" s="47">
        <v>-20.56139183055976</v>
      </c>
      <c r="N115" s="47">
        <v>-20.245204236006053</v>
      </c>
      <c r="O115" s="47">
        <v>-19.929016641452346</v>
      </c>
      <c r="P115" s="47">
        <v>-19.612829046898639</v>
      </c>
      <c r="Q115" s="47">
        <v>-19.296641452344932</v>
      </c>
      <c r="R115" s="47">
        <v>-18.980453857791225</v>
      </c>
      <c r="S115" s="47">
        <v>-18.664266263237518</v>
      </c>
      <c r="T115" s="47">
        <v>-18.42354009077156</v>
      </c>
      <c r="U115" s="47">
        <v>-18.195098335854766</v>
      </c>
      <c r="V115" s="47">
        <v>-17.966656580937972</v>
      </c>
      <c r="W115" s="47">
        <v>-17.738214826021181</v>
      </c>
      <c r="X115" s="47">
        <v>-17.509773071104387</v>
      </c>
      <c r="Y115" s="47">
        <v>-17.281331316187593</v>
      </c>
      <c r="Z115" s="47">
        <v>-17.066818181818181</v>
      </c>
      <c r="AA115" s="47">
        <v>-16.894090909090909</v>
      </c>
      <c r="AB115" s="47">
        <v>-16.721363636363638</v>
      </c>
      <c r="AC115" s="47">
        <v>-16.548636363636362</v>
      </c>
      <c r="AD115" s="47">
        <v>-16.37590909090909</v>
      </c>
      <c r="AE115" s="47">
        <v>-16.203181818181818</v>
      </c>
      <c r="AF115" s="47">
        <v>-16.030454545454546</v>
      </c>
      <c r="AG115" s="47">
        <v>-15.883464447806354</v>
      </c>
      <c r="AH115" s="47">
        <v>-15.750332829046899</v>
      </c>
      <c r="AI115" s="47">
        <v>-15.617201210287444</v>
      </c>
      <c r="AJ115" s="47">
        <v>-15.484069591527989</v>
      </c>
      <c r="AK115" s="47">
        <v>-15.350937972768532</v>
      </c>
      <c r="AL115" s="47">
        <v>-15.217806354009078</v>
      </c>
      <c r="AM115" s="47">
        <v>-15.085824508320727</v>
      </c>
      <c r="AN115" s="47">
        <v>-14.981437216338881</v>
      </c>
      <c r="AO115" s="47">
        <v>-14.877049924357035</v>
      </c>
      <c r="AP115" s="47">
        <v>-14.772662632375189</v>
      </c>
      <c r="AQ115" s="47">
        <v>-14.668275340393343</v>
      </c>
      <c r="AR115" s="47">
        <v>-14.563888048411499</v>
      </c>
      <c r="AS115" s="47">
        <v>-14.459500756429653</v>
      </c>
      <c r="AT115" s="47">
        <v>-14.364220877458397</v>
      </c>
      <c r="AU115" s="47">
        <v>-14.281013615733738</v>
      </c>
      <c r="AV115" s="47">
        <v>-14.197806354009078</v>
      </c>
      <c r="AW115" s="47">
        <v>-14.114599092284417</v>
      </c>
      <c r="AX115" s="47">
        <v>-14.031391830559757</v>
      </c>
      <c r="AY115" s="47">
        <v>-13.948184568835098</v>
      </c>
      <c r="AZ115" s="47">
        <v>-13.864977307110438</v>
      </c>
      <c r="BA115" s="47">
        <v>-13.79160606060606</v>
      </c>
      <c r="BB115" s="47">
        <v>-13.720393939393938</v>
      </c>
      <c r="BC115" s="47">
        <v>-13.649181818181818</v>
      </c>
      <c r="BD115" s="47">
        <v>-13.577969696969697</v>
      </c>
      <c r="BE115" s="47">
        <v>-13.506757575757575</v>
      </c>
      <c r="BF115" s="47">
        <v>-13.435545454545455</v>
      </c>
      <c r="BG115" s="47">
        <v>-13.366354009077156</v>
      </c>
      <c r="BH115" s="47">
        <v>-13.304326777609683</v>
      </c>
      <c r="BI115" s="47">
        <v>-13.24229954614221</v>
      </c>
      <c r="BJ115" s="47">
        <v>-13.180272314674736</v>
      </c>
      <c r="BK115" s="47">
        <v>-13.118245083207261</v>
      </c>
      <c r="BL115" s="47">
        <v>-13.056217851739788</v>
      </c>
      <c r="BM115" s="47">
        <v>-12.994190620272315</v>
      </c>
      <c r="BN115" s="47">
        <v>-12.934009077155824</v>
      </c>
      <c r="BO115" s="47">
        <v>-12.875007564296521</v>
      </c>
      <c r="BP115" s="47">
        <v>-12.816006051437217</v>
      </c>
      <c r="BQ115" s="47">
        <v>-12.757004538577913</v>
      </c>
      <c r="BR115" s="47">
        <v>-12.698003025718608</v>
      </c>
      <c r="BS115" s="47">
        <v>-12.639001512859304</v>
      </c>
      <c r="BT115" s="47">
        <v>-12.58</v>
      </c>
    </row>
    <row r="116" spans="1:72" ht="9.9499999999999993" customHeight="1" thickBot="1" x14ac:dyDescent="0.4">
      <c r="A116" s="45" t="s">
        <v>7</v>
      </c>
      <c r="B116" s="35">
        <v>-5.8263767019667165</v>
      </c>
      <c r="C116" s="35">
        <v>-5.886739788199697</v>
      </c>
      <c r="D116" s="47">
        <v>-5.9471028744326775</v>
      </c>
      <c r="E116" s="47">
        <v>-6.007465960665658</v>
      </c>
      <c r="F116" s="47">
        <v>-6.0678895612708015</v>
      </c>
      <c r="G116" s="47">
        <v>-6.1290090771558239</v>
      </c>
      <c r="H116" s="47">
        <v>-6.1901285930408472</v>
      </c>
      <c r="I116" s="47">
        <v>-6.2512481089258696</v>
      </c>
      <c r="J116" s="47">
        <v>-6.312367624810892</v>
      </c>
      <c r="K116" s="47">
        <v>-6.3734871406959153</v>
      </c>
      <c r="L116" s="47">
        <v>-6.4346066565809377</v>
      </c>
      <c r="M116" s="47">
        <v>-6.4945173978819968</v>
      </c>
      <c r="N116" s="47">
        <v>-6.5530650529500756</v>
      </c>
      <c r="O116" s="47">
        <v>-6.6116127080181544</v>
      </c>
      <c r="P116" s="47">
        <v>-6.6701603630862332</v>
      </c>
      <c r="Q116" s="47">
        <v>-6.728708018154312</v>
      </c>
      <c r="R116" s="47">
        <v>-6.7872556732223908</v>
      </c>
      <c r="S116" s="47">
        <v>-6.8458033282904696</v>
      </c>
      <c r="T116" s="47">
        <v>-6.9014886535552193</v>
      </c>
      <c r="U116" s="47">
        <v>-6.9567080181543117</v>
      </c>
      <c r="V116" s="47">
        <v>-7.0119273827534041</v>
      </c>
      <c r="W116" s="47">
        <v>-7.0671467473524965</v>
      </c>
      <c r="X116" s="47">
        <v>-7.1223661119515889</v>
      </c>
      <c r="Y116" s="47">
        <v>-7.1775854765506812</v>
      </c>
      <c r="Z116" s="47">
        <v>-7.2319924242424243</v>
      </c>
      <c r="AA116" s="47">
        <v>-7.2839621212121219</v>
      </c>
      <c r="AB116" s="47">
        <v>-7.3359318181818187</v>
      </c>
      <c r="AC116" s="47">
        <v>-7.3879015151515155</v>
      </c>
      <c r="AD116" s="47">
        <v>-7.4398712121212123</v>
      </c>
      <c r="AE116" s="47">
        <v>-7.4918409090909091</v>
      </c>
      <c r="AF116" s="47">
        <v>-7.5438106060606067</v>
      </c>
      <c r="AG116" s="47">
        <v>-7.5935658093797276</v>
      </c>
      <c r="AH116" s="47">
        <v>-7.6421285930408471</v>
      </c>
      <c r="AI116" s="47">
        <v>-7.6906913767019667</v>
      </c>
      <c r="AJ116" s="47">
        <v>-7.7392541603630862</v>
      </c>
      <c r="AK116" s="47">
        <v>-7.7878169440242058</v>
      </c>
      <c r="AL116" s="47">
        <v>-7.8363797276853253</v>
      </c>
      <c r="AM116" s="47">
        <v>-7.8848214826021179</v>
      </c>
      <c r="AN116" s="47">
        <v>-7.930358547655068</v>
      </c>
      <c r="AO116" s="47">
        <v>-7.9758956127080181</v>
      </c>
      <c r="AP116" s="47">
        <v>-8.0214326777609681</v>
      </c>
      <c r="AQ116" s="47">
        <v>-8.0669697428139173</v>
      </c>
      <c r="AR116" s="47">
        <v>-8.1125068078668683</v>
      </c>
      <c r="AS116" s="47">
        <v>-8.1580438729198175</v>
      </c>
      <c r="AT116" s="47">
        <v>-8.2026051437216339</v>
      </c>
      <c r="AU116" s="47">
        <v>-8.2458729198184564</v>
      </c>
      <c r="AV116" s="47">
        <v>-8.2891406959152789</v>
      </c>
      <c r="AW116" s="47">
        <v>-8.3324084720121032</v>
      </c>
      <c r="AX116" s="47">
        <v>-8.3756762481089257</v>
      </c>
      <c r="AY116" s="47">
        <v>-8.4189440242057501</v>
      </c>
      <c r="AZ116" s="47">
        <v>-8.4622118003025726</v>
      </c>
      <c r="BA116" s="47">
        <v>-8.5047878787878801</v>
      </c>
      <c r="BB116" s="47">
        <v>-8.5472121212121213</v>
      </c>
      <c r="BC116" s="47">
        <v>-8.5896363636363642</v>
      </c>
      <c r="BD116" s="47">
        <v>-8.6320606060606071</v>
      </c>
      <c r="BE116" s="47">
        <v>-8.6744848484848482</v>
      </c>
      <c r="BF116" s="47">
        <v>-8.7169090909090912</v>
      </c>
      <c r="BG116" s="47">
        <v>-8.7595854765506811</v>
      </c>
      <c r="BH116" s="47">
        <v>-8.8031558245083215</v>
      </c>
      <c r="BI116" s="47">
        <v>-8.84672617246596</v>
      </c>
      <c r="BJ116" s="47">
        <v>-8.8902965204236004</v>
      </c>
      <c r="BK116" s="47">
        <v>-8.9338668683812408</v>
      </c>
      <c r="BL116" s="47">
        <v>-8.9774372163388811</v>
      </c>
      <c r="BM116" s="47">
        <v>-9.0210075642965215</v>
      </c>
      <c r="BN116" s="47">
        <v>-9.0672541603630865</v>
      </c>
      <c r="BO116" s="47">
        <v>-9.1152118003025731</v>
      </c>
      <c r="BP116" s="47">
        <v>-9.1631694402420578</v>
      </c>
      <c r="BQ116" s="47">
        <v>-9.2111270801815444</v>
      </c>
      <c r="BR116" s="47">
        <v>-9.2590847201210291</v>
      </c>
      <c r="BS116" s="47">
        <v>-9.3070423600605139</v>
      </c>
      <c r="BT116" s="47">
        <v>-9.3550000000000004</v>
      </c>
    </row>
    <row r="117" spans="1:72" ht="9.9499999999999993" customHeight="1" thickBot="1" x14ac:dyDescent="0.4">
      <c r="A117" s="45" t="s">
        <v>6</v>
      </c>
      <c r="B117" s="35">
        <v>-26.426127080181544</v>
      </c>
      <c r="C117" s="35">
        <v>-25.733237518910741</v>
      </c>
      <c r="D117" s="47">
        <v>-25.040347957639938</v>
      </c>
      <c r="E117" s="47">
        <v>-24.347458396369138</v>
      </c>
      <c r="F117" s="47">
        <v>-23.673691376701967</v>
      </c>
      <c r="G117" s="47">
        <v>-23.21983358547655</v>
      </c>
      <c r="H117" s="47">
        <v>-22.765975794251137</v>
      </c>
      <c r="I117" s="47">
        <v>-22.31211800302572</v>
      </c>
      <c r="J117" s="47">
        <v>-21.858260211800303</v>
      </c>
      <c r="K117" s="47">
        <v>-21.404402420574886</v>
      </c>
      <c r="L117" s="47">
        <v>-20.950544629349473</v>
      </c>
      <c r="M117" s="47">
        <v>-20.56139183055976</v>
      </c>
      <c r="N117" s="47">
        <v>-20.245204236006053</v>
      </c>
      <c r="O117" s="47">
        <v>-19.929016641452346</v>
      </c>
      <c r="P117" s="47">
        <v>-19.612829046898639</v>
      </c>
      <c r="Q117" s="47">
        <v>-19.296641452344932</v>
      </c>
      <c r="R117" s="47">
        <v>-18.980453857791225</v>
      </c>
      <c r="S117" s="47">
        <v>-18.664266263237518</v>
      </c>
      <c r="T117" s="47">
        <v>-18.42354009077156</v>
      </c>
      <c r="U117" s="47">
        <v>-18.195098335854766</v>
      </c>
      <c r="V117" s="47">
        <v>-17.966656580937972</v>
      </c>
      <c r="W117" s="47">
        <v>-17.738214826021181</v>
      </c>
      <c r="X117" s="47">
        <v>-17.509773071104387</v>
      </c>
      <c r="Y117" s="47">
        <v>-17.281331316187593</v>
      </c>
      <c r="Z117" s="47">
        <v>-17.066818181818181</v>
      </c>
      <c r="AA117" s="47">
        <v>-16.894090909090909</v>
      </c>
      <c r="AB117" s="47">
        <v>-16.721363636363638</v>
      </c>
      <c r="AC117" s="47">
        <v>-16.548636363636362</v>
      </c>
      <c r="AD117" s="47">
        <v>-16.37590909090909</v>
      </c>
      <c r="AE117" s="47">
        <v>-16.203181818181818</v>
      </c>
      <c r="AF117" s="47">
        <v>-16.030454545454546</v>
      </c>
      <c r="AG117" s="47">
        <v>-15.883464447806354</v>
      </c>
      <c r="AH117" s="47">
        <v>-15.750332829046899</v>
      </c>
      <c r="AI117" s="47">
        <v>-15.617201210287444</v>
      </c>
      <c r="AJ117" s="47">
        <v>-15.484069591527989</v>
      </c>
      <c r="AK117" s="47">
        <v>-15.350937972768532</v>
      </c>
      <c r="AL117" s="47">
        <v>-15.217806354009078</v>
      </c>
      <c r="AM117" s="47">
        <v>-15.08588502269289</v>
      </c>
      <c r="AN117" s="47">
        <v>-14.983010590015128</v>
      </c>
      <c r="AO117" s="47">
        <v>-14.880136157337368</v>
      </c>
      <c r="AP117" s="47">
        <v>-14.777261724659606</v>
      </c>
      <c r="AQ117" s="47">
        <v>-14.674387291981846</v>
      </c>
      <c r="AR117" s="47">
        <v>-14.571512859304086</v>
      </c>
      <c r="AS117" s="47">
        <v>-14.468638426626324</v>
      </c>
      <c r="AT117" s="47">
        <v>-14.374220877458397</v>
      </c>
      <c r="AU117" s="47">
        <v>-14.291013615733737</v>
      </c>
      <c r="AV117" s="47">
        <v>-14.207806354009078</v>
      </c>
      <c r="AW117" s="47">
        <v>-14.124599092284416</v>
      </c>
      <c r="AX117" s="47">
        <v>-14.041391830559757</v>
      </c>
      <c r="AY117" s="47">
        <v>-13.958184568835097</v>
      </c>
      <c r="AZ117" s="47">
        <v>-13.874977307110438</v>
      </c>
      <c r="BA117" s="47">
        <v>-13.802848484848484</v>
      </c>
      <c r="BB117" s="47">
        <v>-13.733151515151514</v>
      </c>
      <c r="BC117" s="47">
        <v>-13.663454545454545</v>
      </c>
      <c r="BD117" s="47">
        <v>-13.593757575757575</v>
      </c>
      <c r="BE117" s="47">
        <v>-13.524060606060607</v>
      </c>
      <c r="BF117" s="47">
        <v>-13.454363636363636</v>
      </c>
      <c r="BG117" s="47">
        <v>-13.386354009077156</v>
      </c>
      <c r="BH117" s="47">
        <v>-13.324326777609683</v>
      </c>
      <c r="BI117" s="47">
        <v>-13.262299546142209</v>
      </c>
      <c r="BJ117" s="47">
        <v>-13.200272314674736</v>
      </c>
      <c r="BK117" s="47">
        <v>-13.138245083207261</v>
      </c>
      <c r="BL117" s="47">
        <v>-13.076217851739788</v>
      </c>
      <c r="BM117" s="47">
        <v>-13.014190620272315</v>
      </c>
      <c r="BN117" s="47">
        <v>-12.953086232980333</v>
      </c>
      <c r="BO117" s="47">
        <v>-12.892571860816943</v>
      </c>
      <c r="BP117" s="47">
        <v>-12.832057488653556</v>
      </c>
      <c r="BQ117" s="47">
        <v>-12.771543116490166</v>
      </c>
      <c r="BR117" s="47">
        <v>-12.711028744326777</v>
      </c>
      <c r="BS117" s="47">
        <v>-12.650514372163389</v>
      </c>
      <c r="BT117" s="47">
        <v>-12.59</v>
      </c>
    </row>
    <row r="118" spans="1:72" ht="9.9499999999999993" customHeight="1" thickBot="1" x14ac:dyDescent="0.4">
      <c r="A118" s="45" t="s">
        <v>7</v>
      </c>
      <c r="B118" s="35">
        <v>-5.8722496217851745</v>
      </c>
      <c r="C118" s="35">
        <v>-5.9255022692889563</v>
      </c>
      <c r="D118" s="47">
        <v>-5.978754916792739</v>
      </c>
      <c r="E118" s="47">
        <v>-6.0320075642965207</v>
      </c>
      <c r="F118" s="47">
        <v>-6.0857080181543122</v>
      </c>
      <c r="G118" s="47">
        <v>-6.1445582450832079</v>
      </c>
      <c r="H118" s="47">
        <v>-6.2034084720121028</v>
      </c>
      <c r="I118" s="47">
        <v>-6.2622586989409985</v>
      </c>
      <c r="J118" s="47">
        <v>-6.3211089258698943</v>
      </c>
      <c r="K118" s="47">
        <v>-6.37995915279879</v>
      </c>
      <c r="L118" s="47">
        <v>-6.4388093797276849</v>
      </c>
      <c r="M118" s="47">
        <v>-6.4973040847201204</v>
      </c>
      <c r="N118" s="47">
        <v>-6.5553978819969743</v>
      </c>
      <c r="O118" s="47">
        <v>-6.6134916792738272</v>
      </c>
      <c r="P118" s="47">
        <v>-6.671585476550681</v>
      </c>
      <c r="Q118" s="47">
        <v>-6.7296792738275339</v>
      </c>
      <c r="R118" s="47">
        <v>-6.7877730711043878</v>
      </c>
      <c r="S118" s="47">
        <v>-6.8458668683812407</v>
      </c>
      <c r="T118" s="47">
        <v>-6.9014886535552193</v>
      </c>
      <c r="U118" s="47">
        <v>-6.9567080181543117</v>
      </c>
      <c r="V118" s="47">
        <v>-7.0119273827534041</v>
      </c>
      <c r="W118" s="47">
        <v>-7.0671467473524965</v>
      </c>
      <c r="X118" s="47">
        <v>-7.1223661119515889</v>
      </c>
      <c r="Y118" s="47">
        <v>-7.1775854765506812</v>
      </c>
      <c r="Z118" s="47">
        <v>-7.2319545454545455</v>
      </c>
      <c r="AA118" s="47">
        <v>-7.2837727272727273</v>
      </c>
      <c r="AB118" s="47">
        <v>-7.3355909090909091</v>
      </c>
      <c r="AC118" s="47">
        <v>-7.3874090909090908</v>
      </c>
      <c r="AD118" s="47">
        <v>-7.4392272727272726</v>
      </c>
      <c r="AE118" s="47">
        <v>-7.4910454545454543</v>
      </c>
      <c r="AF118" s="47">
        <v>-7.5428636363636361</v>
      </c>
      <c r="AG118" s="47">
        <v>-7.5923691376701967</v>
      </c>
      <c r="AH118" s="47">
        <v>-7.6406293494704993</v>
      </c>
      <c r="AI118" s="47">
        <v>-7.6888895612708019</v>
      </c>
      <c r="AJ118" s="47">
        <v>-7.7371497730711045</v>
      </c>
      <c r="AK118" s="47">
        <v>-7.7854099848714071</v>
      </c>
      <c r="AL118" s="47">
        <v>-7.8336701966717097</v>
      </c>
      <c r="AM118" s="47">
        <v>-7.8818093797276854</v>
      </c>
      <c r="AN118" s="47">
        <v>-7.9270438729198185</v>
      </c>
      <c r="AO118" s="47">
        <v>-7.9722783661119516</v>
      </c>
      <c r="AP118" s="47">
        <v>-8.0175128593040839</v>
      </c>
      <c r="AQ118" s="47">
        <v>-8.062747352496217</v>
      </c>
      <c r="AR118" s="47">
        <v>-8.1079818456883501</v>
      </c>
      <c r="AS118" s="47">
        <v>-8.1532163388804832</v>
      </c>
      <c r="AT118" s="47">
        <v>-8.1973449319213323</v>
      </c>
      <c r="AU118" s="47">
        <v>-8.2400075642965209</v>
      </c>
      <c r="AV118" s="47">
        <v>-8.2826701966717096</v>
      </c>
      <c r="AW118" s="47">
        <v>-8.3253328290468982</v>
      </c>
      <c r="AX118" s="47">
        <v>-8.3679954614220886</v>
      </c>
      <c r="AY118" s="47">
        <v>-8.4106580937972772</v>
      </c>
      <c r="AZ118" s="47">
        <v>-8.4533207261724659</v>
      </c>
      <c r="BA118" s="47">
        <v>-8.4952909090909099</v>
      </c>
      <c r="BB118" s="47">
        <v>-8.537109090909091</v>
      </c>
      <c r="BC118" s="47">
        <v>-8.5789272727272738</v>
      </c>
      <c r="BD118" s="47">
        <v>-8.6207454545454549</v>
      </c>
      <c r="BE118" s="47">
        <v>-8.662563636363636</v>
      </c>
      <c r="BF118" s="47">
        <v>-8.7043818181818189</v>
      </c>
      <c r="BG118" s="47">
        <v>-8.746485627836611</v>
      </c>
      <c r="BH118" s="47">
        <v>-8.7896021180030264</v>
      </c>
      <c r="BI118" s="47">
        <v>-8.83271860816944</v>
      </c>
      <c r="BJ118" s="47">
        <v>-8.8758350983358554</v>
      </c>
      <c r="BK118" s="47">
        <v>-8.918951588502269</v>
      </c>
      <c r="BL118" s="47">
        <v>-8.9620680786686844</v>
      </c>
      <c r="BM118" s="47">
        <v>-9.005184568835098</v>
      </c>
      <c r="BN118" s="47">
        <v>-9.051161875945537</v>
      </c>
      <c r="BO118" s="47">
        <v>-9.0989682299546146</v>
      </c>
      <c r="BP118" s="47">
        <v>-9.1467745839636905</v>
      </c>
      <c r="BQ118" s="47">
        <v>-9.1945809379727681</v>
      </c>
      <c r="BR118" s="47">
        <v>-9.2423872919818457</v>
      </c>
      <c r="BS118" s="47">
        <v>-9.2901936459909216</v>
      </c>
      <c r="BT118" s="47">
        <v>-9.3379999999999992</v>
      </c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76</v>
      </c>
      <c r="B133" s="35">
        <v>-59.812496217851738</v>
      </c>
      <c r="C133" s="35">
        <v>-58.345022692889557</v>
      </c>
      <c r="D133" s="105">
        <v>-56.877549167927377</v>
      </c>
      <c r="E133" s="105">
        <v>-55.410075642965197</v>
      </c>
      <c r="F133" s="105">
        <v>-54.006868381240537</v>
      </c>
      <c r="G133" s="105">
        <v>-53.342723146747346</v>
      </c>
      <c r="H133" s="105">
        <v>-52.678577912254156</v>
      </c>
      <c r="I133" s="105">
        <v>-52.014432677760965</v>
      </c>
      <c r="J133" s="105">
        <v>-51.350287443267774</v>
      </c>
      <c r="K133" s="105">
        <v>-50.686142208774584</v>
      </c>
      <c r="L133" s="105">
        <v>-50.021996974281393</v>
      </c>
      <c r="M133" s="105">
        <v>-49.041437216338885</v>
      </c>
      <c r="N133" s="105">
        <v>-47.70406959152799</v>
      </c>
      <c r="O133" s="105">
        <v>-46.366701966717095</v>
      </c>
      <c r="P133" s="105">
        <v>-45.0293343419062</v>
      </c>
      <c r="Q133" s="105">
        <v>-43.691966717095312</v>
      </c>
      <c r="R133" s="105">
        <v>-42.354599092284417</v>
      </c>
      <c r="S133" s="105">
        <v>-41.017231467473522</v>
      </c>
      <c r="T133" s="105">
        <v>-40.387639939485624</v>
      </c>
      <c r="U133" s="105">
        <v>-39.873267776096824</v>
      </c>
      <c r="V133" s="105">
        <v>-39.358895612708018</v>
      </c>
      <c r="W133" s="105">
        <v>-38.844523449319212</v>
      </c>
      <c r="X133" s="105">
        <v>-38.330151285930405</v>
      </c>
      <c r="Y133" s="105">
        <v>-37.815779122541606</v>
      </c>
      <c r="Z133" s="105">
        <v>-37.331893939393936</v>
      </c>
      <c r="AA133" s="105">
        <v>-36.939469696969695</v>
      </c>
      <c r="AB133" s="105">
        <v>-36.547045454545454</v>
      </c>
      <c r="AC133" s="105">
        <v>-36.154621212121214</v>
      </c>
      <c r="AD133" s="105">
        <v>-35.762196969696966</v>
      </c>
      <c r="AE133" s="105">
        <v>-35.369772727272725</v>
      </c>
      <c r="AF133" s="105">
        <v>-34.977348484848484</v>
      </c>
      <c r="AG133" s="105">
        <v>-34.639198184568833</v>
      </c>
      <c r="AH133" s="105">
        <v>-34.33027231467473</v>
      </c>
      <c r="AI133" s="105">
        <v>-34.021346444780633</v>
      </c>
      <c r="AJ133" s="105">
        <v>-33.712420574886536</v>
      </c>
      <c r="AK133" s="105">
        <v>-33.40349470499244</v>
      </c>
      <c r="AL133" s="105">
        <v>-33.094568835098336</v>
      </c>
      <c r="AM133" s="105">
        <v>-32.787139393939398</v>
      </c>
      <c r="AN133" s="105">
        <v>-32.515624242424245</v>
      </c>
      <c r="AO133" s="105">
        <v>-32.251795180722894</v>
      </c>
      <c r="AP133" s="105">
        <v>-31.999987951807228</v>
      </c>
      <c r="AQ133" s="105">
        <v>-31.754145454545455</v>
      </c>
      <c r="AR133" s="105">
        <v>-31.51147878787879</v>
      </c>
      <c r="AS133" s="105">
        <v>-31.279963636363636</v>
      </c>
      <c r="AT133" s="105">
        <v>-31.054703030303031</v>
      </c>
      <c r="AU133" s="105">
        <v>-30.837733333333333</v>
      </c>
      <c r="AV133" s="105">
        <v>-30.779599999999999</v>
      </c>
      <c r="AW133" s="105">
        <v>-30.768945454545456</v>
      </c>
      <c r="AX133" s="105">
        <v>-30.776218181818184</v>
      </c>
      <c r="AY133" s="105">
        <v>-30.782891566265061</v>
      </c>
      <c r="AZ133" s="105">
        <v>-30.788915662650602</v>
      </c>
      <c r="BA133" s="105">
        <v>-30.801181818181817</v>
      </c>
      <c r="BB133" s="105">
        <v>-30.814818181818183</v>
      </c>
      <c r="BC133" s="105">
        <v>-30.828454545454544</v>
      </c>
      <c r="BD133" s="105">
        <v>-30.84209090909091</v>
      </c>
      <c r="BE133" s="105">
        <v>-30.855727272727275</v>
      </c>
      <c r="BF133" s="105">
        <v>-30.869363636363637</v>
      </c>
      <c r="BG133" s="105">
        <v>-30.885301204819278</v>
      </c>
      <c r="BH133" s="105">
        <v>-30.909397590361447</v>
      </c>
      <c r="BI133" s="105">
        <v>-30.934933333333333</v>
      </c>
      <c r="BJ133" s="105">
        <v>-30.961599999999997</v>
      </c>
      <c r="BK133" s="105">
        <v>-30.982751515151516</v>
      </c>
      <c r="BL133" s="105">
        <v>-31.005563636363636</v>
      </c>
      <c r="BM133" s="105">
        <v>-31.034654545454547</v>
      </c>
      <c r="BN133" s="105">
        <v>-31.068517397881998</v>
      </c>
      <c r="BO133" s="105">
        <v>-31.105431164901663</v>
      </c>
      <c r="BP133" s="105">
        <v>-31.142344931921329</v>
      </c>
      <c r="BQ133" s="105">
        <v>-31.179258698940998</v>
      </c>
      <c r="BR133" s="105">
        <v>-31.216172465960664</v>
      </c>
      <c r="BS133" s="105">
        <v>-31.253086232980333</v>
      </c>
      <c r="BT133" s="105">
        <v>-31.29</v>
      </c>
    </row>
    <row r="134" spans="1:72" ht="9.9499999999999993" customHeight="1" thickBot="1" x14ac:dyDescent="0.4">
      <c r="A134" s="45" t="s">
        <v>280</v>
      </c>
      <c r="B134" s="35">
        <v>-22.403555219364598</v>
      </c>
      <c r="C134" s="35">
        <v>-21.828668683812403</v>
      </c>
      <c r="D134" s="105">
        <v>-21.253782148260211</v>
      </c>
      <c r="E134" s="105">
        <v>-20.678895612708018</v>
      </c>
      <c r="F134" s="105">
        <v>-20.14249621785174</v>
      </c>
      <c r="G134" s="105">
        <v>-20.048698940998484</v>
      </c>
      <c r="H134" s="105">
        <v>-19.954901664145233</v>
      </c>
      <c r="I134" s="105">
        <v>-19.861104387291981</v>
      </c>
      <c r="J134" s="105">
        <v>-19.767307110438729</v>
      </c>
      <c r="K134" s="105">
        <v>-19.673509833585477</v>
      </c>
      <c r="L134" s="105">
        <v>-19.579712556732225</v>
      </c>
      <c r="M134" s="105">
        <v>-19.084175491679275</v>
      </c>
      <c r="N134" s="105">
        <v>-18.135612708018154</v>
      </c>
      <c r="O134" s="105">
        <v>-17.187049924357034</v>
      </c>
      <c r="P134" s="105">
        <v>-16.238487140695916</v>
      </c>
      <c r="Q134" s="105">
        <v>-15.289924357034796</v>
      </c>
      <c r="R134" s="105">
        <v>-14.341361573373675</v>
      </c>
      <c r="S134" s="105">
        <v>-13.392798789712554</v>
      </c>
      <c r="T134" s="105">
        <v>-13.057034795763993</v>
      </c>
      <c r="U134" s="105">
        <v>-12.821028744326776</v>
      </c>
      <c r="V134" s="105">
        <v>-12.585022692889561</v>
      </c>
      <c r="W134" s="105">
        <v>-12.349016641452344</v>
      </c>
      <c r="X134" s="105">
        <v>-12.113010590015127</v>
      </c>
      <c r="Y134" s="105">
        <v>-11.877004538577912</v>
      </c>
      <c r="Z134" s="105">
        <v>-11.652651515151515</v>
      </c>
      <c r="AA134" s="105">
        <v>-11.463257575757575</v>
      </c>
      <c r="AB134" s="105">
        <v>-11.273863636363636</v>
      </c>
      <c r="AC134" s="105">
        <v>-11.084469696969697</v>
      </c>
      <c r="AD134" s="105">
        <v>-10.895075757575757</v>
      </c>
      <c r="AE134" s="105">
        <v>-10.705681818181818</v>
      </c>
      <c r="AF134" s="105">
        <v>-10.516287878787878</v>
      </c>
      <c r="AG134" s="105">
        <v>-10.348124054462934</v>
      </c>
      <c r="AH134" s="105">
        <v>-10.191391830559757</v>
      </c>
      <c r="AI134" s="105">
        <v>-10.034659606656581</v>
      </c>
      <c r="AJ134" s="105">
        <v>-9.8779273827534038</v>
      </c>
      <c r="AK134" s="105">
        <v>-9.721195158850227</v>
      </c>
      <c r="AL134" s="105">
        <v>-9.5644629349470502</v>
      </c>
      <c r="AM134" s="105">
        <v>-9.4083272727272735</v>
      </c>
      <c r="AN134" s="105">
        <v>-9.266509090909091</v>
      </c>
      <c r="AO134" s="105">
        <v>-9.1273734939759041</v>
      </c>
      <c r="AP134" s="105">
        <v>-8.9924337349397589</v>
      </c>
      <c r="AQ134" s="105">
        <v>-8.8604363636363637</v>
      </c>
      <c r="AR134" s="105">
        <v>-8.7297696969696972</v>
      </c>
      <c r="AS134" s="105">
        <v>-8.6018909090909101</v>
      </c>
      <c r="AT134" s="105">
        <v>-8.4628060606060611</v>
      </c>
      <c r="AU134" s="105">
        <v>-8.3088666666666668</v>
      </c>
      <c r="AV134" s="105">
        <v>-8.3005272727272725</v>
      </c>
      <c r="AW134" s="105">
        <v>-8.3345939393939403</v>
      </c>
      <c r="AX134" s="105">
        <v>-8.3776242424242433</v>
      </c>
      <c r="AY134" s="105">
        <v>-8.4202409638554219</v>
      </c>
      <c r="AZ134" s="105">
        <v>-8.4624096385542185</v>
      </c>
      <c r="BA134" s="105">
        <v>-8.5047878787878801</v>
      </c>
      <c r="BB134" s="105">
        <v>-8.5472121212121213</v>
      </c>
      <c r="BC134" s="105">
        <v>-8.5896363636363642</v>
      </c>
      <c r="BD134" s="105">
        <v>-8.6320606060606071</v>
      </c>
      <c r="BE134" s="105">
        <v>-8.6744848484848482</v>
      </c>
      <c r="BF134" s="105">
        <v>-8.7169090909090912</v>
      </c>
      <c r="BG134" s="105">
        <v>-8.7592771084337357</v>
      </c>
      <c r="BH134" s="105">
        <v>-8.8014457831325306</v>
      </c>
      <c r="BI134" s="105">
        <v>-8.8444363636363637</v>
      </c>
      <c r="BJ134" s="105">
        <v>-8.8880727272727267</v>
      </c>
      <c r="BK134" s="105">
        <v>-8.9317090909090915</v>
      </c>
      <c r="BL134" s="105">
        <v>-8.9756606060606057</v>
      </c>
      <c r="BM134" s="105">
        <v>-9.0205090909090906</v>
      </c>
      <c r="BN134" s="105">
        <v>-9.0672541603630865</v>
      </c>
      <c r="BO134" s="105">
        <v>-9.1152118003025731</v>
      </c>
      <c r="BP134" s="105">
        <v>-9.1631694402420578</v>
      </c>
      <c r="BQ134" s="105">
        <v>-9.2111270801815444</v>
      </c>
      <c r="BR134" s="105">
        <v>-9.2590847201210291</v>
      </c>
      <c r="BS134" s="105">
        <v>-9.3070423600605139</v>
      </c>
      <c r="BT134" s="105">
        <v>-9.3550000000000004</v>
      </c>
    </row>
    <row r="135" spans="1:72" ht="9.9499999999999993" customHeight="1" thickBot="1" x14ac:dyDescent="0.4">
      <c r="A135" s="45" t="s">
        <v>77</v>
      </c>
      <c r="B135" s="35">
        <v>-187.43829046898639</v>
      </c>
      <c r="C135" s="35">
        <v>-182.1402571860817</v>
      </c>
      <c r="D135" s="105">
        <v>-176.842223903177</v>
      </c>
      <c r="E135" s="105">
        <v>-171.5441906202723</v>
      </c>
      <c r="F135" s="105">
        <v>-166.39042360060512</v>
      </c>
      <c r="G135" s="105">
        <v>-162.89571860816943</v>
      </c>
      <c r="H135" s="105">
        <v>-159.40101361573372</v>
      </c>
      <c r="I135" s="105">
        <v>-155.90630862329803</v>
      </c>
      <c r="J135" s="105">
        <v>-152.41160363086232</v>
      </c>
      <c r="K135" s="105">
        <v>-148.91689863842663</v>
      </c>
      <c r="L135" s="105">
        <v>-145.42219364599092</v>
      </c>
      <c r="M135" s="105">
        <v>-142.40886535552193</v>
      </c>
      <c r="N135" s="105">
        <v>-139.93836611195158</v>
      </c>
      <c r="O135" s="105">
        <v>-137.46786686838124</v>
      </c>
      <c r="P135" s="105">
        <v>-134.99736762481089</v>
      </c>
      <c r="Q135" s="105">
        <v>-132.52686838124055</v>
      </c>
      <c r="R135" s="105">
        <v>-130.05636913767017</v>
      </c>
      <c r="S135" s="105">
        <v>-127.58586989409984</v>
      </c>
      <c r="T135" s="105">
        <v>-125.67092284417548</v>
      </c>
      <c r="U135" s="105">
        <v>-123.84641452344931</v>
      </c>
      <c r="V135" s="105">
        <v>-122.02190620272314</v>
      </c>
      <c r="W135" s="105">
        <v>-120.19739788199696</v>
      </c>
      <c r="X135" s="105">
        <v>-118.3728895612708</v>
      </c>
      <c r="Y135" s="105">
        <v>-116.54838124054461</v>
      </c>
      <c r="Z135" s="105">
        <v>-114.83113636363636</v>
      </c>
      <c r="AA135" s="105">
        <v>-113.43568181818181</v>
      </c>
      <c r="AB135" s="105">
        <v>-112.04022727272726</v>
      </c>
      <c r="AC135" s="105">
        <v>-110.64477272727272</v>
      </c>
      <c r="AD135" s="105">
        <v>-109.24931818181818</v>
      </c>
      <c r="AE135" s="105">
        <v>-107.85386363636363</v>
      </c>
      <c r="AF135" s="105">
        <v>-106.45840909090909</v>
      </c>
      <c r="AG135" s="105">
        <v>-105.25922844175491</v>
      </c>
      <c r="AH135" s="105">
        <v>-104.16573373676248</v>
      </c>
      <c r="AI135" s="105">
        <v>-103.07223903177004</v>
      </c>
      <c r="AJ135" s="105">
        <v>-101.9787443267776</v>
      </c>
      <c r="AK135" s="105">
        <v>-100.88524962178516</v>
      </c>
      <c r="AL135" s="105">
        <v>-99.791754916792726</v>
      </c>
      <c r="AM135" s="105">
        <v>-98.703648484848472</v>
      </c>
      <c r="AN135" s="105">
        <v>-97.744860606060598</v>
      </c>
      <c r="AO135" s="105">
        <v>-96.814168674698792</v>
      </c>
      <c r="AP135" s="105">
        <v>-95.927421686746982</v>
      </c>
      <c r="AQ135" s="105">
        <v>-95.065066666666667</v>
      </c>
      <c r="AR135" s="105">
        <v>-94.215369696969702</v>
      </c>
      <c r="AS135" s="105">
        <v>-93.40749090909091</v>
      </c>
      <c r="AT135" s="105">
        <v>-92.826599999999999</v>
      </c>
      <c r="AU135" s="105">
        <v>-92.546599999999998</v>
      </c>
      <c r="AV135" s="105">
        <v>-92.192854545454537</v>
      </c>
      <c r="AW135" s="105">
        <v>-91.819175757575749</v>
      </c>
      <c r="AX135" s="105">
        <v>-91.451296969696969</v>
      </c>
      <c r="AY135" s="105">
        <v>-91.09518072289157</v>
      </c>
      <c r="AZ135" s="105">
        <v>-90.751807228915666</v>
      </c>
      <c r="BA135" s="105">
        <v>-90.431575757575757</v>
      </c>
      <c r="BB135" s="105">
        <v>-90.116424242424245</v>
      </c>
      <c r="BC135" s="105">
        <v>-89.801272727272718</v>
      </c>
      <c r="BD135" s="105">
        <v>-89.486121212121205</v>
      </c>
      <c r="BE135" s="105">
        <v>-89.170969696969692</v>
      </c>
      <c r="BF135" s="105">
        <v>-88.855818181818179</v>
      </c>
      <c r="BG135" s="105">
        <v>-88.545060240963849</v>
      </c>
      <c r="BH135" s="105">
        <v>-88.249879518072291</v>
      </c>
      <c r="BI135" s="105">
        <v>-87.969309090909093</v>
      </c>
      <c r="BJ135" s="105">
        <v>-87.700218181818187</v>
      </c>
      <c r="BK135" s="105">
        <v>-87.431127272727267</v>
      </c>
      <c r="BL135" s="105">
        <v>-87.166133333333335</v>
      </c>
      <c r="BM135" s="105">
        <v>-86.912800000000004</v>
      </c>
      <c r="BN135" s="105">
        <v>-86.669205748865366</v>
      </c>
      <c r="BO135" s="105">
        <v>-86.431838124054465</v>
      </c>
      <c r="BP135" s="105">
        <v>-86.194470499243579</v>
      </c>
      <c r="BQ135" s="105">
        <v>-85.957102874432678</v>
      </c>
      <c r="BR135" s="105">
        <v>-85.719735249621792</v>
      </c>
      <c r="BS135" s="105">
        <v>-85.482367624810891</v>
      </c>
      <c r="BT135" s="105">
        <v>-85.245000000000005</v>
      </c>
    </row>
    <row r="136" spans="1:72" ht="9.9499999999999993" customHeight="1" thickBot="1" x14ac:dyDescent="0.4">
      <c r="A136" s="45" t="s">
        <v>67</v>
      </c>
      <c r="B136" s="35">
        <v>-187.43829046898639</v>
      </c>
      <c r="C136" s="35">
        <v>-182.1402571860817</v>
      </c>
      <c r="D136" s="105">
        <v>-176.842223903177</v>
      </c>
      <c r="E136" s="105">
        <v>-171.5441906202723</v>
      </c>
      <c r="F136" s="105">
        <v>-166.39042360060512</v>
      </c>
      <c r="G136" s="105">
        <v>-162.89571860816943</v>
      </c>
      <c r="H136" s="105">
        <v>-159.40101361573372</v>
      </c>
      <c r="I136" s="105">
        <v>-155.90630862329803</v>
      </c>
      <c r="J136" s="105">
        <v>-152.41160363086232</v>
      </c>
      <c r="K136" s="105">
        <v>-148.91689863842663</v>
      </c>
      <c r="L136" s="105">
        <v>-145.42219364599092</v>
      </c>
      <c r="M136" s="105">
        <v>-142.40886535552193</v>
      </c>
      <c r="N136" s="105">
        <v>-139.93836611195158</v>
      </c>
      <c r="O136" s="105">
        <v>-137.46786686838124</v>
      </c>
      <c r="P136" s="105">
        <v>-134.99736762481089</v>
      </c>
      <c r="Q136" s="105">
        <v>-132.52686838124055</v>
      </c>
      <c r="R136" s="105">
        <v>-130.05636913767017</v>
      </c>
      <c r="S136" s="105">
        <v>-127.58586989409984</v>
      </c>
      <c r="T136" s="105">
        <v>-125.67092284417548</v>
      </c>
      <c r="U136" s="105">
        <v>-123.84641452344931</v>
      </c>
      <c r="V136" s="105">
        <v>-122.02190620272314</v>
      </c>
      <c r="W136" s="105">
        <v>-120.19739788199696</v>
      </c>
      <c r="X136" s="105">
        <v>-118.3728895612708</v>
      </c>
      <c r="Y136" s="105">
        <v>-116.54838124054461</v>
      </c>
      <c r="Z136" s="105">
        <v>-114.83113636363636</v>
      </c>
      <c r="AA136" s="105">
        <v>-113.43568181818181</v>
      </c>
      <c r="AB136" s="105">
        <v>-112.04022727272726</v>
      </c>
      <c r="AC136" s="105">
        <v>-110.64477272727272</v>
      </c>
      <c r="AD136" s="105">
        <v>-109.24931818181818</v>
      </c>
      <c r="AE136" s="105">
        <v>-107.85386363636363</v>
      </c>
      <c r="AF136" s="105">
        <v>-106.45840909090909</v>
      </c>
      <c r="AG136" s="105">
        <v>-105.25922844175491</v>
      </c>
      <c r="AH136" s="105">
        <v>-104.16573373676248</v>
      </c>
      <c r="AI136" s="105">
        <v>-103.07223903177004</v>
      </c>
      <c r="AJ136" s="105">
        <v>-101.9787443267776</v>
      </c>
      <c r="AK136" s="105">
        <v>-100.88524962178516</v>
      </c>
      <c r="AL136" s="105">
        <v>-99.791754916792726</v>
      </c>
      <c r="AM136" s="105">
        <v>-98.703648484848472</v>
      </c>
      <c r="AN136" s="105">
        <v>-97.744860606060598</v>
      </c>
      <c r="AO136" s="105">
        <v>-96.814168674698792</v>
      </c>
      <c r="AP136" s="105">
        <v>-95.927421686746982</v>
      </c>
      <c r="AQ136" s="105">
        <v>-95.065066666666667</v>
      </c>
      <c r="AR136" s="105">
        <v>-94.215369696969702</v>
      </c>
      <c r="AS136" s="105">
        <v>-93.40749090909091</v>
      </c>
      <c r="AT136" s="105">
        <v>-92.826599999999999</v>
      </c>
      <c r="AU136" s="105">
        <v>-92.546599999999998</v>
      </c>
      <c r="AV136" s="105">
        <v>-92.192854545454537</v>
      </c>
      <c r="AW136" s="105">
        <v>-91.819175757575749</v>
      </c>
      <c r="AX136" s="105">
        <v>-91.451296969696969</v>
      </c>
      <c r="AY136" s="105">
        <v>-91.09518072289157</v>
      </c>
      <c r="AZ136" s="105">
        <v>-90.751807228915666</v>
      </c>
      <c r="BA136" s="105">
        <v>-90.431575757575757</v>
      </c>
      <c r="BB136" s="105">
        <v>-90.116424242424245</v>
      </c>
      <c r="BC136" s="105">
        <v>-89.801272727272718</v>
      </c>
      <c r="BD136" s="105">
        <v>-89.486121212121205</v>
      </c>
      <c r="BE136" s="105">
        <v>-89.170969696969692</v>
      </c>
      <c r="BF136" s="105">
        <v>-88.855818181818179</v>
      </c>
      <c r="BG136" s="105">
        <v>-88.545060240963849</v>
      </c>
      <c r="BH136" s="105">
        <v>-88.249879518072291</v>
      </c>
      <c r="BI136" s="105">
        <v>-87.969309090909093</v>
      </c>
      <c r="BJ136" s="105">
        <v>-87.700218181818187</v>
      </c>
      <c r="BK136" s="105">
        <v>-87.431127272727267</v>
      </c>
      <c r="BL136" s="105">
        <v>-87.166133333333335</v>
      </c>
      <c r="BM136" s="105">
        <v>-86.912800000000004</v>
      </c>
      <c r="BN136" s="105">
        <v>-86.669205748865366</v>
      </c>
      <c r="BO136" s="105">
        <v>-86.431838124054465</v>
      </c>
      <c r="BP136" s="105">
        <v>-86.194470499243579</v>
      </c>
      <c r="BQ136" s="105">
        <v>-85.957102874432678</v>
      </c>
      <c r="BR136" s="105">
        <v>-85.719735249621792</v>
      </c>
      <c r="BS136" s="105">
        <v>-85.482367624810891</v>
      </c>
      <c r="BT136" s="105">
        <v>-85.245000000000005</v>
      </c>
    </row>
    <row r="137" spans="1:72" ht="9.9499999999999993" customHeight="1" thickBot="1" x14ac:dyDescent="0.4">
      <c r="A137" s="45" t="s">
        <v>51</v>
      </c>
      <c r="B137" s="35">
        <v>-37.408940998487139</v>
      </c>
      <c r="C137" s="35">
        <v>-36.516354009077155</v>
      </c>
      <c r="D137" s="105">
        <v>-35.62376701966717</v>
      </c>
      <c r="E137" s="105">
        <v>-34.731180030257185</v>
      </c>
      <c r="F137" s="105">
        <v>-33.864372163388801</v>
      </c>
      <c r="G137" s="105">
        <v>-33.294024205748862</v>
      </c>
      <c r="H137" s="105">
        <v>-32.723676248108923</v>
      </c>
      <c r="I137" s="105">
        <v>-32.153328290468984</v>
      </c>
      <c r="J137" s="105">
        <v>-31.582980332829045</v>
      </c>
      <c r="K137" s="105">
        <v>-31.012632375189106</v>
      </c>
      <c r="L137" s="105">
        <v>-30.442284417549168</v>
      </c>
      <c r="M137" s="105">
        <v>-29.957261724659606</v>
      </c>
      <c r="N137" s="105">
        <v>-29.568456883509835</v>
      </c>
      <c r="O137" s="105">
        <v>-29.179652042360061</v>
      </c>
      <c r="P137" s="105">
        <v>-28.790847201210287</v>
      </c>
      <c r="Q137" s="105">
        <v>-28.402042360060513</v>
      </c>
      <c r="R137" s="105">
        <v>-28.013237518910742</v>
      </c>
      <c r="S137" s="105">
        <v>-27.624432677760968</v>
      </c>
      <c r="T137" s="105">
        <v>-27.330605143721634</v>
      </c>
      <c r="U137" s="105">
        <v>-27.052239031770043</v>
      </c>
      <c r="V137" s="105">
        <v>-26.773872919818455</v>
      </c>
      <c r="W137" s="105">
        <v>-26.495506807866867</v>
      </c>
      <c r="X137" s="105">
        <v>-26.217140695915276</v>
      </c>
      <c r="Y137" s="105">
        <v>-25.938774583963689</v>
      </c>
      <c r="Z137" s="105">
        <v>-25.679242424242421</v>
      </c>
      <c r="AA137" s="105">
        <v>-25.476212121212118</v>
      </c>
      <c r="AB137" s="105">
        <v>-25.273181818181815</v>
      </c>
      <c r="AC137" s="105">
        <v>-25.070151515151515</v>
      </c>
      <c r="AD137" s="105">
        <v>-24.867121212121212</v>
      </c>
      <c r="AE137" s="105">
        <v>-24.664090909090909</v>
      </c>
      <c r="AF137" s="105">
        <v>-24.461060606060606</v>
      </c>
      <c r="AG137" s="105">
        <v>-24.291074130105901</v>
      </c>
      <c r="AH137" s="105">
        <v>-24.138880484114978</v>
      </c>
      <c r="AI137" s="105">
        <v>-23.986686838124054</v>
      </c>
      <c r="AJ137" s="105">
        <v>-23.834493192133131</v>
      </c>
      <c r="AK137" s="105">
        <v>-23.682299546142211</v>
      </c>
      <c r="AL137" s="105">
        <v>-23.530105900151288</v>
      </c>
      <c r="AM137" s="105">
        <v>-23.378812121212121</v>
      </c>
      <c r="AN137" s="105">
        <v>-23.249115151515152</v>
      </c>
      <c r="AO137" s="105">
        <v>-23.124421686746988</v>
      </c>
      <c r="AP137" s="105">
        <v>-23.007554216867469</v>
      </c>
      <c r="AQ137" s="105">
        <v>-22.893709090909091</v>
      </c>
      <c r="AR137" s="105">
        <v>-22.781709090909089</v>
      </c>
      <c r="AS137" s="105">
        <v>-22.678072727272728</v>
      </c>
      <c r="AT137" s="105">
        <v>-22.591896969696968</v>
      </c>
      <c r="AU137" s="105">
        <v>-22.528866666666666</v>
      </c>
      <c r="AV137" s="105">
        <v>-22.47907272727273</v>
      </c>
      <c r="AW137" s="105">
        <v>-22.434351515151516</v>
      </c>
      <c r="AX137" s="105">
        <v>-22.39859393939394</v>
      </c>
      <c r="AY137" s="105">
        <v>-22.362650602409641</v>
      </c>
      <c r="AZ137" s="105">
        <v>-22.326506024096386</v>
      </c>
      <c r="BA137" s="105">
        <v>-22.296393939393941</v>
      </c>
      <c r="BB137" s="105">
        <v>-22.267606060606063</v>
      </c>
      <c r="BC137" s="105">
        <v>-22.238818181818182</v>
      </c>
      <c r="BD137" s="105">
        <v>-22.210030303030305</v>
      </c>
      <c r="BE137" s="105">
        <v>-22.181242424242427</v>
      </c>
      <c r="BF137" s="105">
        <v>-22.152454545454546</v>
      </c>
      <c r="BG137" s="105">
        <v>-22.126024096385546</v>
      </c>
      <c r="BH137" s="105">
        <v>-22.107951807228918</v>
      </c>
      <c r="BI137" s="105">
        <v>-22.090496969696972</v>
      </c>
      <c r="BJ137" s="105">
        <v>-22.073527272727272</v>
      </c>
      <c r="BK137" s="105">
        <v>-22.051042424242425</v>
      </c>
      <c r="BL137" s="105">
        <v>-22.029903030303029</v>
      </c>
      <c r="BM137" s="105">
        <v>-22.014145454545456</v>
      </c>
      <c r="BN137" s="105">
        <v>-22.001263237518913</v>
      </c>
      <c r="BO137" s="105">
        <v>-21.990219364599096</v>
      </c>
      <c r="BP137" s="105">
        <v>-21.979175491679275</v>
      </c>
      <c r="BQ137" s="105">
        <v>-21.968131618759458</v>
      </c>
      <c r="BR137" s="105">
        <v>-21.95708774583964</v>
      </c>
      <c r="BS137" s="105">
        <v>-21.94604387291982</v>
      </c>
      <c r="BT137" s="105">
        <v>-21.935000000000002</v>
      </c>
    </row>
    <row r="138" spans="1:72" ht="9.9499999999999993" customHeight="1" thickBot="1" x14ac:dyDescent="0.4">
      <c r="A138" s="45" t="s">
        <v>55</v>
      </c>
      <c r="B138" s="35">
        <v>-37.408940998487139</v>
      </c>
      <c r="C138" s="35">
        <v>-36.516354009077155</v>
      </c>
      <c r="D138" s="105">
        <v>-35.62376701966717</v>
      </c>
      <c r="E138" s="105">
        <v>-34.731180030257185</v>
      </c>
      <c r="F138" s="105">
        <v>-33.864372163388801</v>
      </c>
      <c r="G138" s="105">
        <v>-33.294024205748862</v>
      </c>
      <c r="H138" s="105">
        <v>-32.723676248108923</v>
      </c>
      <c r="I138" s="105">
        <v>-32.153328290468984</v>
      </c>
      <c r="J138" s="105">
        <v>-31.582980332829045</v>
      </c>
      <c r="K138" s="105">
        <v>-31.012632375189106</v>
      </c>
      <c r="L138" s="105">
        <v>-30.442284417549168</v>
      </c>
      <c r="M138" s="105">
        <v>-29.957261724659606</v>
      </c>
      <c r="N138" s="105">
        <v>-29.568456883509835</v>
      </c>
      <c r="O138" s="105">
        <v>-29.179652042360061</v>
      </c>
      <c r="P138" s="105">
        <v>-28.790847201210287</v>
      </c>
      <c r="Q138" s="105">
        <v>-28.402042360060513</v>
      </c>
      <c r="R138" s="105">
        <v>-28.013237518910742</v>
      </c>
      <c r="S138" s="105">
        <v>-27.624432677760968</v>
      </c>
      <c r="T138" s="105">
        <v>-27.330605143721634</v>
      </c>
      <c r="U138" s="105">
        <v>-27.052239031770043</v>
      </c>
      <c r="V138" s="105">
        <v>-26.773872919818455</v>
      </c>
      <c r="W138" s="105">
        <v>-26.495506807866867</v>
      </c>
      <c r="X138" s="105">
        <v>-26.217140695915276</v>
      </c>
      <c r="Y138" s="105">
        <v>-25.938774583963689</v>
      </c>
      <c r="Z138" s="105">
        <v>-25.679242424242421</v>
      </c>
      <c r="AA138" s="105">
        <v>-25.476212121212118</v>
      </c>
      <c r="AB138" s="105">
        <v>-25.273181818181815</v>
      </c>
      <c r="AC138" s="105">
        <v>-25.070151515151515</v>
      </c>
      <c r="AD138" s="105">
        <v>-24.867121212121212</v>
      </c>
      <c r="AE138" s="105">
        <v>-24.664090909090909</v>
      </c>
      <c r="AF138" s="105">
        <v>-24.461060606060606</v>
      </c>
      <c r="AG138" s="105">
        <v>-24.291074130105901</v>
      </c>
      <c r="AH138" s="105">
        <v>-24.138880484114978</v>
      </c>
      <c r="AI138" s="105">
        <v>-23.986686838124054</v>
      </c>
      <c r="AJ138" s="105">
        <v>-23.834493192133131</v>
      </c>
      <c r="AK138" s="105">
        <v>-23.682299546142211</v>
      </c>
      <c r="AL138" s="105">
        <v>-23.530105900151288</v>
      </c>
      <c r="AM138" s="105">
        <v>-23.378812121212121</v>
      </c>
      <c r="AN138" s="105">
        <v>-23.249115151515152</v>
      </c>
      <c r="AO138" s="105">
        <v>-23.124421686746988</v>
      </c>
      <c r="AP138" s="105">
        <v>-23.007554216867469</v>
      </c>
      <c r="AQ138" s="105">
        <v>-22.893709090909091</v>
      </c>
      <c r="AR138" s="105">
        <v>-22.781709090909089</v>
      </c>
      <c r="AS138" s="105">
        <v>-22.678072727272728</v>
      </c>
      <c r="AT138" s="105">
        <v>-22.591896969696968</v>
      </c>
      <c r="AU138" s="105">
        <v>-22.528866666666666</v>
      </c>
      <c r="AV138" s="105">
        <v>-22.47907272727273</v>
      </c>
      <c r="AW138" s="105">
        <v>-22.434351515151516</v>
      </c>
      <c r="AX138" s="105">
        <v>-22.39859393939394</v>
      </c>
      <c r="AY138" s="105">
        <v>-22.362650602409641</v>
      </c>
      <c r="AZ138" s="105">
        <v>-22.326506024096386</v>
      </c>
      <c r="BA138" s="105">
        <v>-22.296393939393941</v>
      </c>
      <c r="BB138" s="105">
        <v>-22.267606060606063</v>
      </c>
      <c r="BC138" s="105">
        <v>-22.238818181818182</v>
      </c>
      <c r="BD138" s="105">
        <v>-22.210030303030305</v>
      </c>
      <c r="BE138" s="105">
        <v>-22.181242424242427</v>
      </c>
      <c r="BF138" s="105">
        <v>-22.152454545454546</v>
      </c>
      <c r="BG138" s="105">
        <v>-22.126024096385546</v>
      </c>
      <c r="BH138" s="105">
        <v>-22.107951807228918</v>
      </c>
      <c r="BI138" s="105">
        <v>-22.090496969696972</v>
      </c>
      <c r="BJ138" s="105">
        <v>-22.073527272727272</v>
      </c>
      <c r="BK138" s="105">
        <v>-22.051042424242425</v>
      </c>
      <c r="BL138" s="105">
        <v>-22.029903030303029</v>
      </c>
      <c r="BM138" s="105">
        <v>-22.014145454545456</v>
      </c>
      <c r="BN138" s="105">
        <v>-22.001263237518913</v>
      </c>
      <c r="BO138" s="105">
        <v>-21.990219364599096</v>
      </c>
      <c r="BP138" s="105">
        <v>-21.979175491679275</v>
      </c>
      <c r="BQ138" s="105">
        <v>-21.968131618759458</v>
      </c>
      <c r="BR138" s="105">
        <v>-21.95708774583964</v>
      </c>
      <c r="BS138" s="105">
        <v>-21.94604387291982</v>
      </c>
      <c r="BT138" s="105">
        <v>-21.935000000000002</v>
      </c>
    </row>
    <row r="139" spans="1:72" ht="9.9499999999999993" customHeight="1" thickBot="1" x14ac:dyDescent="0.4">
      <c r="A139" s="45" t="s">
        <v>71</v>
      </c>
      <c r="B139" s="35">
        <v>-179.22844175491679</v>
      </c>
      <c r="C139" s="35">
        <v>-174.62934947049922</v>
      </c>
      <c r="D139" s="105">
        <v>-170.03025718608168</v>
      </c>
      <c r="E139" s="105">
        <v>-165.43116490166415</v>
      </c>
      <c r="F139" s="105">
        <v>-161.13996974281392</v>
      </c>
      <c r="G139" s="105">
        <v>-160.38959152798787</v>
      </c>
      <c r="H139" s="105">
        <v>-159.63921331316186</v>
      </c>
      <c r="I139" s="105">
        <v>-158.88883509833585</v>
      </c>
      <c r="J139" s="105">
        <v>-158.13845688350983</v>
      </c>
      <c r="K139" s="105">
        <v>-157.38807866868382</v>
      </c>
      <c r="L139" s="105">
        <v>-156.6377004538578</v>
      </c>
      <c r="M139" s="105">
        <v>-152.6734039334342</v>
      </c>
      <c r="N139" s="105">
        <v>-145.08490166414524</v>
      </c>
      <c r="O139" s="105">
        <v>-137.49639939485627</v>
      </c>
      <c r="P139" s="105">
        <v>-129.90789712556733</v>
      </c>
      <c r="Q139" s="105">
        <v>-122.31939485627836</v>
      </c>
      <c r="R139" s="105">
        <v>-114.7308925869894</v>
      </c>
      <c r="S139" s="105">
        <v>-107.14239031770043</v>
      </c>
      <c r="T139" s="105">
        <v>-104.45627836611195</v>
      </c>
      <c r="U139" s="105">
        <v>-102.56822995461421</v>
      </c>
      <c r="V139" s="105">
        <v>-100.68018154311649</v>
      </c>
      <c r="W139" s="105">
        <v>-98.792133131618755</v>
      </c>
      <c r="X139" s="105">
        <v>-96.90408472012102</v>
      </c>
      <c r="Y139" s="105">
        <v>-95.016036308623299</v>
      </c>
      <c r="Z139" s="105">
        <v>-93.221212121212119</v>
      </c>
      <c r="AA139" s="105">
        <v>-91.706060606060603</v>
      </c>
      <c r="AB139" s="105">
        <v>-90.190909090909088</v>
      </c>
      <c r="AC139" s="105">
        <v>-88.675757575757572</v>
      </c>
      <c r="AD139" s="105">
        <v>-87.160606060606057</v>
      </c>
      <c r="AE139" s="105">
        <v>-85.645454545454541</v>
      </c>
      <c r="AF139" s="105">
        <v>-84.130303030303025</v>
      </c>
      <c r="AG139" s="105">
        <v>-82.784992435703472</v>
      </c>
      <c r="AH139" s="105">
        <v>-81.531134644478058</v>
      </c>
      <c r="AI139" s="105">
        <v>-80.277276853252644</v>
      </c>
      <c r="AJ139" s="105">
        <v>-79.02341906202723</v>
      </c>
      <c r="AK139" s="105">
        <v>-77.769561270801816</v>
      </c>
      <c r="AL139" s="105">
        <v>-76.515703479576402</v>
      </c>
      <c r="AM139" s="105">
        <v>-75.266618181818188</v>
      </c>
      <c r="AN139" s="105">
        <v>-74.132072727272728</v>
      </c>
      <c r="AO139" s="105">
        <v>-73.018987951807233</v>
      </c>
      <c r="AP139" s="105">
        <v>-71.939469879518072</v>
      </c>
      <c r="AQ139" s="105">
        <v>-70.883490909090909</v>
      </c>
      <c r="AR139" s="105">
        <v>-69.838157575757577</v>
      </c>
      <c r="AS139" s="105">
        <v>-68.815127272727281</v>
      </c>
      <c r="AT139" s="105">
        <v>-67.702448484848489</v>
      </c>
      <c r="AU139" s="105">
        <v>-66.470933333333335</v>
      </c>
      <c r="AV139" s="105">
        <v>-66.40421818181818</v>
      </c>
      <c r="AW139" s="105">
        <v>-66.676751515151523</v>
      </c>
      <c r="AX139" s="105">
        <v>-67.020993939393946</v>
      </c>
      <c r="AY139" s="105">
        <v>-67.361927710843375</v>
      </c>
      <c r="AZ139" s="105">
        <v>-67.699277108433748</v>
      </c>
      <c r="BA139" s="105">
        <v>-68.038303030303041</v>
      </c>
      <c r="BB139" s="105">
        <v>-68.37769696969697</v>
      </c>
      <c r="BC139" s="105">
        <v>-68.717090909090913</v>
      </c>
      <c r="BD139" s="105">
        <v>-69.056484848484857</v>
      </c>
      <c r="BE139" s="105">
        <v>-69.395878787878786</v>
      </c>
      <c r="BF139" s="105">
        <v>-69.735272727272729</v>
      </c>
      <c r="BG139" s="105">
        <v>-70.074216867469886</v>
      </c>
      <c r="BH139" s="105">
        <v>-70.411566265060245</v>
      </c>
      <c r="BI139" s="105">
        <v>-70.755490909090909</v>
      </c>
      <c r="BJ139" s="105">
        <v>-71.104581818181813</v>
      </c>
      <c r="BK139" s="105">
        <v>-71.453672727272732</v>
      </c>
      <c r="BL139" s="105">
        <v>-71.805284848484845</v>
      </c>
      <c r="BM139" s="105">
        <v>-72.164072727272725</v>
      </c>
      <c r="BN139" s="105">
        <v>-72.538033282904692</v>
      </c>
      <c r="BO139" s="105">
        <v>-72.921694402420584</v>
      </c>
      <c r="BP139" s="105">
        <v>-73.305355521936463</v>
      </c>
      <c r="BQ139" s="105">
        <v>-73.689016641452355</v>
      </c>
      <c r="BR139" s="105">
        <v>-74.072677760968233</v>
      </c>
      <c r="BS139" s="105">
        <v>-74.456338880484111</v>
      </c>
      <c r="BT139" s="105">
        <v>-74.84</v>
      </c>
    </row>
    <row r="140" spans="1:72" ht="9.9499999999999993" customHeight="1" thickBot="1" x14ac:dyDescent="0.4">
      <c r="A140" s="45" t="s">
        <v>58</v>
      </c>
      <c r="B140" s="35">
        <v>-22.403555219364598</v>
      </c>
      <c r="C140" s="35">
        <v>-21.828668683812403</v>
      </c>
      <c r="D140" s="105">
        <v>-21.253782148260211</v>
      </c>
      <c r="E140" s="105">
        <v>-20.678895612708018</v>
      </c>
      <c r="F140" s="105">
        <v>-20.14249621785174</v>
      </c>
      <c r="G140" s="105">
        <v>-20.048698940998484</v>
      </c>
      <c r="H140" s="105">
        <v>-19.954901664145233</v>
      </c>
      <c r="I140" s="105">
        <v>-19.861104387291981</v>
      </c>
      <c r="J140" s="105">
        <v>-19.767307110438729</v>
      </c>
      <c r="K140" s="105">
        <v>-19.673509833585477</v>
      </c>
      <c r="L140" s="105">
        <v>-19.579712556732225</v>
      </c>
      <c r="M140" s="105">
        <v>-19.084175491679275</v>
      </c>
      <c r="N140" s="105">
        <v>-18.135612708018154</v>
      </c>
      <c r="O140" s="105">
        <v>-17.187049924357034</v>
      </c>
      <c r="P140" s="105">
        <v>-16.238487140695916</v>
      </c>
      <c r="Q140" s="105">
        <v>-15.289924357034796</v>
      </c>
      <c r="R140" s="105">
        <v>-14.341361573373675</v>
      </c>
      <c r="S140" s="105">
        <v>-13.392798789712554</v>
      </c>
      <c r="T140" s="105">
        <v>-13.057034795763993</v>
      </c>
      <c r="U140" s="105">
        <v>-12.821028744326776</v>
      </c>
      <c r="V140" s="105">
        <v>-12.585022692889561</v>
      </c>
      <c r="W140" s="105">
        <v>-12.349016641452344</v>
      </c>
      <c r="X140" s="105">
        <v>-12.113010590015127</v>
      </c>
      <c r="Y140" s="105">
        <v>-11.877004538577912</v>
      </c>
      <c r="Z140" s="105">
        <v>-11.652651515151515</v>
      </c>
      <c r="AA140" s="105">
        <v>-11.463257575757575</v>
      </c>
      <c r="AB140" s="105">
        <v>-11.273863636363636</v>
      </c>
      <c r="AC140" s="105">
        <v>-11.084469696969697</v>
      </c>
      <c r="AD140" s="105">
        <v>-10.895075757575757</v>
      </c>
      <c r="AE140" s="105">
        <v>-10.705681818181818</v>
      </c>
      <c r="AF140" s="105">
        <v>-10.516287878787878</v>
      </c>
      <c r="AG140" s="105">
        <v>-10.348124054462934</v>
      </c>
      <c r="AH140" s="105">
        <v>-10.191391830559757</v>
      </c>
      <c r="AI140" s="105">
        <v>-10.034659606656581</v>
      </c>
      <c r="AJ140" s="105">
        <v>-9.8779273827534038</v>
      </c>
      <c r="AK140" s="105">
        <v>-9.721195158850227</v>
      </c>
      <c r="AL140" s="105">
        <v>-9.5644629349470502</v>
      </c>
      <c r="AM140" s="105">
        <v>-9.4083272727272735</v>
      </c>
      <c r="AN140" s="105">
        <v>-9.266509090909091</v>
      </c>
      <c r="AO140" s="105">
        <v>-9.1273734939759041</v>
      </c>
      <c r="AP140" s="105">
        <v>-8.9924337349397589</v>
      </c>
      <c r="AQ140" s="105">
        <v>-8.8604363636363637</v>
      </c>
      <c r="AR140" s="105">
        <v>-8.7297696969696972</v>
      </c>
      <c r="AS140" s="105">
        <v>-8.6018909090909101</v>
      </c>
      <c r="AT140" s="105">
        <v>-8.4628060606060611</v>
      </c>
      <c r="AU140" s="105">
        <v>-8.3088666666666668</v>
      </c>
      <c r="AV140" s="105">
        <v>-8.3005272727272725</v>
      </c>
      <c r="AW140" s="105">
        <v>-8.3345939393939403</v>
      </c>
      <c r="AX140" s="105">
        <v>-8.3776242424242433</v>
      </c>
      <c r="AY140" s="105">
        <v>-8.4202409638554219</v>
      </c>
      <c r="AZ140" s="105">
        <v>-8.4624096385542185</v>
      </c>
      <c r="BA140" s="105">
        <v>-8.5047878787878801</v>
      </c>
      <c r="BB140" s="105">
        <v>-8.5472121212121213</v>
      </c>
      <c r="BC140" s="105">
        <v>-8.5896363636363642</v>
      </c>
      <c r="BD140" s="105">
        <v>-8.6320606060606071</v>
      </c>
      <c r="BE140" s="105">
        <v>-8.6744848484848482</v>
      </c>
      <c r="BF140" s="105">
        <v>-8.7169090909090912</v>
      </c>
      <c r="BG140" s="105">
        <v>-8.7592771084337357</v>
      </c>
      <c r="BH140" s="105">
        <v>-8.8014457831325306</v>
      </c>
      <c r="BI140" s="105">
        <v>-8.8444363636363637</v>
      </c>
      <c r="BJ140" s="105">
        <v>-8.8880727272727267</v>
      </c>
      <c r="BK140" s="105">
        <v>-8.9317090909090915</v>
      </c>
      <c r="BL140" s="105">
        <v>-8.9756606060606057</v>
      </c>
      <c r="BM140" s="105">
        <v>-9.0205090909090906</v>
      </c>
      <c r="BN140" s="105">
        <v>-9.0672541603630865</v>
      </c>
      <c r="BO140" s="105">
        <v>-9.1152118003025731</v>
      </c>
      <c r="BP140" s="105">
        <v>-9.1631694402420578</v>
      </c>
      <c r="BQ140" s="105">
        <v>-9.2111270801815444</v>
      </c>
      <c r="BR140" s="105">
        <v>-9.2590847201210291</v>
      </c>
      <c r="BS140" s="105">
        <v>-9.3070423600605139</v>
      </c>
      <c r="BT140" s="105">
        <v>-9.3550000000000004</v>
      </c>
    </row>
    <row r="141" spans="1:72" ht="9.9499999999999993" customHeight="1" thickBot="1" x14ac:dyDescent="0.4">
      <c r="A141" s="45" t="s">
        <v>70</v>
      </c>
      <c r="B141" s="35">
        <v>-134.42133131618758</v>
      </c>
      <c r="C141" s="35">
        <v>-130.97201210287443</v>
      </c>
      <c r="D141" s="105">
        <v>-127.52269288956126</v>
      </c>
      <c r="E141" s="105">
        <v>-124.0733736762481</v>
      </c>
      <c r="F141" s="105">
        <v>-120.85497730711043</v>
      </c>
      <c r="G141" s="105">
        <v>-120.29219364599092</v>
      </c>
      <c r="H141" s="105">
        <v>-119.72940998487141</v>
      </c>
      <c r="I141" s="105">
        <v>-119.16662632375188</v>
      </c>
      <c r="J141" s="105">
        <v>-118.60384266263237</v>
      </c>
      <c r="K141" s="105">
        <v>-118.04105900151286</v>
      </c>
      <c r="L141" s="105">
        <v>-117.47827534039335</v>
      </c>
      <c r="M141" s="105">
        <v>-114.50505295007565</v>
      </c>
      <c r="N141" s="105">
        <v>-108.81367624810893</v>
      </c>
      <c r="O141" s="105">
        <v>-103.12229954614222</v>
      </c>
      <c r="P141" s="105">
        <v>-97.430922844175498</v>
      </c>
      <c r="Q141" s="105">
        <v>-91.739546142208781</v>
      </c>
      <c r="R141" s="105">
        <v>-86.048169440242049</v>
      </c>
      <c r="S141" s="105">
        <v>-80.356792738275331</v>
      </c>
      <c r="T141" s="105">
        <v>-78.342208774583966</v>
      </c>
      <c r="U141" s="105">
        <v>-76.926172465960661</v>
      </c>
      <c r="V141" s="105">
        <v>-75.510136157337357</v>
      </c>
      <c r="W141" s="105">
        <v>-74.094099848714066</v>
      </c>
      <c r="X141" s="105">
        <v>-72.678063540090761</v>
      </c>
      <c r="Y141" s="105">
        <v>-71.262027231467471</v>
      </c>
      <c r="Z141" s="105">
        <v>-69.915909090909082</v>
      </c>
      <c r="AA141" s="105">
        <v>-68.779545454545442</v>
      </c>
      <c r="AB141" s="105">
        <v>-67.643181818181816</v>
      </c>
      <c r="AC141" s="105">
        <v>-66.506818181818176</v>
      </c>
      <c r="AD141" s="105">
        <v>-65.370454545454535</v>
      </c>
      <c r="AE141" s="105">
        <v>-64.234090909090909</v>
      </c>
      <c r="AF141" s="105">
        <v>-63.097727272727269</v>
      </c>
      <c r="AG141" s="105">
        <v>-62.088744326777608</v>
      </c>
      <c r="AH141" s="105">
        <v>-61.14835098335854</v>
      </c>
      <c r="AI141" s="105">
        <v>-60.20795763993948</v>
      </c>
      <c r="AJ141" s="105">
        <v>-59.267564296520419</v>
      </c>
      <c r="AK141" s="105">
        <v>-58.327170953101358</v>
      </c>
      <c r="AL141" s="105">
        <v>-57.386777609682298</v>
      </c>
      <c r="AM141" s="105">
        <v>-56.449963636363634</v>
      </c>
      <c r="AN141" s="105">
        <v>-55.599054545454543</v>
      </c>
      <c r="AO141" s="105">
        <v>-54.764240963855421</v>
      </c>
      <c r="AP141" s="105">
        <v>-53.954602409638554</v>
      </c>
      <c r="AQ141" s="105">
        <v>-53.162618181818182</v>
      </c>
      <c r="AR141" s="105">
        <v>-52.378618181818183</v>
      </c>
      <c r="AS141" s="105">
        <v>-51.611345454545457</v>
      </c>
      <c r="AT141" s="105">
        <v>-50.77683636363637</v>
      </c>
      <c r="AU141" s="105">
        <v>-49.853200000000008</v>
      </c>
      <c r="AV141" s="105">
        <v>-49.803163636363642</v>
      </c>
      <c r="AW141" s="105">
        <v>-50.007563636363642</v>
      </c>
      <c r="AX141" s="105">
        <v>-50.26574545454546</v>
      </c>
      <c r="AY141" s="105">
        <v>-50.521445783132535</v>
      </c>
      <c r="AZ141" s="105">
        <v>-50.774457831325307</v>
      </c>
      <c r="BA141" s="105">
        <v>-51.028727272727281</v>
      </c>
      <c r="BB141" s="105">
        <v>-51.283272727272731</v>
      </c>
      <c r="BC141" s="105">
        <v>-51.537818181818189</v>
      </c>
      <c r="BD141" s="105">
        <v>-51.792363636363639</v>
      </c>
      <c r="BE141" s="105">
        <v>-52.046909090909097</v>
      </c>
      <c r="BF141" s="105">
        <v>-52.301454545454547</v>
      </c>
      <c r="BG141" s="105">
        <v>-52.555662650602414</v>
      </c>
      <c r="BH141" s="105">
        <v>-52.80867469879518</v>
      </c>
      <c r="BI141" s="105">
        <v>-53.066618181818185</v>
      </c>
      <c r="BJ141" s="105">
        <v>-53.328436363636364</v>
      </c>
      <c r="BK141" s="105">
        <v>-53.590254545454549</v>
      </c>
      <c r="BL141" s="105">
        <v>-53.853963636363645</v>
      </c>
      <c r="BM141" s="105">
        <v>-54.123054545454551</v>
      </c>
      <c r="BN141" s="105">
        <v>-54.403524962178523</v>
      </c>
      <c r="BO141" s="105">
        <v>-54.691270801815435</v>
      </c>
      <c r="BP141" s="105">
        <v>-54.979016641452347</v>
      </c>
      <c r="BQ141" s="105">
        <v>-55.266762481089259</v>
      </c>
      <c r="BR141" s="105">
        <v>-55.554508320726178</v>
      </c>
      <c r="BS141" s="105">
        <v>-55.84225416036309</v>
      </c>
      <c r="BT141" s="105">
        <v>-56.13</v>
      </c>
    </row>
    <row r="142" spans="1:72" ht="9.9499999999999993" customHeight="1" thickBot="1" x14ac:dyDescent="0.4">
      <c r="A142" s="45" t="s">
        <v>69</v>
      </c>
      <c r="B142" s="35">
        <v>-112.017776096823</v>
      </c>
      <c r="C142" s="35">
        <v>-109.14334341906203</v>
      </c>
      <c r="D142" s="105">
        <v>-106.26891074130106</v>
      </c>
      <c r="E142" s="105">
        <v>-103.39447806354009</v>
      </c>
      <c r="F142" s="105">
        <v>-100.7124810892587</v>
      </c>
      <c r="G142" s="105">
        <v>-100.24349470499244</v>
      </c>
      <c r="H142" s="105">
        <v>-99.77450832072617</v>
      </c>
      <c r="I142" s="105">
        <v>-99.305521936459911</v>
      </c>
      <c r="J142" s="105">
        <v>-98.836535552193652</v>
      </c>
      <c r="K142" s="105">
        <v>-98.367549167927393</v>
      </c>
      <c r="L142" s="105">
        <v>-97.89856278366112</v>
      </c>
      <c r="M142" s="105">
        <v>-95.420877458396376</v>
      </c>
      <c r="N142" s="105">
        <v>-90.678063540090776</v>
      </c>
      <c r="O142" s="105">
        <v>-85.935249621785175</v>
      </c>
      <c r="P142" s="105">
        <v>-81.192435703479575</v>
      </c>
      <c r="Q142" s="105">
        <v>-76.449621785173974</v>
      </c>
      <c r="R142" s="105">
        <v>-71.706807866868374</v>
      </c>
      <c r="S142" s="105">
        <v>-66.963993948562774</v>
      </c>
      <c r="T142" s="105">
        <v>-65.285173978819969</v>
      </c>
      <c r="U142" s="105">
        <v>-64.10514372163388</v>
      </c>
      <c r="V142" s="105">
        <v>-62.925113464447804</v>
      </c>
      <c r="W142" s="105">
        <v>-61.745083207261722</v>
      </c>
      <c r="X142" s="105">
        <v>-60.565052950075639</v>
      </c>
      <c r="Y142" s="105">
        <v>-59.385022692889564</v>
      </c>
      <c r="Z142" s="105">
        <v>-58.263257575757578</v>
      </c>
      <c r="AA142" s="105">
        <v>-57.316287878787875</v>
      </c>
      <c r="AB142" s="105">
        <v>-56.36931818181818</v>
      </c>
      <c r="AC142" s="105">
        <v>-55.422348484848484</v>
      </c>
      <c r="AD142" s="105">
        <v>-54.475378787878789</v>
      </c>
      <c r="AE142" s="105">
        <v>-53.528409090909093</v>
      </c>
      <c r="AF142" s="105">
        <v>-52.581439393939391</v>
      </c>
      <c r="AG142" s="105">
        <v>-51.740620272314672</v>
      </c>
      <c r="AH142" s="105">
        <v>-50.956959152798788</v>
      </c>
      <c r="AI142" s="105">
        <v>-50.173298033282904</v>
      </c>
      <c r="AJ142" s="105">
        <v>-49.389636913767021</v>
      </c>
      <c r="AK142" s="105">
        <v>-48.605975794251137</v>
      </c>
      <c r="AL142" s="105">
        <v>-47.822314674735253</v>
      </c>
      <c r="AM142" s="105">
        <v>-47.041636363636364</v>
      </c>
      <c r="AN142" s="105">
        <v>-46.332545454545453</v>
      </c>
      <c r="AO142" s="105">
        <v>-45.636867469879519</v>
      </c>
      <c r="AP142" s="105">
        <v>-44.962168674698802</v>
      </c>
      <c r="AQ142" s="105">
        <v>-44.302181818181822</v>
      </c>
      <c r="AR142" s="105">
        <v>-43.648848484848493</v>
      </c>
      <c r="AS142" s="105">
        <v>-43.009454545454545</v>
      </c>
      <c r="AT142" s="105">
        <v>-42.3140303030303</v>
      </c>
      <c r="AU142" s="105">
        <v>-41.544333333333334</v>
      </c>
      <c r="AV142" s="105">
        <v>-41.502636363636363</v>
      </c>
      <c r="AW142" s="105">
        <v>-41.672969696969702</v>
      </c>
      <c r="AX142" s="105">
        <v>-41.888121212121213</v>
      </c>
      <c r="AY142" s="105">
        <v>-42.101204819277108</v>
      </c>
      <c r="AZ142" s="105">
        <v>-42.312048192771087</v>
      </c>
      <c r="BA142" s="105">
        <v>-42.523939393939393</v>
      </c>
      <c r="BB142" s="105">
        <v>-42.736060606060605</v>
      </c>
      <c r="BC142" s="105">
        <v>-42.948181818181823</v>
      </c>
      <c r="BD142" s="105">
        <v>-43.160303030303034</v>
      </c>
      <c r="BE142" s="105">
        <v>-43.372424242424245</v>
      </c>
      <c r="BF142" s="105">
        <v>-43.584545454545456</v>
      </c>
      <c r="BG142" s="105">
        <v>-43.796385542168679</v>
      </c>
      <c r="BH142" s="105">
        <v>-44.007228915662651</v>
      </c>
      <c r="BI142" s="105">
        <v>-44.222181818181816</v>
      </c>
      <c r="BJ142" s="105">
        <v>-44.440363636363628</v>
      </c>
      <c r="BK142" s="105">
        <v>-44.658545454545454</v>
      </c>
      <c r="BL142" s="105">
        <v>-44.87830303030303</v>
      </c>
      <c r="BM142" s="105">
        <v>-45.102545454545456</v>
      </c>
      <c r="BN142" s="105">
        <v>-45.336270801815431</v>
      </c>
      <c r="BO142" s="105">
        <v>-45.57605900151286</v>
      </c>
      <c r="BP142" s="105">
        <v>-45.815847201210289</v>
      </c>
      <c r="BQ142" s="105">
        <v>-46.055635400907718</v>
      </c>
      <c r="BR142" s="105">
        <v>-46.295423600605147</v>
      </c>
      <c r="BS142" s="105">
        <v>-46.535211800302577</v>
      </c>
      <c r="BT142" s="105">
        <v>-46.775000000000006</v>
      </c>
    </row>
    <row r="143" spans="1:72" ht="9.9499999999999993" customHeight="1" thickBot="1" x14ac:dyDescent="0.4">
      <c r="A143" s="45" t="s">
        <v>78</v>
      </c>
      <c r="B143" s="35">
        <v>-37.408940998487139</v>
      </c>
      <c r="C143" s="35">
        <v>-36.516354009077155</v>
      </c>
      <c r="D143" s="105">
        <v>-35.62376701966717</v>
      </c>
      <c r="E143" s="105">
        <v>-34.731180030257185</v>
      </c>
      <c r="F143" s="105">
        <v>-33.864372163388801</v>
      </c>
      <c r="G143" s="105">
        <v>-33.294024205748862</v>
      </c>
      <c r="H143" s="105">
        <v>-32.723676248108923</v>
      </c>
      <c r="I143" s="105">
        <v>-32.153328290468984</v>
      </c>
      <c r="J143" s="105">
        <v>-31.582980332829045</v>
      </c>
      <c r="K143" s="105">
        <v>-31.012632375189106</v>
      </c>
      <c r="L143" s="105">
        <v>-30.442284417549168</v>
      </c>
      <c r="M143" s="105">
        <v>-29.957261724659606</v>
      </c>
      <c r="N143" s="105">
        <v>-29.568456883509835</v>
      </c>
      <c r="O143" s="105">
        <v>-29.179652042360061</v>
      </c>
      <c r="P143" s="105">
        <v>-28.790847201210287</v>
      </c>
      <c r="Q143" s="105">
        <v>-28.402042360060513</v>
      </c>
      <c r="R143" s="105">
        <v>-28.013237518910742</v>
      </c>
      <c r="S143" s="105">
        <v>-27.624432677760968</v>
      </c>
      <c r="T143" s="105">
        <v>-27.330605143721634</v>
      </c>
      <c r="U143" s="105">
        <v>-27.052239031770043</v>
      </c>
      <c r="V143" s="105">
        <v>-26.773872919818455</v>
      </c>
      <c r="W143" s="105">
        <v>-26.495506807866867</v>
      </c>
      <c r="X143" s="105">
        <v>-26.217140695915276</v>
      </c>
      <c r="Y143" s="105">
        <v>-25.938774583963689</v>
      </c>
      <c r="Z143" s="105">
        <v>-25.679242424242421</v>
      </c>
      <c r="AA143" s="105">
        <v>-25.476212121212118</v>
      </c>
      <c r="AB143" s="105">
        <v>-25.273181818181815</v>
      </c>
      <c r="AC143" s="105">
        <v>-25.070151515151515</v>
      </c>
      <c r="AD143" s="105">
        <v>-24.867121212121212</v>
      </c>
      <c r="AE143" s="105">
        <v>-24.664090909090909</v>
      </c>
      <c r="AF143" s="105">
        <v>-24.461060606060606</v>
      </c>
      <c r="AG143" s="105">
        <v>-24.291074130105901</v>
      </c>
      <c r="AH143" s="105">
        <v>-24.138880484114978</v>
      </c>
      <c r="AI143" s="105">
        <v>-23.986686838124054</v>
      </c>
      <c r="AJ143" s="105">
        <v>-23.834493192133131</v>
      </c>
      <c r="AK143" s="105">
        <v>-23.682299546142211</v>
      </c>
      <c r="AL143" s="105">
        <v>-23.530105900151288</v>
      </c>
      <c r="AM143" s="105">
        <v>-23.378812121212121</v>
      </c>
      <c r="AN143" s="105">
        <v>-23.249115151515152</v>
      </c>
      <c r="AO143" s="105">
        <v>-23.124421686746988</v>
      </c>
      <c r="AP143" s="105">
        <v>-23.007554216867469</v>
      </c>
      <c r="AQ143" s="105">
        <v>-22.893709090909091</v>
      </c>
      <c r="AR143" s="105">
        <v>-22.781709090909089</v>
      </c>
      <c r="AS143" s="105">
        <v>-22.678072727272728</v>
      </c>
      <c r="AT143" s="105">
        <v>-22.591896969696968</v>
      </c>
      <c r="AU143" s="105">
        <v>-22.528866666666666</v>
      </c>
      <c r="AV143" s="105">
        <v>-22.47907272727273</v>
      </c>
      <c r="AW143" s="105">
        <v>-22.434351515151516</v>
      </c>
      <c r="AX143" s="105">
        <v>-22.39859393939394</v>
      </c>
      <c r="AY143" s="105">
        <v>-22.362650602409641</v>
      </c>
      <c r="AZ143" s="105">
        <v>-22.326506024096386</v>
      </c>
      <c r="BA143" s="105">
        <v>-22.296393939393941</v>
      </c>
      <c r="BB143" s="105">
        <v>-22.267606060606063</v>
      </c>
      <c r="BC143" s="105">
        <v>-22.238818181818182</v>
      </c>
      <c r="BD143" s="105">
        <v>-22.210030303030305</v>
      </c>
      <c r="BE143" s="105">
        <v>-22.181242424242427</v>
      </c>
      <c r="BF143" s="105">
        <v>-22.152454545454546</v>
      </c>
      <c r="BG143" s="105">
        <v>-22.126024096385546</v>
      </c>
      <c r="BH143" s="105">
        <v>-22.107951807228918</v>
      </c>
      <c r="BI143" s="105">
        <v>-22.090496969696972</v>
      </c>
      <c r="BJ143" s="105">
        <v>-22.073527272727272</v>
      </c>
      <c r="BK143" s="105">
        <v>-22.051042424242425</v>
      </c>
      <c r="BL143" s="105">
        <v>-22.029903030303029</v>
      </c>
      <c r="BM143" s="105">
        <v>-22.014145454545456</v>
      </c>
      <c r="BN143" s="105">
        <v>-22.001263237518913</v>
      </c>
      <c r="BO143" s="105">
        <v>-21.990219364599096</v>
      </c>
      <c r="BP143" s="105">
        <v>-21.979175491679275</v>
      </c>
      <c r="BQ143" s="105">
        <v>-21.968131618759458</v>
      </c>
      <c r="BR143" s="105">
        <v>-21.95708774583964</v>
      </c>
      <c r="BS143" s="105">
        <v>-21.94604387291982</v>
      </c>
      <c r="BT143" s="105">
        <v>-21.935000000000002</v>
      </c>
    </row>
    <row r="144" spans="1:72" ht="9.9499999999999993" customHeight="1" thickBot="1" x14ac:dyDescent="0.4">
      <c r="A144" s="45" t="s">
        <v>68</v>
      </c>
      <c r="B144" s="35">
        <v>-89.614220877458393</v>
      </c>
      <c r="C144" s="35">
        <v>-87.314674735249611</v>
      </c>
      <c r="D144" s="105">
        <v>-85.015128593040842</v>
      </c>
      <c r="E144" s="105">
        <v>-82.715582450832073</v>
      </c>
      <c r="F144" s="105">
        <v>-80.569984871406959</v>
      </c>
      <c r="G144" s="105">
        <v>-80.194795763993937</v>
      </c>
      <c r="H144" s="105">
        <v>-79.81960665658093</v>
      </c>
      <c r="I144" s="105">
        <v>-79.444417549167923</v>
      </c>
      <c r="J144" s="105">
        <v>-79.069228441754916</v>
      </c>
      <c r="K144" s="105">
        <v>-78.694039334341909</v>
      </c>
      <c r="L144" s="105">
        <v>-78.318850226928902</v>
      </c>
      <c r="M144" s="105">
        <v>-76.336701966717101</v>
      </c>
      <c r="N144" s="105">
        <v>-72.542450832072618</v>
      </c>
      <c r="O144" s="105">
        <v>-68.748199697428134</v>
      </c>
      <c r="P144" s="105">
        <v>-64.953948562783665</v>
      </c>
      <c r="Q144" s="105">
        <v>-61.159697428139182</v>
      </c>
      <c r="R144" s="105">
        <v>-57.365446293494699</v>
      </c>
      <c r="S144" s="105">
        <v>-53.571195158850216</v>
      </c>
      <c r="T144" s="105">
        <v>-52.228139183055973</v>
      </c>
      <c r="U144" s="105">
        <v>-51.284114977307105</v>
      </c>
      <c r="V144" s="105">
        <v>-50.340090771558245</v>
      </c>
      <c r="W144" s="105">
        <v>-49.396066565809377</v>
      </c>
      <c r="X144" s="105">
        <v>-48.45204236006051</v>
      </c>
      <c r="Y144" s="105">
        <v>-47.50801815431165</v>
      </c>
      <c r="Z144" s="105">
        <v>-46.610606060606059</v>
      </c>
      <c r="AA144" s="105">
        <v>-45.853030303030302</v>
      </c>
      <c r="AB144" s="105">
        <v>-45.095454545454544</v>
      </c>
      <c r="AC144" s="105">
        <v>-44.337878787878786</v>
      </c>
      <c r="AD144" s="105">
        <v>-43.580303030303028</v>
      </c>
      <c r="AE144" s="105">
        <v>-42.822727272727271</v>
      </c>
      <c r="AF144" s="105">
        <v>-42.065151515151513</v>
      </c>
      <c r="AG144" s="105">
        <v>-41.392496217851736</v>
      </c>
      <c r="AH144" s="105">
        <v>-40.765567322239029</v>
      </c>
      <c r="AI144" s="105">
        <v>-40.138638426626322</v>
      </c>
      <c r="AJ144" s="105">
        <v>-39.511709531013615</v>
      </c>
      <c r="AK144" s="105">
        <v>-38.884780635400908</v>
      </c>
      <c r="AL144" s="105">
        <v>-38.257851739788201</v>
      </c>
      <c r="AM144" s="105">
        <v>-37.633309090909094</v>
      </c>
      <c r="AN144" s="105">
        <v>-37.066036363636364</v>
      </c>
      <c r="AO144" s="105">
        <v>-36.509493975903617</v>
      </c>
      <c r="AP144" s="105">
        <v>-35.969734939759036</v>
      </c>
      <c r="AQ144" s="105">
        <v>-35.441745454545455</v>
      </c>
      <c r="AR144" s="105">
        <v>-34.919078787878789</v>
      </c>
      <c r="AS144" s="105">
        <v>-34.407563636363641</v>
      </c>
      <c r="AT144" s="105">
        <v>-33.851224242424244</v>
      </c>
      <c r="AU144" s="105">
        <v>-33.235466666666667</v>
      </c>
      <c r="AV144" s="105">
        <v>-33.20210909090909</v>
      </c>
      <c r="AW144" s="105">
        <v>-33.338375757575761</v>
      </c>
      <c r="AX144" s="105">
        <v>-33.510496969696973</v>
      </c>
      <c r="AY144" s="105">
        <v>-33.680963855421687</v>
      </c>
      <c r="AZ144" s="105">
        <v>-33.849638554216874</v>
      </c>
      <c r="BA144" s="105">
        <v>-34.01915151515152</v>
      </c>
      <c r="BB144" s="105">
        <v>-34.188848484848485</v>
      </c>
      <c r="BC144" s="105">
        <v>-34.358545454545457</v>
      </c>
      <c r="BD144" s="105">
        <v>-34.528242424242428</v>
      </c>
      <c r="BE144" s="105">
        <v>-34.697939393939393</v>
      </c>
      <c r="BF144" s="105">
        <v>-34.867636363636365</v>
      </c>
      <c r="BG144" s="105">
        <v>-35.037108433734943</v>
      </c>
      <c r="BH144" s="105">
        <v>-35.205783132530122</v>
      </c>
      <c r="BI144" s="105">
        <v>-35.377745454545455</v>
      </c>
      <c r="BJ144" s="105">
        <v>-35.552290909090907</v>
      </c>
      <c r="BK144" s="105">
        <v>-35.726836363636366</v>
      </c>
      <c r="BL144" s="105">
        <v>-35.902642424242423</v>
      </c>
      <c r="BM144" s="105">
        <v>-36.082036363636362</v>
      </c>
      <c r="BN144" s="105">
        <v>-36.269016641452346</v>
      </c>
      <c r="BO144" s="105">
        <v>-36.460847201210292</v>
      </c>
      <c r="BP144" s="105">
        <v>-36.652677760968231</v>
      </c>
      <c r="BQ144" s="105">
        <v>-36.844508320726177</v>
      </c>
      <c r="BR144" s="105">
        <v>-37.036338880484116</v>
      </c>
      <c r="BS144" s="105">
        <v>-37.228169440242056</v>
      </c>
      <c r="BT144" s="105">
        <v>-37.42</v>
      </c>
    </row>
    <row r="145" spans="1:72" ht="9.9499999999999993" customHeight="1" thickBot="1" x14ac:dyDescent="0.4">
      <c r="A145" s="45" t="s">
        <v>72</v>
      </c>
      <c r="B145" s="35">
        <v>-67.210665658093788</v>
      </c>
      <c r="C145" s="35">
        <v>-65.486006051437215</v>
      </c>
      <c r="D145" s="105">
        <v>-63.761346444780628</v>
      </c>
      <c r="E145" s="105">
        <v>-62.036686838124048</v>
      </c>
      <c r="F145" s="105">
        <v>-60.427488653555216</v>
      </c>
      <c r="G145" s="105">
        <v>-60.14609682299546</v>
      </c>
      <c r="H145" s="105">
        <v>-59.864704992435705</v>
      </c>
      <c r="I145" s="105">
        <v>-59.583313161875942</v>
      </c>
      <c r="J145" s="105">
        <v>-59.301921331316187</v>
      </c>
      <c r="K145" s="105">
        <v>-59.020529500756432</v>
      </c>
      <c r="L145" s="105">
        <v>-58.739137670196676</v>
      </c>
      <c r="M145" s="105">
        <v>-57.252526475037826</v>
      </c>
      <c r="N145" s="105">
        <v>-54.406838124054467</v>
      </c>
      <c r="O145" s="105">
        <v>-51.561149773071108</v>
      </c>
      <c r="P145" s="105">
        <v>-48.715461422087749</v>
      </c>
      <c r="Q145" s="105">
        <v>-45.86977307110439</v>
      </c>
      <c r="R145" s="105">
        <v>-43.024084720121024</v>
      </c>
      <c r="S145" s="105">
        <v>-40.178396369137666</v>
      </c>
      <c r="T145" s="105">
        <v>-39.171104387291983</v>
      </c>
      <c r="U145" s="105">
        <v>-38.463086232980331</v>
      </c>
      <c r="V145" s="105">
        <v>-37.755068078668678</v>
      </c>
      <c r="W145" s="105">
        <v>-37.047049924357033</v>
      </c>
      <c r="X145" s="105">
        <v>-36.339031770045381</v>
      </c>
      <c r="Y145" s="105">
        <v>-35.631013615733735</v>
      </c>
      <c r="Z145" s="105">
        <v>-34.957954545454541</v>
      </c>
      <c r="AA145" s="105">
        <v>-34.389772727272721</v>
      </c>
      <c r="AB145" s="105">
        <v>-33.821590909090908</v>
      </c>
      <c r="AC145" s="105">
        <v>-33.253409090909088</v>
      </c>
      <c r="AD145" s="105">
        <v>-32.685227272727268</v>
      </c>
      <c r="AE145" s="105">
        <v>-32.117045454545455</v>
      </c>
      <c r="AF145" s="105">
        <v>-31.548863636363635</v>
      </c>
      <c r="AG145" s="105">
        <v>-31.044372163388804</v>
      </c>
      <c r="AH145" s="105">
        <v>-30.57417549167927</v>
      </c>
      <c r="AI145" s="105">
        <v>-30.10397881996974</v>
      </c>
      <c r="AJ145" s="105">
        <v>-29.63378214826021</v>
      </c>
      <c r="AK145" s="105">
        <v>-29.163585476550679</v>
      </c>
      <c r="AL145" s="105">
        <v>-28.693388804841149</v>
      </c>
      <c r="AM145" s="105">
        <v>-28.224981818181817</v>
      </c>
      <c r="AN145" s="105">
        <v>-27.799527272727271</v>
      </c>
      <c r="AO145" s="105">
        <v>-27.382120481927711</v>
      </c>
      <c r="AP145" s="105">
        <v>-26.977301204819277</v>
      </c>
      <c r="AQ145" s="105">
        <v>-26.581309090909091</v>
      </c>
      <c r="AR145" s="105">
        <v>-26.189309090909092</v>
      </c>
      <c r="AS145" s="105">
        <v>-25.805672727272729</v>
      </c>
      <c r="AT145" s="105">
        <v>-25.388418181818185</v>
      </c>
      <c r="AU145" s="105">
        <v>-24.926600000000004</v>
      </c>
      <c r="AV145" s="105">
        <v>-24.901581818181821</v>
      </c>
      <c r="AW145" s="105">
        <v>-25.003781818181821</v>
      </c>
      <c r="AX145" s="105">
        <v>-25.13287272727273</v>
      </c>
      <c r="AY145" s="105">
        <v>-25.260722891566267</v>
      </c>
      <c r="AZ145" s="105">
        <v>-25.387228915662654</v>
      </c>
      <c r="BA145" s="105">
        <v>-25.51436363636364</v>
      </c>
      <c r="BB145" s="105">
        <v>-25.641636363636366</v>
      </c>
      <c r="BC145" s="105">
        <v>-25.768909090909094</v>
      </c>
      <c r="BD145" s="105">
        <v>-25.89618181818182</v>
      </c>
      <c r="BE145" s="105">
        <v>-26.023454545454548</v>
      </c>
      <c r="BF145" s="105">
        <v>-26.150727272727273</v>
      </c>
      <c r="BG145" s="105">
        <v>-26.277831325301207</v>
      </c>
      <c r="BH145" s="105">
        <v>-26.40433734939759</v>
      </c>
      <c r="BI145" s="105">
        <v>-26.533309090909093</v>
      </c>
      <c r="BJ145" s="105">
        <v>-26.664218181818182</v>
      </c>
      <c r="BK145" s="105">
        <v>-26.795127272727274</v>
      </c>
      <c r="BL145" s="105">
        <v>-26.926981818181822</v>
      </c>
      <c r="BM145" s="105">
        <v>-27.061527272727275</v>
      </c>
      <c r="BN145" s="105">
        <v>-27.201762481089261</v>
      </c>
      <c r="BO145" s="105">
        <v>-27.345635400907717</v>
      </c>
      <c r="BP145" s="105">
        <v>-27.489508320726173</v>
      </c>
      <c r="BQ145" s="105">
        <v>-27.63338124054463</v>
      </c>
      <c r="BR145" s="105">
        <v>-27.777254160363089</v>
      </c>
      <c r="BS145" s="105">
        <v>-27.921127080181545</v>
      </c>
      <c r="BT145" s="105">
        <v>-28.065000000000001</v>
      </c>
    </row>
    <row r="146" spans="1:72" ht="9.9499999999999993" customHeight="1" thickBot="1" x14ac:dyDescent="0.4">
      <c r="A146" s="45" t="s">
        <v>61</v>
      </c>
      <c r="B146" s="35">
        <v>-44.807110438729197</v>
      </c>
      <c r="C146" s="35">
        <v>-43.657337367624805</v>
      </c>
      <c r="D146" s="105">
        <v>-42.507564296520421</v>
      </c>
      <c r="E146" s="105">
        <v>-41.357791225416037</v>
      </c>
      <c r="F146" s="105">
        <v>-40.284992435703479</v>
      </c>
      <c r="G146" s="105">
        <v>-40.097397881996969</v>
      </c>
      <c r="H146" s="105">
        <v>-39.909803328290465</v>
      </c>
      <c r="I146" s="105">
        <v>-39.722208774583962</v>
      </c>
      <c r="J146" s="105">
        <v>-39.534614220877458</v>
      </c>
      <c r="K146" s="105">
        <v>-39.347019667170954</v>
      </c>
      <c r="L146" s="105">
        <v>-39.159425113464451</v>
      </c>
      <c r="M146" s="105">
        <v>-38.16835098335855</v>
      </c>
      <c r="N146" s="105">
        <v>-36.271225416036309</v>
      </c>
      <c r="O146" s="105">
        <v>-34.374099848714067</v>
      </c>
      <c r="P146" s="105">
        <v>-32.476974281391833</v>
      </c>
      <c r="Q146" s="105">
        <v>-30.579848714069591</v>
      </c>
      <c r="R146" s="105">
        <v>-28.68272314674735</v>
      </c>
      <c r="S146" s="105">
        <v>-26.785597579425108</v>
      </c>
      <c r="T146" s="105">
        <v>-26.114069591527986</v>
      </c>
      <c r="U146" s="105">
        <v>-25.642057488653553</v>
      </c>
      <c r="V146" s="105">
        <v>-25.170045385779122</v>
      </c>
      <c r="W146" s="105">
        <v>-24.698033282904689</v>
      </c>
      <c r="X146" s="105">
        <v>-24.226021180030255</v>
      </c>
      <c r="Y146" s="105">
        <v>-23.754009077155825</v>
      </c>
      <c r="Z146" s="105">
        <v>-23.30530303030303</v>
      </c>
      <c r="AA146" s="105">
        <v>-22.926515151515151</v>
      </c>
      <c r="AB146" s="105">
        <v>-22.547727272727272</v>
      </c>
      <c r="AC146" s="105">
        <v>-22.168939393939393</v>
      </c>
      <c r="AD146" s="105">
        <v>-21.790151515151514</v>
      </c>
      <c r="AE146" s="105">
        <v>-21.411363636363635</v>
      </c>
      <c r="AF146" s="105">
        <v>-21.032575757575756</v>
      </c>
      <c r="AG146" s="105">
        <v>-20.696248108925868</v>
      </c>
      <c r="AH146" s="105">
        <v>-20.382783661119515</v>
      </c>
      <c r="AI146" s="105">
        <v>-20.069319213313161</v>
      </c>
      <c r="AJ146" s="105">
        <v>-19.755854765506808</v>
      </c>
      <c r="AK146" s="105">
        <v>-19.442390317700454</v>
      </c>
      <c r="AL146" s="105">
        <v>-19.1289258698941</v>
      </c>
      <c r="AM146" s="105">
        <v>-18.816654545454547</v>
      </c>
      <c r="AN146" s="105">
        <v>-18.533018181818182</v>
      </c>
      <c r="AO146" s="105">
        <v>-18.254746987951808</v>
      </c>
      <c r="AP146" s="105">
        <v>-17.984867469879518</v>
      </c>
      <c r="AQ146" s="105">
        <v>-17.720872727272727</v>
      </c>
      <c r="AR146" s="105">
        <v>-17.459539393939394</v>
      </c>
      <c r="AS146" s="105">
        <v>-17.20378181818182</v>
      </c>
      <c r="AT146" s="105">
        <v>-16.925612121212122</v>
      </c>
      <c r="AU146" s="105">
        <v>-16.617733333333334</v>
      </c>
      <c r="AV146" s="105">
        <v>-16.601054545454545</v>
      </c>
      <c r="AW146" s="105">
        <v>-16.669187878787881</v>
      </c>
      <c r="AX146" s="105">
        <v>-16.755248484848487</v>
      </c>
      <c r="AY146" s="105">
        <v>-16.840481927710844</v>
      </c>
      <c r="AZ146" s="105">
        <v>-16.924819277108437</v>
      </c>
      <c r="BA146" s="105">
        <v>-17.00957575757576</v>
      </c>
      <c r="BB146" s="105">
        <v>-17.094424242424243</v>
      </c>
      <c r="BC146" s="105">
        <v>-17.179272727272728</v>
      </c>
      <c r="BD146" s="105">
        <v>-17.264121212121214</v>
      </c>
      <c r="BE146" s="105">
        <v>-17.348969696969696</v>
      </c>
      <c r="BF146" s="105">
        <v>-17.433818181818182</v>
      </c>
      <c r="BG146" s="105">
        <v>-17.518554216867471</v>
      </c>
      <c r="BH146" s="105">
        <v>-17.602891566265061</v>
      </c>
      <c r="BI146" s="105">
        <v>-17.688872727272727</v>
      </c>
      <c r="BJ146" s="105">
        <v>-17.776145454545453</v>
      </c>
      <c r="BK146" s="105">
        <v>-17.863418181818183</v>
      </c>
      <c r="BL146" s="105">
        <v>-17.951321212121211</v>
      </c>
      <c r="BM146" s="105">
        <v>-18.041018181818181</v>
      </c>
      <c r="BN146" s="105">
        <v>-18.134508320726173</v>
      </c>
      <c r="BO146" s="105">
        <v>-18.230423600605146</v>
      </c>
      <c r="BP146" s="105">
        <v>-18.326338880484116</v>
      </c>
      <c r="BQ146" s="105">
        <v>-18.422254160363089</v>
      </c>
      <c r="BR146" s="105">
        <v>-18.518169440242058</v>
      </c>
      <c r="BS146" s="105">
        <v>-18.614084720121028</v>
      </c>
      <c r="BT146" s="105">
        <v>-18.71</v>
      </c>
    </row>
    <row r="147" spans="1:72" ht="9.9499999999999993" customHeight="1" thickBot="1" x14ac:dyDescent="0.4">
      <c r="A147" s="45" t="s">
        <v>2</v>
      </c>
      <c r="B147" s="35">
        <v>-22.403555219364598</v>
      </c>
      <c r="C147" s="35">
        <v>-21.828668683812403</v>
      </c>
      <c r="D147" s="105">
        <v>-21.253782148260211</v>
      </c>
      <c r="E147" s="105">
        <v>-20.678895612708018</v>
      </c>
      <c r="F147" s="105">
        <v>-20.14249621785174</v>
      </c>
      <c r="G147" s="105">
        <v>-20.048698940998484</v>
      </c>
      <c r="H147" s="105">
        <v>-19.954901664145233</v>
      </c>
      <c r="I147" s="105">
        <v>-19.861104387291981</v>
      </c>
      <c r="J147" s="105">
        <v>-19.767307110438729</v>
      </c>
      <c r="K147" s="105">
        <v>-19.673509833585477</v>
      </c>
      <c r="L147" s="105">
        <v>-19.579712556732225</v>
      </c>
      <c r="M147" s="105">
        <v>-19.084175491679275</v>
      </c>
      <c r="N147" s="105">
        <v>-18.135612708018154</v>
      </c>
      <c r="O147" s="105">
        <v>-17.187049924357034</v>
      </c>
      <c r="P147" s="105">
        <v>-16.238487140695916</v>
      </c>
      <c r="Q147" s="105">
        <v>-15.289924357034796</v>
      </c>
      <c r="R147" s="105">
        <v>-14.341361573373675</v>
      </c>
      <c r="S147" s="105">
        <v>-13.392798789712554</v>
      </c>
      <c r="T147" s="105">
        <v>-13.057034795763993</v>
      </c>
      <c r="U147" s="105">
        <v>-12.821028744326776</v>
      </c>
      <c r="V147" s="105">
        <v>-12.585022692889561</v>
      </c>
      <c r="W147" s="105">
        <v>-12.349016641452344</v>
      </c>
      <c r="X147" s="105">
        <v>-12.113010590015127</v>
      </c>
      <c r="Y147" s="105">
        <v>-11.877004538577912</v>
      </c>
      <c r="Z147" s="105">
        <v>-11.652651515151515</v>
      </c>
      <c r="AA147" s="105">
        <v>-11.463257575757575</v>
      </c>
      <c r="AB147" s="105">
        <v>-11.273863636363636</v>
      </c>
      <c r="AC147" s="105">
        <v>-11.084469696969697</v>
      </c>
      <c r="AD147" s="105">
        <v>-10.895075757575757</v>
      </c>
      <c r="AE147" s="105">
        <v>-10.705681818181818</v>
      </c>
      <c r="AF147" s="105">
        <v>-10.516287878787878</v>
      </c>
      <c r="AG147" s="105">
        <v>-10.348124054462934</v>
      </c>
      <c r="AH147" s="105">
        <v>-10.191391830559757</v>
      </c>
      <c r="AI147" s="105">
        <v>-10.034659606656581</v>
      </c>
      <c r="AJ147" s="105">
        <v>-9.8779273827534038</v>
      </c>
      <c r="AK147" s="105">
        <v>-9.721195158850227</v>
      </c>
      <c r="AL147" s="105">
        <v>-9.5644629349470502</v>
      </c>
      <c r="AM147" s="105">
        <v>-9.4083272727272735</v>
      </c>
      <c r="AN147" s="105">
        <v>-9.266509090909091</v>
      </c>
      <c r="AO147" s="105">
        <v>-9.1273734939759041</v>
      </c>
      <c r="AP147" s="105">
        <v>-8.9924337349397589</v>
      </c>
      <c r="AQ147" s="105">
        <v>-8.8604363636363637</v>
      </c>
      <c r="AR147" s="105">
        <v>-8.7297696969696972</v>
      </c>
      <c r="AS147" s="105">
        <v>-8.6018909090909101</v>
      </c>
      <c r="AT147" s="105">
        <v>-8.4628060606060611</v>
      </c>
      <c r="AU147" s="105">
        <v>-8.3088666666666668</v>
      </c>
      <c r="AV147" s="105">
        <v>-8.3005272727272725</v>
      </c>
      <c r="AW147" s="105">
        <v>-8.3345939393939403</v>
      </c>
      <c r="AX147" s="105">
        <v>-8.3776242424242433</v>
      </c>
      <c r="AY147" s="105">
        <v>-8.4202409638554219</v>
      </c>
      <c r="AZ147" s="105">
        <v>-8.4624096385542185</v>
      </c>
      <c r="BA147" s="105">
        <v>-8.5047878787878801</v>
      </c>
      <c r="BB147" s="105">
        <v>-8.5472121212121213</v>
      </c>
      <c r="BC147" s="105">
        <v>-8.5896363636363642</v>
      </c>
      <c r="BD147" s="105">
        <v>-8.6320606060606071</v>
      </c>
      <c r="BE147" s="105">
        <v>-8.6744848484848482</v>
      </c>
      <c r="BF147" s="105">
        <v>-8.7169090909090912</v>
      </c>
      <c r="BG147" s="105">
        <v>-8.7592771084337357</v>
      </c>
      <c r="BH147" s="105">
        <v>-8.8014457831325306</v>
      </c>
      <c r="BI147" s="105">
        <v>-8.8444363636363637</v>
      </c>
      <c r="BJ147" s="105">
        <v>-8.8880727272727267</v>
      </c>
      <c r="BK147" s="105">
        <v>-8.9317090909090915</v>
      </c>
      <c r="BL147" s="105">
        <v>-8.9756606060606057</v>
      </c>
      <c r="BM147" s="105">
        <v>-9.0205090909090906</v>
      </c>
      <c r="BN147" s="105">
        <v>-9.0672541603630865</v>
      </c>
      <c r="BO147" s="105">
        <v>-9.1152118003025731</v>
      </c>
      <c r="BP147" s="105">
        <v>-9.1631694402420578</v>
      </c>
      <c r="BQ147" s="105">
        <v>-9.2111270801815444</v>
      </c>
      <c r="BR147" s="105">
        <v>-9.2590847201210291</v>
      </c>
      <c r="BS147" s="105">
        <v>-9.3070423600605139</v>
      </c>
      <c r="BT147" s="105">
        <v>-9.3550000000000004</v>
      </c>
    </row>
    <row r="148" spans="1:72" ht="9.9499999999999993" customHeight="1" thickBot="1" x14ac:dyDescent="0.4">
      <c r="A148" s="45" t="s">
        <v>1</v>
      </c>
      <c r="B148" s="35">
        <v>-18.624069591527988</v>
      </c>
      <c r="C148" s="35">
        <v>-18.625582450832074</v>
      </c>
      <c r="D148" s="105">
        <v>-18.627095310136156</v>
      </c>
      <c r="E148" s="105">
        <v>-18.628608169440241</v>
      </c>
      <c r="F148" s="105">
        <v>-18.631089258698939</v>
      </c>
      <c r="G148" s="105">
        <v>-18.644704992435702</v>
      </c>
      <c r="H148" s="105">
        <v>-18.658320726172466</v>
      </c>
      <c r="I148" s="105">
        <v>-18.671936459909226</v>
      </c>
      <c r="J148" s="105">
        <v>-18.685552193645989</v>
      </c>
      <c r="K148" s="105">
        <v>-18.699167927382753</v>
      </c>
      <c r="L148" s="105">
        <v>-18.712783661119516</v>
      </c>
      <c r="M148" s="105">
        <v>-18.728532526475036</v>
      </c>
      <c r="N148" s="105">
        <v>-18.746686838124052</v>
      </c>
      <c r="O148" s="105">
        <v>-18.764841149773069</v>
      </c>
      <c r="P148" s="105">
        <v>-18.782995461422086</v>
      </c>
      <c r="Q148" s="105">
        <v>-18.801149773071103</v>
      </c>
      <c r="R148" s="105">
        <v>-18.81930408472012</v>
      </c>
      <c r="S148" s="105">
        <v>-18.837458396369136</v>
      </c>
      <c r="T148" s="105">
        <v>-18.856913767019666</v>
      </c>
      <c r="U148" s="105">
        <v>-18.876580937972768</v>
      </c>
      <c r="V148" s="105">
        <v>-18.896248108925871</v>
      </c>
      <c r="W148" s="105">
        <v>-18.91591527987897</v>
      </c>
      <c r="X148" s="105">
        <v>-18.935582450832072</v>
      </c>
      <c r="Y148" s="105">
        <v>-18.955249621785175</v>
      </c>
      <c r="Z148" s="105">
        <v>-18.975303030303028</v>
      </c>
      <c r="AA148" s="105">
        <v>-18.996515151515151</v>
      </c>
      <c r="AB148" s="105">
        <v>-19.017727272727271</v>
      </c>
      <c r="AC148" s="105">
        <v>-19.038939393939394</v>
      </c>
      <c r="AD148" s="105">
        <v>-19.060151515151514</v>
      </c>
      <c r="AE148" s="105">
        <v>-19.081363636363637</v>
      </c>
      <c r="AF148" s="105">
        <v>-19.102575757575757</v>
      </c>
      <c r="AG148" s="105">
        <v>-19.12376701966717</v>
      </c>
      <c r="AH148" s="105">
        <v>-19.144947049924358</v>
      </c>
      <c r="AI148" s="105">
        <v>-19.166127080181543</v>
      </c>
      <c r="AJ148" s="105">
        <v>-19.187307110438727</v>
      </c>
      <c r="AK148" s="105">
        <v>-19.208487140695915</v>
      </c>
      <c r="AL148" s="105">
        <v>-19.2296671709531</v>
      </c>
      <c r="AM148" s="105">
        <v>-19.250727272727271</v>
      </c>
      <c r="AN148" s="105">
        <v>-19.268909090909091</v>
      </c>
      <c r="AO148" s="105">
        <v>-19.289397590361446</v>
      </c>
      <c r="AP148" s="105">
        <v>-19.313493975903615</v>
      </c>
      <c r="AQ148" s="105">
        <v>-19.333272727272728</v>
      </c>
      <c r="AR148" s="105">
        <v>-19.351454545454548</v>
      </c>
      <c r="AS148" s="105">
        <v>-19.369636363636364</v>
      </c>
      <c r="AT148" s="105">
        <v>-19.390424242424242</v>
      </c>
      <c r="AU148" s="105">
        <v>-19.414666666666669</v>
      </c>
      <c r="AV148" s="105">
        <v>-19.43418181818182</v>
      </c>
      <c r="AW148" s="105">
        <v>-19.452363636363636</v>
      </c>
      <c r="AX148" s="105">
        <v>-19.470545454545455</v>
      </c>
      <c r="AY148" s="105">
        <v>-19.488674698795183</v>
      </c>
      <c r="AZ148" s="105">
        <v>-19.506746987951807</v>
      </c>
      <c r="BA148" s="105">
        <v>-19.526151515151518</v>
      </c>
      <c r="BB148" s="105">
        <v>-19.545848484848488</v>
      </c>
      <c r="BC148" s="105">
        <v>-19.565545454545457</v>
      </c>
      <c r="BD148" s="105">
        <v>-19.585242424242427</v>
      </c>
      <c r="BE148" s="105">
        <v>-19.604939393939397</v>
      </c>
      <c r="BF148" s="105">
        <v>-19.624636363636366</v>
      </c>
      <c r="BG148" s="105">
        <v>-19.645301204819276</v>
      </c>
      <c r="BH148" s="105">
        <v>-19.669397590361445</v>
      </c>
      <c r="BI148" s="105">
        <v>-19.69018181818182</v>
      </c>
      <c r="BJ148" s="105">
        <v>-19.708363636363636</v>
      </c>
      <c r="BK148" s="105">
        <v>-19.726545454545455</v>
      </c>
      <c r="BL148" s="105">
        <v>-19.744727272727271</v>
      </c>
      <c r="BM148" s="105">
        <v>-19.762909090909091</v>
      </c>
      <c r="BN148" s="105">
        <v>-19.781996974281391</v>
      </c>
      <c r="BO148" s="105">
        <v>-19.801664145234493</v>
      </c>
      <c r="BP148" s="105">
        <v>-19.821331316187592</v>
      </c>
      <c r="BQ148" s="105">
        <v>-19.840998487140695</v>
      </c>
      <c r="BR148" s="105">
        <v>-19.860665658093797</v>
      </c>
      <c r="BS148" s="105">
        <v>-19.880332829046896</v>
      </c>
      <c r="BT148" s="105">
        <v>-19.899999999999999</v>
      </c>
    </row>
    <row r="149" spans="1:72" ht="9.9499999999999993" customHeight="1" thickBot="1" x14ac:dyDescent="0.4">
      <c r="A149" s="45" t="s">
        <v>277</v>
      </c>
      <c r="B149" s="35">
        <v>-60.113812405446296</v>
      </c>
      <c r="C149" s="35">
        <v>-58.327125567322241</v>
      </c>
      <c r="D149" s="105">
        <v>-56.540438729198186</v>
      </c>
      <c r="E149" s="105">
        <v>-54.753751891074131</v>
      </c>
      <c r="F149" s="105">
        <v>-52.981467473524958</v>
      </c>
      <c r="G149" s="105">
        <v>-51.374810892586986</v>
      </c>
      <c r="H149" s="105">
        <v>-49.768154311649013</v>
      </c>
      <c r="I149" s="105">
        <v>-48.161497730711048</v>
      </c>
      <c r="J149" s="105">
        <v>-46.554841149773075</v>
      </c>
      <c r="K149" s="105">
        <v>-44.948184568835103</v>
      </c>
      <c r="L149" s="105">
        <v>-43.34152798789713</v>
      </c>
      <c r="M149" s="105">
        <v>-42.578169440242057</v>
      </c>
      <c r="N149" s="105">
        <v>-42.765763993948561</v>
      </c>
      <c r="O149" s="105">
        <v>-42.953358547655071</v>
      </c>
      <c r="P149" s="105">
        <v>-43.140953101361575</v>
      </c>
      <c r="Q149" s="105">
        <v>-43.328547655068078</v>
      </c>
      <c r="R149" s="105">
        <v>-43.516142208774582</v>
      </c>
      <c r="S149" s="105">
        <v>-43.703736762481086</v>
      </c>
      <c r="T149" s="105">
        <v>-43.249909228441751</v>
      </c>
      <c r="U149" s="105">
        <v>-42.69166414523449</v>
      </c>
      <c r="V149" s="105">
        <v>-42.13341906202723</v>
      </c>
      <c r="W149" s="105">
        <v>-41.575173978819969</v>
      </c>
      <c r="X149" s="105">
        <v>-41.016928895612708</v>
      </c>
      <c r="Y149" s="105">
        <v>-40.458683812405447</v>
      </c>
      <c r="Z149" s="105">
        <v>-39.93659090909091</v>
      </c>
      <c r="AA149" s="105">
        <v>-39.522954545454546</v>
      </c>
      <c r="AB149" s="105">
        <v>-39.109318181818182</v>
      </c>
      <c r="AC149" s="105">
        <v>-38.695681818181818</v>
      </c>
      <c r="AD149" s="105">
        <v>-38.282045454545454</v>
      </c>
      <c r="AE149" s="105">
        <v>-37.86840909090909</v>
      </c>
      <c r="AF149" s="105">
        <v>-37.454772727272726</v>
      </c>
      <c r="AG149" s="105">
        <v>-37.107428139183057</v>
      </c>
      <c r="AH149" s="105">
        <v>-36.795779122541603</v>
      </c>
      <c r="AI149" s="105">
        <v>-36.484130105900149</v>
      </c>
      <c r="AJ149" s="105">
        <v>-36.172481089258703</v>
      </c>
      <c r="AK149" s="105">
        <v>-35.860832072617249</v>
      </c>
      <c r="AL149" s="105">
        <v>-35.549183055975796</v>
      </c>
      <c r="AM149" s="105">
        <v>-35.239333333333335</v>
      </c>
      <c r="AN149" s="105">
        <v>-34.972666666666669</v>
      </c>
      <c r="AO149" s="105">
        <v>-34.716024096385546</v>
      </c>
      <c r="AP149" s="105">
        <v>-34.475060240963856</v>
      </c>
      <c r="AQ149" s="105">
        <v>-34.24187878787879</v>
      </c>
      <c r="AR149" s="105">
        <v>-34.013030303030305</v>
      </c>
      <c r="AS149" s="105">
        <v>-33.800909090909094</v>
      </c>
      <c r="AT149" s="105">
        <v>-33.719090909090909</v>
      </c>
      <c r="AU149" s="105">
        <v>-33.809999999999995</v>
      </c>
      <c r="AV149" s="105">
        <v>-33.645636363636363</v>
      </c>
      <c r="AW149" s="105">
        <v>-33.407696969696971</v>
      </c>
      <c r="AX149" s="105">
        <v>-33.159212121212121</v>
      </c>
      <c r="AY149" s="105">
        <v>-32.917228915662655</v>
      </c>
      <c r="AZ149" s="105">
        <v>-32.682289156626503</v>
      </c>
      <c r="BA149" s="105">
        <v>-32.458606060606058</v>
      </c>
      <c r="BB149" s="105">
        <v>-32.237393939393939</v>
      </c>
      <c r="BC149" s="105">
        <v>-32.016181818181821</v>
      </c>
      <c r="BD149" s="105">
        <v>-31.794969696969694</v>
      </c>
      <c r="BE149" s="105">
        <v>-31.573757575757575</v>
      </c>
      <c r="BF149" s="105">
        <v>-31.352545454545453</v>
      </c>
      <c r="BG149" s="105">
        <v>-31.133614457831325</v>
      </c>
      <c r="BH149" s="105">
        <v>-30.922771084337349</v>
      </c>
      <c r="BI149" s="105">
        <v>-30.718</v>
      </c>
      <c r="BJ149" s="105">
        <v>-30.518000000000001</v>
      </c>
      <c r="BK149" s="105">
        <v>-30.318000000000001</v>
      </c>
      <c r="BL149" s="105">
        <v>-30.11957575757576</v>
      </c>
      <c r="BM149" s="105">
        <v>-29.925636363636364</v>
      </c>
      <c r="BN149" s="105">
        <v>-29.733721633888049</v>
      </c>
      <c r="BO149" s="105">
        <v>-29.543101361573374</v>
      </c>
      <c r="BP149" s="105">
        <v>-29.352481089258699</v>
      </c>
      <c r="BQ149" s="105">
        <v>-29.161860816944024</v>
      </c>
      <c r="BR149" s="105">
        <v>-28.97124054462935</v>
      </c>
      <c r="BS149" s="105">
        <v>-28.780620272314675</v>
      </c>
      <c r="BT149" s="105">
        <v>-28.59</v>
      </c>
    </row>
    <row r="150" spans="1:72" ht="9.9499999999999993" customHeight="1" thickBot="1" x14ac:dyDescent="0.4">
      <c r="A150" s="45" t="s">
        <v>613</v>
      </c>
      <c r="B150" s="35">
        <v>-37.408940998487139</v>
      </c>
      <c r="C150" s="35">
        <v>-36.516354009077155</v>
      </c>
      <c r="D150" s="105">
        <v>-35.62376701966717</v>
      </c>
      <c r="E150" s="105">
        <v>-34.731180030257185</v>
      </c>
      <c r="F150" s="105">
        <v>-33.864372163388801</v>
      </c>
      <c r="G150" s="105">
        <v>-33.294024205748862</v>
      </c>
      <c r="H150" s="105">
        <v>-32.723676248108923</v>
      </c>
      <c r="I150" s="105">
        <v>-32.153328290468984</v>
      </c>
      <c r="J150" s="105">
        <v>-31.582980332829045</v>
      </c>
      <c r="K150" s="105">
        <v>-31.012632375189106</v>
      </c>
      <c r="L150" s="105">
        <v>-30.442284417549168</v>
      </c>
      <c r="M150" s="105">
        <v>-29.957261724659606</v>
      </c>
      <c r="N150" s="105">
        <v>-29.568456883509835</v>
      </c>
      <c r="O150" s="105">
        <v>-29.179652042360061</v>
      </c>
      <c r="P150" s="105">
        <v>-28.790847201210287</v>
      </c>
      <c r="Q150" s="105">
        <v>-28.402042360060513</v>
      </c>
      <c r="R150" s="105">
        <v>-28.013237518910742</v>
      </c>
      <c r="S150" s="105">
        <v>-27.624432677760968</v>
      </c>
      <c r="T150" s="105">
        <v>-27.330605143721634</v>
      </c>
      <c r="U150" s="105">
        <v>-27.052239031770043</v>
      </c>
      <c r="V150" s="105">
        <v>-26.773872919818455</v>
      </c>
      <c r="W150" s="105">
        <v>-26.495506807866867</v>
      </c>
      <c r="X150" s="105">
        <v>-26.217140695915276</v>
      </c>
      <c r="Y150" s="105">
        <v>-25.938774583963689</v>
      </c>
      <c r="Z150" s="105">
        <v>-25.679242424242421</v>
      </c>
      <c r="AA150" s="105">
        <v>-25.476212121212118</v>
      </c>
      <c r="AB150" s="105">
        <v>-25.273181818181815</v>
      </c>
      <c r="AC150" s="105">
        <v>-25.070151515151515</v>
      </c>
      <c r="AD150" s="105">
        <v>-24.867121212121212</v>
      </c>
      <c r="AE150" s="105">
        <v>-24.664090909090909</v>
      </c>
      <c r="AF150" s="105">
        <v>-24.461060606060606</v>
      </c>
      <c r="AG150" s="105">
        <v>-24.291074130105901</v>
      </c>
      <c r="AH150" s="105">
        <v>-24.138880484114978</v>
      </c>
      <c r="AI150" s="105">
        <v>-23.986686838124054</v>
      </c>
      <c r="AJ150" s="105">
        <v>-23.834493192133131</v>
      </c>
      <c r="AK150" s="105">
        <v>-23.682299546142211</v>
      </c>
      <c r="AL150" s="105">
        <v>-23.530105900151288</v>
      </c>
      <c r="AM150" s="105">
        <v>-23.378812121212121</v>
      </c>
      <c r="AN150" s="105">
        <v>-23.249115151515152</v>
      </c>
      <c r="AO150" s="105">
        <v>-23.124421686746988</v>
      </c>
      <c r="AP150" s="105">
        <v>-23.007554216867469</v>
      </c>
      <c r="AQ150" s="105">
        <v>-22.893709090909091</v>
      </c>
      <c r="AR150" s="105">
        <v>-22.781709090909089</v>
      </c>
      <c r="AS150" s="105">
        <v>-22.678072727272728</v>
      </c>
      <c r="AT150" s="105">
        <v>-22.591896969696968</v>
      </c>
      <c r="AU150" s="105">
        <v>-22.528866666666666</v>
      </c>
      <c r="AV150" s="105">
        <v>-22.47907272727273</v>
      </c>
      <c r="AW150" s="105">
        <v>-22.434351515151516</v>
      </c>
      <c r="AX150" s="105">
        <v>-22.39859393939394</v>
      </c>
      <c r="AY150" s="105">
        <v>-22.362650602409641</v>
      </c>
      <c r="AZ150" s="105">
        <v>-22.326506024096386</v>
      </c>
      <c r="BA150" s="105">
        <v>-22.296393939393941</v>
      </c>
      <c r="BB150" s="105">
        <v>-22.267606060606063</v>
      </c>
      <c r="BC150" s="105">
        <v>-22.238818181818182</v>
      </c>
      <c r="BD150" s="105">
        <v>-22.210030303030305</v>
      </c>
      <c r="BE150" s="105">
        <v>-22.181242424242427</v>
      </c>
      <c r="BF150" s="105">
        <v>-22.152454545454546</v>
      </c>
      <c r="BG150" s="105">
        <v>-22.126024096385546</v>
      </c>
      <c r="BH150" s="105">
        <v>-22.107951807228918</v>
      </c>
      <c r="BI150" s="105">
        <v>-22.090496969696972</v>
      </c>
      <c r="BJ150" s="105">
        <v>-22.073527272727272</v>
      </c>
      <c r="BK150" s="105">
        <v>-22.051042424242425</v>
      </c>
      <c r="BL150" s="105">
        <v>-22.029903030303029</v>
      </c>
      <c r="BM150" s="105">
        <v>-22.014145454545456</v>
      </c>
      <c r="BN150" s="105">
        <v>-22.001263237518913</v>
      </c>
      <c r="BO150" s="105">
        <v>-21.990219364599096</v>
      </c>
      <c r="BP150" s="105">
        <v>-21.979175491679275</v>
      </c>
      <c r="BQ150" s="105">
        <v>-21.968131618759458</v>
      </c>
      <c r="BR150" s="105">
        <v>-21.95708774583964</v>
      </c>
      <c r="BS150" s="105">
        <v>-21.94604387291982</v>
      </c>
      <c r="BT150" s="105">
        <v>-21.935000000000002</v>
      </c>
    </row>
    <row r="151" spans="1:72" ht="9.9499999999999993" customHeight="1" thickBot="1" x14ac:dyDescent="0.4">
      <c r="A151" s="45" t="s">
        <v>278</v>
      </c>
      <c r="B151" s="35">
        <v>-15.005385779122541</v>
      </c>
      <c r="C151" s="35">
        <v>-14.68768532526475</v>
      </c>
      <c r="D151" s="105">
        <v>-14.36998487140696</v>
      </c>
      <c r="E151" s="105">
        <v>-14.052284417549167</v>
      </c>
      <c r="F151" s="105">
        <v>-13.721875945537064</v>
      </c>
      <c r="G151" s="105">
        <v>-13.245325264750377</v>
      </c>
      <c r="H151" s="105">
        <v>-12.76877458396369</v>
      </c>
      <c r="I151" s="105">
        <v>-12.292223903177003</v>
      </c>
      <c r="J151" s="105">
        <v>-11.815673222390318</v>
      </c>
      <c r="K151" s="105">
        <v>-11.339122541603631</v>
      </c>
      <c r="L151" s="105">
        <v>-10.862571860816944</v>
      </c>
      <c r="M151" s="105">
        <v>-10.873086232980333</v>
      </c>
      <c r="N151" s="105">
        <v>-11.432844175491679</v>
      </c>
      <c r="O151" s="105">
        <v>-11.992602118003026</v>
      </c>
      <c r="P151" s="105">
        <v>-12.552360060514372</v>
      </c>
      <c r="Q151" s="105">
        <v>-13.112118003025719</v>
      </c>
      <c r="R151" s="105">
        <v>-13.671875945537067</v>
      </c>
      <c r="S151" s="105">
        <v>-14.231633888048414</v>
      </c>
      <c r="T151" s="105">
        <v>-14.273570347957641</v>
      </c>
      <c r="U151" s="105">
        <v>-14.231210287443268</v>
      </c>
      <c r="V151" s="105">
        <v>-14.188850226928896</v>
      </c>
      <c r="W151" s="105">
        <v>-14.146490166414523</v>
      </c>
      <c r="X151" s="105">
        <v>-14.10413010590015</v>
      </c>
      <c r="Y151" s="105">
        <v>-14.061770045385778</v>
      </c>
      <c r="Z151" s="105">
        <v>-14.026590909090908</v>
      </c>
      <c r="AA151" s="105">
        <v>-14.012954545454544</v>
      </c>
      <c r="AB151" s="105">
        <v>-13.999318181818181</v>
      </c>
      <c r="AC151" s="105">
        <v>-13.985681818181817</v>
      </c>
      <c r="AD151" s="105">
        <v>-13.972045454545453</v>
      </c>
      <c r="AE151" s="105">
        <v>-13.95840909090909</v>
      </c>
      <c r="AF151" s="105">
        <v>-13.944772727272726</v>
      </c>
      <c r="AG151" s="105">
        <v>-13.942950075642965</v>
      </c>
      <c r="AH151" s="105">
        <v>-13.947488653555219</v>
      </c>
      <c r="AI151" s="105">
        <v>-13.952027231467474</v>
      </c>
      <c r="AJ151" s="105">
        <v>-13.956565809379727</v>
      </c>
      <c r="AK151" s="105">
        <v>-13.961104387291982</v>
      </c>
      <c r="AL151" s="105">
        <v>-13.965642965204237</v>
      </c>
      <c r="AM151" s="105">
        <v>-13.970484848484849</v>
      </c>
      <c r="AN151" s="105">
        <v>-13.982606060606061</v>
      </c>
      <c r="AO151" s="105">
        <v>-13.997048192771084</v>
      </c>
      <c r="AP151" s="105">
        <v>-14.01512048192771</v>
      </c>
      <c r="AQ151" s="105">
        <v>-14.033272727272728</v>
      </c>
      <c r="AR151" s="105">
        <v>-14.051939393939394</v>
      </c>
      <c r="AS151" s="105">
        <v>-14.076181818181817</v>
      </c>
      <c r="AT151" s="105">
        <v>-14.129090909090909</v>
      </c>
      <c r="AU151" s="105">
        <v>-14.219999999999999</v>
      </c>
      <c r="AV151" s="105">
        <v>-14.178545454545455</v>
      </c>
      <c r="AW151" s="105">
        <v>-14.099757575757575</v>
      </c>
      <c r="AX151" s="105">
        <v>-14.020969696969697</v>
      </c>
      <c r="AY151" s="105">
        <v>-13.942409638554217</v>
      </c>
      <c r="AZ151" s="105">
        <v>-13.864096385542169</v>
      </c>
      <c r="BA151" s="105">
        <v>-13.79160606060606</v>
      </c>
      <c r="BB151" s="105">
        <v>-13.720393939393938</v>
      </c>
      <c r="BC151" s="105">
        <v>-13.649181818181818</v>
      </c>
      <c r="BD151" s="105">
        <v>-13.577969696969697</v>
      </c>
      <c r="BE151" s="105">
        <v>-13.506757575757575</v>
      </c>
      <c r="BF151" s="105">
        <v>-13.435545454545455</v>
      </c>
      <c r="BG151" s="105">
        <v>-13.366746987951808</v>
      </c>
      <c r="BH151" s="105">
        <v>-13.306506024096386</v>
      </c>
      <c r="BI151" s="105">
        <v>-13.246060606060606</v>
      </c>
      <c r="BJ151" s="105">
        <v>-13.185454545454546</v>
      </c>
      <c r="BK151" s="105">
        <v>-13.119333333333334</v>
      </c>
      <c r="BL151" s="105">
        <v>-13.054242424242425</v>
      </c>
      <c r="BM151" s="105">
        <v>-12.993636363636364</v>
      </c>
      <c r="BN151" s="105">
        <v>-12.934009077155824</v>
      </c>
      <c r="BO151" s="105">
        <v>-12.875007564296521</v>
      </c>
      <c r="BP151" s="105">
        <v>-12.816006051437217</v>
      </c>
      <c r="BQ151" s="105">
        <v>-12.757004538577913</v>
      </c>
      <c r="BR151" s="105">
        <v>-12.698003025718608</v>
      </c>
      <c r="BS151" s="105">
        <v>-12.639001512859304</v>
      </c>
      <c r="BT151" s="105">
        <v>-12.58</v>
      </c>
    </row>
    <row r="152" spans="1:72" ht="9.9499999999999993" customHeight="1" thickBot="1" x14ac:dyDescent="0.4">
      <c r="A152" s="38" t="s">
        <v>52</v>
      </c>
      <c r="B152" s="35">
        <v>-22.403555219364598</v>
      </c>
      <c r="C152" s="35">
        <v>-21.828668683812403</v>
      </c>
      <c r="D152" s="105">
        <v>-21.253782148260211</v>
      </c>
      <c r="E152" s="105">
        <v>-20.678895612708018</v>
      </c>
      <c r="F152" s="105">
        <v>-20.14249621785174</v>
      </c>
      <c r="G152" s="105">
        <v>-20.048698940998484</v>
      </c>
      <c r="H152" s="105">
        <v>-19.954901664145233</v>
      </c>
      <c r="I152" s="105">
        <v>-19.861104387291981</v>
      </c>
      <c r="J152" s="105">
        <v>-19.767307110438729</v>
      </c>
      <c r="K152" s="105">
        <v>-19.673509833585477</v>
      </c>
      <c r="L152" s="105">
        <v>-19.579712556732225</v>
      </c>
      <c r="M152" s="105">
        <v>-19.084175491679275</v>
      </c>
      <c r="N152" s="105">
        <v>-18.135612708018154</v>
      </c>
      <c r="O152" s="105">
        <v>-17.187049924357034</v>
      </c>
      <c r="P152" s="105">
        <v>-16.238487140695916</v>
      </c>
      <c r="Q152" s="105">
        <v>-15.289924357034796</v>
      </c>
      <c r="R152" s="105">
        <v>-14.341361573373675</v>
      </c>
      <c r="S152" s="105">
        <v>-13.392798789712554</v>
      </c>
      <c r="T152" s="105">
        <v>-13.057034795763993</v>
      </c>
      <c r="U152" s="105">
        <v>-12.821028744326776</v>
      </c>
      <c r="V152" s="105">
        <v>-12.585022692889561</v>
      </c>
      <c r="W152" s="105">
        <v>-12.349016641452344</v>
      </c>
      <c r="X152" s="105">
        <v>-12.113010590015127</v>
      </c>
      <c r="Y152" s="105">
        <v>-11.877004538577912</v>
      </c>
      <c r="Z152" s="105">
        <v>-11.652651515151515</v>
      </c>
      <c r="AA152" s="105">
        <v>-11.463257575757575</v>
      </c>
      <c r="AB152" s="105">
        <v>-11.273863636363636</v>
      </c>
      <c r="AC152" s="105">
        <v>-11.084469696969697</v>
      </c>
      <c r="AD152" s="105">
        <v>-10.895075757575757</v>
      </c>
      <c r="AE152" s="105">
        <v>-10.705681818181818</v>
      </c>
      <c r="AF152" s="105">
        <v>-10.516287878787878</v>
      </c>
      <c r="AG152" s="105">
        <v>-10.348124054462934</v>
      </c>
      <c r="AH152" s="105">
        <v>-10.191391830559757</v>
      </c>
      <c r="AI152" s="105">
        <v>-10.034659606656581</v>
      </c>
      <c r="AJ152" s="105">
        <v>-9.8779273827534038</v>
      </c>
      <c r="AK152" s="105">
        <v>-9.721195158850227</v>
      </c>
      <c r="AL152" s="105">
        <v>-9.5644629349470502</v>
      </c>
      <c r="AM152" s="105">
        <v>-9.4083272727272735</v>
      </c>
      <c r="AN152" s="105">
        <v>-9.266509090909091</v>
      </c>
      <c r="AO152" s="105">
        <v>-9.1273734939759041</v>
      </c>
      <c r="AP152" s="105">
        <v>-8.9924337349397589</v>
      </c>
      <c r="AQ152" s="105">
        <v>-8.8604363636363637</v>
      </c>
      <c r="AR152" s="105">
        <v>-8.7297696969696972</v>
      </c>
      <c r="AS152" s="105">
        <v>-8.6018909090909101</v>
      </c>
      <c r="AT152" s="105">
        <v>-8.4628060606060611</v>
      </c>
      <c r="AU152" s="105">
        <v>-8.3088666666666668</v>
      </c>
      <c r="AV152" s="105">
        <v>-8.3005272727272725</v>
      </c>
      <c r="AW152" s="105">
        <v>-8.3345939393939403</v>
      </c>
      <c r="AX152" s="105">
        <v>-8.3776242424242433</v>
      </c>
      <c r="AY152" s="105">
        <v>-8.4202409638554219</v>
      </c>
      <c r="AZ152" s="105">
        <v>-8.4624096385542185</v>
      </c>
      <c r="BA152" s="105">
        <v>-8.5047878787878801</v>
      </c>
      <c r="BB152" s="105">
        <v>-8.5472121212121213</v>
      </c>
      <c r="BC152" s="105">
        <v>-8.5896363636363642</v>
      </c>
      <c r="BD152" s="105">
        <v>-8.6320606060606071</v>
      </c>
      <c r="BE152" s="105">
        <v>-8.6744848484848482</v>
      </c>
      <c r="BF152" s="105">
        <v>-8.7169090909090912</v>
      </c>
      <c r="BG152" s="105">
        <v>-8.7592771084337357</v>
      </c>
      <c r="BH152" s="105">
        <v>-8.8014457831325306</v>
      </c>
      <c r="BI152" s="105">
        <v>-8.8444363636363637</v>
      </c>
      <c r="BJ152" s="105">
        <v>-8.8880727272727267</v>
      </c>
      <c r="BK152" s="105">
        <v>-8.9317090909090915</v>
      </c>
      <c r="BL152" s="105">
        <v>-8.9756606060606057</v>
      </c>
      <c r="BM152" s="105">
        <v>-9.0205090909090906</v>
      </c>
      <c r="BN152" s="105">
        <v>-9.0672541603630865</v>
      </c>
      <c r="BO152" s="105">
        <v>-9.1152118003025731</v>
      </c>
      <c r="BP152" s="105">
        <v>-9.1631694402420578</v>
      </c>
      <c r="BQ152" s="105">
        <v>-9.2111270801815444</v>
      </c>
      <c r="BR152" s="105">
        <v>-9.2590847201210291</v>
      </c>
      <c r="BS152" s="105">
        <v>-9.3070423600605139</v>
      </c>
      <c r="BT152" s="105">
        <v>-9.3550000000000004</v>
      </c>
    </row>
    <row r="153" spans="1:72" ht="9.9499999999999993" customHeight="1" thickBot="1" x14ac:dyDescent="0.4">
      <c r="A153" s="38" t="s">
        <v>73</v>
      </c>
      <c r="B153" s="35">
        <v>-187.43829046898639</v>
      </c>
      <c r="C153" s="35">
        <v>-182.1402571860817</v>
      </c>
      <c r="D153" s="105">
        <v>-176.842223903177</v>
      </c>
      <c r="E153" s="105">
        <v>-171.5441906202723</v>
      </c>
      <c r="F153" s="105">
        <v>-166.39042360060512</v>
      </c>
      <c r="G153" s="105">
        <v>-162.89571860816943</v>
      </c>
      <c r="H153" s="105">
        <v>-159.40101361573372</v>
      </c>
      <c r="I153" s="105">
        <v>-155.90630862329803</v>
      </c>
      <c r="J153" s="105">
        <v>-152.41160363086232</v>
      </c>
      <c r="K153" s="105">
        <v>-148.91689863842663</v>
      </c>
      <c r="L153" s="105">
        <v>-145.42219364599092</v>
      </c>
      <c r="M153" s="105">
        <v>-142.40886535552193</v>
      </c>
      <c r="N153" s="105">
        <v>-139.93836611195158</v>
      </c>
      <c r="O153" s="105">
        <v>-137.46786686838124</v>
      </c>
      <c r="P153" s="105">
        <v>-134.99736762481089</v>
      </c>
      <c r="Q153" s="105">
        <v>-132.52686838124055</v>
      </c>
      <c r="R153" s="105">
        <v>-130.05636913767017</v>
      </c>
      <c r="S153" s="105">
        <v>-127.58586989409984</v>
      </c>
      <c r="T153" s="105">
        <v>-125.67092284417548</v>
      </c>
      <c r="U153" s="105">
        <v>-123.84641452344931</v>
      </c>
      <c r="V153" s="105">
        <v>-122.02190620272314</v>
      </c>
      <c r="W153" s="105">
        <v>-120.19739788199696</v>
      </c>
      <c r="X153" s="105">
        <v>-118.3728895612708</v>
      </c>
      <c r="Y153" s="105">
        <v>-116.54838124054461</v>
      </c>
      <c r="Z153" s="105">
        <v>-114.83113636363636</v>
      </c>
      <c r="AA153" s="105">
        <v>-113.43568181818181</v>
      </c>
      <c r="AB153" s="105">
        <v>-112.04022727272726</v>
      </c>
      <c r="AC153" s="105">
        <v>-110.64477272727272</v>
      </c>
      <c r="AD153" s="105">
        <v>-109.24931818181818</v>
      </c>
      <c r="AE153" s="105">
        <v>-107.85386363636363</v>
      </c>
      <c r="AF153" s="105">
        <v>-106.45840909090909</v>
      </c>
      <c r="AG153" s="105">
        <v>-105.25922844175491</v>
      </c>
      <c r="AH153" s="105">
        <v>-104.16573373676248</v>
      </c>
      <c r="AI153" s="105">
        <v>-103.07223903177004</v>
      </c>
      <c r="AJ153" s="105">
        <v>-101.9787443267776</v>
      </c>
      <c r="AK153" s="105">
        <v>-100.88524962178516</v>
      </c>
      <c r="AL153" s="105">
        <v>-99.791754916792726</v>
      </c>
      <c r="AM153" s="105">
        <v>-98.703648484848472</v>
      </c>
      <c r="AN153" s="105">
        <v>-97.744860606060598</v>
      </c>
      <c r="AO153" s="105">
        <v>-96.814168674698792</v>
      </c>
      <c r="AP153" s="105">
        <v>-95.927421686746982</v>
      </c>
      <c r="AQ153" s="105">
        <v>-95.065066666666667</v>
      </c>
      <c r="AR153" s="105">
        <v>-94.215369696969702</v>
      </c>
      <c r="AS153" s="105">
        <v>-93.40749090909091</v>
      </c>
      <c r="AT153" s="105">
        <v>-92.826599999999999</v>
      </c>
      <c r="AU153" s="105">
        <v>-92.546599999999998</v>
      </c>
      <c r="AV153" s="105">
        <v>-92.192854545454537</v>
      </c>
      <c r="AW153" s="105">
        <v>-91.819175757575749</v>
      </c>
      <c r="AX153" s="105">
        <v>-91.451296969696969</v>
      </c>
      <c r="AY153" s="105">
        <v>-91.09518072289157</v>
      </c>
      <c r="AZ153" s="105">
        <v>-90.751807228915666</v>
      </c>
      <c r="BA153" s="105">
        <v>-90.431575757575757</v>
      </c>
      <c r="BB153" s="105">
        <v>-90.116424242424245</v>
      </c>
      <c r="BC153" s="105">
        <v>-89.801272727272718</v>
      </c>
      <c r="BD153" s="105">
        <v>-89.486121212121205</v>
      </c>
      <c r="BE153" s="105">
        <v>-89.170969696969692</v>
      </c>
      <c r="BF153" s="105">
        <v>-88.855818181818179</v>
      </c>
      <c r="BG153" s="105">
        <v>-88.545060240963849</v>
      </c>
      <c r="BH153" s="105">
        <v>-88.249879518072291</v>
      </c>
      <c r="BI153" s="105">
        <v>-87.969309090909093</v>
      </c>
      <c r="BJ153" s="105">
        <v>-87.700218181818187</v>
      </c>
      <c r="BK153" s="105">
        <v>-87.431127272727267</v>
      </c>
      <c r="BL153" s="105">
        <v>-87.166133333333335</v>
      </c>
      <c r="BM153" s="105">
        <v>-86.912800000000004</v>
      </c>
      <c r="BN153" s="105">
        <v>-86.669205748865366</v>
      </c>
      <c r="BO153" s="105">
        <v>-86.431838124054465</v>
      </c>
      <c r="BP153" s="105">
        <v>-86.194470499243579</v>
      </c>
      <c r="BQ153" s="105">
        <v>-85.957102874432678</v>
      </c>
      <c r="BR153" s="105">
        <v>-85.719735249621792</v>
      </c>
      <c r="BS153" s="105">
        <v>-85.482367624810891</v>
      </c>
      <c r="BT153" s="105">
        <v>-85.245000000000005</v>
      </c>
    </row>
    <row r="154" spans="1:72" ht="9.9499999999999993" customHeight="1" thickBot="1" x14ac:dyDescent="0.4">
      <c r="A154" s="38" t="s">
        <v>26</v>
      </c>
      <c r="B154" s="35">
        <v>-18.624069591527988</v>
      </c>
      <c r="C154" s="35">
        <v>-18.625582450832074</v>
      </c>
      <c r="D154" s="105">
        <v>-18.627095310136156</v>
      </c>
      <c r="E154" s="105">
        <v>-18.628608169440241</v>
      </c>
      <c r="F154" s="105">
        <v>-18.631089258698939</v>
      </c>
      <c r="G154" s="105">
        <v>-18.644704992435702</v>
      </c>
      <c r="H154" s="105">
        <v>-18.658320726172466</v>
      </c>
      <c r="I154" s="105">
        <v>-18.671936459909226</v>
      </c>
      <c r="J154" s="105">
        <v>-18.685552193645989</v>
      </c>
      <c r="K154" s="105">
        <v>-18.699167927382753</v>
      </c>
      <c r="L154" s="105">
        <v>-18.712783661119516</v>
      </c>
      <c r="M154" s="105">
        <v>-18.728532526475036</v>
      </c>
      <c r="N154" s="105">
        <v>-18.746686838124052</v>
      </c>
      <c r="O154" s="105">
        <v>-18.764841149773069</v>
      </c>
      <c r="P154" s="105">
        <v>-18.782995461422086</v>
      </c>
      <c r="Q154" s="105">
        <v>-18.801149773071103</v>
      </c>
      <c r="R154" s="105">
        <v>-18.81930408472012</v>
      </c>
      <c r="S154" s="105">
        <v>-18.837458396369136</v>
      </c>
      <c r="T154" s="105">
        <v>-18.856913767019666</v>
      </c>
      <c r="U154" s="105">
        <v>-18.876580937972768</v>
      </c>
      <c r="V154" s="105">
        <v>-18.896248108925871</v>
      </c>
      <c r="W154" s="105">
        <v>-18.91591527987897</v>
      </c>
      <c r="X154" s="105">
        <v>-18.935582450832072</v>
      </c>
      <c r="Y154" s="105">
        <v>-18.955249621785175</v>
      </c>
      <c r="Z154" s="105">
        <v>-18.975303030303028</v>
      </c>
      <c r="AA154" s="105">
        <v>-18.996515151515151</v>
      </c>
      <c r="AB154" s="105">
        <v>-19.017727272727271</v>
      </c>
      <c r="AC154" s="105">
        <v>-19.038939393939394</v>
      </c>
      <c r="AD154" s="105">
        <v>-19.060151515151514</v>
      </c>
      <c r="AE154" s="105">
        <v>-19.081363636363637</v>
      </c>
      <c r="AF154" s="105">
        <v>-19.102575757575757</v>
      </c>
      <c r="AG154" s="105">
        <v>-19.12376701966717</v>
      </c>
      <c r="AH154" s="105">
        <v>-19.144947049924358</v>
      </c>
      <c r="AI154" s="105">
        <v>-19.166127080181543</v>
      </c>
      <c r="AJ154" s="105">
        <v>-19.187307110438727</v>
      </c>
      <c r="AK154" s="105">
        <v>-19.208487140695915</v>
      </c>
      <c r="AL154" s="105">
        <v>-19.2296671709531</v>
      </c>
      <c r="AM154" s="105">
        <v>-19.250727272727271</v>
      </c>
      <c r="AN154" s="105">
        <v>-19.268909090909091</v>
      </c>
      <c r="AO154" s="105">
        <v>-19.289397590361446</v>
      </c>
      <c r="AP154" s="105">
        <v>-19.313493975903615</v>
      </c>
      <c r="AQ154" s="105">
        <v>-19.333272727272728</v>
      </c>
      <c r="AR154" s="105">
        <v>-19.351454545454548</v>
      </c>
      <c r="AS154" s="105">
        <v>-19.369636363636364</v>
      </c>
      <c r="AT154" s="105">
        <v>-19.390424242424242</v>
      </c>
      <c r="AU154" s="105">
        <v>-19.414666666666669</v>
      </c>
      <c r="AV154" s="105">
        <v>-19.43418181818182</v>
      </c>
      <c r="AW154" s="105">
        <v>-19.452363636363636</v>
      </c>
      <c r="AX154" s="105">
        <v>-19.470545454545455</v>
      </c>
      <c r="AY154" s="105">
        <v>-19.488674698795183</v>
      </c>
      <c r="AZ154" s="105">
        <v>-19.506746987951807</v>
      </c>
      <c r="BA154" s="105">
        <v>-19.526151515151518</v>
      </c>
      <c r="BB154" s="105">
        <v>-19.545848484848488</v>
      </c>
      <c r="BC154" s="105">
        <v>-19.565545454545457</v>
      </c>
      <c r="BD154" s="105">
        <v>-19.585242424242427</v>
      </c>
      <c r="BE154" s="105">
        <v>-19.604939393939397</v>
      </c>
      <c r="BF154" s="105">
        <v>-19.624636363636366</v>
      </c>
      <c r="BG154" s="105">
        <v>-19.645301204819276</v>
      </c>
      <c r="BH154" s="105">
        <v>-19.669397590361445</v>
      </c>
      <c r="BI154" s="105">
        <v>-19.69018181818182</v>
      </c>
      <c r="BJ154" s="105">
        <v>-19.708363636363636</v>
      </c>
      <c r="BK154" s="105">
        <v>-19.726545454545455</v>
      </c>
      <c r="BL154" s="105">
        <v>-19.744727272727271</v>
      </c>
      <c r="BM154" s="105">
        <v>-19.762909090909091</v>
      </c>
      <c r="BN154" s="105">
        <v>-19.781996974281391</v>
      </c>
      <c r="BO154" s="105">
        <v>-19.801664145234493</v>
      </c>
      <c r="BP154" s="105">
        <v>-19.821331316187592</v>
      </c>
      <c r="BQ154" s="105">
        <v>-19.840998487140695</v>
      </c>
      <c r="BR154" s="105">
        <v>-19.860665658093797</v>
      </c>
      <c r="BS154" s="105">
        <v>-19.880332829046896</v>
      </c>
      <c r="BT154" s="105">
        <v>-19.899999999999999</v>
      </c>
    </row>
    <row r="155" spans="1:72" ht="9.9499999999999993" customHeight="1" thickBot="1" x14ac:dyDescent="0.4">
      <c r="A155" s="38" t="s">
        <v>5</v>
      </c>
      <c r="B155" s="35">
        <v>-60.113812405446296</v>
      </c>
      <c r="C155" s="35">
        <v>-58.327125567322241</v>
      </c>
      <c r="D155" s="105">
        <v>-56.540438729198186</v>
      </c>
      <c r="E155" s="105">
        <v>-54.753751891074131</v>
      </c>
      <c r="F155" s="105">
        <v>-52.981467473524958</v>
      </c>
      <c r="G155" s="105">
        <v>-51.374810892586986</v>
      </c>
      <c r="H155" s="105">
        <v>-49.768154311649013</v>
      </c>
      <c r="I155" s="105">
        <v>-48.161497730711048</v>
      </c>
      <c r="J155" s="105">
        <v>-46.554841149773075</v>
      </c>
      <c r="K155" s="105">
        <v>-44.948184568835103</v>
      </c>
      <c r="L155" s="105">
        <v>-43.34152798789713</v>
      </c>
      <c r="M155" s="105">
        <v>-42.578169440242057</v>
      </c>
      <c r="N155" s="105">
        <v>-42.765763993948561</v>
      </c>
      <c r="O155" s="105">
        <v>-42.953358547655071</v>
      </c>
      <c r="P155" s="105">
        <v>-43.140953101361575</v>
      </c>
      <c r="Q155" s="105">
        <v>-43.328547655068078</v>
      </c>
      <c r="R155" s="105">
        <v>-43.516142208774582</v>
      </c>
      <c r="S155" s="105">
        <v>-43.703736762481086</v>
      </c>
      <c r="T155" s="105">
        <v>-43.249909228441751</v>
      </c>
      <c r="U155" s="105">
        <v>-42.69166414523449</v>
      </c>
      <c r="V155" s="105">
        <v>-42.13341906202723</v>
      </c>
      <c r="W155" s="105">
        <v>-41.575173978819969</v>
      </c>
      <c r="X155" s="105">
        <v>-41.016928895612708</v>
      </c>
      <c r="Y155" s="105">
        <v>-40.458683812405447</v>
      </c>
      <c r="Z155" s="105">
        <v>-39.93659090909091</v>
      </c>
      <c r="AA155" s="105">
        <v>-39.522954545454546</v>
      </c>
      <c r="AB155" s="105">
        <v>-39.109318181818182</v>
      </c>
      <c r="AC155" s="105">
        <v>-38.695681818181818</v>
      </c>
      <c r="AD155" s="105">
        <v>-38.282045454545454</v>
      </c>
      <c r="AE155" s="105">
        <v>-37.86840909090909</v>
      </c>
      <c r="AF155" s="105">
        <v>-37.454772727272726</v>
      </c>
      <c r="AG155" s="105">
        <v>-37.107428139183057</v>
      </c>
      <c r="AH155" s="105">
        <v>-36.795779122541603</v>
      </c>
      <c r="AI155" s="105">
        <v>-36.484130105900149</v>
      </c>
      <c r="AJ155" s="105">
        <v>-36.172481089258703</v>
      </c>
      <c r="AK155" s="105">
        <v>-35.860832072617249</v>
      </c>
      <c r="AL155" s="105">
        <v>-35.549183055975796</v>
      </c>
      <c r="AM155" s="105">
        <v>-35.239333333333335</v>
      </c>
      <c r="AN155" s="105">
        <v>-34.972666666666669</v>
      </c>
      <c r="AO155" s="105">
        <v>-34.716024096385546</v>
      </c>
      <c r="AP155" s="105">
        <v>-34.475060240963856</v>
      </c>
      <c r="AQ155" s="105">
        <v>-34.24187878787879</v>
      </c>
      <c r="AR155" s="105">
        <v>-34.013030303030305</v>
      </c>
      <c r="AS155" s="105">
        <v>-33.800909090909094</v>
      </c>
      <c r="AT155" s="105">
        <v>-33.719090909090909</v>
      </c>
      <c r="AU155" s="105">
        <v>-33.809999999999995</v>
      </c>
      <c r="AV155" s="105">
        <v>-33.645636363636363</v>
      </c>
      <c r="AW155" s="105">
        <v>-33.407696969696971</v>
      </c>
      <c r="AX155" s="105">
        <v>-33.159212121212121</v>
      </c>
      <c r="AY155" s="105">
        <v>-32.917228915662655</v>
      </c>
      <c r="AZ155" s="105">
        <v>-32.682289156626503</v>
      </c>
      <c r="BA155" s="105">
        <v>-32.458606060606058</v>
      </c>
      <c r="BB155" s="105">
        <v>-32.237393939393939</v>
      </c>
      <c r="BC155" s="105">
        <v>-32.016181818181821</v>
      </c>
      <c r="BD155" s="105">
        <v>-31.794969696969694</v>
      </c>
      <c r="BE155" s="105">
        <v>-31.573757575757575</v>
      </c>
      <c r="BF155" s="105">
        <v>-31.352545454545453</v>
      </c>
      <c r="BG155" s="105">
        <v>-31.133614457831325</v>
      </c>
      <c r="BH155" s="105">
        <v>-30.922771084337349</v>
      </c>
      <c r="BI155" s="105">
        <v>-30.718</v>
      </c>
      <c r="BJ155" s="105">
        <v>-30.518000000000001</v>
      </c>
      <c r="BK155" s="105">
        <v>-30.318000000000001</v>
      </c>
      <c r="BL155" s="105">
        <v>-30.11957575757576</v>
      </c>
      <c r="BM155" s="105">
        <v>-29.925636363636364</v>
      </c>
      <c r="BN155" s="105">
        <v>-29.733721633888049</v>
      </c>
      <c r="BO155" s="105">
        <v>-29.543101361573374</v>
      </c>
      <c r="BP155" s="105">
        <v>-29.352481089258699</v>
      </c>
      <c r="BQ155" s="105">
        <v>-29.161860816944024</v>
      </c>
      <c r="BR155" s="105">
        <v>-28.97124054462935</v>
      </c>
      <c r="BS155" s="105">
        <v>-28.780620272314675</v>
      </c>
      <c r="BT155" s="105">
        <v>-28.59</v>
      </c>
    </row>
    <row r="156" spans="1:72" ht="9.9499999999999993" customHeight="1" thickBot="1" x14ac:dyDescent="0.4">
      <c r="A156" s="38" t="s">
        <v>6</v>
      </c>
      <c r="B156" s="35">
        <v>-15.005385779122541</v>
      </c>
      <c r="C156" s="35">
        <v>-14.68768532526475</v>
      </c>
      <c r="D156" s="105">
        <v>-14.36998487140696</v>
      </c>
      <c r="E156" s="105">
        <v>-14.052284417549167</v>
      </c>
      <c r="F156" s="105">
        <v>-13.721875945537064</v>
      </c>
      <c r="G156" s="105">
        <v>-13.245325264750377</v>
      </c>
      <c r="H156" s="105">
        <v>-12.76877458396369</v>
      </c>
      <c r="I156" s="105">
        <v>-12.292223903177003</v>
      </c>
      <c r="J156" s="105">
        <v>-11.815673222390318</v>
      </c>
      <c r="K156" s="105">
        <v>-11.339122541603631</v>
      </c>
      <c r="L156" s="105">
        <v>-10.862571860816944</v>
      </c>
      <c r="M156" s="105">
        <v>-10.873086232980333</v>
      </c>
      <c r="N156" s="105">
        <v>-11.432844175491679</v>
      </c>
      <c r="O156" s="105">
        <v>-11.992602118003026</v>
      </c>
      <c r="P156" s="105">
        <v>-12.552360060514372</v>
      </c>
      <c r="Q156" s="105">
        <v>-13.112118003025719</v>
      </c>
      <c r="R156" s="105">
        <v>-13.671875945537067</v>
      </c>
      <c r="S156" s="105">
        <v>-14.231633888048414</v>
      </c>
      <c r="T156" s="105">
        <v>-14.273570347957641</v>
      </c>
      <c r="U156" s="105">
        <v>-14.231210287443268</v>
      </c>
      <c r="V156" s="105">
        <v>-14.188850226928896</v>
      </c>
      <c r="W156" s="105">
        <v>-14.146490166414523</v>
      </c>
      <c r="X156" s="105">
        <v>-14.10413010590015</v>
      </c>
      <c r="Y156" s="105">
        <v>-14.061770045385778</v>
      </c>
      <c r="Z156" s="105">
        <v>-14.026590909090908</v>
      </c>
      <c r="AA156" s="105">
        <v>-14.012954545454544</v>
      </c>
      <c r="AB156" s="105">
        <v>-13.999318181818181</v>
      </c>
      <c r="AC156" s="105">
        <v>-13.985681818181817</v>
      </c>
      <c r="AD156" s="105">
        <v>-13.972045454545453</v>
      </c>
      <c r="AE156" s="105">
        <v>-13.95840909090909</v>
      </c>
      <c r="AF156" s="105">
        <v>-13.944772727272726</v>
      </c>
      <c r="AG156" s="105">
        <v>-13.942950075642965</v>
      </c>
      <c r="AH156" s="105">
        <v>-13.947488653555219</v>
      </c>
      <c r="AI156" s="105">
        <v>-13.952027231467474</v>
      </c>
      <c r="AJ156" s="105">
        <v>-13.956565809379727</v>
      </c>
      <c r="AK156" s="105">
        <v>-13.961104387291982</v>
      </c>
      <c r="AL156" s="105">
        <v>-13.965642965204237</v>
      </c>
      <c r="AM156" s="105">
        <v>-13.970484848484849</v>
      </c>
      <c r="AN156" s="105">
        <v>-13.982606060606061</v>
      </c>
      <c r="AO156" s="105">
        <v>-13.997048192771084</v>
      </c>
      <c r="AP156" s="105">
        <v>-14.01512048192771</v>
      </c>
      <c r="AQ156" s="105">
        <v>-14.033272727272728</v>
      </c>
      <c r="AR156" s="105">
        <v>-14.051939393939394</v>
      </c>
      <c r="AS156" s="105">
        <v>-14.076181818181817</v>
      </c>
      <c r="AT156" s="105">
        <v>-14.129090909090909</v>
      </c>
      <c r="AU156" s="105">
        <v>-14.219999999999999</v>
      </c>
      <c r="AV156" s="105">
        <v>-14.178545454545455</v>
      </c>
      <c r="AW156" s="105">
        <v>-14.099757575757575</v>
      </c>
      <c r="AX156" s="105">
        <v>-14.020969696969697</v>
      </c>
      <c r="AY156" s="105">
        <v>-13.942409638554217</v>
      </c>
      <c r="AZ156" s="105">
        <v>-13.864096385542169</v>
      </c>
      <c r="BA156" s="105">
        <v>-13.79160606060606</v>
      </c>
      <c r="BB156" s="105">
        <v>-13.720393939393938</v>
      </c>
      <c r="BC156" s="105">
        <v>-13.649181818181818</v>
      </c>
      <c r="BD156" s="105">
        <v>-13.577969696969697</v>
      </c>
      <c r="BE156" s="105">
        <v>-13.506757575757575</v>
      </c>
      <c r="BF156" s="105">
        <v>-13.435545454545455</v>
      </c>
      <c r="BG156" s="105">
        <v>-13.366746987951808</v>
      </c>
      <c r="BH156" s="105">
        <v>-13.306506024096386</v>
      </c>
      <c r="BI156" s="105">
        <v>-13.246060606060606</v>
      </c>
      <c r="BJ156" s="105">
        <v>-13.185454545454546</v>
      </c>
      <c r="BK156" s="105">
        <v>-13.119333333333334</v>
      </c>
      <c r="BL156" s="105">
        <v>-13.054242424242425</v>
      </c>
      <c r="BM156" s="105">
        <v>-12.993636363636364</v>
      </c>
      <c r="BN156" s="105">
        <v>-12.934009077155824</v>
      </c>
      <c r="BO156" s="105">
        <v>-12.875007564296521</v>
      </c>
      <c r="BP156" s="105">
        <v>-12.816006051437217</v>
      </c>
      <c r="BQ156" s="105">
        <v>-12.757004538577913</v>
      </c>
      <c r="BR156" s="105">
        <v>-12.698003025718608</v>
      </c>
      <c r="BS156" s="105">
        <v>-12.639001512859304</v>
      </c>
      <c r="BT156" s="105">
        <v>-12.58</v>
      </c>
    </row>
    <row r="157" spans="1:72" ht="9.9499999999999993" customHeight="1" thickBot="1" x14ac:dyDescent="0.4">
      <c r="A157" s="38" t="s">
        <v>7</v>
      </c>
      <c r="B157" s="35">
        <v>-22.403555219364598</v>
      </c>
      <c r="C157" s="35">
        <v>-21.828668683812403</v>
      </c>
      <c r="D157" s="105">
        <v>-21.253782148260211</v>
      </c>
      <c r="E157" s="105">
        <v>-20.678895612708018</v>
      </c>
      <c r="F157" s="105">
        <v>-20.14249621785174</v>
      </c>
      <c r="G157" s="105">
        <v>-20.048698940998484</v>
      </c>
      <c r="H157" s="105">
        <v>-19.954901664145233</v>
      </c>
      <c r="I157" s="105">
        <v>-19.861104387291981</v>
      </c>
      <c r="J157" s="105">
        <v>-19.767307110438729</v>
      </c>
      <c r="K157" s="105">
        <v>-19.673509833585477</v>
      </c>
      <c r="L157" s="105">
        <v>-19.579712556732225</v>
      </c>
      <c r="M157" s="105">
        <v>-19.084175491679275</v>
      </c>
      <c r="N157" s="105">
        <v>-18.135612708018154</v>
      </c>
      <c r="O157" s="105">
        <v>-17.187049924357034</v>
      </c>
      <c r="P157" s="105">
        <v>-16.238487140695916</v>
      </c>
      <c r="Q157" s="105">
        <v>-15.289924357034796</v>
      </c>
      <c r="R157" s="105">
        <v>-14.341361573373675</v>
      </c>
      <c r="S157" s="105">
        <v>-13.392798789712554</v>
      </c>
      <c r="T157" s="105">
        <v>-13.057034795763993</v>
      </c>
      <c r="U157" s="105">
        <v>-12.821028744326776</v>
      </c>
      <c r="V157" s="105">
        <v>-12.585022692889561</v>
      </c>
      <c r="W157" s="105">
        <v>-12.349016641452344</v>
      </c>
      <c r="X157" s="105">
        <v>-12.113010590015127</v>
      </c>
      <c r="Y157" s="105">
        <v>-11.877004538577912</v>
      </c>
      <c r="Z157" s="105">
        <v>-11.652651515151515</v>
      </c>
      <c r="AA157" s="105">
        <v>-11.463257575757575</v>
      </c>
      <c r="AB157" s="105">
        <v>-11.273863636363636</v>
      </c>
      <c r="AC157" s="105">
        <v>-11.084469696969697</v>
      </c>
      <c r="AD157" s="105">
        <v>-10.895075757575757</v>
      </c>
      <c r="AE157" s="105">
        <v>-10.705681818181818</v>
      </c>
      <c r="AF157" s="105">
        <v>-10.516287878787878</v>
      </c>
      <c r="AG157" s="105">
        <v>-10.348124054462934</v>
      </c>
      <c r="AH157" s="105">
        <v>-10.191391830559757</v>
      </c>
      <c r="AI157" s="105">
        <v>-10.034659606656581</v>
      </c>
      <c r="AJ157" s="105">
        <v>-9.8779273827534038</v>
      </c>
      <c r="AK157" s="105">
        <v>-9.721195158850227</v>
      </c>
      <c r="AL157" s="105">
        <v>-9.5644629349470502</v>
      </c>
      <c r="AM157" s="105">
        <v>-9.4083272727272735</v>
      </c>
      <c r="AN157" s="105">
        <v>-9.266509090909091</v>
      </c>
      <c r="AO157" s="105">
        <v>-9.1273734939759041</v>
      </c>
      <c r="AP157" s="105">
        <v>-8.9924337349397589</v>
      </c>
      <c r="AQ157" s="105">
        <v>-8.8604363636363637</v>
      </c>
      <c r="AR157" s="105">
        <v>-8.7297696969696972</v>
      </c>
      <c r="AS157" s="105">
        <v>-8.6018909090909101</v>
      </c>
      <c r="AT157" s="105">
        <v>-8.4628060606060611</v>
      </c>
      <c r="AU157" s="105">
        <v>-8.3088666666666668</v>
      </c>
      <c r="AV157" s="105">
        <v>-8.3005272727272725</v>
      </c>
      <c r="AW157" s="105">
        <v>-8.3345939393939403</v>
      </c>
      <c r="AX157" s="105">
        <v>-8.3776242424242433</v>
      </c>
      <c r="AY157" s="105">
        <v>-8.4202409638554219</v>
      </c>
      <c r="AZ157" s="105">
        <v>-8.4624096385542185</v>
      </c>
      <c r="BA157" s="105">
        <v>-8.5047878787878801</v>
      </c>
      <c r="BB157" s="105">
        <v>-8.5472121212121213</v>
      </c>
      <c r="BC157" s="105">
        <v>-8.5896363636363642</v>
      </c>
      <c r="BD157" s="105">
        <v>-8.6320606060606071</v>
      </c>
      <c r="BE157" s="105">
        <v>-8.6744848484848482</v>
      </c>
      <c r="BF157" s="105">
        <v>-8.7169090909090912</v>
      </c>
      <c r="BG157" s="105">
        <v>-8.7592771084337357</v>
      </c>
      <c r="BH157" s="105">
        <v>-8.8014457831325306</v>
      </c>
      <c r="BI157" s="105">
        <v>-8.8444363636363637</v>
      </c>
      <c r="BJ157" s="105">
        <v>-8.8880727272727267</v>
      </c>
      <c r="BK157" s="105">
        <v>-8.9317090909090915</v>
      </c>
      <c r="BL157" s="105">
        <v>-8.9756606060606057</v>
      </c>
      <c r="BM157" s="105">
        <v>-9.0205090909090906</v>
      </c>
      <c r="BN157" s="105">
        <v>-9.0672541603630865</v>
      </c>
      <c r="BO157" s="105">
        <v>-9.1152118003025731</v>
      </c>
      <c r="BP157" s="105">
        <v>-9.1631694402420578</v>
      </c>
      <c r="BQ157" s="105">
        <v>-9.2111270801815444</v>
      </c>
      <c r="BR157" s="105">
        <v>-9.2590847201210291</v>
      </c>
      <c r="BS157" s="105">
        <v>-9.3070423600605139</v>
      </c>
      <c r="BT157" s="105">
        <v>-9.3550000000000004</v>
      </c>
    </row>
    <row r="158" spans="1:72" ht="9.9499999999999993" customHeight="1" thickBot="1" x14ac:dyDescent="0.4">
      <c r="A158" s="38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</row>
    <row r="159" spans="1:72" ht="9.9499999999999993" customHeight="1" thickBot="1" x14ac:dyDescent="0.4">
      <c r="A159" s="38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</row>
    <row r="160" spans="1:72" ht="9.9499999999999993" customHeight="1" thickBot="1" x14ac:dyDescent="0.4">
      <c r="A160" s="38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</row>
    <row r="161" spans="1:72" ht="9.9499999999999993" customHeight="1" thickBot="1" x14ac:dyDescent="0.4">
      <c r="A161" s="38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76</v>
      </c>
      <c r="B165" s="35">
        <v>-60.598181818181814</v>
      </c>
      <c r="C165" s="35">
        <v>-59.121818181818178</v>
      </c>
      <c r="D165" s="105">
        <v>-57.758181818181818</v>
      </c>
      <c r="E165" s="105">
        <v>-56.49187878787879</v>
      </c>
      <c r="F165" s="105">
        <v>-55.306868381240541</v>
      </c>
      <c r="G165" s="105">
        <v>-54.64272314674735</v>
      </c>
      <c r="H165" s="105">
        <v>-53.97857791225416</v>
      </c>
      <c r="I165" s="105">
        <v>-53.314432677760969</v>
      </c>
      <c r="J165" s="105">
        <v>-52.650287443267779</v>
      </c>
      <c r="K165" s="105">
        <v>-51.986142208774581</v>
      </c>
      <c r="L165" s="105">
        <v>-51.32199697428139</v>
      </c>
      <c r="M165" s="105">
        <v>-50.340726172465963</v>
      </c>
      <c r="N165" s="105">
        <v>-49.001845688350983</v>
      </c>
      <c r="O165" s="105">
        <v>-47.662965204236002</v>
      </c>
      <c r="P165" s="105">
        <v>-46.324084720121029</v>
      </c>
      <c r="Q165" s="105">
        <v>-44.985204236006048</v>
      </c>
      <c r="R165" s="105">
        <v>-43.646323751891067</v>
      </c>
      <c r="S165" s="105">
        <v>-42.307443267776094</v>
      </c>
      <c r="T165" s="105">
        <v>-41.681543116490161</v>
      </c>
      <c r="U165" s="105">
        <v>-41.171709531013612</v>
      </c>
      <c r="V165" s="105">
        <v>-40.661875945537062</v>
      </c>
      <c r="W165" s="105">
        <v>-40.152042360060513</v>
      </c>
      <c r="X165" s="105">
        <v>-39.642208774583963</v>
      </c>
      <c r="Y165" s="105">
        <v>-39.132375189107414</v>
      </c>
      <c r="Z165" s="105">
        <v>-38.653030303030306</v>
      </c>
      <c r="AA165" s="105">
        <v>-38.265151515151516</v>
      </c>
      <c r="AB165" s="105">
        <v>-37.877272727272725</v>
      </c>
      <c r="AC165" s="105">
        <v>-37.489393939393935</v>
      </c>
      <c r="AD165" s="105">
        <v>-37.101515151515152</v>
      </c>
      <c r="AE165" s="105">
        <v>-36.713636363636361</v>
      </c>
      <c r="AF165" s="105">
        <v>-36.325757575757571</v>
      </c>
      <c r="AG165" s="105">
        <v>-36.001391830559754</v>
      </c>
      <c r="AH165" s="105">
        <v>-35.711225416036307</v>
      </c>
      <c r="AI165" s="105">
        <v>-35.421059001512859</v>
      </c>
      <c r="AJ165" s="105">
        <v>-35.130892586989411</v>
      </c>
      <c r="AK165" s="105">
        <v>-34.840726172465956</v>
      </c>
      <c r="AL165" s="105">
        <v>-34.550559757942509</v>
      </c>
      <c r="AM165" s="105">
        <v>-34.263673222390317</v>
      </c>
      <c r="AN165" s="105">
        <v>-34.055503782148257</v>
      </c>
      <c r="AO165" s="105">
        <v>-33.847334341906205</v>
      </c>
      <c r="AP165" s="105">
        <v>-33.639164901664145</v>
      </c>
      <c r="AQ165" s="105">
        <v>-33.430995461422086</v>
      </c>
      <c r="AR165" s="105">
        <v>-33.222826021180033</v>
      </c>
      <c r="AS165" s="105">
        <v>-33.014656580937974</v>
      </c>
      <c r="AT165" s="105">
        <v>-32.827199999999998</v>
      </c>
      <c r="AU165" s="105">
        <v>-32.667200000000001</v>
      </c>
      <c r="AV165" s="105">
        <v>-32.518545454545453</v>
      </c>
      <c r="AW165" s="105">
        <v>-32.350084848484855</v>
      </c>
      <c r="AX165" s="105">
        <v>-32.027660606060607</v>
      </c>
      <c r="AY165" s="105">
        <v>-31.740867469879518</v>
      </c>
      <c r="AZ165" s="105">
        <v>-31.492674698795181</v>
      </c>
      <c r="BA165" s="105">
        <v>-31.310836363636362</v>
      </c>
      <c r="BB165" s="105">
        <v>-31.15201212121212</v>
      </c>
      <c r="BC165" s="105">
        <v>-31.034436363636363</v>
      </c>
      <c r="BD165" s="105">
        <v>-30.93829090909091</v>
      </c>
      <c r="BE165" s="105">
        <v>-30.861927272727268</v>
      </c>
      <c r="BF165" s="105">
        <v>-30.866763636363636</v>
      </c>
      <c r="BG165" s="105">
        <v>-30.885301204819278</v>
      </c>
      <c r="BH165" s="105">
        <v>-30.909397590361447</v>
      </c>
      <c r="BI165" s="105">
        <v>-30.934933333333333</v>
      </c>
      <c r="BJ165" s="105">
        <v>-30.961599999999997</v>
      </c>
      <c r="BK165" s="105">
        <v>-30.982751515151516</v>
      </c>
      <c r="BL165" s="105">
        <v>-31.005563636363636</v>
      </c>
      <c r="BM165" s="105">
        <v>-31.034654545454547</v>
      </c>
      <c r="BN165" s="105">
        <v>-31.065224242424243</v>
      </c>
      <c r="BO165" s="105">
        <v>-31.096739393939394</v>
      </c>
      <c r="BP165" s="105">
        <v>-31.136168674698794</v>
      </c>
      <c r="BQ165" s="105">
        <v>-31.175272727272727</v>
      </c>
      <c r="BR165" s="105">
        <v>-31.212848484848486</v>
      </c>
      <c r="BS165" s="105">
        <v>-31.25121212121212</v>
      </c>
      <c r="BT165" s="105">
        <v>-31.29</v>
      </c>
    </row>
    <row r="166" spans="1:72" ht="9.9499999999999993" customHeight="1" thickBot="1" x14ac:dyDescent="0.4">
      <c r="A166" s="45" t="s">
        <v>77</v>
      </c>
      <c r="B166" s="35">
        <v>-186.4519393939394</v>
      </c>
      <c r="C166" s="35">
        <v>-181.12612121212121</v>
      </c>
      <c r="D166" s="105">
        <v>-176.16854545454544</v>
      </c>
      <c r="E166" s="105">
        <v>-171.57375757575755</v>
      </c>
      <c r="F166" s="105">
        <v>-167.19030257186083</v>
      </c>
      <c r="G166" s="105">
        <v>-163.69408472012103</v>
      </c>
      <c r="H166" s="105">
        <v>-160.19786686838125</v>
      </c>
      <c r="I166" s="105">
        <v>-156.70164901664145</v>
      </c>
      <c r="J166" s="105">
        <v>-153.20543116490168</v>
      </c>
      <c r="K166" s="105">
        <v>-149.70921331316188</v>
      </c>
      <c r="L166" s="105">
        <v>-146.21299546142211</v>
      </c>
      <c r="M166" s="105">
        <v>-143.19815431164903</v>
      </c>
      <c r="N166" s="105">
        <v>-140.7261422087746</v>
      </c>
      <c r="O166" s="105">
        <v>-138.25413010590015</v>
      </c>
      <c r="P166" s="105">
        <v>-135.78211800302572</v>
      </c>
      <c r="Q166" s="105">
        <v>-133.31010590015129</v>
      </c>
      <c r="R166" s="105">
        <v>-130.83809379727683</v>
      </c>
      <c r="S166" s="105">
        <v>-128.3660816944024</v>
      </c>
      <c r="T166" s="105">
        <v>-126.45352496217849</v>
      </c>
      <c r="U166" s="105">
        <v>-124.6320423600605</v>
      </c>
      <c r="V166" s="105">
        <v>-122.8105597579425</v>
      </c>
      <c r="W166" s="105">
        <v>-120.98907715582449</v>
      </c>
      <c r="X166" s="105">
        <v>-119.16759455370649</v>
      </c>
      <c r="Y166" s="105">
        <v>-117.34611195158848</v>
      </c>
      <c r="Z166" s="105">
        <v>-115.63113636363636</v>
      </c>
      <c r="AA166" s="105">
        <v>-114.23568181818182</v>
      </c>
      <c r="AB166" s="105">
        <v>-112.84022727272728</v>
      </c>
      <c r="AC166" s="105">
        <v>-111.44477272727272</v>
      </c>
      <c r="AD166" s="105">
        <v>-110.04931818181818</v>
      </c>
      <c r="AE166" s="105">
        <v>-108.65386363636364</v>
      </c>
      <c r="AF166" s="105">
        <v>-107.2584090909091</v>
      </c>
      <c r="AG166" s="105">
        <v>-106.06178517397883</v>
      </c>
      <c r="AH166" s="105">
        <v>-104.97222390317701</v>
      </c>
      <c r="AI166" s="105">
        <v>-103.8826626323752</v>
      </c>
      <c r="AJ166" s="105">
        <v>-102.79310136157339</v>
      </c>
      <c r="AK166" s="105">
        <v>-101.70354009077157</v>
      </c>
      <c r="AL166" s="105">
        <v>-100.61397881996976</v>
      </c>
      <c r="AM166" s="105">
        <v>-99.533240544629365</v>
      </c>
      <c r="AN166" s="105">
        <v>-98.6642541603631</v>
      </c>
      <c r="AO166" s="105">
        <v>-97.795267776096836</v>
      </c>
      <c r="AP166" s="105">
        <v>-96.926281391830557</v>
      </c>
      <c r="AQ166" s="105">
        <v>-96.057295007564292</v>
      </c>
      <c r="AR166" s="105">
        <v>-95.188308623298028</v>
      </c>
      <c r="AS166" s="105">
        <v>-94.319322239031763</v>
      </c>
      <c r="AT166" s="105">
        <v>-93.497981818181813</v>
      </c>
      <c r="AU166" s="105">
        <v>-92.739800000000002</v>
      </c>
      <c r="AV166" s="105">
        <v>-92.00572727272727</v>
      </c>
      <c r="AW166" s="105">
        <v>-91.319187878787886</v>
      </c>
      <c r="AX166" s="105">
        <v>-90.905248484848485</v>
      </c>
      <c r="AY166" s="105">
        <v>-90.566240963855421</v>
      </c>
      <c r="AZ166" s="105">
        <v>-90.30840963855421</v>
      </c>
      <c r="BA166" s="105">
        <v>-90.058739393939391</v>
      </c>
      <c r="BB166" s="105">
        <v>-89.814260606060614</v>
      </c>
      <c r="BC166" s="105">
        <v>-89.58638181818182</v>
      </c>
      <c r="BD166" s="105">
        <v>-89.352830303030302</v>
      </c>
      <c r="BE166" s="105">
        <v>-89.114042424242427</v>
      </c>
      <c r="BF166" s="105">
        <v>-88.833600000000004</v>
      </c>
      <c r="BG166" s="105">
        <v>-88.545060240963849</v>
      </c>
      <c r="BH166" s="105">
        <v>-88.249879518072291</v>
      </c>
      <c r="BI166" s="105">
        <v>-87.969309090909093</v>
      </c>
      <c r="BJ166" s="105">
        <v>-87.700218181818187</v>
      </c>
      <c r="BK166" s="105">
        <v>-87.431127272727267</v>
      </c>
      <c r="BL166" s="105">
        <v>-87.166133333333335</v>
      </c>
      <c r="BM166" s="105">
        <v>-86.912800000000004</v>
      </c>
      <c r="BN166" s="105">
        <v>-86.661684848484853</v>
      </c>
      <c r="BO166" s="105">
        <v>-86.411987878787883</v>
      </c>
      <c r="BP166" s="105">
        <v>-86.167204819277117</v>
      </c>
      <c r="BQ166" s="105">
        <v>-85.927454545454552</v>
      </c>
      <c r="BR166" s="105">
        <v>-85.698969696969698</v>
      </c>
      <c r="BS166" s="105">
        <v>-85.471666666666664</v>
      </c>
      <c r="BT166" s="105">
        <v>-85.245000000000005</v>
      </c>
    </row>
    <row r="167" spans="1:72" ht="9.9499999999999993" customHeight="1" thickBot="1" x14ac:dyDescent="0.4">
      <c r="A167" s="45" t="s">
        <v>67</v>
      </c>
      <c r="B167" s="35">
        <v>-186.4519393939394</v>
      </c>
      <c r="C167" s="35">
        <v>-181.12612121212121</v>
      </c>
      <c r="D167" s="105">
        <v>-176.16854545454544</v>
      </c>
      <c r="E167" s="105">
        <v>-171.57375757575755</v>
      </c>
      <c r="F167" s="105">
        <v>-167.19030257186083</v>
      </c>
      <c r="G167" s="105">
        <v>-163.69408472012103</v>
      </c>
      <c r="H167" s="105">
        <v>-160.19786686838125</v>
      </c>
      <c r="I167" s="105">
        <v>-156.70164901664145</v>
      </c>
      <c r="J167" s="105">
        <v>-153.20543116490168</v>
      </c>
      <c r="K167" s="105">
        <v>-149.70921331316188</v>
      </c>
      <c r="L167" s="105">
        <v>-146.21299546142211</v>
      </c>
      <c r="M167" s="105">
        <v>-143.19815431164903</v>
      </c>
      <c r="N167" s="105">
        <v>-140.7261422087746</v>
      </c>
      <c r="O167" s="105">
        <v>-138.25413010590015</v>
      </c>
      <c r="P167" s="105">
        <v>-135.78211800302572</v>
      </c>
      <c r="Q167" s="105">
        <v>-133.31010590015129</v>
      </c>
      <c r="R167" s="105">
        <v>-130.83809379727683</v>
      </c>
      <c r="S167" s="105">
        <v>-128.3660816944024</v>
      </c>
      <c r="T167" s="105">
        <v>-126.45352496217849</v>
      </c>
      <c r="U167" s="105">
        <v>-124.6320423600605</v>
      </c>
      <c r="V167" s="105">
        <v>-122.8105597579425</v>
      </c>
      <c r="W167" s="105">
        <v>-120.98907715582449</v>
      </c>
      <c r="X167" s="105">
        <v>-119.16759455370649</v>
      </c>
      <c r="Y167" s="105">
        <v>-117.34611195158848</v>
      </c>
      <c r="Z167" s="105">
        <v>-115.63113636363636</v>
      </c>
      <c r="AA167" s="105">
        <v>-114.23568181818182</v>
      </c>
      <c r="AB167" s="105">
        <v>-112.84022727272728</v>
      </c>
      <c r="AC167" s="105">
        <v>-111.44477272727272</v>
      </c>
      <c r="AD167" s="105">
        <v>-110.04931818181818</v>
      </c>
      <c r="AE167" s="105">
        <v>-108.65386363636364</v>
      </c>
      <c r="AF167" s="105">
        <v>-107.2584090909091</v>
      </c>
      <c r="AG167" s="105">
        <v>-106.06178517397883</v>
      </c>
      <c r="AH167" s="105">
        <v>-104.97222390317701</v>
      </c>
      <c r="AI167" s="105">
        <v>-103.8826626323752</v>
      </c>
      <c r="AJ167" s="105">
        <v>-102.79310136157339</v>
      </c>
      <c r="AK167" s="105">
        <v>-101.70354009077157</v>
      </c>
      <c r="AL167" s="105">
        <v>-100.61397881996976</v>
      </c>
      <c r="AM167" s="105">
        <v>-99.533240544629365</v>
      </c>
      <c r="AN167" s="105">
        <v>-98.6642541603631</v>
      </c>
      <c r="AO167" s="105">
        <v>-97.795267776096836</v>
      </c>
      <c r="AP167" s="105">
        <v>-96.926281391830557</v>
      </c>
      <c r="AQ167" s="105">
        <v>-96.057295007564292</v>
      </c>
      <c r="AR167" s="105">
        <v>-95.188308623298028</v>
      </c>
      <c r="AS167" s="105">
        <v>-94.319322239031763</v>
      </c>
      <c r="AT167" s="105">
        <v>-93.497981818181813</v>
      </c>
      <c r="AU167" s="105">
        <v>-92.739800000000002</v>
      </c>
      <c r="AV167" s="105">
        <v>-92.00572727272727</v>
      </c>
      <c r="AW167" s="105">
        <v>-91.319187878787886</v>
      </c>
      <c r="AX167" s="105">
        <v>-90.905248484848485</v>
      </c>
      <c r="AY167" s="105">
        <v>-90.566240963855421</v>
      </c>
      <c r="AZ167" s="105">
        <v>-90.30840963855421</v>
      </c>
      <c r="BA167" s="105">
        <v>-90.058739393939391</v>
      </c>
      <c r="BB167" s="105">
        <v>-89.814260606060614</v>
      </c>
      <c r="BC167" s="105">
        <v>-89.58638181818182</v>
      </c>
      <c r="BD167" s="105">
        <v>-89.352830303030302</v>
      </c>
      <c r="BE167" s="105">
        <v>-89.114042424242427</v>
      </c>
      <c r="BF167" s="105">
        <v>-88.833600000000004</v>
      </c>
      <c r="BG167" s="105">
        <v>-88.545060240963849</v>
      </c>
      <c r="BH167" s="105">
        <v>-88.249879518072291</v>
      </c>
      <c r="BI167" s="105">
        <v>-87.969309090909093</v>
      </c>
      <c r="BJ167" s="105">
        <v>-87.700218181818187</v>
      </c>
      <c r="BK167" s="105">
        <v>-87.431127272727267</v>
      </c>
      <c r="BL167" s="105">
        <v>-87.166133333333335</v>
      </c>
      <c r="BM167" s="105">
        <v>-86.912800000000004</v>
      </c>
      <c r="BN167" s="105">
        <v>-86.661684848484853</v>
      </c>
      <c r="BO167" s="105">
        <v>-86.411987878787883</v>
      </c>
      <c r="BP167" s="105">
        <v>-86.167204819277117</v>
      </c>
      <c r="BQ167" s="105">
        <v>-85.927454545454552</v>
      </c>
      <c r="BR167" s="105">
        <v>-85.698969696969698</v>
      </c>
      <c r="BS167" s="105">
        <v>-85.471666666666664</v>
      </c>
      <c r="BT167" s="105">
        <v>-85.245000000000005</v>
      </c>
    </row>
    <row r="168" spans="1:72" ht="9.9499999999999993" customHeight="1" thickBot="1" x14ac:dyDescent="0.4">
      <c r="A168" s="45" t="s">
        <v>51</v>
      </c>
      <c r="B168" s="35">
        <v>-38.392424242424241</v>
      </c>
      <c r="C168" s="35">
        <v>-37.494484848484852</v>
      </c>
      <c r="D168" s="105">
        <v>-36.664181818181817</v>
      </c>
      <c r="E168" s="105">
        <v>-35.895818181818179</v>
      </c>
      <c r="F168" s="105">
        <v>-35.164493192133129</v>
      </c>
      <c r="G168" s="105">
        <v>-34.595658093797276</v>
      </c>
      <c r="H168" s="105">
        <v>-34.026822995461423</v>
      </c>
      <c r="I168" s="105">
        <v>-33.45798789712557</v>
      </c>
      <c r="J168" s="105">
        <v>-32.889152798789709</v>
      </c>
      <c r="K168" s="105">
        <v>-32.320317700453856</v>
      </c>
      <c r="L168" s="105">
        <v>-31.751482602118003</v>
      </c>
      <c r="M168" s="105">
        <v>-31.265839636913768</v>
      </c>
      <c r="N168" s="105">
        <v>-30.874009077155826</v>
      </c>
      <c r="O168" s="105">
        <v>-30.48217851739788</v>
      </c>
      <c r="P168" s="105">
        <v>-30.090347957639938</v>
      </c>
      <c r="Q168" s="105">
        <v>-29.698517397881997</v>
      </c>
      <c r="R168" s="105">
        <v>-29.306686838124055</v>
      </c>
      <c r="S168" s="105">
        <v>-28.914856278366109</v>
      </c>
      <c r="T168" s="105">
        <v>-28.621906202723146</v>
      </c>
      <c r="U168" s="105">
        <v>-28.345052950075644</v>
      </c>
      <c r="V168" s="105">
        <v>-28.068199697428138</v>
      </c>
      <c r="W168" s="105">
        <v>-27.791346444780636</v>
      </c>
      <c r="X168" s="105">
        <v>-27.514493192133131</v>
      </c>
      <c r="Y168" s="105">
        <v>-27.237639939485629</v>
      </c>
      <c r="Z168" s="105">
        <v>-26.978106060606063</v>
      </c>
      <c r="AA168" s="105">
        <v>-26.770530303030306</v>
      </c>
      <c r="AB168" s="105">
        <v>-26.562954545454545</v>
      </c>
      <c r="AC168" s="105">
        <v>-26.355378787878788</v>
      </c>
      <c r="AD168" s="105">
        <v>-26.147803030303031</v>
      </c>
      <c r="AE168" s="105">
        <v>-25.940227272727274</v>
      </c>
      <c r="AF168" s="105">
        <v>-25.732651515151517</v>
      </c>
      <c r="AG168" s="105">
        <v>-25.5553706505295</v>
      </c>
      <c r="AH168" s="105">
        <v>-25.394402420574888</v>
      </c>
      <c r="AI168" s="105">
        <v>-25.233434190620272</v>
      </c>
      <c r="AJ168" s="105">
        <v>-25.07246596066566</v>
      </c>
      <c r="AK168" s="105">
        <v>-24.911497730711044</v>
      </c>
      <c r="AL168" s="105">
        <v>-24.750529500756429</v>
      </c>
      <c r="AM168" s="105">
        <v>-24.590747352496219</v>
      </c>
      <c r="AN168" s="105">
        <v>-24.459431164901666</v>
      </c>
      <c r="AO168" s="105">
        <v>-24.328114977307113</v>
      </c>
      <c r="AP168" s="105">
        <v>-24.19679878971256</v>
      </c>
      <c r="AQ168" s="105">
        <v>-24.065482602118003</v>
      </c>
      <c r="AR168" s="105">
        <v>-23.93416641452345</v>
      </c>
      <c r="AS168" s="105">
        <v>-23.802850226928896</v>
      </c>
      <c r="AT168" s="105">
        <v>-23.679266666666667</v>
      </c>
      <c r="AU168" s="105">
        <v>-23.56593333333333</v>
      </c>
      <c r="AV168" s="105">
        <v>-23.455909090909088</v>
      </c>
      <c r="AW168" s="105">
        <v>-23.33019393939394</v>
      </c>
      <c r="AX168" s="105">
        <v>-23.093224242424242</v>
      </c>
      <c r="AY168" s="105">
        <v>-22.884409638554217</v>
      </c>
      <c r="AZ168" s="105">
        <v>-22.706096385542168</v>
      </c>
      <c r="BA168" s="105">
        <v>-22.568145454545451</v>
      </c>
      <c r="BB168" s="105">
        <v>-22.444309090909091</v>
      </c>
      <c r="BC168" s="105">
        <v>-22.346127272727273</v>
      </c>
      <c r="BD168" s="105">
        <v>-22.258660606060605</v>
      </c>
      <c r="BE168" s="105">
        <v>-22.181084848484847</v>
      </c>
      <c r="BF168" s="105">
        <v>-22.149381818181819</v>
      </c>
      <c r="BG168" s="105">
        <v>-22.126024096385546</v>
      </c>
      <c r="BH168" s="105">
        <v>-22.107951807228918</v>
      </c>
      <c r="BI168" s="105">
        <v>-22.090496969696972</v>
      </c>
      <c r="BJ168" s="105">
        <v>-22.073527272727272</v>
      </c>
      <c r="BK168" s="105">
        <v>-22.051042424242425</v>
      </c>
      <c r="BL168" s="105">
        <v>-22.029903030303029</v>
      </c>
      <c r="BM168" s="105">
        <v>-22.014145454545456</v>
      </c>
      <c r="BN168" s="105">
        <v>-21.999127272727275</v>
      </c>
      <c r="BO168" s="105">
        <v>-21.98458181818182</v>
      </c>
      <c r="BP168" s="105">
        <v>-21.977060240963858</v>
      </c>
      <c r="BQ168" s="105">
        <v>-21.968545454545456</v>
      </c>
      <c r="BR168" s="105">
        <v>-21.957030303030304</v>
      </c>
      <c r="BS168" s="105">
        <v>-21.94590909090909</v>
      </c>
      <c r="BT168" s="105">
        <v>-21.935000000000002</v>
      </c>
    </row>
    <row r="169" spans="1:72" ht="9.9499999999999993" customHeight="1" thickBot="1" x14ac:dyDescent="0.4">
      <c r="A169" s="45" t="s">
        <v>55</v>
      </c>
      <c r="B169" s="35">
        <v>-38.392424242424241</v>
      </c>
      <c r="C169" s="35">
        <v>-37.494484848484852</v>
      </c>
      <c r="D169" s="105">
        <v>-36.664181818181817</v>
      </c>
      <c r="E169" s="105">
        <v>-35.895818181818179</v>
      </c>
      <c r="F169" s="105">
        <v>-35.164493192133129</v>
      </c>
      <c r="G169" s="105">
        <v>-34.595658093797276</v>
      </c>
      <c r="H169" s="105">
        <v>-34.026822995461423</v>
      </c>
      <c r="I169" s="105">
        <v>-33.45798789712557</v>
      </c>
      <c r="J169" s="105">
        <v>-32.889152798789709</v>
      </c>
      <c r="K169" s="105">
        <v>-32.320317700453856</v>
      </c>
      <c r="L169" s="105">
        <v>-31.751482602118003</v>
      </c>
      <c r="M169" s="105">
        <v>-31.265839636913768</v>
      </c>
      <c r="N169" s="105">
        <v>-30.874009077155826</v>
      </c>
      <c r="O169" s="105">
        <v>-30.48217851739788</v>
      </c>
      <c r="P169" s="105">
        <v>-30.090347957639938</v>
      </c>
      <c r="Q169" s="105">
        <v>-29.698517397881997</v>
      </c>
      <c r="R169" s="105">
        <v>-29.306686838124055</v>
      </c>
      <c r="S169" s="105">
        <v>-28.914856278366109</v>
      </c>
      <c r="T169" s="105">
        <v>-28.621906202723146</v>
      </c>
      <c r="U169" s="105">
        <v>-28.345052950075644</v>
      </c>
      <c r="V169" s="105">
        <v>-28.068199697428138</v>
      </c>
      <c r="W169" s="105">
        <v>-27.791346444780636</v>
      </c>
      <c r="X169" s="105">
        <v>-27.514493192133131</v>
      </c>
      <c r="Y169" s="105">
        <v>-27.237639939485629</v>
      </c>
      <c r="Z169" s="105">
        <v>-26.978106060606063</v>
      </c>
      <c r="AA169" s="105">
        <v>-26.770530303030306</v>
      </c>
      <c r="AB169" s="105">
        <v>-26.562954545454545</v>
      </c>
      <c r="AC169" s="105">
        <v>-26.355378787878788</v>
      </c>
      <c r="AD169" s="105">
        <v>-26.147803030303031</v>
      </c>
      <c r="AE169" s="105">
        <v>-25.940227272727274</v>
      </c>
      <c r="AF169" s="105">
        <v>-25.732651515151517</v>
      </c>
      <c r="AG169" s="105">
        <v>-25.5553706505295</v>
      </c>
      <c r="AH169" s="105">
        <v>-25.394402420574888</v>
      </c>
      <c r="AI169" s="105">
        <v>-25.233434190620272</v>
      </c>
      <c r="AJ169" s="105">
        <v>-25.07246596066566</v>
      </c>
      <c r="AK169" s="105">
        <v>-24.911497730711044</v>
      </c>
      <c r="AL169" s="105">
        <v>-24.750529500756429</v>
      </c>
      <c r="AM169" s="105">
        <v>-24.590747352496219</v>
      </c>
      <c r="AN169" s="105">
        <v>-24.459431164901666</v>
      </c>
      <c r="AO169" s="105">
        <v>-24.328114977307113</v>
      </c>
      <c r="AP169" s="105">
        <v>-24.19679878971256</v>
      </c>
      <c r="AQ169" s="105">
        <v>-24.065482602118003</v>
      </c>
      <c r="AR169" s="105">
        <v>-23.93416641452345</v>
      </c>
      <c r="AS169" s="105">
        <v>-23.802850226928896</v>
      </c>
      <c r="AT169" s="105">
        <v>-23.679266666666667</v>
      </c>
      <c r="AU169" s="105">
        <v>-23.56593333333333</v>
      </c>
      <c r="AV169" s="105">
        <v>-23.455909090909088</v>
      </c>
      <c r="AW169" s="105">
        <v>-23.33019393939394</v>
      </c>
      <c r="AX169" s="105">
        <v>-23.093224242424242</v>
      </c>
      <c r="AY169" s="105">
        <v>-22.884409638554217</v>
      </c>
      <c r="AZ169" s="105">
        <v>-22.706096385542168</v>
      </c>
      <c r="BA169" s="105">
        <v>-22.568145454545451</v>
      </c>
      <c r="BB169" s="105">
        <v>-22.444309090909091</v>
      </c>
      <c r="BC169" s="105">
        <v>-22.346127272727273</v>
      </c>
      <c r="BD169" s="105">
        <v>-22.258660606060605</v>
      </c>
      <c r="BE169" s="105">
        <v>-22.181084848484847</v>
      </c>
      <c r="BF169" s="105">
        <v>-22.149381818181819</v>
      </c>
      <c r="BG169" s="105">
        <v>-22.126024096385546</v>
      </c>
      <c r="BH169" s="105">
        <v>-22.107951807228918</v>
      </c>
      <c r="BI169" s="105">
        <v>-22.090496969696972</v>
      </c>
      <c r="BJ169" s="105">
        <v>-22.073527272727272</v>
      </c>
      <c r="BK169" s="105">
        <v>-22.051042424242425</v>
      </c>
      <c r="BL169" s="105">
        <v>-22.029903030303029</v>
      </c>
      <c r="BM169" s="105">
        <v>-22.014145454545456</v>
      </c>
      <c r="BN169" s="105">
        <v>-21.999127272727275</v>
      </c>
      <c r="BO169" s="105">
        <v>-21.98458181818182</v>
      </c>
      <c r="BP169" s="105">
        <v>-21.977060240963858</v>
      </c>
      <c r="BQ169" s="105">
        <v>-21.968545454545456</v>
      </c>
      <c r="BR169" s="105">
        <v>-21.957030303030304</v>
      </c>
      <c r="BS169" s="105">
        <v>-21.94590909090909</v>
      </c>
      <c r="BT169" s="105">
        <v>-21.935000000000002</v>
      </c>
    </row>
    <row r="170" spans="1:72" ht="9.9499999999999993" customHeight="1" thickBot="1" x14ac:dyDescent="0.4">
      <c r="A170" s="45" t="s">
        <v>1</v>
      </c>
      <c r="B170" s="35">
        <v>-18.61</v>
      </c>
      <c r="C170" s="35">
        <v>-18.612303030303028</v>
      </c>
      <c r="D170" s="105">
        <v>-18.618363636363636</v>
      </c>
      <c r="E170" s="105">
        <v>-18.624424242424244</v>
      </c>
      <c r="F170" s="105">
        <v>-18.631089258698939</v>
      </c>
      <c r="G170" s="105">
        <v>-18.644704992435702</v>
      </c>
      <c r="H170" s="105">
        <v>-18.658320726172466</v>
      </c>
      <c r="I170" s="105">
        <v>-18.671936459909226</v>
      </c>
      <c r="J170" s="105">
        <v>-18.685552193645989</v>
      </c>
      <c r="K170" s="105">
        <v>-18.699167927382753</v>
      </c>
      <c r="L170" s="105">
        <v>-18.712783661119516</v>
      </c>
      <c r="M170" s="105">
        <v>-18.728532526475036</v>
      </c>
      <c r="N170" s="105">
        <v>-18.746686838124052</v>
      </c>
      <c r="O170" s="105">
        <v>-18.764841149773069</v>
      </c>
      <c r="P170" s="105">
        <v>-18.782995461422086</v>
      </c>
      <c r="Q170" s="105">
        <v>-18.801149773071103</v>
      </c>
      <c r="R170" s="105">
        <v>-18.81930408472012</v>
      </c>
      <c r="S170" s="105">
        <v>-18.837458396369136</v>
      </c>
      <c r="T170" s="105">
        <v>-18.856913767019666</v>
      </c>
      <c r="U170" s="105">
        <v>-18.876580937972768</v>
      </c>
      <c r="V170" s="105">
        <v>-18.896248108925871</v>
      </c>
      <c r="W170" s="105">
        <v>-18.91591527987897</v>
      </c>
      <c r="X170" s="105">
        <v>-18.935582450832072</v>
      </c>
      <c r="Y170" s="105">
        <v>-18.955249621785175</v>
      </c>
      <c r="Z170" s="105">
        <v>-18.975303030303028</v>
      </c>
      <c r="AA170" s="105">
        <v>-18.996515151515151</v>
      </c>
      <c r="AB170" s="105">
        <v>-19.017727272727271</v>
      </c>
      <c r="AC170" s="105">
        <v>-19.038939393939394</v>
      </c>
      <c r="AD170" s="105">
        <v>-19.060151515151514</v>
      </c>
      <c r="AE170" s="105">
        <v>-19.081363636363637</v>
      </c>
      <c r="AF170" s="105">
        <v>-19.102575757575757</v>
      </c>
      <c r="AG170" s="105">
        <v>-19.12376701966717</v>
      </c>
      <c r="AH170" s="105">
        <v>-19.144947049924358</v>
      </c>
      <c r="AI170" s="105">
        <v>-19.166127080181543</v>
      </c>
      <c r="AJ170" s="105">
        <v>-19.187307110438727</v>
      </c>
      <c r="AK170" s="105">
        <v>-19.208487140695915</v>
      </c>
      <c r="AL170" s="105">
        <v>-19.2296671709531</v>
      </c>
      <c r="AM170" s="105">
        <v>-19.250786686838126</v>
      </c>
      <c r="AN170" s="105">
        <v>-19.270453857791225</v>
      </c>
      <c r="AO170" s="105">
        <v>-19.290121028744327</v>
      </c>
      <c r="AP170" s="105">
        <v>-19.309788199697426</v>
      </c>
      <c r="AQ170" s="105">
        <v>-19.329455370650528</v>
      </c>
      <c r="AR170" s="105">
        <v>-19.349122541603631</v>
      </c>
      <c r="AS170" s="105">
        <v>-19.36878971255673</v>
      </c>
      <c r="AT170" s="105">
        <v>-19.390424242424242</v>
      </c>
      <c r="AU170" s="105">
        <v>-19.414666666666669</v>
      </c>
      <c r="AV170" s="105">
        <v>-19.43418181818182</v>
      </c>
      <c r="AW170" s="105">
        <v>-19.452363636363636</v>
      </c>
      <c r="AX170" s="105">
        <v>-19.470545454545455</v>
      </c>
      <c r="AY170" s="105">
        <v>-19.488674698795183</v>
      </c>
      <c r="AZ170" s="105">
        <v>-19.506746987951807</v>
      </c>
      <c r="BA170" s="105">
        <v>-19.52987878787879</v>
      </c>
      <c r="BB170" s="105">
        <v>-19.553090909090908</v>
      </c>
      <c r="BC170" s="105">
        <v>-19.571272727272728</v>
      </c>
      <c r="BD170" s="105">
        <v>-19.589454545454544</v>
      </c>
      <c r="BE170" s="105">
        <v>-19.607636363636363</v>
      </c>
      <c r="BF170" s="105">
        <v>-19.625818181818182</v>
      </c>
      <c r="BG170" s="105">
        <v>-19.645301204819276</v>
      </c>
      <c r="BH170" s="105">
        <v>-19.669397590361445</v>
      </c>
      <c r="BI170" s="105">
        <v>-19.69018181818182</v>
      </c>
      <c r="BJ170" s="105">
        <v>-19.708363636363636</v>
      </c>
      <c r="BK170" s="105">
        <v>-19.726545454545455</v>
      </c>
      <c r="BL170" s="105">
        <v>-19.744727272727271</v>
      </c>
      <c r="BM170" s="105">
        <v>-19.762909090909091</v>
      </c>
      <c r="BN170" s="105">
        <v>-19.784787878787878</v>
      </c>
      <c r="BO170" s="105">
        <v>-19.809030303030301</v>
      </c>
      <c r="BP170" s="105">
        <v>-19.827349397590361</v>
      </c>
      <c r="BQ170" s="105">
        <v>-19.845454545454544</v>
      </c>
      <c r="BR170" s="105">
        <v>-19.863636363636363</v>
      </c>
      <c r="BS170" s="105">
        <v>-19.881818181818183</v>
      </c>
      <c r="BT170" s="105">
        <v>-19.899999999999999</v>
      </c>
    </row>
    <row r="171" spans="1:72" ht="9.9499999999999993" customHeight="1" thickBot="1" x14ac:dyDescent="0.4">
      <c r="A171" s="45" t="s">
        <v>62</v>
      </c>
      <c r="B171" s="35">
        <v>-60.598181818181814</v>
      </c>
      <c r="C171" s="35">
        <v>-59.121818181818178</v>
      </c>
      <c r="D171" s="105">
        <v>-57.758181818181818</v>
      </c>
      <c r="E171" s="105">
        <v>-56.49187878787879</v>
      </c>
      <c r="F171" s="105">
        <v>-55.306868381240541</v>
      </c>
      <c r="G171" s="105">
        <v>-54.64272314674735</v>
      </c>
      <c r="H171" s="105">
        <v>-53.97857791225416</v>
      </c>
      <c r="I171" s="105">
        <v>-53.314432677760969</v>
      </c>
      <c r="J171" s="105">
        <v>-52.650287443267779</v>
      </c>
      <c r="K171" s="105">
        <v>-51.986142208774581</v>
      </c>
      <c r="L171" s="105">
        <v>-51.32199697428139</v>
      </c>
      <c r="M171" s="105">
        <v>-50.340726172465963</v>
      </c>
      <c r="N171" s="105">
        <v>-49.001845688350983</v>
      </c>
      <c r="O171" s="105">
        <v>-47.662965204236002</v>
      </c>
      <c r="P171" s="105">
        <v>-46.324084720121029</v>
      </c>
      <c r="Q171" s="105">
        <v>-44.985204236006048</v>
      </c>
      <c r="R171" s="105">
        <v>-43.646323751891067</v>
      </c>
      <c r="S171" s="105">
        <v>-42.307443267776094</v>
      </c>
      <c r="T171" s="105">
        <v>-41.681543116490161</v>
      </c>
      <c r="U171" s="105">
        <v>-41.171709531013612</v>
      </c>
      <c r="V171" s="105">
        <v>-40.661875945537062</v>
      </c>
      <c r="W171" s="105">
        <v>-40.152042360060513</v>
      </c>
      <c r="X171" s="105">
        <v>-39.642208774583963</v>
      </c>
      <c r="Y171" s="105">
        <v>-39.132375189107414</v>
      </c>
      <c r="Z171" s="105">
        <v>-38.653030303030306</v>
      </c>
      <c r="AA171" s="105">
        <v>-38.265151515151516</v>
      </c>
      <c r="AB171" s="105">
        <v>-37.877272727272725</v>
      </c>
      <c r="AC171" s="105">
        <v>-37.489393939393935</v>
      </c>
      <c r="AD171" s="105">
        <v>-37.101515151515152</v>
      </c>
      <c r="AE171" s="105">
        <v>-36.713636363636361</v>
      </c>
      <c r="AF171" s="105">
        <v>-36.325757575757571</v>
      </c>
      <c r="AG171" s="105">
        <v>-36.001391830559754</v>
      </c>
      <c r="AH171" s="105">
        <v>-35.711225416036307</v>
      </c>
      <c r="AI171" s="105">
        <v>-35.421059001512859</v>
      </c>
      <c r="AJ171" s="105">
        <v>-35.130892586989411</v>
      </c>
      <c r="AK171" s="105">
        <v>-34.840726172465956</v>
      </c>
      <c r="AL171" s="105">
        <v>-34.550559757942509</v>
      </c>
      <c r="AM171" s="105">
        <v>-34.263673222390317</v>
      </c>
      <c r="AN171" s="105">
        <v>-34.055503782148257</v>
      </c>
      <c r="AO171" s="105">
        <v>-33.847334341906205</v>
      </c>
      <c r="AP171" s="105">
        <v>-33.639164901664145</v>
      </c>
      <c r="AQ171" s="105">
        <v>-33.430995461422086</v>
      </c>
      <c r="AR171" s="105">
        <v>-33.222826021180033</v>
      </c>
      <c r="AS171" s="105">
        <v>-33.014656580937974</v>
      </c>
      <c r="AT171" s="105">
        <v>-32.827199999999998</v>
      </c>
      <c r="AU171" s="105">
        <v>-32.667200000000001</v>
      </c>
      <c r="AV171" s="105">
        <v>-32.518545454545453</v>
      </c>
      <c r="AW171" s="105">
        <v>-32.350084848484855</v>
      </c>
      <c r="AX171" s="105">
        <v>-32.027660606060607</v>
      </c>
      <c r="AY171" s="105">
        <v>-31.740867469879518</v>
      </c>
      <c r="AZ171" s="105">
        <v>-31.492674698795181</v>
      </c>
      <c r="BA171" s="105">
        <v>-31.310836363636362</v>
      </c>
      <c r="BB171" s="105">
        <v>-31.15201212121212</v>
      </c>
      <c r="BC171" s="105">
        <v>-31.034436363636363</v>
      </c>
      <c r="BD171" s="105">
        <v>-30.93829090909091</v>
      </c>
      <c r="BE171" s="105">
        <v>-30.861927272727268</v>
      </c>
      <c r="BF171" s="105">
        <v>-30.866763636363636</v>
      </c>
      <c r="BG171" s="105">
        <v>-30.885301204819278</v>
      </c>
      <c r="BH171" s="105">
        <v>-30.909397590361447</v>
      </c>
      <c r="BI171" s="105">
        <v>-30.934933333333333</v>
      </c>
      <c r="BJ171" s="105">
        <v>-30.961599999999997</v>
      </c>
      <c r="BK171" s="105">
        <v>-30.982751515151516</v>
      </c>
      <c r="BL171" s="105">
        <v>-31.005563636363636</v>
      </c>
      <c r="BM171" s="105">
        <v>-31.034654545454547</v>
      </c>
      <c r="BN171" s="105">
        <v>-31.065224242424243</v>
      </c>
      <c r="BO171" s="105">
        <v>-31.096739393939394</v>
      </c>
      <c r="BP171" s="105">
        <v>-31.136168674698794</v>
      </c>
      <c r="BQ171" s="105">
        <v>-31.175272727272727</v>
      </c>
      <c r="BR171" s="105">
        <v>-31.212848484848486</v>
      </c>
      <c r="BS171" s="105">
        <v>-31.25121212121212</v>
      </c>
      <c r="BT171" s="105">
        <v>-31.29</v>
      </c>
    </row>
    <row r="172" spans="1:72" ht="9.9499999999999993" customHeight="1" thickBot="1" x14ac:dyDescent="0.4">
      <c r="A172" s="45" t="s">
        <v>57</v>
      </c>
      <c r="B172" s="35">
        <v>-38.392424242424241</v>
      </c>
      <c r="C172" s="35">
        <v>-37.494484848484852</v>
      </c>
      <c r="D172" s="105">
        <v>-36.664181818181817</v>
      </c>
      <c r="E172" s="105">
        <v>-35.895818181818179</v>
      </c>
      <c r="F172" s="105">
        <v>-35.164493192133129</v>
      </c>
      <c r="G172" s="105">
        <v>-34.595658093797276</v>
      </c>
      <c r="H172" s="105">
        <v>-34.026822995461423</v>
      </c>
      <c r="I172" s="105">
        <v>-33.45798789712557</v>
      </c>
      <c r="J172" s="105">
        <v>-32.889152798789709</v>
      </c>
      <c r="K172" s="105">
        <v>-32.320317700453856</v>
      </c>
      <c r="L172" s="105">
        <v>-31.751482602118003</v>
      </c>
      <c r="M172" s="105">
        <v>-31.265839636913768</v>
      </c>
      <c r="N172" s="105">
        <v>-30.874009077155826</v>
      </c>
      <c r="O172" s="105">
        <v>-30.48217851739788</v>
      </c>
      <c r="P172" s="105">
        <v>-30.090347957639938</v>
      </c>
      <c r="Q172" s="105">
        <v>-29.698517397881997</v>
      </c>
      <c r="R172" s="105">
        <v>-29.306686838124055</v>
      </c>
      <c r="S172" s="105">
        <v>-28.914856278366109</v>
      </c>
      <c r="T172" s="105">
        <v>-28.621906202723146</v>
      </c>
      <c r="U172" s="105">
        <v>-28.345052950075644</v>
      </c>
      <c r="V172" s="105">
        <v>-28.068199697428138</v>
      </c>
      <c r="W172" s="105">
        <v>-27.791346444780636</v>
      </c>
      <c r="X172" s="105">
        <v>-27.514493192133131</v>
      </c>
      <c r="Y172" s="105">
        <v>-27.237639939485629</v>
      </c>
      <c r="Z172" s="105">
        <v>-26.978106060606063</v>
      </c>
      <c r="AA172" s="105">
        <v>-26.770530303030306</v>
      </c>
      <c r="AB172" s="105">
        <v>-26.562954545454545</v>
      </c>
      <c r="AC172" s="105">
        <v>-26.355378787878788</v>
      </c>
      <c r="AD172" s="105">
        <v>-26.147803030303031</v>
      </c>
      <c r="AE172" s="105">
        <v>-25.940227272727274</v>
      </c>
      <c r="AF172" s="105">
        <v>-25.732651515151517</v>
      </c>
      <c r="AG172" s="105">
        <v>-25.5553706505295</v>
      </c>
      <c r="AH172" s="105">
        <v>-25.394402420574888</v>
      </c>
      <c r="AI172" s="105">
        <v>-25.233434190620272</v>
      </c>
      <c r="AJ172" s="105">
        <v>-25.07246596066566</v>
      </c>
      <c r="AK172" s="105">
        <v>-24.911497730711044</v>
      </c>
      <c r="AL172" s="105">
        <v>-24.750529500756429</v>
      </c>
      <c r="AM172" s="105">
        <v>-24.590747352496219</v>
      </c>
      <c r="AN172" s="105">
        <v>-24.459431164901666</v>
      </c>
      <c r="AO172" s="105">
        <v>-24.328114977307113</v>
      </c>
      <c r="AP172" s="105">
        <v>-24.19679878971256</v>
      </c>
      <c r="AQ172" s="105">
        <v>-24.065482602118003</v>
      </c>
      <c r="AR172" s="105">
        <v>-23.93416641452345</v>
      </c>
      <c r="AS172" s="105">
        <v>-23.802850226928896</v>
      </c>
      <c r="AT172" s="105">
        <v>-23.679266666666667</v>
      </c>
      <c r="AU172" s="105">
        <v>-23.56593333333333</v>
      </c>
      <c r="AV172" s="105">
        <v>-23.455909090909088</v>
      </c>
      <c r="AW172" s="105">
        <v>-23.33019393939394</v>
      </c>
      <c r="AX172" s="105">
        <v>-23.093224242424242</v>
      </c>
      <c r="AY172" s="105">
        <v>-22.884409638554217</v>
      </c>
      <c r="AZ172" s="105">
        <v>-22.706096385542168</v>
      </c>
      <c r="BA172" s="105">
        <v>-22.568145454545451</v>
      </c>
      <c r="BB172" s="105">
        <v>-22.444309090909091</v>
      </c>
      <c r="BC172" s="105">
        <v>-22.346127272727273</v>
      </c>
      <c r="BD172" s="105">
        <v>-22.258660606060605</v>
      </c>
      <c r="BE172" s="105">
        <v>-22.181084848484847</v>
      </c>
      <c r="BF172" s="105">
        <v>-22.149381818181819</v>
      </c>
      <c r="BG172" s="105">
        <v>-22.126024096385546</v>
      </c>
      <c r="BH172" s="105">
        <v>-22.107951807228918</v>
      </c>
      <c r="BI172" s="105">
        <v>-22.090496969696972</v>
      </c>
      <c r="BJ172" s="105">
        <v>-22.073527272727272</v>
      </c>
      <c r="BK172" s="105">
        <v>-22.051042424242425</v>
      </c>
      <c r="BL172" s="105">
        <v>-22.029903030303029</v>
      </c>
      <c r="BM172" s="105">
        <v>-22.014145454545456</v>
      </c>
      <c r="BN172" s="105">
        <v>-21.999127272727275</v>
      </c>
      <c r="BO172" s="105">
        <v>-21.98458181818182</v>
      </c>
      <c r="BP172" s="105">
        <v>-21.977060240963858</v>
      </c>
      <c r="BQ172" s="105">
        <v>-21.968545454545456</v>
      </c>
      <c r="BR172" s="105">
        <v>-21.957030303030304</v>
      </c>
      <c r="BS172" s="105">
        <v>-21.94590909090909</v>
      </c>
      <c r="BT172" s="105">
        <v>-21.935000000000002</v>
      </c>
    </row>
    <row r="173" spans="1:72" ht="9.9499999999999993" customHeight="1" thickBot="1" x14ac:dyDescent="0.4">
      <c r="A173" s="45" t="s">
        <v>50</v>
      </c>
      <c r="B173" s="35">
        <v>-16.186666666666667</v>
      </c>
      <c r="C173" s="35">
        <v>-15.867151515151516</v>
      </c>
      <c r="D173" s="105">
        <v>-15.570181818181817</v>
      </c>
      <c r="E173" s="105">
        <v>-15.299757575757576</v>
      </c>
      <c r="F173" s="105">
        <v>-15.022118003025719</v>
      </c>
      <c r="G173" s="105">
        <v>-14.548593040847202</v>
      </c>
      <c r="H173" s="105">
        <v>-14.075068078668684</v>
      </c>
      <c r="I173" s="105">
        <v>-13.601543116490166</v>
      </c>
      <c r="J173" s="105">
        <v>-13.128018154311649</v>
      </c>
      <c r="K173" s="105">
        <v>-12.654493192133131</v>
      </c>
      <c r="L173" s="105">
        <v>-12.180968229954615</v>
      </c>
      <c r="M173" s="105">
        <v>-12.190953101361572</v>
      </c>
      <c r="N173" s="105">
        <v>-12.746172465960665</v>
      </c>
      <c r="O173" s="105">
        <v>-13.301391830559758</v>
      </c>
      <c r="P173" s="105">
        <v>-13.85661119515885</v>
      </c>
      <c r="Q173" s="105">
        <v>-14.411830559757943</v>
      </c>
      <c r="R173" s="105">
        <v>-14.967049924357035</v>
      </c>
      <c r="S173" s="105">
        <v>-15.522269288956128</v>
      </c>
      <c r="T173" s="105">
        <v>-15.562269288956127</v>
      </c>
      <c r="U173" s="105">
        <v>-15.518396369137671</v>
      </c>
      <c r="V173" s="105">
        <v>-15.474523449319213</v>
      </c>
      <c r="W173" s="105">
        <v>-15.430650529500756</v>
      </c>
      <c r="X173" s="105">
        <v>-15.3867776096823</v>
      </c>
      <c r="Y173" s="105">
        <v>-15.342904689863843</v>
      </c>
      <c r="Z173" s="105">
        <v>-15.30318181818182</v>
      </c>
      <c r="AA173" s="105">
        <v>-15.275909090909092</v>
      </c>
      <c r="AB173" s="105">
        <v>-15.248636363636365</v>
      </c>
      <c r="AC173" s="105">
        <v>-15.221363636363638</v>
      </c>
      <c r="AD173" s="105">
        <v>-15.19409090909091</v>
      </c>
      <c r="AE173" s="105">
        <v>-15.166818181818183</v>
      </c>
      <c r="AF173" s="105">
        <v>-15.139545454545456</v>
      </c>
      <c r="AG173" s="105">
        <v>-15.109349470499245</v>
      </c>
      <c r="AH173" s="105">
        <v>-15.077579425113464</v>
      </c>
      <c r="AI173" s="105">
        <v>-15.045809379727686</v>
      </c>
      <c r="AJ173" s="105">
        <v>-15.014039334341907</v>
      </c>
      <c r="AK173" s="105">
        <v>-14.982269288956127</v>
      </c>
      <c r="AL173" s="105">
        <v>-14.950499243570349</v>
      </c>
      <c r="AM173" s="105">
        <v>-14.917821482602118</v>
      </c>
      <c r="AN173" s="105">
        <v>-14.863358547655068</v>
      </c>
      <c r="AO173" s="105">
        <v>-14.808895612708019</v>
      </c>
      <c r="AP173" s="105">
        <v>-14.754432677760969</v>
      </c>
      <c r="AQ173" s="105">
        <v>-14.699969742813918</v>
      </c>
      <c r="AR173" s="105">
        <v>-14.64550680786687</v>
      </c>
      <c r="AS173" s="105">
        <v>-14.591043872919819</v>
      </c>
      <c r="AT173" s="105">
        <v>-14.531333333333334</v>
      </c>
      <c r="AU173" s="105">
        <v>-14.464666666666666</v>
      </c>
      <c r="AV173" s="105">
        <v>-14.393272727272727</v>
      </c>
      <c r="AW173" s="105">
        <v>-14.310303030303031</v>
      </c>
      <c r="AX173" s="105">
        <v>-14.15878787878788</v>
      </c>
      <c r="AY173" s="105">
        <v>-14.027951807228916</v>
      </c>
      <c r="AZ173" s="105">
        <v>-13.919518072289156</v>
      </c>
      <c r="BA173" s="105">
        <v>-13.825454545454544</v>
      </c>
      <c r="BB173" s="105">
        <v>-13.736606060606061</v>
      </c>
      <c r="BC173" s="105">
        <v>-13.657818181818181</v>
      </c>
      <c r="BD173" s="105">
        <v>-13.579030303030303</v>
      </c>
      <c r="BE173" s="105">
        <v>-13.500242424242424</v>
      </c>
      <c r="BF173" s="105">
        <v>-13.432</v>
      </c>
      <c r="BG173" s="105">
        <v>-13.366746987951808</v>
      </c>
      <c r="BH173" s="105">
        <v>-13.306506024096386</v>
      </c>
      <c r="BI173" s="105">
        <v>-13.246060606060606</v>
      </c>
      <c r="BJ173" s="105">
        <v>-13.185454545454546</v>
      </c>
      <c r="BK173" s="105">
        <v>-13.119333333333334</v>
      </c>
      <c r="BL173" s="105">
        <v>-13.054242424242425</v>
      </c>
      <c r="BM173" s="105">
        <v>-12.993636363636364</v>
      </c>
      <c r="BN173" s="105">
        <v>-12.933030303030304</v>
      </c>
      <c r="BO173" s="105">
        <v>-12.872424242424241</v>
      </c>
      <c r="BP173" s="105">
        <v>-12.817951807228916</v>
      </c>
      <c r="BQ173" s="105">
        <v>-12.761818181818182</v>
      </c>
      <c r="BR173" s="105">
        <v>-12.701212121212121</v>
      </c>
      <c r="BS173" s="105">
        <v>-12.640606060606061</v>
      </c>
      <c r="BT173" s="105">
        <v>-12.58</v>
      </c>
    </row>
    <row r="174" spans="1:72" ht="9.9499999999999993" customHeight="1" thickBot="1" x14ac:dyDescent="0.4">
      <c r="A174" s="45" t="s">
        <v>63</v>
      </c>
      <c r="B174" s="35">
        <v>-186.4519393939394</v>
      </c>
      <c r="C174" s="35">
        <v>-181.12612121212121</v>
      </c>
      <c r="D174" s="105">
        <v>-176.16854545454544</v>
      </c>
      <c r="E174" s="105">
        <v>-171.57375757575755</v>
      </c>
      <c r="F174" s="105">
        <v>-167.19030257186083</v>
      </c>
      <c r="G174" s="105">
        <v>-163.69408472012103</v>
      </c>
      <c r="H174" s="105">
        <v>-160.19786686838125</v>
      </c>
      <c r="I174" s="105">
        <v>-156.70164901664145</v>
      </c>
      <c r="J174" s="105">
        <v>-153.20543116490168</v>
      </c>
      <c r="K174" s="105">
        <v>-149.70921331316188</v>
      </c>
      <c r="L174" s="105">
        <v>-146.21299546142211</v>
      </c>
      <c r="M174" s="105">
        <v>-143.19815431164903</v>
      </c>
      <c r="N174" s="105">
        <v>-140.7261422087746</v>
      </c>
      <c r="O174" s="105">
        <v>-138.25413010590015</v>
      </c>
      <c r="P174" s="105">
        <v>-135.78211800302572</v>
      </c>
      <c r="Q174" s="105">
        <v>-133.31010590015129</v>
      </c>
      <c r="R174" s="105">
        <v>-130.83809379727683</v>
      </c>
      <c r="S174" s="105">
        <v>-128.3660816944024</v>
      </c>
      <c r="T174" s="105">
        <v>-126.45352496217849</v>
      </c>
      <c r="U174" s="105">
        <v>-124.6320423600605</v>
      </c>
      <c r="V174" s="105">
        <v>-122.8105597579425</v>
      </c>
      <c r="W174" s="105">
        <v>-120.98907715582449</v>
      </c>
      <c r="X174" s="105">
        <v>-119.16759455370649</v>
      </c>
      <c r="Y174" s="105">
        <v>-117.34611195158848</v>
      </c>
      <c r="Z174" s="105">
        <v>-115.63113636363636</v>
      </c>
      <c r="AA174" s="105">
        <v>-114.23568181818182</v>
      </c>
      <c r="AB174" s="105">
        <v>-112.84022727272728</v>
      </c>
      <c r="AC174" s="105">
        <v>-111.44477272727272</v>
      </c>
      <c r="AD174" s="105">
        <v>-110.04931818181818</v>
      </c>
      <c r="AE174" s="105">
        <v>-108.65386363636364</v>
      </c>
      <c r="AF174" s="105">
        <v>-107.2584090909091</v>
      </c>
      <c r="AG174" s="105">
        <v>-106.06178517397883</v>
      </c>
      <c r="AH174" s="105">
        <v>-104.97222390317701</v>
      </c>
      <c r="AI174" s="105">
        <v>-103.8826626323752</v>
      </c>
      <c r="AJ174" s="105">
        <v>-102.79310136157339</v>
      </c>
      <c r="AK174" s="105">
        <v>-101.70354009077157</v>
      </c>
      <c r="AL174" s="105">
        <v>-100.61397881996976</v>
      </c>
      <c r="AM174" s="105">
        <v>-99.533240544629365</v>
      </c>
      <c r="AN174" s="105">
        <v>-98.6642541603631</v>
      </c>
      <c r="AO174" s="105">
        <v>-97.795267776096836</v>
      </c>
      <c r="AP174" s="105">
        <v>-96.926281391830557</v>
      </c>
      <c r="AQ174" s="105">
        <v>-96.057295007564292</v>
      </c>
      <c r="AR174" s="105">
        <v>-95.188308623298028</v>
      </c>
      <c r="AS174" s="105">
        <v>-94.319322239031763</v>
      </c>
      <c r="AT174" s="105">
        <v>-93.497981818181813</v>
      </c>
      <c r="AU174" s="105">
        <v>-92.739800000000002</v>
      </c>
      <c r="AV174" s="105">
        <v>-92.00572727272727</v>
      </c>
      <c r="AW174" s="105">
        <v>-91.319187878787886</v>
      </c>
      <c r="AX174" s="105">
        <v>-90.905248484848485</v>
      </c>
      <c r="AY174" s="105">
        <v>-90.566240963855421</v>
      </c>
      <c r="AZ174" s="105">
        <v>-90.30840963855421</v>
      </c>
      <c r="BA174" s="105">
        <v>-90.058739393939391</v>
      </c>
      <c r="BB174" s="105">
        <v>-89.814260606060614</v>
      </c>
      <c r="BC174" s="105">
        <v>-89.58638181818182</v>
      </c>
      <c r="BD174" s="105">
        <v>-89.352830303030302</v>
      </c>
      <c r="BE174" s="105">
        <v>-89.114042424242427</v>
      </c>
      <c r="BF174" s="105">
        <v>-88.833600000000004</v>
      </c>
      <c r="BG174" s="105">
        <v>-88.545060240963849</v>
      </c>
      <c r="BH174" s="105">
        <v>-88.249879518072291</v>
      </c>
      <c r="BI174" s="105">
        <v>-87.969309090909093</v>
      </c>
      <c r="BJ174" s="105">
        <v>-87.700218181818187</v>
      </c>
      <c r="BK174" s="105">
        <v>-87.431127272727267</v>
      </c>
      <c r="BL174" s="105">
        <v>-87.166133333333335</v>
      </c>
      <c r="BM174" s="105">
        <v>-86.912800000000004</v>
      </c>
      <c r="BN174" s="105">
        <v>-86.661684848484853</v>
      </c>
      <c r="BO174" s="105">
        <v>-86.411987878787883</v>
      </c>
      <c r="BP174" s="105">
        <v>-86.167204819277117</v>
      </c>
      <c r="BQ174" s="105">
        <v>-85.927454545454552</v>
      </c>
      <c r="BR174" s="105">
        <v>-85.698969696969698</v>
      </c>
      <c r="BS174" s="105">
        <v>-85.471666666666664</v>
      </c>
      <c r="BT174" s="105">
        <v>-85.245000000000005</v>
      </c>
    </row>
    <row r="175" spans="1:72" ht="9.9499999999999993" customHeight="1" thickBot="1" x14ac:dyDescent="0.4">
      <c r="A175" s="45" t="s">
        <v>54</v>
      </c>
      <c r="B175" s="35">
        <v>-82.123090909090905</v>
      </c>
      <c r="C175" s="35">
        <v>-79.74939393939394</v>
      </c>
      <c r="D175" s="105">
        <v>-77.537272727272722</v>
      </c>
      <c r="E175" s="105">
        <v>-75.488848484848475</v>
      </c>
      <c r="F175" s="105">
        <v>-73.523963691376693</v>
      </c>
      <c r="G175" s="105">
        <v>-71.823509833585476</v>
      </c>
      <c r="H175" s="105">
        <v>-70.123055975794244</v>
      </c>
      <c r="I175" s="105">
        <v>-68.422602118003027</v>
      </c>
      <c r="J175" s="105">
        <v>-66.722148260211796</v>
      </c>
      <c r="K175" s="105">
        <v>-65.021694402420579</v>
      </c>
      <c r="L175" s="105">
        <v>-63.321240544629354</v>
      </c>
      <c r="M175" s="105">
        <v>-62.061633888048412</v>
      </c>
      <c r="N175" s="105">
        <v>-61.299152798789713</v>
      </c>
      <c r="O175" s="105">
        <v>-60.536671709531014</v>
      </c>
      <c r="P175" s="105">
        <v>-59.774190620272314</v>
      </c>
      <c r="Q175" s="105">
        <v>-59.011709531013615</v>
      </c>
      <c r="R175" s="105">
        <v>-58.249228441754909</v>
      </c>
      <c r="S175" s="105">
        <v>-57.486747352496209</v>
      </c>
      <c r="T175" s="105">
        <v>-56.696944024205742</v>
      </c>
      <c r="U175" s="105">
        <v>-55.902692889561266</v>
      </c>
      <c r="V175" s="105">
        <v>-55.10844175491679</v>
      </c>
      <c r="W175" s="105">
        <v>-54.314190620272306</v>
      </c>
      <c r="X175" s="105">
        <v>-53.51993948562783</v>
      </c>
      <c r="Y175" s="105">
        <v>-52.725688350983354</v>
      </c>
      <c r="Z175" s="105">
        <v>-51.978106060606059</v>
      </c>
      <c r="AA175" s="105">
        <v>-51.3705303030303</v>
      </c>
      <c r="AB175" s="105">
        <v>-50.762954545454541</v>
      </c>
      <c r="AC175" s="105">
        <v>-50.155378787878789</v>
      </c>
      <c r="AD175" s="105">
        <v>-49.547803030303029</v>
      </c>
      <c r="AE175" s="105">
        <v>-48.940227272727277</v>
      </c>
      <c r="AF175" s="105">
        <v>-48.332651515151518</v>
      </c>
      <c r="AG175" s="105">
        <v>-47.807881996974288</v>
      </c>
      <c r="AH175" s="105">
        <v>-47.327700453857794</v>
      </c>
      <c r="AI175" s="105">
        <v>-46.847518910741307</v>
      </c>
      <c r="AJ175" s="105">
        <v>-46.367337367624813</v>
      </c>
      <c r="AK175" s="105">
        <v>-45.887155824508326</v>
      </c>
      <c r="AL175" s="105">
        <v>-45.40697428139184</v>
      </c>
      <c r="AM175" s="105">
        <v>-44.930157337367632</v>
      </c>
      <c r="AN175" s="105">
        <v>-44.534090771558247</v>
      </c>
      <c r="AO175" s="105">
        <v>-44.13802420574887</v>
      </c>
      <c r="AP175" s="105">
        <v>-43.741957639939486</v>
      </c>
      <c r="AQ175" s="105">
        <v>-43.345891074130108</v>
      </c>
      <c r="AR175" s="105">
        <v>-42.949824508320724</v>
      </c>
      <c r="AS175" s="105">
        <v>-42.553757942511346</v>
      </c>
      <c r="AT175" s="105">
        <v>-42.175024242424243</v>
      </c>
      <c r="AU175" s="105">
        <v>-41.819266666666664</v>
      </c>
      <c r="AV175" s="105">
        <v>-41.471545454545456</v>
      </c>
      <c r="AW175" s="105">
        <v>-41.149648484848484</v>
      </c>
      <c r="AX175" s="105">
        <v>-40.98540606060606</v>
      </c>
      <c r="AY175" s="105">
        <v>-40.85489156626506</v>
      </c>
      <c r="AZ175" s="105">
        <v>-40.760915662650604</v>
      </c>
      <c r="BA175" s="105">
        <v>-40.65802424242424</v>
      </c>
      <c r="BB175" s="105">
        <v>-40.553278787878789</v>
      </c>
      <c r="BC175" s="105">
        <v>-40.44903636363636</v>
      </c>
      <c r="BD175" s="105">
        <v>-40.336599999999997</v>
      </c>
      <c r="BE175" s="105">
        <v>-40.2166</v>
      </c>
      <c r="BF175" s="105">
        <v>-40.058109090909092</v>
      </c>
      <c r="BG175" s="105">
        <v>-39.892891566265057</v>
      </c>
      <c r="BH175" s="105">
        <v>-39.724216867469877</v>
      </c>
      <c r="BI175" s="105">
        <v>-39.562436363636358</v>
      </c>
      <c r="BJ175" s="105">
        <v>-39.406072727272722</v>
      </c>
      <c r="BK175" s="105">
        <v>-39.249709090909086</v>
      </c>
      <c r="BL175" s="105">
        <v>-39.095236363636367</v>
      </c>
      <c r="BM175" s="105">
        <v>-38.946145454545459</v>
      </c>
      <c r="BN175" s="105">
        <v>-38.797793939393941</v>
      </c>
      <c r="BO175" s="105">
        <v>-38.64991515151516</v>
      </c>
      <c r="BP175" s="105">
        <v>-38.504048192771087</v>
      </c>
      <c r="BQ175" s="105">
        <v>-38.360363636363637</v>
      </c>
      <c r="BR175" s="105">
        <v>-38.221575757575756</v>
      </c>
      <c r="BS175" s="105">
        <v>-38.083181818181821</v>
      </c>
      <c r="BT175" s="105">
        <v>-37.945</v>
      </c>
    </row>
    <row r="176" spans="1:72" ht="9.9499999999999993" customHeight="1" thickBot="1" x14ac:dyDescent="0.4">
      <c r="A176" s="45" t="s">
        <v>148</v>
      </c>
      <c r="B176" s="35">
        <v>-59.917333333333332</v>
      </c>
      <c r="C176" s="35">
        <v>-58.1220606060606</v>
      </c>
      <c r="D176" s="105">
        <v>-56.443272727272728</v>
      </c>
      <c r="E176" s="105">
        <v>-54.892787878787878</v>
      </c>
      <c r="F176" s="105">
        <v>-53.381588502269288</v>
      </c>
      <c r="G176" s="105">
        <v>-51.776444780635401</v>
      </c>
      <c r="H176" s="105">
        <v>-50.171301059001507</v>
      </c>
      <c r="I176" s="105">
        <v>-48.566157337367621</v>
      </c>
      <c r="J176" s="105">
        <v>-46.961013615733734</v>
      </c>
      <c r="K176" s="105">
        <v>-45.355869894099847</v>
      </c>
      <c r="L176" s="105">
        <v>-43.75072617246596</v>
      </c>
      <c r="M176" s="105">
        <v>-42.986747352496216</v>
      </c>
      <c r="N176" s="105">
        <v>-43.171316187594549</v>
      </c>
      <c r="O176" s="105">
        <v>-43.355885022692888</v>
      </c>
      <c r="P176" s="105">
        <v>-43.540453857791221</v>
      </c>
      <c r="Q176" s="105">
        <v>-43.72502269288956</v>
      </c>
      <c r="R176" s="105">
        <v>-43.909591527987892</v>
      </c>
      <c r="S176" s="105">
        <v>-44.094160363086232</v>
      </c>
      <c r="T176" s="105">
        <v>-43.637307110438726</v>
      </c>
      <c r="U176" s="105">
        <v>-43.076036308623294</v>
      </c>
      <c r="V176" s="105">
        <v>-42.514765506807862</v>
      </c>
      <c r="W176" s="105">
        <v>-41.95349470499243</v>
      </c>
      <c r="X176" s="105">
        <v>-41.392223903176998</v>
      </c>
      <c r="Y176" s="105">
        <v>-40.830953101361573</v>
      </c>
      <c r="Z176" s="105">
        <v>-40.303181818181812</v>
      </c>
      <c r="AA176" s="105">
        <v>-39.87590909090909</v>
      </c>
      <c r="AB176" s="105">
        <v>-39.448636363636361</v>
      </c>
      <c r="AC176" s="105">
        <v>-39.021363636363638</v>
      </c>
      <c r="AD176" s="105">
        <v>-38.594090909090909</v>
      </c>
      <c r="AE176" s="105">
        <v>-38.166818181818186</v>
      </c>
      <c r="AF176" s="105">
        <v>-37.739545454545457</v>
      </c>
      <c r="AG176" s="105">
        <v>-37.361860816944031</v>
      </c>
      <c r="AH176" s="105">
        <v>-37.010877458396372</v>
      </c>
      <c r="AI176" s="105">
        <v>-36.659894099848721</v>
      </c>
      <c r="AJ176" s="105">
        <v>-36.308910741301062</v>
      </c>
      <c r="AK176" s="105">
        <v>-35.957927382753411</v>
      </c>
      <c r="AL176" s="105">
        <v>-35.606944024205752</v>
      </c>
      <c r="AM176" s="105">
        <v>-35.257231467473531</v>
      </c>
      <c r="AN176" s="105">
        <v>-34.938018154311649</v>
      </c>
      <c r="AO176" s="105">
        <v>-34.618804841149775</v>
      </c>
      <c r="AP176" s="105">
        <v>-34.2995915279879</v>
      </c>
      <c r="AQ176" s="105">
        <v>-33.980378214826018</v>
      </c>
      <c r="AR176" s="105">
        <v>-33.661164901664144</v>
      </c>
      <c r="AS176" s="105">
        <v>-33.341951588502269</v>
      </c>
      <c r="AT176" s="105">
        <v>-33.027090909090909</v>
      </c>
      <c r="AU176" s="105">
        <v>-32.717999999999996</v>
      </c>
      <c r="AV176" s="105">
        <v>-32.408909090909091</v>
      </c>
      <c r="AW176" s="105">
        <v>-32.12975757575758</v>
      </c>
      <c r="AX176" s="105">
        <v>-32.050969696969695</v>
      </c>
      <c r="AY176" s="105">
        <v>-31.998433734939756</v>
      </c>
      <c r="AZ176" s="105">
        <v>-31.97433734939759</v>
      </c>
      <c r="BA176" s="105">
        <v>-31.915333333333333</v>
      </c>
      <c r="BB176" s="105">
        <v>-31.845575757575755</v>
      </c>
      <c r="BC176" s="105">
        <v>-31.760727272727273</v>
      </c>
      <c r="BD176" s="105">
        <v>-31.656969696969696</v>
      </c>
      <c r="BE176" s="105">
        <v>-31.535757575757575</v>
      </c>
      <c r="BF176" s="105">
        <v>-31.340727272727271</v>
      </c>
      <c r="BG176" s="105">
        <v>-31.133614457831325</v>
      </c>
      <c r="BH176" s="105">
        <v>-30.922771084337349</v>
      </c>
      <c r="BI176" s="105">
        <v>-30.718</v>
      </c>
      <c r="BJ176" s="105">
        <v>-30.518000000000001</v>
      </c>
      <c r="BK176" s="105">
        <v>-30.318000000000001</v>
      </c>
      <c r="BL176" s="105">
        <v>-30.11957575757576</v>
      </c>
      <c r="BM176" s="105">
        <v>-29.925636363636364</v>
      </c>
      <c r="BN176" s="105">
        <v>-29.731696969696969</v>
      </c>
      <c r="BO176" s="105">
        <v>-29.537757575757578</v>
      </c>
      <c r="BP176" s="105">
        <v>-29.344939759036144</v>
      </c>
      <c r="BQ176" s="105">
        <v>-29.153636363636362</v>
      </c>
      <c r="BR176" s="105">
        <v>-28.965757575757575</v>
      </c>
      <c r="BS176" s="105">
        <v>-28.777878787878787</v>
      </c>
      <c r="BT176" s="105">
        <v>-28.59</v>
      </c>
    </row>
    <row r="177" spans="1:72" ht="9.9499999999999993" customHeight="1" thickBot="1" x14ac:dyDescent="0.4">
      <c r="A177" s="45" t="s">
        <v>149</v>
      </c>
      <c r="B177" s="35">
        <v>-22.205757575757573</v>
      </c>
      <c r="C177" s="35">
        <v>-21.627333333333333</v>
      </c>
      <c r="D177" s="105">
        <v>-21.093999999999998</v>
      </c>
      <c r="E177" s="105">
        <v>-20.596060606060604</v>
      </c>
      <c r="F177" s="105">
        <v>-20.142375189107412</v>
      </c>
      <c r="G177" s="105">
        <v>-20.047065052950074</v>
      </c>
      <c r="H177" s="105">
        <v>-19.951754916792737</v>
      </c>
      <c r="I177" s="105">
        <v>-19.8564447806354</v>
      </c>
      <c r="J177" s="105">
        <v>-19.761134644478062</v>
      </c>
      <c r="K177" s="105">
        <v>-19.665824508320725</v>
      </c>
      <c r="L177" s="105">
        <v>-19.570514372163387</v>
      </c>
      <c r="M177" s="105">
        <v>-19.074886535552196</v>
      </c>
      <c r="N177" s="105">
        <v>-18.127836611195157</v>
      </c>
      <c r="O177" s="105">
        <v>-17.180786686838125</v>
      </c>
      <c r="P177" s="105">
        <v>-16.233736762481087</v>
      </c>
      <c r="Q177" s="105">
        <v>-15.286686838124053</v>
      </c>
      <c r="R177" s="105">
        <v>-14.339636913767016</v>
      </c>
      <c r="S177" s="105">
        <v>-13.392586989409981</v>
      </c>
      <c r="T177" s="105">
        <v>-13.059636913767019</v>
      </c>
      <c r="U177" s="105">
        <v>-12.826656580937973</v>
      </c>
      <c r="V177" s="105">
        <v>-12.593676248108926</v>
      </c>
      <c r="W177" s="105">
        <v>-12.360695915279878</v>
      </c>
      <c r="X177" s="105">
        <v>-12.127715582450833</v>
      </c>
      <c r="Y177" s="105">
        <v>-11.894735249621785</v>
      </c>
      <c r="Z177" s="105">
        <v>-11.674924242424243</v>
      </c>
      <c r="AA177" s="105">
        <v>-11.494621212121212</v>
      </c>
      <c r="AB177" s="105">
        <v>-11.314318181818182</v>
      </c>
      <c r="AC177" s="105">
        <v>-11.134015151515152</v>
      </c>
      <c r="AD177" s="105">
        <v>-10.953712121212121</v>
      </c>
      <c r="AE177" s="105">
        <v>-10.773409090909091</v>
      </c>
      <c r="AF177" s="105">
        <v>-10.593106060606059</v>
      </c>
      <c r="AG177" s="105">
        <v>-10.446021180030257</v>
      </c>
      <c r="AH177" s="105">
        <v>-10.316822995461422</v>
      </c>
      <c r="AI177" s="105">
        <v>-10.187624810892586</v>
      </c>
      <c r="AJ177" s="105">
        <v>-10.058426626323751</v>
      </c>
      <c r="AK177" s="105">
        <v>-9.9292284417549173</v>
      </c>
      <c r="AL177" s="105">
        <v>-9.8000302571860818</v>
      </c>
      <c r="AM177" s="105">
        <v>-9.672925869894101</v>
      </c>
      <c r="AN177" s="105">
        <v>-9.5960726172465964</v>
      </c>
      <c r="AO177" s="105">
        <v>-9.5192193645990919</v>
      </c>
      <c r="AP177" s="105">
        <v>-9.4423661119515891</v>
      </c>
      <c r="AQ177" s="105">
        <v>-9.3655128593040846</v>
      </c>
      <c r="AR177" s="105">
        <v>-9.2886596066565801</v>
      </c>
      <c r="AS177" s="105">
        <v>-9.2118063540090773</v>
      </c>
      <c r="AT177" s="105">
        <v>-9.1479333333333326</v>
      </c>
      <c r="AU177" s="105">
        <v>-9.1012666666666657</v>
      </c>
      <c r="AV177" s="105">
        <v>-9.0626363636363632</v>
      </c>
      <c r="AW177" s="105">
        <v>-9.0198909090909094</v>
      </c>
      <c r="AX177" s="105">
        <v>-8.9344363636363653</v>
      </c>
      <c r="AY177" s="105">
        <v>-8.8564578313253008</v>
      </c>
      <c r="AZ177" s="105">
        <v>-8.7865783132530115</v>
      </c>
      <c r="BA177" s="105">
        <v>-8.7426909090909088</v>
      </c>
      <c r="BB177" s="105">
        <v>-8.7077030303030298</v>
      </c>
      <c r="BC177" s="105">
        <v>-8.6883090909090903</v>
      </c>
      <c r="BD177" s="105">
        <v>-8.6796303030303026</v>
      </c>
      <c r="BE177" s="105">
        <v>-8.6808424242424227</v>
      </c>
      <c r="BF177" s="105">
        <v>-8.7173818181818188</v>
      </c>
      <c r="BG177" s="105">
        <v>-8.7592771084337357</v>
      </c>
      <c r="BH177" s="105">
        <v>-8.8014457831325306</v>
      </c>
      <c r="BI177" s="105">
        <v>-8.8444363636363637</v>
      </c>
      <c r="BJ177" s="105">
        <v>-8.8880727272727267</v>
      </c>
      <c r="BK177" s="105">
        <v>-8.9317090909090915</v>
      </c>
      <c r="BL177" s="105">
        <v>-8.9756606060606057</v>
      </c>
      <c r="BM177" s="105">
        <v>-9.0205090909090906</v>
      </c>
      <c r="BN177" s="105">
        <v>-9.0660969696969698</v>
      </c>
      <c r="BO177" s="105">
        <v>-9.1121575757575766</v>
      </c>
      <c r="BP177" s="105">
        <v>-9.1591084337349411</v>
      </c>
      <c r="BQ177" s="105">
        <v>-9.2067272727272726</v>
      </c>
      <c r="BR177" s="105">
        <v>-9.2558181818181815</v>
      </c>
      <c r="BS177" s="105">
        <v>-9.3053030303030297</v>
      </c>
      <c r="BT177" s="105">
        <v>-9.3550000000000004</v>
      </c>
    </row>
    <row r="178" spans="1:72" ht="9.9499999999999993" customHeight="1" thickBot="1" x14ac:dyDescent="0.4">
      <c r="A178" s="45" t="s">
        <v>150</v>
      </c>
      <c r="B178" s="35">
        <v>-59.917333333333332</v>
      </c>
      <c r="C178" s="35">
        <v>-58.1220606060606</v>
      </c>
      <c r="D178" s="105">
        <v>-56.443272727272728</v>
      </c>
      <c r="E178" s="105">
        <v>-54.892787878787878</v>
      </c>
      <c r="F178" s="105">
        <v>-53.381588502269288</v>
      </c>
      <c r="G178" s="105">
        <v>-51.776444780635401</v>
      </c>
      <c r="H178" s="105">
        <v>-50.171301059001507</v>
      </c>
      <c r="I178" s="105">
        <v>-48.566157337367621</v>
      </c>
      <c r="J178" s="105">
        <v>-46.961013615733734</v>
      </c>
      <c r="K178" s="105">
        <v>-45.355869894099847</v>
      </c>
      <c r="L178" s="105">
        <v>-43.75072617246596</v>
      </c>
      <c r="M178" s="105">
        <v>-42.986747352496216</v>
      </c>
      <c r="N178" s="105">
        <v>-43.171316187594549</v>
      </c>
      <c r="O178" s="105">
        <v>-43.355885022692888</v>
      </c>
      <c r="P178" s="105">
        <v>-43.540453857791221</v>
      </c>
      <c r="Q178" s="105">
        <v>-43.72502269288956</v>
      </c>
      <c r="R178" s="105">
        <v>-43.909591527987892</v>
      </c>
      <c r="S178" s="105">
        <v>-44.094160363086232</v>
      </c>
      <c r="T178" s="105">
        <v>-43.637307110438726</v>
      </c>
      <c r="U178" s="105">
        <v>-43.076036308623294</v>
      </c>
      <c r="V178" s="105">
        <v>-42.514765506807862</v>
      </c>
      <c r="W178" s="105">
        <v>-41.95349470499243</v>
      </c>
      <c r="X178" s="105">
        <v>-41.392223903176998</v>
      </c>
      <c r="Y178" s="105">
        <v>-40.830953101361573</v>
      </c>
      <c r="Z178" s="105">
        <v>-40.303181818181812</v>
      </c>
      <c r="AA178" s="105">
        <v>-39.87590909090909</v>
      </c>
      <c r="AB178" s="105">
        <v>-39.448636363636361</v>
      </c>
      <c r="AC178" s="105">
        <v>-39.021363636363638</v>
      </c>
      <c r="AD178" s="105">
        <v>-38.594090909090909</v>
      </c>
      <c r="AE178" s="105">
        <v>-38.166818181818186</v>
      </c>
      <c r="AF178" s="105">
        <v>-37.739545454545457</v>
      </c>
      <c r="AG178" s="105">
        <v>-37.361860816944031</v>
      </c>
      <c r="AH178" s="105">
        <v>-37.010877458396372</v>
      </c>
      <c r="AI178" s="105">
        <v>-36.659894099848721</v>
      </c>
      <c r="AJ178" s="105">
        <v>-36.308910741301062</v>
      </c>
      <c r="AK178" s="105">
        <v>-35.957927382753411</v>
      </c>
      <c r="AL178" s="105">
        <v>-35.606944024205752</v>
      </c>
      <c r="AM178" s="105">
        <v>-35.257231467473531</v>
      </c>
      <c r="AN178" s="105">
        <v>-34.938018154311649</v>
      </c>
      <c r="AO178" s="105">
        <v>-34.618804841149775</v>
      </c>
      <c r="AP178" s="105">
        <v>-34.2995915279879</v>
      </c>
      <c r="AQ178" s="105">
        <v>-33.980378214826018</v>
      </c>
      <c r="AR178" s="105">
        <v>-33.661164901664144</v>
      </c>
      <c r="AS178" s="105">
        <v>-33.341951588502269</v>
      </c>
      <c r="AT178" s="105">
        <v>-33.027090909090909</v>
      </c>
      <c r="AU178" s="105">
        <v>-32.717999999999996</v>
      </c>
      <c r="AV178" s="105">
        <v>-32.408909090909091</v>
      </c>
      <c r="AW178" s="105">
        <v>-32.12975757575758</v>
      </c>
      <c r="AX178" s="105">
        <v>-32.050969696969695</v>
      </c>
      <c r="AY178" s="105">
        <v>-31.998433734939756</v>
      </c>
      <c r="AZ178" s="105">
        <v>-31.97433734939759</v>
      </c>
      <c r="BA178" s="105">
        <v>-31.915333333333333</v>
      </c>
      <c r="BB178" s="105">
        <v>-31.845575757575755</v>
      </c>
      <c r="BC178" s="105">
        <v>-31.760727272727273</v>
      </c>
      <c r="BD178" s="105">
        <v>-31.656969696969696</v>
      </c>
      <c r="BE178" s="105">
        <v>-31.535757575757575</v>
      </c>
      <c r="BF178" s="105">
        <v>-31.340727272727271</v>
      </c>
      <c r="BG178" s="105">
        <v>-31.133614457831325</v>
      </c>
      <c r="BH178" s="105">
        <v>-30.922771084337349</v>
      </c>
      <c r="BI178" s="105">
        <v>-30.718</v>
      </c>
      <c r="BJ178" s="105">
        <v>-30.518000000000001</v>
      </c>
      <c r="BK178" s="105">
        <v>-30.318000000000001</v>
      </c>
      <c r="BL178" s="105">
        <v>-30.11957575757576</v>
      </c>
      <c r="BM178" s="105">
        <v>-29.925636363636364</v>
      </c>
      <c r="BN178" s="105">
        <v>-29.731696969696969</v>
      </c>
      <c r="BO178" s="105">
        <v>-29.537757575757578</v>
      </c>
      <c r="BP178" s="105">
        <v>-29.344939759036144</v>
      </c>
      <c r="BQ178" s="105">
        <v>-29.153636363636362</v>
      </c>
      <c r="BR178" s="105">
        <v>-28.965757575757575</v>
      </c>
      <c r="BS178" s="105">
        <v>-28.777878787878787</v>
      </c>
      <c r="BT178" s="105">
        <v>-28.59</v>
      </c>
    </row>
    <row r="179" spans="1:72" ht="9.9499999999999993" customHeight="1" thickBot="1" x14ac:dyDescent="0.4">
      <c r="A179" s="45" t="s">
        <v>151</v>
      </c>
      <c r="B179" s="35">
        <v>-16.186666666666667</v>
      </c>
      <c r="C179" s="35">
        <v>-15.867151515151516</v>
      </c>
      <c r="D179" s="105">
        <v>-15.570181818181817</v>
      </c>
      <c r="E179" s="105">
        <v>-15.299757575757576</v>
      </c>
      <c r="F179" s="105">
        <v>-15.022118003025719</v>
      </c>
      <c r="G179" s="105">
        <v>-14.548593040847202</v>
      </c>
      <c r="H179" s="105">
        <v>-14.075068078668684</v>
      </c>
      <c r="I179" s="105">
        <v>-13.601543116490166</v>
      </c>
      <c r="J179" s="105">
        <v>-13.128018154311649</v>
      </c>
      <c r="K179" s="105">
        <v>-12.654493192133131</v>
      </c>
      <c r="L179" s="105">
        <v>-12.180968229954615</v>
      </c>
      <c r="M179" s="105">
        <v>-12.190953101361572</v>
      </c>
      <c r="N179" s="105">
        <v>-12.746172465960665</v>
      </c>
      <c r="O179" s="105">
        <v>-13.301391830559758</v>
      </c>
      <c r="P179" s="105">
        <v>-13.85661119515885</v>
      </c>
      <c r="Q179" s="105">
        <v>-14.411830559757943</v>
      </c>
      <c r="R179" s="105">
        <v>-14.967049924357035</v>
      </c>
      <c r="S179" s="105">
        <v>-15.522269288956128</v>
      </c>
      <c r="T179" s="105">
        <v>-15.562269288956127</v>
      </c>
      <c r="U179" s="105">
        <v>-15.518396369137671</v>
      </c>
      <c r="V179" s="105">
        <v>-15.474523449319213</v>
      </c>
      <c r="W179" s="105">
        <v>-15.430650529500756</v>
      </c>
      <c r="X179" s="105">
        <v>-15.3867776096823</v>
      </c>
      <c r="Y179" s="105">
        <v>-15.342904689863843</v>
      </c>
      <c r="Z179" s="105">
        <v>-15.30318181818182</v>
      </c>
      <c r="AA179" s="105">
        <v>-15.275909090909092</v>
      </c>
      <c r="AB179" s="105">
        <v>-15.248636363636365</v>
      </c>
      <c r="AC179" s="105">
        <v>-15.221363636363638</v>
      </c>
      <c r="AD179" s="105">
        <v>-15.19409090909091</v>
      </c>
      <c r="AE179" s="105">
        <v>-15.166818181818183</v>
      </c>
      <c r="AF179" s="105">
        <v>-15.139545454545456</v>
      </c>
      <c r="AG179" s="105">
        <v>-15.109349470499245</v>
      </c>
      <c r="AH179" s="105">
        <v>-15.077579425113464</v>
      </c>
      <c r="AI179" s="105">
        <v>-15.045809379727686</v>
      </c>
      <c r="AJ179" s="105">
        <v>-15.014039334341907</v>
      </c>
      <c r="AK179" s="105">
        <v>-14.982269288956127</v>
      </c>
      <c r="AL179" s="105">
        <v>-14.950499243570349</v>
      </c>
      <c r="AM179" s="105">
        <v>-14.917821482602118</v>
      </c>
      <c r="AN179" s="105">
        <v>-14.863358547655068</v>
      </c>
      <c r="AO179" s="105">
        <v>-14.808895612708019</v>
      </c>
      <c r="AP179" s="105">
        <v>-14.754432677760969</v>
      </c>
      <c r="AQ179" s="105">
        <v>-14.699969742813918</v>
      </c>
      <c r="AR179" s="105">
        <v>-14.64550680786687</v>
      </c>
      <c r="AS179" s="105">
        <v>-14.591043872919819</v>
      </c>
      <c r="AT179" s="105">
        <v>-14.531333333333334</v>
      </c>
      <c r="AU179" s="105">
        <v>-14.464666666666666</v>
      </c>
      <c r="AV179" s="105">
        <v>-14.393272727272727</v>
      </c>
      <c r="AW179" s="105">
        <v>-14.310303030303031</v>
      </c>
      <c r="AX179" s="105">
        <v>-14.15878787878788</v>
      </c>
      <c r="AY179" s="105">
        <v>-14.027951807228916</v>
      </c>
      <c r="AZ179" s="105">
        <v>-13.919518072289156</v>
      </c>
      <c r="BA179" s="105">
        <v>-13.825454545454544</v>
      </c>
      <c r="BB179" s="105">
        <v>-13.736606060606061</v>
      </c>
      <c r="BC179" s="105">
        <v>-13.657818181818181</v>
      </c>
      <c r="BD179" s="105">
        <v>-13.579030303030303</v>
      </c>
      <c r="BE179" s="105">
        <v>-13.500242424242424</v>
      </c>
      <c r="BF179" s="105">
        <v>-13.432</v>
      </c>
      <c r="BG179" s="105">
        <v>-13.366746987951808</v>
      </c>
      <c r="BH179" s="105">
        <v>-13.306506024096386</v>
      </c>
      <c r="BI179" s="105">
        <v>-13.246060606060606</v>
      </c>
      <c r="BJ179" s="105">
        <v>-13.185454545454546</v>
      </c>
      <c r="BK179" s="105">
        <v>-13.119333333333334</v>
      </c>
      <c r="BL179" s="105">
        <v>-13.054242424242425</v>
      </c>
      <c r="BM179" s="105">
        <v>-12.993636363636364</v>
      </c>
      <c r="BN179" s="105">
        <v>-12.933030303030304</v>
      </c>
      <c r="BO179" s="105">
        <v>-12.872424242424241</v>
      </c>
      <c r="BP179" s="105">
        <v>-12.817951807228916</v>
      </c>
      <c r="BQ179" s="105">
        <v>-12.761818181818182</v>
      </c>
      <c r="BR179" s="105">
        <v>-12.701212121212121</v>
      </c>
      <c r="BS179" s="105">
        <v>-12.640606060606061</v>
      </c>
      <c r="BT179" s="105">
        <v>-12.58</v>
      </c>
    </row>
    <row r="180" spans="1:72" ht="9.9499999999999993" customHeight="1" thickBot="1" x14ac:dyDescent="0.4">
      <c r="A180" s="45" t="s">
        <v>152</v>
      </c>
      <c r="B180" s="35">
        <v>-22.205757575757573</v>
      </c>
      <c r="C180" s="35">
        <v>-21.627333333333333</v>
      </c>
      <c r="D180" s="105">
        <v>-21.093999999999998</v>
      </c>
      <c r="E180" s="105">
        <v>-20.596060606060604</v>
      </c>
      <c r="F180" s="105">
        <v>-20.142375189107412</v>
      </c>
      <c r="G180" s="105">
        <v>-20.047065052950074</v>
      </c>
      <c r="H180" s="105">
        <v>-19.951754916792737</v>
      </c>
      <c r="I180" s="105">
        <v>-19.8564447806354</v>
      </c>
      <c r="J180" s="105">
        <v>-19.761134644478062</v>
      </c>
      <c r="K180" s="105">
        <v>-19.665824508320725</v>
      </c>
      <c r="L180" s="105">
        <v>-19.570514372163387</v>
      </c>
      <c r="M180" s="105">
        <v>-19.074886535552196</v>
      </c>
      <c r="N180" s="105">
        <v>-18.127836611195157</v>
      </c>
      <c r="O180" s="105">
        <v>-17.180786686838125</v>
      </c>
      <c r="P180" s="105">
        <v>-16.233736762481087</v>
      </c>
      <c r="Q180" s="105">
        <v>-15.286686838124053</v>
      </c>
      <c r="R180" s="105">
        <v>-14.339636913767016</v>
      </c>
      <c r="S180" s="105">
        <v>-13.392586989409981</v>
      </c>
      <c r="T180" s="105">
        <v>-13.059636913767019</v>
      </c>
      <c r="U180" s="105">
        <v>-12.826656580937973</v>
      </c>
      <c r="V180" s="105">
        <v>-12.593676248108926</v>
      </c>
      <c r="W180" s="105">
        <v>-12.360695915279878</v>
      </c>
      <c r="X180" s="105">
        <v>-12.127715582450833</v>
      </c>
      <c r="Y180" s="105">
        <v>-11.894735249621785</v>
      </c>
      <c r="Z180" s="105">
        <v>-11.674924242424243</v>
      </c>
      <c r="AA180" s="105">
        <v>-11.494621212121212</v>
      </c>
      <c r="AB180" s="105">
        <v>-11.314318181818182</v>
      </c>
      <c r="AC180" s="105">
        <v>-11.134015151515152</v>
      </c>
      <c r="AD180" s="105">
        <v>-10.953712121212121</v>
      </c>
      <c r="AE180" s="105">
        <v>-10.773409090909091</v>
      </c>
      <c r="AF180" s="105">
        <v>-10.593106060606059</v>
      </c>
      <c r="AG180" s="105">
        <v>-10.446021180030257</v>
      </c>
      <c r="AH180" s="105">
        <v>-10.316822995461422</v>
      </c>
      <c r="AI180" s="105">
        <v>-10.187624810892586</v>
      </c>
      <c r="AJ180" s="105">
        <v>-10.058426626323751</v>
      </c>
      <c r="AK180" s="105">
        <v>-9.9292284417549173</v>
      </c>
      <c r="AL180" s="105">
        <v>-9.8000302571860818</v>
      </c>
      <c r="AM180" s="105">
        <v>-9.672925869894101</v>
      </c>
      <c r="AN180" s="105">
        <v>-9.5960726172465964</v>
      </c>
      <c r="AO180" s="105">
        <v>-9.5192193645990919</v>
      </c>
      <c r="AP180" s="105">
        <v>-9.4423661119515891</v>
      </c>
      <c r="AQ180" s="105">
        <v>-9.3655128593040846</v>
      </c>
      <c r="AR180" s="105">
        <v>-9.2886596066565801</v>
      </c>
      <c r="AS180" s="105">
        <v>-9.2118063540090773</v>
      </c>
      <c r="AT180" s="105">
        <v>-9.1479333333333326</v>
      </c>
      <c r="AU180" s="105">
        <v>-9.1012666666666657</v>
      </c>
      <c r="AV180" s="105">
        <v>-9.0626363636363632</v>
      </c>
      <c r="AW180" s="105">
        <v>-9.0198909090909094</v>
      </c>
      <c r="AX180" s="105">
        <v>-8.9344363636363653</v>
      </c>
      <c r="AY180" s="105">
        <v>-8.8564578313253008</v>
      </c>
      <c r="AZ180" s="105">
        <v>-8.7865783132530115</v>
      </c>
      <c r="BA180" s="105">
        <v>-8.7426909090909088</v>
      </c>
      <c r="BB180" s="105">
        <v>-8.7077030303030298</v>
      </c>
      <c r="BC180" s="105">
        <v>-8.6883090909090903</v>
      </c>
      <c r="BD180" s="105">
        <v>-8.6796303030303026</v>
      </c>
      <c r="BE180" s="105">
        <v>-8.6808424242424227</v>
      </c>
      <c r="BF180" s="105">
        <v>-8.7173818181818188</v>
      </c>
      <c r="BG180" s="105">
        <v>-8.7592771084337357</v>
      </c>
      <c r="BH180" s="105">
        <v>-8.8014457831325306</v>
      </c>
      <c r="BI180" s="105">
        <v>-8.8444363636363637</v>
      </c>
      <c r="BJ180" s="105">
        <v>-8.8880727272727267</v>
      </c>
      <c r="BK180" s="105">
        <v>-8.9317090909090915</v>
      </c>
      <c r="BL180" s="105">
        <v>-8.9756606060606057</v>
      </c>
      <c r="BM180" s="105">
        <v>-9.0205090909090906</v>
      </c>
      <c r="BN180" s="105">
        <v>-9.0660969696969698</v>
      </c>
      <c r="BO180" s="105">
        <v>-9.1121575757575766</v>
      </c>
      <c r="BP180" s="105">
        <v>-9.1591084337349411</v>
      </c>
      <c r="BQ180" s="105">
        <v>-9.2067272727272726</v>
      </c>
      <c r="BR180" s="105">
        <v>-9.2558181818181815</v>
      </c>
      <c r="BS180" s="105">
        <v>-9.3053030303030297</v>
      </c>
      <c r="BT180" s="105">
        <v>-9.3550000000000004</v>
      </c>
    </row>
    <row r="181" spans="1:72" ht="9.9499999999999993" customHeight="1" thickBot="1" x14ac:dyDescent="0.4">
      <c r="A181" s="45" t="s">
        <v>60</v>
      </c>
      <c r="B181" s="35">
        <v>-38.392424242424241</v>
      </c>
      <c r="C181" s="35">
        <v>-37.494484848484852</v>
      </c>
      <c r="D181" s="105">
        <v>-36.664181818181817</v>
      </c>
      <c r="E181" s="105">
        <v>-35.895818181818179</v>
      </c>
      <c r="F181" s="105">
        <v>-35.164493192133129</v>
      </c>
      <c r="G181" s="105">
        <v>-34.595658093797276</v>
      </c>
      <c r="H181" s="105">
        <v>-34.026822995461423</v>
      </c>
      <c r="I181" s="105">
        <v>-33.45798789712557</v>
      </c>
      <c r="J181" s="105">
        <v>-32.889152798789709</v>
      </c>
      <c r="K181" s="105">
        <v>-32.320317700453856</v>
      </c>
      <c r="L181" s="105">
        <v>-31.751482602118003</v>
      </c>
      <c r="M181" s="105">
        <v>-31.265839636913768</v>
      </c>
      <c r="N181" s="105">
        <v>-30.874009077155826</v>
      </c>
      <c r="O181" s="105">
        <v>-30.48217851739788</v>
      </c>
      <c r="P181" s="105">
        <v>-30.090347957639938</v>
      </c>
      <c r="Q181" s="105">
        <v>-29.698517397881997</v>
      </c>
      <c r="R181" s="105">
        <v>-29.306686838124055</v>
      </c>
      <c r="S181" s="105">
        <v>-28.914856278366109</v>
      </c>
      <c r="T181" s="105">
        <v>-28.621906202723146</v>
      </c>
      <c r="U181" s="105">
        <v>-28.345052950075644</v>
      </c>
      <c r="V181" s="105">
        <v>-28.068199697428138</v>
      </c>
      <c r="W181" s="105">
        <v>-27.791346444780636</v>
      </c>
      <c r="X181" s="105">
        <v>-27.514493192133131</v>
      </c>
      <c r="Y181" s="105">
        <v>-27.237639939485629</v>
      </c>
      <c r="Z181" s="105">
        <v>-26.978106060606063</v>
      </c>
      <c r="AA181" s="105">
        <v>-26.770530303030306</v>
      </c>
      <c r="AB181" s="105">
        <v>-26.562954545454545</v>
      </c>
      <c r="AC181" s="105">
        <v>-26.355378787878788</v>
      </c>
      <c r="AD181" s="105">
        <v>-26.147803030303031</v>
      </c>
      <c r="AE181" s="105">
        <v>-25.940227272727274</v>
      </c>
      <c r="AF181" s="105">
        <v>-25.732651515151517</v>
      </c>
      <c r="AG181" s="105">
        <v>-25.5553706505295</v>
      </c>
      <c r="AH181" s="105">
        <v>-25.394402420574888</v>
      </c>
      <c r="AI181" s="105">
        <v>-25.233434190620272</v>
      </c>
      <c r="AJ181" s="105">
        <v>-25.07246596066566</v>
      </c>
      <c r="AK181" s="105">
        <v>-24.911497730711044</v>
      </c>
      <c r="AL181" s="105">
        <v>-24.750529500756429</v>
      </c>
      <c r="AM181" s="105">
        <v>-24.590747352496219</v>
      </c>
      <c r="AN181" s="105">
        <v>-24.459431164901666</v>
      </c>
      <c r="AO181" s="105">
        <v>-24.328114977307113</v>
      </c>
      <c r="AP181" s="105">
        <v>-24.19679878971256</v>
      </c>
      <c r="AQ181" s="105">
        <v>-24.065482602118003</v>
      </c>
      <c r="AR181" s="105">
        <v>-23.93416641452345</v>
      </c>
      <c r="AS181" s="105">
        <v>-23.802850226928896</v>
      </c>
      <c r="AT181" s="105">
        <v>-23.679266666666667</v>
      </c>
      <c r="AU181" s="105">
        <v>-23.56593333333333</v>
      </c>
      <c r="AV181" s="105">
        <v>-23.455909090909088</v>
      </c>
      <c r="AW181" s="105">
        <v>-23.33019393939394</v>
      </c>
      <c r="AX181" s="105">
        <v>-23.093224242424242</v>
      </c>
      <c r="AY181" s="105">
        <v>-22.884409638554217</v>
      </c>
      <c r="AZ181" s="105">
        <v>-22.706096385542168</v>
      </c>
      <c r="BA181" s="105">
        <v>-22.568145454545451</v>
      </c>
      <c r="BB181" s="105">
        <v>-22.444309090909091</v>
      </c>
      <c r="BC181" s="105">
        <v>-22.346127272727273</v>
      </c>
      <c r="BD181" s="105">
        <v>-22.258660606060605</v>
      </c>
      <c r="BE181" s="105">
        <v>-22.181084848484847</v>
      </c>
      <c r="BF181" s="105">
        <v>-22.149381818181819</v>
      </c>
      <c r="BG181" s="105">
        <v>-22.126024096385546</v>
      </c>
      <c r="BH181" s="105">
        <v>-22.107951807228918</v>
      </c>
      <c r="BI181" s="105">
        <v>-22.090496969696972</v>
      </c>
      <c r="BJ181" s="105">
        <v>-22.073527272727272</v>
      </c>
      <c r="BK181" s="105">
        <v>-22.051042424242425</v>
      </c>
      <c r="BL181" s="105">
        <v>-22.029903030303029</v>
      </c>
      <c r="BM181" s="105">
        <v>-22.014145454545456</v>
      </c>
      <c r="BN181" s="105">
        <v>-21.999127272727275</v>
      </c>
      <c r="BO181" s="105">
        <v>-21.98458181818182</v>
      </c>
      <c r="BP181" s="105">
        <v>-21.977060240963858</v>
      </c>
      <c r="BQ181" s="105">
        <v>-21.968545454545456</v>
      </c>
      <c r="BR181" s="105">
        <v>-21.957030303030304</v>
      </c>
      <c r="BS181" s="105">
        <v>-21.94590909090909</v>
      </c>
      <c r="BT181" s="105">
        <v>-21.935000000000002</v>
      </c>
    </row>
    <row r="182" spans="1:72" ht="9.9499999999999993" customHeight="1" thickBot="1" x14ac:dyDescent="0.4">
      <c r="A182" s="45" t="s">
        <v>64</v>
      </c>
      <c r="B182" s="35">
        <v>-186.4519393939394</v>
      </c>
      <c r="C182" s="35">
        <v>-181.12612121212121</v>
      </c>
      <c r="D182" s="105">
        <v>-176.16854545454544</v>
      </c>
      <c r="E182" s="105">
        <v>-171.57375757575755</v>
      </c>
      <c r="F182" s="105">
        <v>-167.19030257186083</v>
      </c>
      <c r="G182" s="105">
        <v>-163.69408472012103</v>
      </c>
      <c r="H182" s="105">
        <v>-160.19786686838125</v>
      </c>
      <c r="I182" s="105">
        <v>-156.70164901664145</v>
      </c>
      <c r="J182" s="105">
        <v>-153.20543116490168</v>
      </c>
      <c r="K182" s="105">
        <v>-149.70921331316188</v>
      </c>
      <c r="L182" s="105">
        <v>-146.21299546142211</v>
      </c>
      <c r="M182" s="105">
        <v>-143.19815431164903</v>
      </c>
      <c r="N182" s="105">
        <v>-140.7261422087746</v>
      </c>
      <c r="O182" s="105">
        <v>-138.25413010590015</v>
      </c>
      <c r="P182" s="105">
        <v>-135.78211800302572</v>
      </c>
      <c r="Q182" s="105">
        <v>-133.31010590015129</v>
      </c>
      <c r="R182" s="105">
        <v>-130.83809379727683</v>
      </c>
      <c r="S182" s="105">
        <v>-128.3660816944024</v>
      </c>
      <c r="T182" s="105">
        <v>-126.45352496217849</v>
      </c>
      <c r="U182" s="105">
        <v>-124.6320423600605</v>
      </c>
      <c r="V182" s="105">
        <v>-122.8105597579425</v>
      </c>
      <c r="W182" s="105">
        <v>-120.98907715582449</v>
      </c>
      <c r="X182" s="105">
        <v>-119.16759455370649</v>
      </c>
      <c r="Y182" s="105">
        <v>-117.34611195158848</v>
      </c>
      <c r="Z182" s="105">
        <v>-115.63113636363636</v>
      </c>
      <c r="AA182" s="105">
        <v>-114.23568181818182</v>
      </c>
      <c r="AB182" s="105">
        <v>-112.84022727272728</v>
      </c>
      <c r="AC182" s="105">
        <v>-111.44477272727272</v>
      </c>
      <c r="AD182" s="105">
        <v>-110.04931818181818</v>
      </c>
      <c r="AE182" s="105">
        <v>-108.65386363636364</v>
      </c>
      <c r="AF182" s="105">
        <v>-107.2584090909091</v>
      </c>
      <c r="AG182" s="105">
        <v>-106.06178517397883</v>
      </c>
      <c r="AH182" s="105">
        <v>-104.97222390317701</v>
      </c>
      <c r="AI182" s="105">
        <v>-103.8826626323752</v>
      </c>
      <c r="AJ182" s="105">
        <v>-102.79310136157339</v>
      </c>
      <c r="AK182" s="105">
        <v>-101.70354009077157</v>
      </c>
      <c r="AL182" s="105">
        <v>-100.61397881996976</v>
      </c>
      <c r="AM182" s="105">
        <v>-99.533240544629365</v>
      </c>
      <c r="AN182" s="105">
        <v>-98.6642541603631</v>
      </c>
      <c r="AO182" s="105">
        <v>-97.795267776096836</v>
      </c>
      <c r="AP182" s="105">
        <v>-96.926281391830557</v>
      </c>
      <c r="AQ182" s="105">
        <v>-96.057295007564292</v>
      </c>
      <c r="AR182" s="105">
        <v>-95.188308623298028</v>
      </c>
      <c r="AS182" s="105">
        <v>-94.319322239031763</v>
      </c>
      <c r="AT182" s="105">
        <v>-93.497981818181813</v>
      </c>
      <c r="AU182" s="105">
        <v>-92.739800000000002</v>
      </c>
      <c r="AV182" s="105">
        <v>-92.00572727272727</v>
      </c>
      <c r="AW182" s="105">
        <v>-91.319187878787886</v>
      </c>
      <c r="AX182" s="105">
        <v>-90.905248484848485</v>
      </c>
      <c r="AY182" s="105">
        <v>-90.566240963855421</v>
      </c>
      <c r="AZ182" s="105">
        <v>-90.30840963855421</v>
      </c>
      <c r="BA182" s="105">
        <v>-90.058739393939391</v>
      </c>
      <c r="BB182" s="105">
        <v>-89.814260606060614</v>
      </c>
      <c r="BC182" s="105">
        <v>-89.58638181818182</v>
      </c>
      <c r="BD182" s="105">
        <v>-89.352830303030302</v>
      </c>
      <c r="BE182" s="105">
        <v>-89.114042424242427</v>
      </c>
      <c r="BF182" s="105">
        <v>-88.833600000000004</v>
      </c>
      <c r="BG182" s="105">
        <v>-88.545060240963849</v>
      </c>
      <c r="BH182" s="105">
        <v>-88.249879518072291</v>
      </c>
      <c r="BI182" s="105">
        <v>-87.969309090909093</v>
      </c>
      <c r="BJ182" s="105">
        <v>-87.700218181818187</v>
      </c>
      <c r="BK182" s="105">
        <v>-87.431127272727267</v>
      </c>
      <c r="BL182" s="105">
        <v>-87.166133333333335</v>
      </c>
      <c r="BM182" s="105">
        <v>-86.912800000000004</v>
      </c>
      <c r="BN182" s="105">
        <v>-86.661684848484853</v>
      </c>
      <c r="BO182" s="105">
        <v>-86.411987878787883</v>
      </c>
      <c r="BP182" s="105">
        <v>-86.167204819277117</v>
      </c>
      <c r="BQ182" s="105">
        <v>-85.927454545454552</v>
      </c>
      <c r="BR182" s="105">
        <v>-85.698969696969698</v>
      </c>
      <c r="BS182" s="105">
        <v>-85.471666666666664</v>
      </c>
      <c r="BT182" s="105">
        <v>-85.245000000000005</v>
      </c>
    </row>
    <row r="183" spans="1:72" ht="9.9499999999999993" customHeight="1" thickBot="1" x14ac:dyDescent="0.4">
      <c r="A183" s="45" t="s">
        <v>26</v>
      </c>
      <c r="B183" s="35">
        <v>-18.61</v>
      </c>
      <c r="C183" s="35">
        <v>-18.612303030303028</v>
      </c>
      <c r="D183" s="105">
        <v>-18.618363636363636</v>
      </c>
      <c r="E183" s="105">
        <v>-18.624424242424244</v>
      </c>
      <c r="F183" s="105">
        <v>-18.631089258698939</v>
      </c>
      <c r="G183" s="105">
        <v>-18.644704992435702</v>
      </c>
      <c r="H183" s="105">
        <v>-18.658320726172466</v>
      </c>
      <c r="I183" s="105">
        <v>-18.671936459909226</v>
      </c>
      <c r="J183" s="105">
        <v>-18.685552193645989</v>
      </c>
      <c r="K183" s="105">
        <v>-18.699167927382753</v>
      </c>
      <c r="L183" s="105">
        <v>-18.712783661119516</v>
      </c>
      <c r="M183" s="105">
        <v>-18.728532526475036</v>
      </c>
      <c r="N183" s="105">
        <v>-18.746686838124052</v>
      </c>
      <c r="O183" s="105">
        <v>-18.764841149773069</v>
      </c>
      <c r="P183" s="105">
        <v>-18.782995461422086</v>
      </c>
      <c r="Q183" s="105">
        <v>-18.801149773071103</v>
      </c>
      <c r="R183" s="105">
        <v>-18.81930408472012</v>
      </c>
      <c r="S183" s="105">
        <v>-18.837458396369136</v>
      </c>
      <c r="T183" s="105">
        <v>-18.856913767019666</v>
      </c>
      <c r="U183" s="105">
        <v>-18.876580937972768</v>
      </c>
      <c r="V183" s="105">
        <v>-18.896248108925871</v>
      </c>
      <c r="W183" s="105">
        <v>-18.91591527987897</v>
      </c>
      <c r="X183" s="105">
        <v>-18.935582450832072</v>
      </c>
      <c r="Y183" s="105">
        <v>-18.955249621785175</v>
      </c>
      <c r="Z183" s="105">
        <v>-18.975303030303028</v>
      </c>
      <c r="AA183" s="105">
        <v>-18.996515151515151</v>
      </c>
      <c r="AB183" s="105">
        <v>-19.017727272727271</v>
      </c>
      <c r="AC183" s="105">
        <v>-19.038939393939394</v>
      </c>
      <c r="AD183" s="105">
        <v>-19.060151515151514</v>
      </c>
      <c r="AE183" s="105">
        <v>-19.081363636363637</v>
      </c>
      <c r="AF183" s="105">
        <v>-19.102575757575757</v>
      </c>
      <c r="AG183" s="105">
        <v>-19.12376701966717</v>
      </c>
      <c r="AH183" s="105">
        <v>-19.144947049924358</v>
      </c>
      <c r="AI183" s="105">
        <v>-19.166127080181543</v>
      </c>
      <c r="AJ183" s="105">
        <v>-19.187307110438727</v>
      </c>
      <c r="AK183" s="105">
        <v>-19.208487140695915</v>
      </c>
      <c r="AL183" s="105">
        <v>-19.2296671709531</v>
      </c>
      <c r="AM183" s="105">
        <v>-19.250786686838126</v>
      </c>
      <c r="AN183" s="105">
        <v>-19.270453857791225</v>
      </c>
      <c r="AO183" s="105">
        <v>-19.290121028744327</v>
      </c>
      <c r="AP183" s="105">
        <v>-19.309788199697426</v>
      </c>
      <c r="AQ183" s="105">
        <v>-19.329455370650528</v>
      </c>
      <c r="AR183" s="105">
        <v>-19.349122541603631</v>
      </c>
      <c r="AS183" s="105">
        <v>-19.36878971255673</v>
      </c>
      <c r="AT183" s="105">
        <v>-19.390424242424242</v>
      </c>
      <c r="AU183" s="105">
        <v>-19.414666666666669</v>
      </c>
      <c r="AV183" s="105">
        <v>-19.43418181818182</v>
      </c>
      <c r="AW183" s="105">
        <v>-19.452363636363636</v>
      </c>
      <c r="AX183" s="105">
        <v>-19.470545454545455</v>
      </c>
      <c r="AY183" s="105">
        <v>-19.488674698795183</v>
      </c>
      <c r="AZ183" s="105">
        <v>-19.506746987951807</v>
      </c>
      <c r="BA183" s="105">
        <v>-19.52987878787879</v>
      </c>
      <c r="BB183" s="105">
        <v>-19.553090909090908</v>
      </c>
      <c r="BC183" s="105">
        <v>-19.571272727272728</v>
      </c>
      <c r="BD183" s="105">
        <v>-19.589454545454544</v>
      </c>
      <c r="BE183" s="105">
        <v>-19.607636363636363</v>
      </c>
      <c r="BF183" s="105">
        <v>-19.625818181818182</v>
      </c>
      <c r="BG183" s="105">
        <v>-19.645301204819276</v>
      </c>
      <c r="BH183" s="105">
        <v>-19.669397590361445</v>
      </c>
      <c r="BI183" s="105">
        <v>-19.69018181818182</v>
      </c>
      <c r="BJ183" s="105">
        <v>-19.708363636363636</v>
      </c>
      <c r="BK183" s="105">
        <v>-19.726545454545455</v>
      </c>
      <c r="BL183" s="105">
        <v>-19.744727272727271</v>
      </c>
      <c r="BM183" s="105">
        <v>-19.762909090909091</v>
      </c>
      <c r="BN183" s="105">
        <v>-19.784787878787878</v>
      </c>
      <c r="BO183" s="105">
        <v>-19.809030303030301</v>
      </c>
      <c r="BP183" s="105">
        <v>-19.827349397590361</v>
      </c>
      <c r="BQ183" s="105">
        <v>-19.845454545454544</v>
      </c>
      <c r="BR183" s="105">
        <v>-19.863636363636363</v>
      </c>
      <c r="BS183" s="105">
        <v>-19.881818181818183</v>
      </c>
      <c r="BT183" s="105">
        <v>-19.899999999999999</v>
      </c>
    </row>
    <row r="184" spans="1:72" ht="9.9499999999999993" customHeight="1" thickBot="1" x14ac:dyDescent="0.4">
      <c r="A184" s="38" t="s">
        <v>5</v>
      </c>
      <c r="B184" s="35">
        <v>-59.917333333333332</v>
      </c>
      <c r="C184" s="35">
        <v>-58.1220606060606</v>
      </c>
      <c r="D184" s="105">
        <v>-56.443272727272728</v>
      </c>
      <c r="E184" s="105">
        <v>-54.892787878787878</v>
      </c>
      <c r="F184" s="105">
        <v>-53.381588502269288</v>
      </c>
      <c r="G184" s="105">
        <v>-51.776444780635401</v>
      </c>
      <c r="H184" s="105">
        <v>-50.171301059001507</v>
      </c>
      <c r="I184" s="105">
        <v>-48.566157337367621</v>
      </c>
      <c r="J184" s="105">
        <v>-46.961013615733734</v>
      </c>
      <c r="K184" s="105">
        <v>-45.355869894099847</v>
      </c>
      <c r="L184" s="105">
        <v>-43.75072617246596</v>
      </c>
      <c r="M184" s="105">
        <v>-42.986747352496216</v>
      </c>
      <c r="N184" s="105">
        <v>-43.171316187594549</v>
      </c>
      <c r="O184" s="105">
        <v>-43.355885022692888</v>
      </c>
      <c r="P184" s="105">
        <v>-43.540453857791221</v>
      </c>
      <c r="Q184" s="105">
        <v>-43.72502269288956</v>
      </c>
      <c r="R184" s="105">
        <v>-43.909591527987892</v>
      </c>
      <c r="S184" s="105">
        <v>-44.094160363086232</v>
      </c>
      <c r="T184" s="105">
        <v>-43.637307110438726</v>
      </c>
      <c r="U184" s="105">
        <v>-43.076036308623294</v>
      </c>
      <c r="V184" s="105">
        <v>-42.514765506807862</v>
      </c>
      <c r="W184" s="105">
        <v>-41.95349470499243</v>
      </c>
      <c r="X184" s="105">
        <v>-41.392223903176998</v>
      </c>
      <c r="Y184" s="105">
        <v>-40.830953101361573</v>
      </c>
      <c r="Z184" s="105">
        <v>-40.303181818181812</v>
      </c>
      <c r="AA184" s="105">
        <v>-39.87590909090909</v>
      </c>
      <c r="AB184" s="105">
        <v>-39.448636363636361</v>
      </c>
      <c r="AC184" s="105">
        <v>-39.021363636363638</v>
      </c>
      <c r="AD184" s="105">
        <v>-38.594090909090909</v>
      </c>
      <c r="AE184" s="105">
        <v>-38.166818181818186</v>
      </c>
      <c r="AF184" s="105">
        <v>-37.739545454545457</v>
      </c>
      <c r="AG184" s="105">
        <v>-37.361860816944031</v>
      </c>
      <c r="AH184" s="105">
        <v>-37.010877458396372</v>
      </c>
      <c r="AI184" s="105">
        <v>-36.659894099848721</v>
      </c>
      <c r="AJ184" s="105">
        <v>-36.308910741301062</v>
      </c>
      <c r="AK184" s="105">
        <v>-35.957927382753411</v>
      </c>
      <c r="AL184" s="105">
        <v>-35.606944024205752</v>
      </c>
      <c r="AM184" s="105">
        <v>-35.257231467473531</v>
      </c>
      <c r="AN184" s="105">
        <v>-34.938018154311649</v>
      </c>
      <c r="AO184" s="105">
        <v>-34.618804841149775</v>
      </c>
      <c r="AP184" s="105">
        <v>-34.2995915279879</v>
      </c>
      <c r="AQ184" s="105">
        <v>-33.980378214826018</v>
      </c>
      <c r="AR184" s="105">
        <v>-33.661164901664144</v>
      </c>
      <c r="AS184" s="105">
        <v>-33.341951588502269</v>
      </c>
      <c r="AT184" s="105">
        <v>-33.027090909090909</v>
      </c>
      <c r="AU184" s="105">
        <v>-32.717999999999996</v>
      </c>
      <c r="AV184" s="105">
        <v>-32.408909090909091</v>
      </c>
      <c r="AW184" s="105">
        <v>-32.12975757575758</v>
      </c>
      <c r="AX184" s="105">
        <v>-32.050969696969695</v>
      </c>
      <c r="AY184" s="105">
        <v>-31.998433734939756</v>
      </c>
      <c r="AZ184" s="105">
        <v>-31.97433734939759</v>
      </c>
      <c r="BA184" s="105">
        <v>-31.915333333333333</v>
      </c>
      <c r="BB184" s="105">
        <v>-31.845575757575755</v>
      </c>
      <c r="BC184" s="105">
        <v>-31.760727272727273</v>
      </c>
      <c r="BD184" s="105">
        <v>-31.656969696969696</v>
      </c>
      <c r="BE184" s="105">
        <v>-31.535757575757575</v>
      </c>
      <c r="BF184" s="105">
        <v>-31.340727272727271</v>
      </c>
      <c r="BG184" s="105">
        <v>-31.133614457831325</v>
      </c>
      <c r="BH184" s="105">
        <v>-30.922771084337349</v>
      </c>
      <c r="BI184" s="105">
        <v>-30.718</v>
      </c>
      <c r="BJ184" s="105">
        <v>-30.518000000000001</v>
      </c>
      <c r="BK184" s="105">
        <v>-30.318000000000001</v>
      </c>
      <c r="BL184" s="105">
        <v>-30.11957575757576</v>
      </c>
      <c r="BM184" s="105">
        <v>-29.925636363636364</v>
      </c>
      <c r="BN184" s="105">
        <v>-29.731696969696969</v>
      </c>
      <c r="BO184" s="105">
        <v>-29.537757575757578</v>
      </c>
      <c r="BP184" s="105">
        <v>-29.344939759036144</v>
      </c>
      <c r="BQ184" s="105">
        <v>-29.153636363636362</v>
      </c>
      <c r="BR184" s="105">
        <v>-28.965757575757575</v>
      </c>
      <c r="BS184" s="105">
        <v>-28.777878787878787</v>
      </c>
      <c r="BT184" s="105">
        <v>-28.59</v>
      </c>
    </row>
    <row r="185" spans="1:72" ht="9.9499999999999993" customHeight="1" thickBot="1" x14ac:dyDescent="0.4">
      <c r="A185" s="38" t="s">
        <v>6</v>
      </c>
      <c r="B185" s="35">
        <v>-16.186666666666667</v>
      </c>
      <c r="C185" s="35">
        <v>-15.867151515151516</v>
      </c>
      <c r="D185" s="105">
        <v>-15.570181818181817</v>
      </c>
      <c r="E185" s="105">
        <v>-15.299757575757576</v>
      </c>
      <c r="F185" s="105">
        <v>-15.022118003025719</v>
      </c>
      <c r="G185" s="105">
        <v>-14.548593040847202</v>
      </c>
      <c r="H185" s="105">
        <v>-14.075068078668684</v>
      </c>
      <c r="I185" s="105">
        <v>-13.601543116490166</v>
      </c>
      <c r="J185" s="105">
        <v>-13.128018154311649</v>
      </c>
      <c r="K185" s="105">
        <v>-12.654493192133131</v>
      </c>
      <c r="L185" s="105">
        <v>-12.180968229954615</v>
      </c>
      <c r="M185" s="105">
        <v>-12.190953101361572</v>
      </c>
      <c r="N185" s="105">
        <v>-12.746172465960665</v>
      </c>
      <c r="O185" s="105">
        <v>-13.301391830559758</v>
      </c>
      <c r="P185" s="105">
        <v>-13.85661119515885</v>
      </c>
      <c r="Q185" s="105">
        <v>-14.411830559757943</v>
      </c>
      <c r="R185" s="105">
        <v>-14.967049924357035</v>
      </c>
      <c r="S185" s="105">
        <v>-15.522269288956128</v>
      </c>
      <c r="T185" s="105">
        <v>-15.562269288956127</v>
      </c>
      <c r="U185" s="105">
        <v>-15.518396369137671</v>
      </c>
      <c r="V185" s="105">
        <v>-15.474523449319213</v>
      </c>
      <c r="W185" s="105">
        <v>-15.430650529500756</v>
      </c>
      <c r="X185" s="105">
        <v>-15.3867776096823</v>
      </c>
      <c r="Y185" s="105">
        <v>-15.342904689863843</v>
      </c>
      <c r="Z185" s="105">
        <v>-15.30318181818182</v>
      </c>
      <c r="AA185" s="105">
        <v>-15.275909090909092</v>
      </c>
      <c r="AB185" s="105">
        <v>-15.248636363636365</v>
      </c>
      <c r="AC185" s="105">
        <v>-15.221363636363638</v>
      </c>
      <c r="AD185" s="105">
        <v>-15.19409090909091</v>
      </c>
      <c r="AE185" s="105">
        <v>-15.166818181818183</v>
      </c>
      <c r="AF185" s="105">
        <v>-15.139545454545456</v>
      </c>
      <c r="AG185" s="105">
        <v>-15.109349470499245</v>
      </c>
      <c r="AH185" s="105">
        <v>-15.077579425113464</v>
      </c>
      <c r="AI185" s="105">
        <v>-15.045809379727686</v>
      </c>
      <c r="AJ185" s="105">
        <v>-15.014039334341907</v>
      </c>
      <c r="AK185" s="105">
        <v>-14.982269288956127</v>
      </c>
      <c r="AL185" s="105">
        <v>-14.950499243570349</v>
      </c>
      <c r="AM185" s="105">
        <v>-14.917821482602118</v>
      </c>
      <c r="AN185" s="105">
        <v>-14.863358547655068</v>
      </c>
      <c r="AO185" s="105">
        <v>-14.808895612708019</v>
      </c>
      <c r="AP185" s="105">
        <v>-14.754432677760969</v>
      </c>
      <c r="AQ185" s="105">
        <v>-14.699969742813918</v>
      </c>
      <c r="AR185" s="105">
        <v>-14.64550680786687</v>
      </c>
      <c r="AS185" s="105">
        <v>-14.591043872919819</v>
      </c>
      <c r="AT185" s="105">
        <v>-14.531333333333334</v>
      </c>
      <c r="AU185" s="105">
        <v>-14.464666666666666</v>
      </c>
      <c r="AV185" s="105">
        <v>-14.393272727272727</v>
      </c>
      <c r="AW185" s="105">
        <v>-14.310303030303031</v>
      </c>
      <c r="AX185" s="105">
        <v>-14.15878787878788</v>
      </c>
      <c r="AY185" s="105">
        <v>-14.027951807228916</v>
      </c>
      <c r="AZ185" s="105">
        <v>-13.919518072289156</v>
      </c>
      <c r="BA185" s="105">
        <v>-13.825454545454544</v>
      </c>
      <c r="BB185" s="105">
        <v>-13.736606060606061</v>
      </c>
      <c r="BC185" s="105">
        <v>-13.657818181818181</v>
      </c>
      <c r="BD185" s="105">
        <v>-13.579030303030303</v>
      </c>
      <c r="BE185" s="105">
        <v>-13.500242424242424</v>
      </c>
      <c r="BF185" s="105">
        <v>-13.432</v>
      </c>
      <c r="BG185" s="105">
        <v>-13.366746987951808</v>
      </c>
      <c r="BH185" s="105">
        <v>-13.306506024096386</v>
      </c>
      <c r="BI185" s="105">
        <v>-13.246060606060606</v>
      </c>
      <c r="BJ185" s="105">
        <v>-13.185454545454546</v>
      </c>
      <c r="BK185" s="105">
        <v>-13.119333333333334</v>
      </c>
      <c r="BL185" s="105">
        <v>-13.054242424242425</v>
      </c>
      <c r="BM185" s="105">
        <v>-12.993636363636364</v>
      </c>
      <c r="BN185" s="105">
        <v>-12.933030303030304</v>
      </c>
      <c r="BO185" s="105">
        <v>-12.872424242424241</v>
      </c>
      <c r="BP185" s="105">
        <v>-12.817951807228916</v>
      </c>
      <c r="BQ185" s="105">
        <v>-12.761818181818182</v>
      </c>
      <c r="BR185" s="105">
        <v>-12.701212121212121</v>
      </c>
      <c r="BS185" s="105">
        <v>-12.640606060606061</v>
      </c>
      <c r="BT185" s="105">
        <v>-12.58</v>
      </c>
    </row>
    <row r="186" spans="1:72" ht="9.9499999999999993" customHeight="1" thickBot="1" x14ac:dyDescent="0.4">
      <c r="A186" s="38" t="s">
        <v>7</v>
      </c>
      <c r="B186" s="35">
        <v>-22.205757575757573</v>
      </c>
      <c r="C186" s="35">
        <v>-21.627333333333333</v>
      </c>
      <c r="D186" s="105">
        <v>-21.093999999999998</v>
      </c>
      <c r="E186" s="105">
        <v>-20.596060606060604</v>
      </c>
      <c r="F186" s="105">
        <v>-20.142375189107412</v>
      </c>
      <c r="G186" s="105">
        <v>-20.047065052950074</v>
      </c>
      <c r="H186" s="105">
        <v>-19.951754916792737</v>
      </c>
      <c r="I186" s="105">
        <v>-19.8564447806354</v>
      </c>
      <c r="J186" s="105">
        <v>-19.761134644478062</v>
      </c>
      <c r="K186" s="105">
        <v>-19.665824508320725</v>
      </c>
      <c r="L186" s="105">
        <v>-19.570514372163387</v>
      </c>
      <c r="M186" s="105">
        <v>-19.074886535552196</v>
      </c>
      <c r="N186" s="105">
        <v>-18.127836611195157</v>
      </c>
      <c r="O186" s="105">
        <v>-17.180786686838125</v>
      </c>
      <c r="P186" s="105">
        <v>-16.233736762481087</v>
      </c>
      <c r="Q186" s="105">
        <v>-15.286686838124053</v>
      </c>
      <c r="R186" s="105">
        <v>-14.339636913767016</v>
      </c>
      <c r="S186" s="105">
        <v>-13.392586989409981</v>
      </c>
      <c r="T186" s="105">
        <v>-13.059636913767019</v>
      </c>
      <c r="U186" s="105">
        <v>-12.826656580937973</v>
      </c>
      <c r="V186" s="105">
        <v>-12.593676248108926</v>
      </c>
      <c r="W186" s="105">
        <v>-12.360695915279878</v>
      </c>
      <c r="X186" s="105">
        <v>-12.127715582450833</v>
      </c>
      <c r="Y186" s="105">
        <v>-11.894735249621785</v>
      </c>
      <c r="Z186" s="105">
        <v>-11.674924242424243</v>
      </c>
      <c r="AA186" s="105">
        <v>-11.494621212121212</v>
      </c>
      <c r="AB186" s="105">
        <v>-11.314318181818182</v>
      </c>
      <c r="AC186" s="105">
        <v>-11.134015151515152</v>
      </c>
      <c r="AD186" s="105">
        <v>-10.953712121212121</v>
      </c>
      <c r="AE186" s="105">
        <v>-10.773409090909091</v>
      </c>
      <c r="AF186" s="105">
        <v>-10.593106060606059</v>
      </c>
      <c r="AG186" s="105">
        <v>-10.446021180030257</v>
      </c>
      <c r="AH186" s="105">
        <v>-10.316822995461422</v>
      </c>
      <c r="AI186" s="105">
        <v>-10.187624810892586</v>
      </c>
      <c r="AJ186" s="105">
        <v>-10.058426626323751</v>
      </c>
      <c r="AK186" s="105">
        <v>-9.9292284417549173</v>
      </c>
      <c r="AL186" s="105">
        <v>-9.8000302571860818</v>
      </c>
      <c r="AM186" s="105">
        <v>-9.672925869894101</v>
      </c>
      <c r="AN186" s="105">
        <v>-9.5960726172465964</v>
      </c>
      <c r="AO186" s="105">
        <v>-9.5192193645990919</v>
      </c>
      <c r="AP186" s="105">
        <v>-9.4423661119515891</v>
      </c>
      <c r="AQ186" s="105">
        <v>-9.3655128593040846</v>
      </c>
      <c r="AR186" s="105">
        <v>-9.2886596066565801</v>
      </c>
      <c r="AS186" s="105">
        <v>-9.2118063540090773</v>
      </c>
      <c r="AT186" s="105">
        <v>-9.1479333333333326</v>
      </c>
      <c r="AU186" s="105">
        <v>-9.1012666666666657</v>
      </c>
      <c r="AV186" s="105">
        <v>-9.0626363636363632</v>
      </c>
      <c r="AW186" s="105">
        <v>-9.0198909090909094</v>
      </c>
      <c r="AX186" s="105">
        <v>-8.9344363636363653</v>
      </c>
      <c r="AY186" s="105">
        <v>-8.8564578313253008</v>
      </c>
      <c r="AZ186" s="105">
        <v>-8.7865783132530115</v>
      </c>
      <c r="BA186" s="105">
        <v>-8.7426909090909088</v>
      </c>
      <c r="BB186" s="105">
        <v>-8.7077030303030298</v>
      </c>
      <c r="BC186" s="105">
        <v>-8.6883090909090903</v>
      </c>
      <c r="BD186" s="105">
        <v>-8.6796303030303026</v>
      </c>
      <c r="BE186" s="105">
        <v>-8.6808424242424227</v>
      </c>
      <c r="BF186" s="105">
        <v>-8.7173818181818188</v>
      </c>
      <c r="BG186" s="105">
        <v>-8.7592771084337357</v>
      </c>
      <c r="BH186" s="105">
        <v>-8.8014457831325306</v>
      </c>
      <c r="BI186" s="105">
        <v>-8.8444363636363637</v>
      </c>
      <c r="BJ186" s="105">
        <v>-8.8880727272727267</v>
      </c>
      <c r="BK186" s="105">
        <v>-8.9317090909090915</v>
      </c>
      <c r="BL186" s="105">
        <v>-8.9756606060606057</v>
      </c>
      <c r="BM186" s="105">
        <v>-9.0205090909090906</v>
      </c>
      <c r="BN186" s="105">
        <v>-9.0660969696969698</v>
      </c>
      <c r="BO186" s="105">
        <v>-9.1121575757575766</v>
      </c>
      <c r="BP186" s="105">
        <v>-9.1591084337349411</v>
      </c>
      <c r="BQ186" s="105">
        <v>-9.2067272727272726</v>
      </c>
      <c r="BR186" s="105">
        <v>-9.2558181818181815</v>
      </c>
      <c r="BS186" s="105">
        <v>-9.3053030303030297</v>
      </c>
      <c r="BT186" s="105">
        <v>-9.3550000000000004</v>
      </c>
    </row>
    <row r="187" spans="1:72" ht="9.9499999999999993" customHeight="1" thickBot="1" x14ac:dyDescent="0.4">
      <c r="A187" s="38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05"/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05"/>
      <c r="AU187" s="105"/>
      <c r="AV187" s="105"/>
      <c r="AW187" s="105"/>
      <c r="AX187" s="105"/>
      <c r="AY187" s="105"/>
      <c r="AZ187" s="105"/>
      <c r="BA187" s="105"/>
      <c r="BB187" s="105"/>
      <c r="BC187" s="105"/>
      <c r="BD187" s="105"/>
      <c r="BE187" s="105"/>
      <c r="BF187" s="105"/>
      <c r="BG187" s="105"/>
      <c r="BH187" s="105"/>
      <c r="BI187" s="105"/>
      <c r="BJ187" s="105"/>
      <c r="BK187" s="105"/>
      <c r="BL187" s="105"/>
      <c r="BM187" s="105"/>
      <c r="BN187" s="105"/>
      <c r="BO187" s="105"/>
      <c r="BP187" s="105"/>
      <c r="BQ187" s="105"/>
      <c r="BR187" s="105"/>
      <c r="BS187" s="105"/>
      <c r="BT187" s="105"/>
    </row>
    <row r="188" spans="1:72" ht="9.9499999999999993" customHeight="1" thickBot="1" x14ac:dyDescent="0.4">
      <c r="A188" s="38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05"/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05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</row>
    <row r="189" spans="1:72" ht="9.9499999999999993" customHeight="1" thickBot="1" x14ac:dyDescent="0.4">
      <c r="A189" s="38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05"/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05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</row>
    <row r="190" spans="1:72" ht="9.9499999999999993" customHeight="1" thickBot="1" x14ac:dyDescent="0.4">
      <c r="A190" s="38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05"/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05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</row>
    <row r="191" spans="1:72" ht="9.9499999999999993" customHeight="1" thickBot="1" x14ac:dyDescent="0.4">
      <c r="A191" s="38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05"/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05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</row>
    <row r="192" spans="1:72" ht="9.9499999999999993" customHeight="1" thickBot="1" x14ac:dyDescent="0.4">
      <c r="A192" s="38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05"/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05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</row>
    <row r="193" spans="1:72" ht="9.9499999999999993" customHeight="1" thickBot="1" x14ac:dyDescent="0.4">
      <c r="A193" s="38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05"/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05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</row>
    <row r="194" spans="1:72" ht="30" customHeight="1" thickTop="1" thickBot="1" x14ac:dyDescent="0.4">
      <c r="A194" s="4" t="s">
        <v>56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theme="1" tint="4.9989318521683403E-2"/>
  </sheetPr>
  <dimension ref="A1:BT195"/>
  <sheetViews>
    <sheetView tabSelected="1" zoomScale="70" zoomScaleNormal="70" workbookViewId="0">
      <pane ySplit="1" topLeftCell="A132" activePane="bottomLeft" state="frozen"/>
      <selection pane="bottomLeft" activeCell="BT194" sqref="A132:BT194"/>
    </sheetView>
  </sheetViews>
  <sheetFormatPr defaultRowHeight="21" outlineLevelRow="1" x14ac:dyDescent="0.35"/>
  <cols>
    <col min="1" max="1" width="13.81640625" style="89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7" t="s">
        <v>16</v>
      </c>
      <c r="B1" s="36">
        <v>300</v>
      </c>
      <c r="C1" s="57">
        <v>1000</v>
      </c>
      <c r="D1" s="58" t="s">
        <v>17</v>
      </c>
      <c r="E1" s="59">
        <v>70</v>
      </c>
    </row>
    <row r="2" spans="1:72" ht="23.25" customHeight="1" thickTop="1" thickBot="1" x14ac:dyDescent="0.4">
      <c r="A2" s="88" t="s">
        <v>27</v>
      </c>
      <c r="B2" s="60">
        <f>FLUID!F3</f>
        <v>273.10000000000002</v>
      </c>
      <c r="C2" s="60">
        <f>FLUID!G3</f>
        <v>339.2</v>
      </c>
      <c r="D2" s="60">
        <f>FLUID!H3</f>
        <v>405.3</v>
      </c>
      <c r="E2" s="60">
        <f>FLUID!I3</f>
        <v>471.4</v>
      </c>
      <c r="F2" s="60">
        <f>FLUID!J3</f>
        <v>537.5</v>
      </c>
      <c r="G2" s="60">
        <f>FLUID!K3</f>
        <v>603.5</v>
      </c>
      <c r="H2" s="60">
        <f>FLUID!L3</f>
        <v>669.6</v>
      </c>
      <c r="I2" s="60">
        <f>FLUID!M3</f>
        <v>735.7</v>
      </c>
      <c r="J2" s="60">
        <f>FLUID!N3</f>
        <v>801.8</v>
      </c>
      <c r="K2" s="60">
        <f>FLUID!O3</f>
        <v>867.8</v>
      </c>
      <c r="L2" s="60">
        <f>FLUID!P3</f>
        <v>933.9</v>
      </c>
      <c r="M2" s="60">
        <f>FLUID!Q3</f>
        <v>1000</v>
      </c>
      <c r="N2" s="60">
        <f>FLUID!R3</f>
        <v>0</v>
      </c>
      <c r="O2" s="60">
        <f>FLUID!S3</f>
        <v>0</v>
      </c>
      <c r="P2" s="60">
        <f>FLUID!T3</f>
        <v>0</v>
      </c>
      <c r="Q2" s="60">
        <f>FLUID!U3</f>
        <v>0</v>
      </c>
      <c r="R2" s="60">
        <f>FLUID!V3</f>
        <v>0</v>
      </c>
      <c r="S2" s="60">
        <f>FLUID!W3</f>
        <v>0</v>
      </c>
      <c r="T2" s="60">
        <f>FLUID!X3</f>
        <v>0</v>
      </c>
      <c r="U2" s="60">
        <f>FLUID!Y3</f>
        <v>0</v>
      </c>
      <c r="V2" s="60">
        <f>FLUID!Z3</f>
        <v>0</v>
      </c>
      <c r="W2" s="60">
        <f>FLUID!AA3</f>
        <v>0</v>
      </c>
      <c r="X2" s="60">
        <f>FLUID!AB3</f>
        <v>0</v>
      </c>
      <c r="Y2" s="60">
        <f>FLUID!AC3</f>
        <v>0</v>
      </c>
      <c r="Z2" s="60">
        <f>FLUID!AD3</f>
        <v>0</v>
      </c>
      <c r="AA2" s="60">
        <f>FLUID!AE3</f>
        <v>0</v>
      </c>
      <c r="AB2" s="60">
        <f>FLUID!AF3</f>
        <v>0</v>
      </c>
      <c r="AC2" s="60">
        <f>FLUID!AG3</f>
        <v>0</v>
      </c>
      <c r="AD2" s="60">
        <f>FLUID!AH3</f>
        <v>0</v>
      </c>
      <c r="AE2" s="60">
        <f>FLUID!AI3</f>
        <v>0</v>
      </c>
      <c r="AF2" s="60">
        <f>FLUID!AJ3</f>
        <v>0</v>
      </c>
      <c r="AG2" s="60">
        <f>FLUID!AK3</f>
        <v>0</v>
      </c>
      <c r="AH2" s="60">
        <f>FLUID!AL3</f>
        <v>0</v>
      </c>
      <c r="AI2" s="60">
        <f>FLUID!BT3</f>
        <v>0</v>
      </c>
      <c r="AJ2" s="60">
        <f>FLUID!BU3</f>
        <v>0</v>
      </c>
      <c r="AK2" s="60">
        <f>FLUID!BV3</f>
        <v>0</v>
      </c>
      <c r="AL2" s="60">
        <f>FLUID!BW3</f>
        <v>0</v>
      </c>
      <c r="AM2" s="60">
        <f>FLUID!BX3</f>
        <v>0</v>
      </c>
      <c r="AN2" s="60">
        <f>FLUID!BY3</f>
        <v>0</v>
      </c>
      <c r="AO2" s="60">
        <f>FLUID!BZ3</f>
        <v>0</v>
      </c>
      <c r="AP2" s="60">
        <f>FLUID!CA3</f>
        <v>0</v>
      </c>
      <c r="AQ2" s="60">
        <f>FLUID!CB3</f>
        <v>0</v>
      </c>
      <c r="AR2" s="60">
        <f>FLUID!CC3</f>
        <v>0</v>
      </c>
      <c r="AS2" s="60">
        <f>FLUID!CD3</f>
        <v>0</v>
      </c>
      <c r="AT2" s="60">
        <f>FLUID!CE3</f>
        <v>0</v>
      </c>
      <c r="AU2" s="60">
        <f>FLUID!CF3</f>
        <v>0</v>
      </c>
      <c r="AV2" s="60">
        <f>FLUID!CG3</f>
        <v>0</v>
      </c>
      <c r="AW2" s="60">
        <f>FLUID!CH3</f>
        <v>0</v>
      </c>
      <c r="AX2" s="60">
        <f>FLUID!CI3</f>
        <v>0</v>
      </c>
      <c r="AY2" s="60">
        <f>FLUID!CJ3</f>
        <v>0</v>
      </c>
      <c r="AZ2" s="60">
        <f>FLUID!CK3</f>
        <v>0</v>
      </c>
      <c r="BA2" s="60">
        <f>FLUID!CL3</f>
        <v>0</v>
      </c>
      <c r="BB2" s="60">
        <f>FLUID!CM3</f>
        <v>0</v>
      </c>
      <c r="BC2" s="60">
        <f>FLUID!CN3</f>
        <v>0</v>
      </c>
      <c r="BD2" s="60">
        <f>FLUID!CO3</f>
        <v>0</v>
      </c>
      <c r="BE2" s="60">
        <f>FLUID!CP3</f>
        <v>0</v>
      </c>
      <c r="BF2" s="60">
        <f>FLUID!CQ3</f>
        <v>0</v>
      </c>
      <c r="BG2" s="60">
        <f>FLUID!CR3</f>
        <v>0</v>
      </c>
      <c r="BH2" s="60">
        <f>FLUID!CS3</f>
        <v>0</v>
      </c>
      <c r="BI2" s="60">
        <f>FLUID!CT3</f>
        <v>0</v>
      </c>
      <c r="BJ2" s="60">
        <f>FLUID!CU3</f>
        <v>0</v>
      </c>
      <c r="BK2" s="60">
        <f>FLUID!CV3</f>
        <v>0</v>
      </c>
      <c r="BL2" s="60">
        <f>FLUID!CW3</f>
        <v>0</v>
      </c>
      <c r="BM2" s="60">
        <f>FLUID!CX3</f>
        <v>0</v>
      </c>
      <c r="BN2" s="60">
        <f>FLUID!CY3</f>
        <v>0</v>
      </c>
      <c r="BO2" s="60">
        <f>FLUID!CZ3</f>
        <v>0</v>
      </c>
      <c r="BP2" s="60">
        <f>FLUID!DA3</f>
        <v>0</v>
      </c>
      <c r="BQ2" s="60"/>
      <c r="BR2" s="60"/>
      <c r="BS2" s="60">
        <f>FLUID!DB3</f>
        <v>0</v>
      </c>
      <c r="BT2" s="60">
        <f>FLUID!DC3</f>
        <v>0</v>
      </c>
    </row>
    <row r="3" spans="1:72" ht="22.5" hidden="1" outlineLevel="1" thickTop="1" thickBot="1" x14ac:dyDescent="0.4">
      <c r="A3" s="85" t="str">
        <f>FLUID!E4</f>
        <v>Se?</v>
      </c>
      <c r="B3" s="16">
        <f>FLUID!F4</f>
        <v>3.1712999999999998E-21</v>
      </c>
      <c r="C3" s="16">
        <f>FLUID!G4</f>
        <v>7.1305999999999999E-17</v>
      </c>
      <c r="D3" s="16">
        <f>FLUID!H4</f>
        <v>4.2500999999999999E-14</v>
      </c>
      <c r="E3" s="16">
        <f>FLUID!I4</f>
        <v>3.2707000000000002E-12</v>
      </c>
      <c r="F3" s="16">
        <f>FLUID!J4</f>
        <v>7.1535999999999997E-11</v>
      </c>
      <c r="G3" s="16">
        <f>FLUID!K4</f>
        <v>6.8722000000000003E-10</v>
      </c>
      <c r="H3" s="16">
        <f>FLUID!L4</f>
        <v>3.7537000000000004E-9</v>
      </c>
      <c r="I3" s="16">
        <f>FLUID!M4</f>
        <v>1.3664000000000001E-8</v>
      </c>
      <c r="J3" s="16">
        <f>FLUID!N4</f>
        <v>3.6313000000000002E-8</v>
      </c>
      <c r="K3" s="16">
        <f>FLUID!O4</f>
        <v>7.2412E-8</v>
      </c>
      <c r="L3" s="16">
        <f>FLUID!P4</f>
        <v>1.0382E-7</v>
      </c>
      <c r="M3" s="16">
        <f>FLUID!Q4</f>
        <v>9.7799000000000001E-8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5" t="str">
        <f>FLUID!E5</f>
        <v>Se8</v>
      </c>
      <c r="B4" s="16">
        <f>FLUID!F5</f>
        <v>2.1697E-23</v>
      </c>
      <c r="C4" s="16">
        <f>FLUID!G5</f>
        <v>7.2853000000000001E-19</v>
      </c>
      <c r="D4" s="16">
        <f>FLUID!H5</f>
        <v>5.4496999999999996E-16</v>
      </c>
      <c r="E4" s="16">
        <f>FLUID!I5</f>
        <v>4.7919999999999999E-14</v>
      </c>
      <c r="F4" s="16">
        <f>FLUID!J5</f>
        <v>1.1334E-12</v>
      </c>
      <c r="G4" s="16">
        <f>FLUID!K5</f>
        <v>1.1376E-11</v>
      </c>
      <c r="H4" s="16">
        <f>FLUID!L5</f>
        <v>6.3476000000000001E-11</v>
      </c>
      <c r="I4" s="16">
        <f>FLUID!M5</f>
        <v>2.3236000000000001E-10</v>
      </c>
      <c r="J4" s="16">
        <f>FLUID!N5</f>
        <v>6.1268999999999998E-10</v>
      </c>
      <c r="K4" s="16">
        <f>FLUID!O5</f>
        <v>1.1916999999999999E-9</v>
      </c>
      <c r="L4" s="16">
        <f>FLUID!P5</f>
        <v>1.6194E-9</v>
      </c>
      <c r="M4" s="16">
        <f>FLUID!Q5</f>
        <v>1.3810000000000001E-9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5" t="str">
        <f>FLUID!E6</f>
        <v>Se3</v>
      </c>
      <c r="B5" s="16">
        <f>FLUID!F6</f>
        <v>1.5097000000000001E-26</v>
      </c>
      <c r="C5" s="16">
        <f>FLUID!G6</f>
        <v>1.9885999999999999E-20</v>
      </c>
      <c r="D5" s="16">
        <f>FLUID!H6</f>
        <v>2.1824E-16</v>
      </c>
      <c r="E5" s="16">
        <f>FLUID!I6</f>
        <v>1.5394E-13</v>
      </c>
      <c r="F5" s="16">
        <f>FLUID!J6</f>
        <v>1.9555000000000001E-11</v>
      </c>
      <c r="G5" s="16">
        <f>FLUID!K6</f>
        <v>7.9484000000000002E-10</v>
      </c>
      <c r="H5" s="16">
        <f>FLUID!L6</f>
        <v>1.4599000000000001E-8</v>
      </c>
      <c r="I5" s="16">
        <f>FLUID!M6</f>
        <v>1.5069999999999999E-7</v>
      </c>
      <c r="J5" s="16">
        <f>FLUID!N6</f>
        <v>1.0053999999999999E-6</v>
      </c>
      <c r="K5" s="16">
        <f>FLUID!O6</f>
        <v>4.7055000000000001E-6</v>
      </c>
      <c r="L5" s="16">
        <f>FLUID!P6</f>
        <v>1.5967000000000001E-5</v>
      </c>
      <c r="M5" s="16">
        <f>FLUID!Q6</f>
        <v>3.9246999999999999E-5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5" t="str">
        <f>FLUID!E7</f>
        <v>Se2</v>
      </c>
      <c r="B6" s="16">
        <f>FLUID!F7</f>
        <v>5.5219999999999997E-21</v>
      </c>
      <c r="C6" s="16">
        <f>FLUID!G7</f>
        <v>5.9439999999999996E-16</v>
      </c>
      <c r="D6" s="16">
        <f>FLUID!H7</f>
        <v>1.3109E-12</v>
      </c>
      <c r="E6" s="16">
        <f>FLUID!I7</f>
        <v>3.0833999999999999E-10</v>
      </c>
      <c r="F6" s="16">
        <f>FLUID!J7</f>
        <v>1.7817E-8</v>
      </c>
      <c r="G6" s="16">
        <f>FLUID!K7</f>
        <v>4.0348000000000001E-7</v>
      </c>
      <c r="H6" s="16">
        <f>FLUID!L7</f>
        <v>4.7446000000000003E-6</v>
      </c>
      <c r="I6" s="16">
        <f>FLUID!M7</f>
        <v>3.4635999999999998E-5</v>
      </c>
      <c r="J6" s="16">
        <f>FLUID!N7</f>
        <v>1.7623000000000001E-4</v>
      </c>
      <c r="K6" s="16">
        <f>FLUID!O7</f>
        <v>6.7084999999999996E-4</v>
      </c>
      <c r="L6" s="16">
        <f>FLUID!P7</f>
        <v>1.9769000000000002E-3</v>
      </c>
      <c r="M6" s="16">
        <f>FLUID!Q7</f>
        <v>4.5485999999999999E-3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5" t="str">
        <f>FLUID!E8</f>
        <v>GeSe</v>
      </c>
      <c r="B7" s="16">
        <f>FLUID!F8</f>
        <v>2.4252E-36</v>
      </c>
      <c r="C7" s="16">
        <f>FLUID!G8</f>
        <v>1.4366E-30</v>
      </c>
      <c r="D7" s="16">
        <f>FLUID!H8</f>
        <v>1.0015E-26</v>
      </c>
      <c r="E7" s="16">
        <f>FLUID!I8</f>
        <v>5.4115E-24</v>
      </c>
      <c r="F7" s="16">
        <f>FLUID!J8</f>
        <v>5.8795999999999999E-22</v>
      </c>
      <c r="G7" s="16">
        <f>FLUID!K8</f>
        <v>2.1898999999999999E-20</v>
      </c>
      <c r="H7" s="16">
        <f>FLUID!L8</f>
        <v>3.8562999999999998E-19</v>
      </c>
      <c r="I7" s="16">
        <f>FLUID!M8</f>
        <v>3.9429999999999997E-18</v>
      </c>
      <c r="J7" s="16">
        <f>FLUID!N8</f>
        <v>2.6872999999999999E-17</v>
      </c>
      <c r="K7" s="16">
        <f>FLUID!O8</f>
        <v>1.3463000000000001E-16</v>
      </c>
      <c r="L7" s="16">
        <f>FLUID!P8</f>
        <v>5.3354999999999996E-16</v>
      </c>
      <c r="M7" s="16">
        <f>FLUID!Q8</f>
        <v>1.7678000000000001E-15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5" t="str">
        <f>FLUID!E9</f>
        <v>Se</v>
      </c>
      <c r="B8" s="16">
        <f>FLUID!F9</f>
        <v>0</v>
      </c>
      <c r="C8" s="16">
        <f>FLUID!G9</f>
        <v>2.0770000000000001E-31</v>
      </c>
      <c r="D8" s="16">
        <f>FLUID!H9</f>
        <v>1.3943999999999999E-25</v>
      </c>
      <c r="E8" s="16">
        <f>FLUID!I9</f>
        <v>2.0928E-21</v>
      </c>
      <c r="F8" s="16">
        <f>FLUID!J9</f>
        <v>2.8681999999999999E-18</v>
      </c>
      <c r="G8" s="16">
        <f>FLUID!K9</f>
        <v>7.9078999999999998E-16</v>
      </c>
      <c r="H8" s="16">
        <f>FLUID!L9</f>
        <v>7.0689000000000003E-14</v>
      </c>
      <c r="I8" s="16">
        <f>FLUID!M9</f>
        <v>2.7790000000000002E-12</v>
      </c>
      <c r="J8" s="16">
        <f>FLUID!N9</f>
        <v>5.8828999999999997E-11</v>
      </c>
      <c r="K8" s="16">
        <f>FLUID!O9</f>
        <v>7.6856999999999996E-10</v>
      </c>
      <c r="L8" s="16">
        <f>FLUID!P9</f>
        <v>6.7806000000000003E-9</v>
      </c>
      <c r="M8" s="16">
        <f>FLUID!Q9</f>
        <v>4.2818E-8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5" t="str">
        <f>FLUID!E10</f>
        <v>Ar</v>
      </c>
      <c r="B9" s="16">
        <f>FLUID!F10</f>
        <v>0.2</v>
      </c>
      <c r="C9" s="16">
        <f>FLUID!G10</f>
        <v>0.2</v>
      </c>
      <c r="D9" s="16">
        <f>FLUID!H10</f>
        <v>0.2</v>
      </c>
      <c r="E9" s="16">
        <f>FLUID!I10</f>
        <v>0.2</v>
      </c>
      <c r="F9" s="16">
        <f>FLUID!J10</f>
        <v>0.2</v>
      </c>
      <c r="G9" s="16">
        <f>FLUID!K10</f>
        <v>0.2</v>
      </c>
      <c r="H9" s="16">
        <f>FLUID!L10</f>
        <v>0.2</v>
      </c>
      <c r="I9" s="16">
        <f>FLUID!M10</f>
        <v>0.2</v>
      </c>
      <c r="J9" s="16">
        <f>FLUID!N10</f>
        <v>0.2</v>
      </c>
      <c r="K9" s="16">
        <f>FLUID!O10</f>
        <v>0.2</v>
      </c>
      <c r="L9" s="16">
        <f>FLUID!P10</f>
        <v>0.2</v>
      </c>
      <c r="M9" s="16">
        <f>FLUID!Q10</f>
        <v>0.2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5" t="str">
        <f>FLUID!E11</f>
        <v>(1)Ga[l]</v>
      </c>
      <c r="B10" s="16">
        <f>FLUID!F11</f>
        <v>8.0077000000000004E-28</v>
      </c>
      <c r="C10" s="16">
        <f>FLUID!G11</f>
        <v>9.6011000000000006E-24</v>
      </c>
      <c r="D10" s="16">
        <f>FLUID!H11</f>
        <v>7.3423999999999998E-21</v>
      </c>
      <c r="E10" s="16">
        <f>FLUID!I11</f>
        <v>1.0885E-18</v>
      </c>
      <c r="F10" s="16">
        <f>FLUID!J11</f>
        <v>5.5701999999999995E-17</v>
      </c>
      <c r="G10" s="16">
        <f>FLUID!K11</f>
        <v>1.3699E-15</v>
      </c>
      <c r="H10" s="16">
        <f>FLUID!L11</f>
        <v>1.9858E-14</v>
      </c>
      <c r="I10" s="16">
        <f>FLUID!M11</f>
        <v>1.9401E-13</v>
      </c>
      <c r="J10" s="16">
        <f>FLUID!N11</f>
        <v>1.4034000000000001E-12</v>
      </c>
      <c r="K10" s="16">
        <f>FLUID!O11</f>
        <v>8.0891000000000003E-12</v>
      </c>
      <c r="L10" s="16">
        <f>FLUID!P11</f>
        <v>3.9682999999999999E-11</v>
      </c>
      <c r="M10" s="16">
        <f>FLUID!Q11</f>
        <v>1.7612000000000001E-10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5" t="str">
        <f>FLUID!E12</f>
        <v>(l)Ge[l]</v>
      </c>
      <c r="B11" s="16">
        <f>FLUID!F12</f>
        <v>0</v>
      </c>
      <c r="C11" s="16">
        <f>FLUID!G12</f>
        <v>0</v>
      </c>
      <c r="D11" s="16">
        <f>FLUID!H12</f>
        <v>2.9615999999999999E-34</v>
      </c>
      <c r="E11" s="16">
        <f>FLUID!I12</f>
        <v>1.8611999999999999E-29</v>
      </c>
      <c r="F11" s="16">
        <f>FLUID!J12</f>
        <v>7.6689000000000005E-26</v>
      </c>
      <c r="G11" s="16">
        <f>FLUID!K12</f>
        <v>5.0750000000000003E-23</v>
      </c>
      <c r="H11" s="16">
        <f>FLUID!L12</f>
        <v>9.2749999999999995E-21</v>
      </c>
      <c r="I11" s="16">
        <f>FLUID!M12</f>
        <v>6.6286999999999996E-19</v>
      </c>
      <c r="J11" s="16">
        <f>FLUID!N12</f>
        <v>2.3434E-17</v>
      </c>
      <c r="K11" s="16">
        <f>FLUID!O12</f>
        <v>4.8498000000000004E-16</v>
      </c>
      <c r="L11" s="16">
        <f>FLUID!P12</f>
        <v>6.6898E-15</v>
      </c>
      <c r="M11" s="16">
        <f>FLUID!Q12</f>
        <v>6.8234000000000002E-14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5" t="str">
        <f>FLUID!E13</f>
        <v>(l)Se[l]</v>
      </c>
      <c r="B12" s="16">
        <f>FLUID!F13</f>
        <v>0.06</v>
      </c>
      <c r="C12" s="16">
        <f>FLUID!G13</f>
        <v>0.06</v>
      </c>
      <c r="D12" s="16">
        <f>FLUID!H13</f>
        <v>0.06</v>
      </c>
      <c r="E12" s="16">
        <f>FLUID!I13</f>
        <v>0.06</v>
      </c>
      <c r="F12" s="16">
        <f>FLUID!J13</f>
        <v>0.06</v>
      </c>
      <c r="G12" s="16">
        <f>FLUID!K13</f>
        <v>5.9998999999999997E-2</v>
      </c>
      <c r="H12" s="16">
        <f>FLUID!L13</f>
        <v>5.9990000000000002E-2</v>
      </c>
      <c r="I12" s="16">
        <f>FLUID!M13</f>
        <v>5.9926E-2</v>
      </c>
      <c r="J12" s="16">
        <f>FLUID!N13</f>
        <v>5.9628E-2</v>
      </c>
      <c r="K12" s="16">
        <f>FLUID!O13</f>
        <v>5.8597999999999997E-2</v>
      </c>
      <c r="L12" s="16">
        <f>FLUID!P13</f>
        <v>5.5905000000000003E-2</v>
      </c>
      <c r="M12" s="16">
        <f>FLUID!Q13</f>
        <v>5.0650000000000001E-2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5" t="str">
        <f>FLUID!E14</f>
        <v>(l)GeSe[l]</v>
      </c>
      <c r="B13" s="16">
        <f>FLUID!F14</f>
        <v>0.12</v>
      </c>
      <c r="C13" s="16">
        <f>FLUID!G14</f>
        <v>0.12</v>
      </c>
      <c r="D13" s="16">
        <f>FLUID!H14</f>
        <v>0.12</v>
      </c>
      <c r="E13" s="16">
        <f>FLUID!I14</f>
        <v>0.12</v>
      </c>
      <c r="F13" s="16">
        <f>FLUID!J14</f>
        <v>0.12</v>
      </c>
      <c r="G13" s="16">
        <f>FLUID!K14</f>
        <v>0.12</v>
      </c>
      <c r="H13" s="16">
        <f>FLUID!L14</f>
        <v>0.12</v>
      </c>
      <c r="I13" s="16">
        <f>FLUID!M14</f>
        <v>0.12</v>
      </c>
      <c r="J13" s="16">
        <f>FLUID!N14</f>
        <v>0.12</v>
      </c>
      <c r="K13" s="16">
        <f>FLUID!O14</f>
        <v>0.12</v>
      </c>
      <c r="L13" s="16">
        <f>FLUID!P14</f>
        <v>0.12</v>
      </c>
      <c r="M13" s="16">
        <f>FLUID!Q14</f>
        <v>0.12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5" t="str">
        <f>FLUID!E15</f>
        <v>(l)Ga2Se3[l]</v>
      </c>
      <c r="B14" s="16">
        <f>FLUID!F15</f>
        <v>0.1</v>
      </c>
      <c r="C14" s="16">
        <f>FLUID!G15</f>
        <v>0.1</v>
      </c>
      <c r="D14" s="16">
        <f>FLUID!H15</f>
        <v>0.1</v>
      </c>
      <c r="E14" s="16">
        <f>FLUID!I15</f>
        <v>0.1</v>
      </c>
      <c r="F14" s="16">
        <f>FLUID!J15</f>
        <v>0.1</v>
      </c>
      <c r="G14" s="16">
        <f>FLUID!K15</f>
        <v>0.1</v>
      </c>
      <c r="H14" s="16">
        <f>FLUID!L15</f>
        <v>0.1</v>
      </c>
      <c r="I14" s="16">
        <f>FLUID!M15</f>
        <v>0.1</v>
      </c>
      <c r="J14" s="16">
        <f>FLUID!N15</f>
        <v>0.1</v>
      </c>
      <c r="K14" s="16">
        <f>FLUID!O15</f>
        <v>0.1</v>
      </c>
      <c r="L14" s="16">
        <f>FLUID!P15</f>
        <v>0.1</v>
      </c>
      <c r="M14" s="16">
        <f>FLUID!Q15</f>
        <v>0.1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5" t="str">
        <f>FLUID!E16</f>
        <v>H (Ar)</v>
      </c>
      <c r="B15" s="16">
        <f>FLUID!F16</f>
        <v>-18.62</v>
      </c>
      <c r="C15" s="16">
        <f>FLUID!G16</f>
        <v>-18.63</v>
      </c>
      <c r="D15" s="16">
        <f>FLUID!H16</f>
        <v>-18.72</v>
      </c>
      <c r="E15" s="16">
        <f>FLUID!I16</f>
        <v>-18.84</v>
      </c>
      <c r="F15" s="16">
        <f>FLUID!J16</f>
        <v>-18.97</v>
      </c>
      <c r="G15" s="16">
        <f>FLUID!K16</f>
        <v>-19.11</v>
      </c>
      <c r="H15" s="16">
        <f>FLUID!L16</f>
        <v>-19.25</v>
      </c>
      <c r="I15" s="16">
        <f>FLUID!M16</f>
        <v>-19.38</v>
      </c>
      <c r="J15" s="16">
        <f>FLUID!N16</f>
        <v>-19.510000000000002</v>
      </c>
      <c r="K15" s="16">
        <f>FLUID!O16</f>
        <v>-19.64</v>
      </c>
      <c r="L15" s="16">
        <f>FLUID!P16</f>
        <v>-19.77</v>
      </c>
      <c r="M15" s="16">
        <f>FLUID!Q16</f>
        <v>-19.899999999999999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5" t="str">
        <f>FLUID!E17</f>
        <v>H (Ga)</v>
      </c>
      <c r="B16" s="16">
        <f>FLUID!F17</f>
        <v>-63.3</v>
      </c>
      <c r="C16" s="16">
        <f>FLUID!G17</f>
        <v>-54.89</v>
      </c>
      <c r="D16" s="16">
        <f>FLUID!H17</f>
        <v>-49.01</v>
      </c>
      <c r="E16" s="16">
        <f>FLUID!I17</f>
        <v>-44.64</v>
      </c>
      <c r="F16" s="16">
        <f>FLUID!J17</f>
        <v>-41.24</v>
      </c>
      <c r="G16" s="16">
        <f>FLUID!K17</f>
        <v>-38.49</v>
      </c>
      <c r="H16" s="16">
        <f>FLUID!L17</f>
        <v>-36.22</v>
      </c>
      <c r="I16" s="16">
        <f>FLUID!M17</f>
        <v>-34.299999999999997</v>
      </c>
      <c r="J16" s="16">
        <f>FLUID!N17</f>
        <v>-32.64</v>
      </c>
      <c r="K16" s="16">
        <f>FLUID!O17</f>
        <v>-31.18</v>
      </c>
      <c r="L16" s="16">
        <f>FLUID!P17</f>
        <v>-29.85</v>
      </c>
      <c r="M16" s="16">
        <f>FLUID!Q17</f>
        <v>-28.59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5" t="str">
        <f>FLUID!E18</f>
        <v>H (Ge)</v>
      </c>
      <c r="B17" s="16">
        <f>FLUID!F18</f>
        <v>-28.36</v>
      </c>
      <c r="C17" s="16">
        <f>FLUID!G18</f>
        <v>-23.73</v>
      </c>
      <c r="D17" s="16">
        <f>FLUID!H18</f>
        <v>-20.71</v>
      </c>
      <c r="E17" s="16">
        <f>FLUID!I18</f>
        <v>-18.62</v>
      </c>
      <c r="F17" s="16">
        <f>FLUID!J18</f>
        <v>-17.11</v>
      </c>
      <c r="G17" s="16">
        <f>FLUID!K18</f>
        <v>-15.97</v>
      </c>
      <c r="H17" s="16">
        <f>FLUID!L18</f>
        <v>-15.09</v>
      </c>
      <c r="I17" s="16">
        <f>FLUID!M18</f>
        <v>-14.4</v>
      </c>
      <c r="J17" s="16">
        <f>FLUID!N18</f>
        <v>-13.85</v>
      </c>
      <c r="K17" s="16">
        <f>FLUID!O18</f>
        <v>-13.38</v>
      </c>
      <c r="L17" s="16">
        <f>FLUID!P18</f>
        <v>-12.97</v>
      </c>
      <c r="M17" s="16">
        <f>FLUID!Q18</f>
        <v>-12.58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5" t="str">
        <f>FLUID!E19</f>
        <v>H (Se)</v>
      </c>
      <c r="B18" s="16">
        <f>FLUID!F19</f>
        <v>-5.6639999999999997</v>
      </c>
      <c r="C18" s="16">
        <f>FLUID!G19</f>
        <v>-6.0629999999999997</v>
      </c>
      <c r="D18" s="16">
        <f>FLUID!H19</f>
        <v>-6.4669999999999996</v>
      </c>
      <c r="E18" s="16">
        <f>FLUID!I19</f>
        <v>-6.8540000000000001</v>
      </c>
      <c r="F18" s="16">
        <f>FLUID!J19</f>
        <v>-7.2190000000000003</v>
      </c>
      <c r="G18" s="16">
        <f>FLUID!K19</f>
        <v>-7.5620000000000003</v>
      </c>
      <c r="H18" s="16">
        <f>FLUID!L19</f>
        <v>-7.883</v>
      </c>
      <c r="I18" s="16">
        <f>FLUID!M19</f>
        <v>-8.1839999999999993</v>
      </c>
      <c r="J18" s="16">
        <f>FLUID!N19</f>
        <v>-8.4700000000000006</v>
      </c>
      <c r="K18" s="16">
        <f>FLUID!O19</f>
        <v>-8.75</v>
      </c>
      <c r="L18" s="16">
        <f>FLUID!P19</f>
        <v>-9.0380000000000003</v>
      </c>
      <c r="M18" s="16">
        <f>FLUID!Q19</f>
        <v>-9.3550000000000004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5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5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5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5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5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5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5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5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5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5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5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5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5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5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88" t="s">
        <v>28</v>
      </c>
      <c r="B34" s="60">
        <f>IFERROR(SOLID!F3,0)</f>
        <v>273.10000000000002</v>
      </c>
      <c r="C34" s="60">
        <f>IFERROR(SOLID!G3,0)</f>
        <v>339.2</v>
      </c>
      <c r="D34" s="60">
        <f>IFERROR(SOLID!H3,0)</f>
        <v>405.3</v>
      </c>
      <c r="E34" s="60">
        <f>IFERROR(SOLID!I3,0)</f>
        <v>471.4</v>
      </c>
      <c r="F34" s="60">
        <f>IFERROR(SOLID!J3,0)</f>
        <v>537.5</v>
      </c>
      <c r="G34" s="60">
        <f>IFERROR(SOLID!K3,0)</f>
        <v>603.5</v>
      </c>
      <c r="H34" s="60">
        <f>IFERROR(SOLID!L3,0)</f>
        <v>669.6</v>
      </c>
      <c r="I34" s="60">
        <f>IFERROR(SOLID!M3,0)</f>
        <v>686.1</v>
      </c>
      <c r="J34" s="60">
        <f>IFERROR(SOLID!N3,0)</f>
        <v>702.7</v>
      </c>
      <c r="K34" s="60">
        <f>IFERROR(SOLID!O3,0)</f>
        <v>719.2</v>
      </c>
      <c r="L34" s="60">
        <f>IFERROR(SOLID!P3,0)</f>
        <v>735.7</v>
      </c>
      <c r="M34" s="60">
        <f>IFERROR(SOLID!Q3,0)</f>
        <v>752.2</v>
      </c>
      <c r="N34" s="60">
        <f>IFERROR(SOLID!R3,0)</f>
        <v>768.7</v>
      </c>
      <c r="O34" s="60">
        <f>IFERROR(SOLID!S3,0)</f>
        <v>785.2</v>
      </c>
      <c r="P34" s="60">
        <f>IFERROR(SOLID!T3,0)</f>
        <v>801.8</v>
      </c>
      <c r="Q34" s="60">
        <f>IFERROR(SOLID!U3,0)</f>
        <v>867.8</v>
      </c>
      <c r="R34" s="60">
        <f>IFERROR(SOLID!V3,0)</f>
        <v>884.4</v>
      </c>
      <c r="S34" s="60">
        <f>IFERROR(SOLID!W3,0)</f>
        <v>900.9</v>
      </c>
      <c r="T34" s="60">
        <f>IFERROR(SOLID!X3,0)</f>
        <v>917.4</v>
      </c>
      <c r="U34" s="60">
        <f>IFERROR(SOLID!Y3,0)</f>
        <v>933.9</v>
      </c>
      <c r="V34" s="60">
        <f>IFERROR(SOLID!Z3,0)</f>
        <v>1000</v>
      </c>
      <c r="W34" s="60">
        <f>IFERROR(SOLID!AA3,0)</f>
        <v>0</v>
      </c>
      <c r="X34" s="60">
        <f>IFERROR(SOLID!AB3,0)</f>
        <v>0</v>
      </c>
      <c r="Y34" s="60">
        <f>IFERROR(SOLID!AC3,0)</f>
        <v>0</v>
      </c>
      <c r="Z34" s="60">
        <f>IFERROR(SOLID!AD3,0)</f>
        <v>0</v>
      </c>
      <c r="AA34" s="60">
        <f>IFERROR(SOLID!AE3,0)</f>
        <v>0</v>
      </c>
      <c r="AB34" s="60">
        <f>IFERROR(SOLID!AF3,0)</f>
        <v>0</v>
      </c>
      <c r="AC34" s="60">
        <f>IFERROR(SOLID!AG3,0)</f>
        <v>0</v>
      </c>
      <c r="AD34" s="60">
        <f>IFERROR(SOLID!AH3,0)</f>
        <v>0</v>
      </c>
      <c r="AE34" s="60">
        <f>IFERROR(SOLID!AI3,0)</f>
        <v>0</v>
      </c>
      <c r="AF34" s="60">
        <f>IFERROR(SOLID!AJ3,0)</f>
        <v>0</v>
      </c>
      <c r="AG34" s="60">
        <f>IFERROR(SOLID!AK3,0)</f>
        <v>0</v>
      </c>
      <c r="AH34" s="60">
        <f>IFERROR(SOLID!AL3,0)</f>
        <v>0</v>
      </c>
      <c r="AI34" s="60">
        <f>IFERROR(SOLID!AM3,0)</f>
        <v>0</v>
      </c>
      <c r="AJ34" s="60">
        <f>IFERROR(SOLID!AN3,0)</f>
        <v>0</v>
      </c>
      <c r="AK34" s="60">
        <f>IFERROR(SOLID!AO3,0)</f>
        <v>0</v>
      </c>
      <c r="AL34" s="60">
        <f>IFERROR(SOLID!AP3,0)</f>
        <v>0</v>
      </c>
      <c r="AM34" s="60">
        <f>IFERROR(SOLID!AQ3,0)</f>
        <v>0</v>
      </c>
      <c r="AN34" s="60">
        <f>IFERROR(SOLID!AR3,0)</f>
        <v>0</v>
      </c>
      <c r="AO34" s="60">
        <f>IFERROR(SOLID!AS3,0)</f>
        <v>0</v>
      </c>
      <c r="AP34" s="60">
        <f>IFERROR(SOLID!AT3,0)</f>
        <v>0</v>
      </c>
      <c r="AQ34" s="60">
        <f>IFERROR(SOLID!AU3,0)</f>
        <v>0</v>
      </c>
      <c r="AR34" s="60">
        <f>IFERROR(SOLID!AV3,0)</f>
        <v>0</v>
      </c>
      <c r="AS34" s="60">
        <f>IFERROR(SOLID!AW3,0)</f>
        <v>0</v>
      </c>
      <c r="AT34" s="60">
        <f>IFERROR(SOLID!AX3,0)</f>
        <v>0</v>
      </c>
      <c r="AU34" s="60">
        <f>IFERROR(SOLID!AY3,0)</f>
        <v>0</v>
      </c>
      <c r="AV34" s="60">
        <f>IFERROR(SOLID!AZ3,0)</f>
        <v>0</v>
      </c>
      <c r="AW34" s="60">
        <f>IFERROR(SOLID!BA3,0)</f>
        <v>0</v>
      </c>
      <c r="AX34" s="60">
        <f>IFERROR(SOLID!BB3,0)</f>
        <v>0</v>
      </c>
      <c r="AY34" s="60">
        <f>IFERROR(SOLID!BC3,0)</f>
        <v>0</v>
      </c>
      <c r="AZ34" s="60">
        <f>IFERROR(SOLID!BD3,0)</f>
        <v>0</v>
      </c>
      <c r="BA34" s="60">
        <f>IFERROR(SOLID!BE3,0)</f>
        <v>0</v>
      </c>
      <c r="BB34" s="60">
        <f>IFERROR(SOLID!BF3,0)</f>
        <v>0</v>
      </c>
      <c r="BC34" s="60">
        <f>IFERROR(SOLID!BG3,0)</f>
        <v>0</v>
      </c>
      <c r="BD34" s="60">
        <f>IFERROR(SOLID!BH3,0)</f>
        <v>0</v>
      </c>
      <c r="BE34" s="60">
        <f>IFERROR(SOLID!BI3,0)</f>
        <v>0</v>
      </c>
      <c r="BF34" s="60">
        <f>IFERROR(SOLID!BJ3,0)</f>
        <v>0</v>
      </c>
      <c r="BG34" s="60">
        <f>IFERROR(SOLID!BK3,0)</f>
        <v>0</v>
      </c>
      <c r="BH34" s="60">
        <f>IFERROR(SOLID!BL3,0)</f>
        <v>0</v>
      </c>
      <c r="BI34" s="60">
        <f>IFERROR(SOLID!BM3,0)</f>
        <v>0</v>
      </c>
      <c r="BJ34" s="60">
        <f>IFERROR(SOLID!BN3,0)</f>
        <v>0</v>
      </c>
      <c r="BK34" s="60">
        <f>IFERROR(SOLID!BO3,0)</f>
        <v>0</v>
      </c>
      <c r="BL34" s="60">
        <f>IFERROR(SOLID!BP3,0)</f>
        <v>0</v>
      </c>
      <c r="BM34" s="60">
        <f>IFERROR(SOLID!BQ3,0)</f>
        <v>0</v>
      </c>
      <c r="BN34" s="60">
        <f>IFERROR(SOLID!BR3,0)</f>
        <v>0</v>
      </c>
      <c r="BO34" s="60">
        <f>IFERROR(SOLID!BS3,0)</f>
        <v>0</v>
      </c>
      <c r="BP34" s="60">
        <f>IFERROR(SOLID!BT3,0)</f>
        <v>0</v>
      </c>
      <c r="BQ34" s="60">
        <f>IFERROR(SOLID!BU3,0)</f>
        <v>0</v>
      </c>
      <c r="BR34" s="60">
        <f>IFERROR(SOLID!BV3,0)</f>
        <v>0</v>
      </c>
      <c r="BS34" s="60">
        <f>IFERROR(SOLID!BW3,0)</f>
        <v>0</v>
      </c>
      <c r="BT34" s="60">
        <f>IFERROR(SOLID!BX3,0)</f>
        <v>0</v>
      </c>
    </row>
    <row r="35" spans="1:72" ht="22.5" hidden="1" outlineLevel="1" thickTop="1" thickBot="1" x14ac:dyDescent="0.4">
      <c r="A35" s="85" t="str">
        <f>IFERROR(SOLID!E4,0)</f>
        <v>*GeSe2</v>
      </c>
      <c r="B35" s="16">
        <f>IFERROR(SOLID!F4,0)</f>
        <v>0.06</v>
      </c>
      <c r="C35" s="16">
        <f>IFERROR(SOLID!G4,0)</f>
        <v>0.06</v>
      </c>
      <c r="D35" s="16">
        <f>IFERROR(SOLID!H4,0)</f>
        <v>0.06</v>
      </c>
      <c r="E35" s="16">
        <f>IFERROR(SOLID!I4,0)</f>
        <v>0.06</v>
      </c>
      <c r="F35" s="16">
        <f>IFERROR(SOLID!J4,0)</f>
        <v>0.06</v>
      </c>
      <c r="G35" s="16">
        <f>IFERROR(SOLID!K4,0)</f>
        <v>0.06</v>
      </c>
      <c r="H35" s="16">
        <f>IFERROR(SOLID!L4,0)</f>
        <v>0.06</v>
      </c>
      <c r="I35" s="16">
        <f>IFERROR(SOLID!M4,0)</f>
        <v>5.9998999999999997E-2</v>
      </c>
      <c r="J35" s="16">
        <f>IFERROR(SOLID!N4,0)</f>
        <v>5.9996000000000001E-2</v>
      </c>
      <c r="K35" s="16">
        <f>IFERROR(SOLID!O4,0)</f>
        <v>5.9986999999999999E-2</v>
      </c>
      <c r="L35" s="16">
        <f>IFERROR(SOLID!P4,0)</f>
        <v>3.2972000000000001E-2</v>
      </c>
      <c r="M35" s="16">
        <f>IFERROR(SOLID!Q4,0)</f>
        <v>1.8774E-3</v>
      </c>
      <c r="N35" s="16">
        <f>IFERROR(SOLID!R4,0)</f>
        <v>3.0529E-12</v>
      </c>
      <c r="O35" s="16">
        <f>IFERROR(SOLID!S4,0)</f>
        <v>6.9397000000000001E-17</v>
      </c>
      <c r="P35" s="16">
        <f>IFERROR(SOLID!T4,0)</f>
        <v>6.7588999999999995E-20</v>
      </c>
      <c r="Q35" s="16">
        <f>IFERROR(SOLID!U4,0)</f>
        <v>8.1083000000000002E-27</v>
      </c>
      <c r="R35" s="16">
        <f>IFERROR(SOLID!V4,0)</f>
        <v>6.5692999999999999E-28</v>
      </c>
      <c r="S35" s="16">
        <f>IFERROR(SOLID!W4,0)</f>
        <v>1.9057999999999999E-28</v>
      </c>
      <c r="T35" s="16">
        <f>IFERROR(SOLID!X4,0)</f>
        <v>8.8061000000000005E-30</v>
      </c>
      <c r="U35" s="16">
        <f>IFERROR(SOLID!Y4,0)</f>
        <v>2.7489999999999999E-32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5" t="str">
        <f>IFERROR(SOLID!E5,0)</f>
        <v>*Se[l]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1.8169999999999999E-36</v>
      </c>
      <c r="H36" s="16">
        <f>IFERROR(SOLID!L5,0)</f>
        <v>5.4147000000000004E-29</v>
      </c>
      <c r="I36" s="16">
        <f>IFERROR(SOLID!M5,0)</f>
        <v>6.8316999999999999E-30</v>
      </c>
      <c r="J36" s="16">
        <f>IFERROR(SOLID!N5,0)</f>
        <v>2.2592999999999999E-34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2.5705E-36</v>
      </c>
      <c r="P36" s="16">
        <f>IFERROR(SOLID!T5,0)</f>
        <v>1.3823999999999999E-29</v>
      </c>
      <c r="Q36" s="16">
        <f>IFERROR(SOLID!U5,0)</f>
        <v>6.3116000000000004E-19</v>
      </c>
      <c r="R36" s="16">
        <f>IFERROR(SOLID!V5,0)</f>
        <v>1.2664E-17</v>
      </c>
      <c r="S36" s="16">
        <f>IFERROR(SOLID!W5,0)</f>
        <v>2.5047000000000001E-16</v>
      </c>
      <c r="T36" s="16">
        <f>IFERROR(SOLID!X5,0)</f>
        <v>1.0077999999999999E-15</v>
      </c>
      <c r="U36" s="16">
        <f>IFERROR(SOLID!Y5,0)</f>
        <v>8.0026000000000001E-16</v>
      </c>
      <c r="V36" s="16">
        <f>IFERROR(SOLID!Z5,0)</f>
        <v>9.2978000000000009E-16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5" t="str">
        <f>IFERROR(SOLID!E6,0)</f>
        <v>*Ga2Se3</v>
      </c>
      <c r="B37" s="16">
        <f>IFERROR(SOLID!F6,0)</f>
        <v>0.1</v>
      </c>
      <c r="C37" s="16">
        <f>IFERROR(SOLID!G6,0)</f>
        <v>0.1</v>
      </c>
      <c r="D37" s="16">
        <f>IFERROR(SOLID!H6,0)</f>
        <v>0.1</v>
      </c>
      <c r="E37" s="16">
        <f>IFERROR(SOLID!I6,0)</f>
        <v>0.1</v>
      </c>
      <c r="F37" s="16">
        <f>IFERROR(SOLID!J6,0)</f>
        <v>0.1</v>
      </c>
      <c r="G37" s="16">
        <f>IFERROR(SOLID!K6,0)</f>
        <v>0.1</v>
      </c>
      <c r="H37" s="16">
        <f>IFERROR(SOLID!L6,0)</f>
        <v>0.1</v>
      </c>
      <c r="I37" s="16">
        <f>IFERROR(SOLID!M6,0)</f>
        <v>0.1</v>
      </c>
      <c r="J37" s="16">
        <f>IFERROR(SOLID!N6,0)</f>
        <v>0.1</v>
      </c>
      <c r="K37" s="16">
        <f>IFERROR(SOLID!O6,0)</f>
        <v>0.1</v>
      </c>
      <c r="L37" s="16">
        <f>IFERROR(SOLID!P6,0)</f>
        <v>2.2589999999999999E-2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5" t="str">
        <f>IFERROR(SOLID!E7,0)</f>
        <v>*Ga2Se3[l]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6.4232999999999995E-33</v>
      </c>
      <c r="I38" s="16">
        <f>IFERROR(SOLID!M7,0)</f>
        <v>3.5859000000000003E-30</v>
      </c>
      <c r="J38" s="16">
        <f>IFERROR(SOLID!N7,0)</f>
        <v>9.6314999999999996E-30</v>
      </c>
      <c r="K38" s="16">
        <f>IFERROR(SOLID!O7,0)</f>
        <v>3.2564999999999998E-33</v>
      </c>
      <c r="L38" s="16">
        <f>IFERROR(SOLID!P7,0)</f>
        <v>0</v>
      </c>
      <c r="M38" s="16">
        <f>IFERROR(SOLID!Q7,0)</f>
        <v>0</v>
      </c>
      <c r="N38" s="16">
        <f>IFERROR(SOLID!R7,0)</f>
        <v>5.5812999999999997E-33</v>
      </c>
      <c r="O38" s="16">
        <f>IFERROR(SOLID!S7,0)</f>
        <v>1.2312E-24</v>
      </c>
      <c r="P38" s="16">
        <f>IFERROR(SOLID!T7,0)</f>
        <v>3.2001000000000002E-20</v>
      </c>
      <c r="Q38" s="16">
        <f>IFERROR(SOLID!U7,0)</f>
        <v>4.3238000000000002E-13</v>
      </c>
      <c r="R38" s="16">
        <f>IFERROR(SOLID!V7,0)</f>
        <v>3.3782999999999999E-12</v>
      </c>
      <c r="S38" s="16">
        <f>IFERROR(SOLID!W7,0)</f>
        <v>2.6547000000000001E-11</v>
      </c>
      <c r="T38" s="16">
        <f>IFERROR(SOLID!X7,0)</f>
        <v>7.5654999999999996E-11</v>
      </c>
      <c r="U38" s="16">
        <f>IFERROR(SOLID!Y7,0)</f>
        <v>7.8774999999999994E-11</v>
      </c>
      <c r="V38" s="16">
        <f>IFERROR(SOLID!Z7,0)</f>
        <v>2.8115000000000001E-10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5" t="str">
        <f>IFERROR(SOLID!E8,0)</f>
        <v>*GeSe[l]</v>
      </c>
      <c r="B39" s="16">
        <f>IFERROR(SOLID!F8,0)</f>
        <v>1.173E-27</v>
      </c>
      <c r="C39" s="16">
        <f>IFERROR(SOLID!G8,0)</f>
        <v>2.0610999999999999E-20</v>
      </c>
      <c r="D39" s="16">
        <f>IFERROR(SOLID!H8,0)</f>
        <v>2.9451000000000001E-15</v>
      </c>
      <c r="E39" s="16">
        <f>IFERROR(SOLID!I8,0)</f>
        <v>2.5178E-12</v>
      </c>
      <c r="F39" s="16">
        <f>IFERROR(SOLID!J8,0)</f>
        <v>2.5699999999999999E-11</v>
      </c>
      <c r="G39" s="16">
        <f>IFERROR(SOLID!K8,0)</f>
        <v>2.3420000000000002E-11</v>
      </c>
      <c r="H39" s="16">
        <f>IFERROR(SOLID!L8,0)</f>
        <v>3.8900000000000001E-13</v>
      </c>
      <c r="I39" s="16">
        <f>IFERROR(SOLID!M8,0)</f>
        <v>9.6214E-14</v>
      </c>
      <c r="J39" s="16">
        <f>IFERROR(SOLID!N8,0)</f>
        <v>5.6554999999999999E-16</v>
      </c>
      <c r="K39" s="16">
        <f>IFERROR(SOLID!O8,0)</f>
        <v>1.0276999999999999E-22</v>
      </c>
      <c r="L39" s="16">
        <f>IFERROR(SOLID!P8,0)</f>
        <v>0</v>
      </c>
      <c r="M39" s="16">
        <f>IFERROR(SOLID!Q8,0)</f>
        <v>0</v>
      </c>
      <c r="N39" s="16">
        <f>IFERROR(SOLID!R8,0)</f>
        <v>7.2029E-29</v>
      </c>
      <c r="O39" s="16">
        <f>IFERROR(SOLID!S8,0)</f>
        <v>1.0263000000000001E-21</v>
      </c>
      <c r="P39" s="16">
        <f>IFERROR(SOLID!T8,0)</f>
        <v>6.2284999999999996E-18</v>
      </c>
      <c r="Q39" s="16">
        <f>IFERROR(SOLID!U8,0)</f>
        <v>9.2284000000000005E-12</v>
      </c>
      <c r="R39" s="16">
        <f>IFERROR(SOLID!V8,0)</f>
        <v>5.7430000000000002E-11</v>
      </c>
      <c r="S39" s="16">
        <f>IFERROR(SOLID!W8,0)</f>
        <v>3.5374000000000001E-10</v>
      </c>
      <c r="T39" s="16">
        <f>IFERROR(SOLID!X8,0)</f>
        <v>9.3616E-10</v>
      </c>
      <c r="U39" s="16">
        <f>IFERROR(SOLID!Y8,0)</f>
        <v>1.0747E-9</v>
      </c>
      <c r="V39" s="16">
        <f>IFERROR(SOLID!Z8,0)</f>
        <v>4.5211E-9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5" t="str">
        <f>IFERROR(SOLID!E9,0)</f>
        <v>*GeSe</v>
      </c>
      <c r="B40" s="16">
        <f>IFERROR(SOLID!F9,0)</f>
        <v>0.06</v>
      </c>
      <c r="C40" s="16">
        <f>IFERROR(SOLID!G9,0)</f>
        <v>0.06</v>
      </c>
      <c r="D40" s="16">
        <f>IFERROR(SOLID!H9,0)</f>
        <v>0.06</v>
      </c>
      <c r="E40" s="16">
        <f>IFERROR(SOLID!I9,0)</f>
        <v>0.06</v>
      </c>
      <c r="F40" s="16">
        <f>IFERROR(SOLID!J9,0)</f>
        <v>0.06</v>
      </c>
      <c r="G40" s="16">
        <f>IFERROR(SOLID!K9,0)</f>
        <v>0.06</v>
      </c>
      <c r="H40" s="16">
        <f>IFERROR(SOLID!L9,0)</f>
        <v>0.06</v>
      </c>
      <c r="I40" s="16">
        <f>IFERROR(SOLID!M9,0)</f>
        <v>6.0000999999999999E-2</v>
      </c>
      <c r="J40" s="16">
        <f>IFERROR(SOLID!N9,0)</f>
        <v>6.0004000000000002E-2</v>
      </c>
      <c r="K40" s="16">
        <f>IFERROR(SOLID!O9,0)</f>
        <v>6.0012999999999997E-2</v>
      </c>
      <c r="L40" s="16">
        <f>IFERROR(SOLID!P9,0)</f>
        <v>1.3169999999999999E-2</v>
      </c>
      <c r="M40" s="16">
        <f>IFERROR(SOLID!Q9,0)</f>
        <v>2.3916999999999999E-6</v>
      </c>
      <c r="N40" s="16">
        <f>IFERROR(SOLID!R9,0)</f>
        <v>8.0899000000000005E-7</v>
      </c>
      <c r="O40" s="16">
        <f>IFERROR(SOLID!S9,0)</f>
        <v>2.5692E-7</v>
      </c>
      <c r="P40" s="16">
        <f>IFERROR(SOLID!T9,0)</f>
        <v>1.1302E-7</v>
      </c>
      <c r="Q40" s="16">
        <f>IFERROR(SOLID!U9,0)</f>
        <v>1.5103E-8</v>
      </c>
      <c r="R40" s="16">
        <f>IFERROR(SOLID!V9,0)</f>
        <v>1.1425999999999999E-8</v>
      </c>
      <c r="S40" s="16">
        <f>IFERROR(SOLID!W9,0)</f>
        <v>1.1562E-8</v>
      </c>
      <c r="T40" s="16">
        <f>IFERROR(SOLID!X9,0)</f>
        <v>7.3646E-9</v>
      </c>
      <c r="U40" s="16">
        <f>IFERROR(SOLID!Y9,0)</f>
        <v>2.4773000000000001E-9</v>
      </c>
      <c r="V40" s="16">
        <f>IFERROR(SOLID!Z9,0)</f>
        <v>1.3387E-10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5" t="str">
        <f>IFERROR(SOLID!E10,0)</f>
        <v>Se8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2.6748999999999999E-36</v>
      </c>
      <c r="F41" s="16">
        <f>IFERROR(SOLID!J10,0)</f>
        <v>3.0363E-28</v>
      </c>
      <c r="G41" s="16">
        <f>IFERROR(SOLID!K10,0)</f>
        <v>1.0451999999999999E-21</v>
      </c>
      <c r="H41" s="16">
        <f>IFERROR(SOLID!L10,0)</f>
        <v>3.0431000000000001E-16</v>
      </c>
      <c r="I41" s="16">
        <f>IFERROR(SOLID!M10,0)</f>
        <v>5.2153000000000002E-15</v>
      </c>
      <c r="J41" s="16">
        <f>IFERROR(SOLID!N10,0)</f>
        <v>8.0465999999999998E-14</v>
      </c>
      <c r="K41" s="16">
        <f>IFERROR(SOLID!O10,0)</f>
        <v>1.1255E-12</v>
      </c>
      <c r="L41" s="16">
        <f>IFERROR(SOLID!P10,0)</f>
        <v>1.4669999999999999E-11</v>
      </c>
      <c r="M41" s="16">
        <f>IFERROR(SOLID!Q10,0)</f>
        <v>2.6327999999999999E-10</v>
      </c>
      <c r="N41" s="16">
        <f>IFERROR(SOLID!R10,0)</f>
        <v>3.9185E-10</v>
      </c>
      <c r="O41" s="16">
        <f>IFERROR(SOLID!S10,0)</f>
        <v>4.9455000000000001E-10</v>
      </c>
      <c r="P41" s="16">
        <f>IFERROR(SOLID!T10,0)</f>
        <v>6.1269999999999996E-10</v>
      </c>
      <c r="Q41" s="16">
        <f>IFERROR(SOLID!U10,0)</f>
        <v>1.1916999999999999E-9</v>
      </c>
      <c r="R41" s="16">
        <f>IFERROR(SOLID!V10,0)</f>
        <v>1.3357000000000001E-9</v>
      </c>
      <c r="S41" s="16">
        <f>IFERROR(SOLID!W10,0)</f>
        <v>1.4619999999999999E-9</v>
      </c>
      <c r="T41" s="16">
        <f>IFERROR(SOLID!X10,0)</f>
        <v>1.56E-9</v>
      </c>
      <c r="U41" s="16">
        <f>IFERROR(SOLID!Y10,0)</f>
        <v>1.6194E-9</v>
      </c>
      <c r="V41" s="16">
        <f>IFERROR(SOLID!Z10,0)</f>
        <v>1.3810000000000001E-9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5" t="str">
        <f>IFERROR(SOLID!E11,0)</f>
        <v>Se?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1.1043E-31</v>
      </c>
      <c r="F42" s="16">
        <f>IFERROR(SOLID!J11,0)</f>
        <v>1.6944E-24</v>
      </c>
      <c r="G42" s="16">
        <f>IFERROR(SOLID!K11,0)</f>
        <v>1.1347999999999999E-18</v>
      </c>
      <c r="H42" s="16">
        <f>IFERROR(SOLID!L11,0)</f>
        <v>8.3191000000000006E-14</v>
      </c>
      <c r="I42" s="16">
        <f>IFERROR(SOLID!M11,0)</f>
        <v>1.0426E-12</v>
      </c>
      <c r="J42" s="16">
        <f>IFERROR(SOLID!N11,0)</f>
        <v>1.1893E-11</v>
      </c>
      <c r="K42" s="16">
        <f>IFERROR(SOLID!O11,0)</f>
        <v>1.2427E-10</v>
      </c>
      <c r="L42" s="16">
        <f>IFERROR(SOLID!P11,0)</f>
        <v>1.2184000000000001E-9</v>
      </c>
      <c r="M42" s="16">
        <f>IFERROR(SOLID!Q11,0)</f>
        <v>1.5778000000000001E-8</v>
      </c>
      <c r="N42" s="16">
        <f>IFERROR(SOLID!R11,0)</f>
        <v>2.3093E-8</v>
      </c>
      <c r="O42" s="16">
        <f>IFERROR(SOLID!S11,0)</f>
        <v>2.9215000000000001E-8</v>
      </c>
      <c r="P42" s="16">
        <f>IFERROR(SOLID!T11,0)</f>
        <v>3.6313000000000002E-8</v>
      </c>
      <c r="Q42" s="16">
        <f>IFERROR(SOLID!U11,0)</f>
        <v>7.2412E-8</v>
      </c>
      <c r="R42" s="16">
        <f>IFERROR(SOLID!V11,0)</f>
        <v>8.1984000000000001E-8</v>
      </c>
      <c r="S42" s="16">
        <f>IFERROR(SOLID!W11,0)</f>
        <v>9.0831000000000001E-8</v>
      </c>
      <c r="T42" s="16">
        <f>IFERROR(SOLID!X11,0)</f>
        <v>9.8324000000000001E-8</v>
      </c>
      <c r="U42" s="16">
        <f>IFERROR(SOLID!Y11,0)</f>
        <v>1.0382E-7</v>
      </c>
      <c r="V42" s="16">
        <f>IFERROR(SOLID!Z11,0)</f>
        <v>9.7799000000000001E-8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5" t="str">
        <f>IFERROR(SOLID!E12,0)</f>
        <v>Se6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7.5161000000000002E-28</v>
      </c>
      <c r="F43" s="16">
        <f>IFERROR(SOLID!J12,0)</f>
        <v>1.498E-21</v>
      </c>
      <c r="G43" s="16">
        <f>IFERROR(SOLID!K12,0)</f>
        <v>1.8924999999999999E-16</v>
      </c>
      <c r="H43" s="16">
        <f>IFERROR(SOLID!L12,0)</f>
        <v>3.4079E-12</v>
      </c>
      <c r="I43" s="16">
        <f>IFERROR(SOLID!M12,0)</f>
        <v>3.1061999999999998E-11</v>
      </c>
      <c r="J43" s="16">
        <f>IFERROR(SOLID!N12,0)</f>
        <v>2.6063999999999999E-10</v>
      </c>
      <c r="K43" s="16">
        <f>IFERROR(SOLID!O12,0)</f>
        <v>2.0244000000000002E-9</v>
      </c>
      <c r="L43" s="16">
        <f>IFERROR(SOLID!P12,0)</f>
        <v>1.4861E-8</v>
      </c>
      <c r="M43" s="16">
        <f>IFERROR(SOLID!Q12,0)</f>
        <v>1.3822999999999999E-7</v>
      </c>
      <c r="N43" s="16">
        <f>IFERROR(SOLID!R12,0)</f>
        <v>1.9810000000000001E-7</v>
      </c>
      <c r="O43" s="16">
        <f>IFERROR(SOLID!S12,0)</f>
        <v>2.5017000000000002E-7</v>
      </c>
      <c r="P43" s="16">
        <f>IFERROR(SOLID!T12,0)</f>
        <v>3.1076000000000001E-7</v>
      </c>
      <c r="Q43" s="16">
        <f>IFERROR(SOLID!U12,0)</f>
        <v>6.2631E-7</v>
      </c>
      <c r="R43" s="16">
        <f>IFERROR(SOLID!V12,0)</f>
        <v>7.1398000000000004E-7</v>
      </c>
      <c r="S43" s="16">
        <f>IFERROR(SOLID!W12,0)</f>
        <v>7.9816999999999995E-7</v>
      </c>
      <c r="T43" s="16">
        <f>IFERROR(SOLID!X12,0)</f>
        <v>8.7395000000000001E-7</v>
      </c>
      <c r="U43" s="16">
        <f>IFERROR(SOLID!Y12,0)</f>
        <v>9.3597000000000004E-7</v>
      </c>
      <c r="V43" s="16">
        <f>IFERROR(SOLID!Z12,0)</f>
        <v>9.6361000000000004E-7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5" t="str">
        <f>IFERROR(SOLID!E13,0)</f>
        <v>Se5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2.4944999999999998E-25</v>
      </c>
      <c r="F44" s="16">
        <f>IFERROR(SOLID!J13,0)</f>
        <v>1.6046000000000001E-19</v>
      </c>
      <c r="G44" s="16">
        <f>IFERROR(SOLID!K13,0)</f>
        <v>7.7809999999999992E-15</v>
      </c>
      <c r="H44" s="16">
        <f>IFERROR(SOLID!L13,0)</f>
        <v>6.0852000000000006E-11</v>
      </c>
      <c r="I44" s="16">
        <f>IFERROR(SOLID!M13,0)</f>
        <v>4.5725E-10</v>
      </c>
      <c r="J44" s="16">
        <f>IFERROR(SOLID!N13,0)</f>
        <v>3.1799000000000002E-9</v>
      </c>
      <c r="K44" s="16">
        <f>IFERROR(SOLID!O13,0)</f>
        <v>2.0573999999999999E-8</v>
      </c>
      <c r="L44" s="16">
        <f>IFERROR(SOLID!P13,0)</f>
        <v>1.2606999999999999E-7</v>
      </c>
      <c r="M44" s="16">
        <f>IFERROR(SOLID!Q13,0)</f>
        <v>9.3463E-7</v>
      </c>
      <c r="N44" s="16">
        <f>IFERROR(SOLID!R13,0)</f>
        <v>1.4487E-6</v>
      </c>
      <c r="O44" s="16">
        <f>IFERROR(SOLID!S13,0)</f>
        <v>2.0090000000000002E-6</v>
      </c>
      <c r="P44" s="16">
        <f>IFERROR(SOLID!T13,0)</f>
        <v>2.7325000000000001E-6</v>
      </c>
      <c r="Q44" s="16">
        <f>IFERROR(SOLID!U13,0)</f>
        <v>7.7471999999999993E-6</v>
      </c>
      <c r="R44" s="16">
        <f>IFERROR(SOLID!V13,0)</f>
        <v>9.5843999999999992E-6</v>
      </c>
      <c r="S44" s="16">
        <f>IFERROR(SOLID!W13,0)</f>
        <v>1.1620999999999999E-5</v>
      </c>
      <c r="T44" s="16">
        <f>IFERROR(SOLID!X13,0)</f>
        <v>1.3797E-5</v>
      </c>
      <c r="U44" s="16">
        <f>IFERROR(SOLID!Y13,0)</f>
        <v>1.6027000000000001E-5</v>
      </c>
      <c r="V44" s="16">
        <f>IFERROR(SOLID!Z13,0)</f>
        <v>2.3068999999999999E-5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5" t="str">
        <f>IFERROR(SOLID!E14,0)</f>
        <v>GeSe</v>
      </c>
      <c r="B45" s="16">
        <f>IFERROR(SOLID!F14,0)</f>
        <v>0</v>
      </c>
      <c r="C45" s="16">
        <f>IFERROR(SOLID!G14,0)</f>
        <v>2.3150000000000001E-32</v>
      </c>
      <c r="D45" s="16">
        <f>IFERROR(SOLID!H14,0)</f>
        <v>5.1894000000000002E-28</v>
      </c>
      <c r="E45" s="16">
        <f>IFERROR(SOLID!I14,0)</f>
        <v>6.7150999999999996E-25</v>
      </c>
      <c r="F45" s="16">
        <f>IFERROR(SOLID!J14,0)</f>
        <v>1.4416E-22</v>
      </c>
      <c r="G45" s="16">
        <f>IFERROR(SOLID!K14,0)</f>
        <v>9.2846999999999997E-21</v>
      </c>
      <c r="H45" s="16">
        <f>IFERROR(SOLID!L14,0)</f>
        <v>2.5660999999999998E-19</v>
      </c>
      <c r="I45" s="16">
        <f>IFERROR(SOLID!M14,0)</f>
        <v>5.3058999999999996E-19</v>
      </c>
      <c r="J45" s="16">
        <f>IFERROR(SOLID!N14,0)</f>
        <v>1.0587999999999999E-18</v>
      </c>
      <c r="K45" s="16">
        <f>IFERROR(SOLID!O14,0)</f>
        <v>2.0443E-18</v>
      </c>
      <c r="L45" s="16">
        <f>IFERROR(SOLID!P14,0)</f>
        <v>3.8142999999999998E-18</v>
      </c>
      <c r="M45" s="16">
        <f>IFERROR(SOLID!Q14,0)</f>
        <v>6.5739999999999998E-18</v>
      </c>
      <c r="N45" s="16">
        <f>IFERROR(SOLID!R14,0)</f>
        <v>1.0755E-17</v>
      </c>
      <c r="O45" s="16">
        <f>IFERROR(SOLID!S14,0)</f>
        <v>1.7175999999999999E-17</v>
      </c>
      <c r="P45" s="16">
        <f>IFERROR(SOLID!T14,0)</f>
        <v>2.6872999999999999E-17</v>
      </c>
      <c r="Q45" s="16">
        <f>IFERROR(SOLID!U14,0)</f>
        <v>1.3463000000000001E-16</v>
      </c>
      <c r="R45" s="16">
        <f>IFERROR(SOLID!V14,0)</f>
        <v>1.9369E-16</v>
      </c>
      <c r="S45" s="16">
        <f>IFERROR(SOLID!W14,0)</f>
        <v>2.7491000000000001E-16</v>
      </c>
      <c r="T45" s="16">
        <f>IFERROR(SOLID!X14,0)</f>
        <v>3.8526000000000002E-16</v>
      </c>
      <c r="U45" s="16">
        <f>IFERROR(SOLID!Y14,0)</f>
        <v>5.3354999999999996E-16</v>
      </c>
      <c r="V45" s="16">
        <f>IFERROR(SOLID!Z14,0)</f>
        <v>1.7678000000000001E-15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5" t="str">
        <f>IFERROR(SOLID!E15,0)</f>
        <v>Se4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1.8533E-24</v>
      </c>
      <c r="F46" s="16">
        <f>IFERROR(SOLID!J15,0)</f>
        <v>2.8341E-19</v>
      </c>
      <c r="G46" s="16">
        <f>IFERROR(SOLID!K15,0)</f>
        <v>4.1509999999999998E-15</v>
      </c>
      <c r="H46" s="16">
        <f>IFERROR(SOLID!L15,0)</f>
        <v>1.1626000000000001E-11</v>
      </c>
      <c r="I46" s="16">
        <f>IFERROR(SOLID!M15,0)</f>
        <v>6.9022000000000002E-11</v>
      </c>
      <c r="J46" s="16">
        <f>IFERROR(SOLID!N15,0)</f>
        <v>3.8204999999999999E-10</v>
      </c>
      <c r="K46" s="16">
        <f>IFERROR(SOLID!O15,0)</f>
        <v>1.9809000000000001E-9</v>
      </c>
      <c r="L46" s="16">
        <f>IFERROR(SOLID!P15,0)</f>
        <v>9.7652999999999998E-9</v>
      </c>
      <c r="M46" s="16">
        <f>IFERROR(SOLID!Q15,0)</f>
        <v>5.5695999999999998E-8</v>
      </c>
      <c r="N46" s="16">
        <f>IFERROR(SOLID!R15,0)</f>
        <v>9.0271000000000001E-8</v>
      </c>
      <c r="O46" s="16">
        <f>IFERROR(SOLID!S15,0)</f>
        <v>1.3307000000000001E-7</v>
      </c>
      <c r="P46" s="16">
        <f>IFERROR(SOLID!T15,0)</f>
        <v>1.9210999999999999E-7</v>
      </c>
      <c r="Q46" s="16">
        <f>IFERROR(SOLID!U15,0)</f>
        <v>6.8461000000000004E-7</v>
      </c>
      <c r="R46" s="16">
        <f>IFERROR(SOLID!V15,0)</f>
        <v>8.9592999999999995E-7</v>
      </c>
      <c r="S46" s="16">
        <f>IFERROR(SOLID!W15,0)</f>
        <v>1.1495E-6</v>
      </c>
      <c r="T46" s="16">
        <f>IFERROR(SOLID!X15,0)</f>
        <v>1.4451999999999999E-6</v>
      </c>
      <c r="U46" s="16">
        <f>IFERROR(SOLID!Y15,0)</f>
        <v>1.7797000000000001E-6</v>
      </c>
      <c r="V46" s="16">
        <f>IFERROR(SOLID!Z15,0)</f>
        <v>3.2922999999999998E-6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5" t="str">
        <f>IFERROR(SOLID!E16,0)</f>
        <v>Se3</v>
      </c>
      <c r="B47" s="16">
        <f>IFERROR(SOLID!F16,0)</f>
        <v>0</v>
      </c>
      <c r="C47" s="16">
        <f>IFERROR(SOLID!G16,0)</f>
        <v>0</v>
      </c>
      <c r="D47" s="16">
        <f>IFERROR(SOLID!H16,0)</f>
        <v>2.112E-33</v>
      </c>
      <c r="E47" s="16">
        <f>IFERROR(SOLID!I16,0)</f>
        <v>6.9566999999999996E-22</v>
      </c>
      <c r="F47" s="16">
        <f>IFERROR(SOLID!J16,0)</f>
        <v>2.8298000000000001E-17</v>
      </c>
      <c r="G47" s="16">
        <f>IFERROR(SOLID!K16,0)</f>
        <v>1.3693E-13</v>
      </c>
      <c r="H47" s="16">
        <f>IFERROR(SOLID!L16,0)</f>
        <v>1.4777E-10</v>
      </c>
      <c r="I47" s="16">
        <f>IFERROR(SOLID!M16,0)</f>
        <v>7.045E-10</v>
      </c>
      <c r="J47" s="16">
        <f>IFERROR(SOLID!N16,0)</f>
        <v>3.1523E-9</v>
      </c>
      <c r="K47" s="16">
        <f>IFERROR(SOLID!O16,0)</f>
        <v>1.3294999999999999E-8</v>
      </c>
      <c r="L47" s="16">
        <f>IFERROR(SOLID!P16,0)</f>
        <v>5.3481000000000001E-8</v>
      </c>
      <c r="M47" s="16">
        <f>IFERROR(SOLID!Q16,0)</f>
        <v>2.3788999999999999E-7</v>
      </c>
      <c r="N47" s="16">
        <f>IFERROR(SOLID!R16,0)</f>
        <v>4.0848000000000002E-7</v>
      </c>
      <c r="O47" s="16">
        <f>IFERROR(SOLID!S16,0)</f>
        <v>6.4820999999999995E-7</v>
      </c>
      <c r="P47" s="16">
        <f>IFERROR(SOLID!T16,0)</f>
        <v>1.0053999999999999E-6</v>
      </c>
      <c r="Q47" s="16">
        <f>IFERROR(SOLID!U16,0)</f>
        <v>4.7055000000000001E-6</v>
      </c>
      <c r="R47" s="16">
        <f>IFERROR(SOLID!V16,0)</f>
        <v>6.5798000000000001E-6</v>
      </c>
      <c r="S47" s="16">
        <f>IFERROR(SOLID!W16,0)</f>
        <v>9.0198999999999998E-6</v>
      </c>
      <c r="T47" s="16">
        <f>IFERROR(SOLID!X16,0)</f>
        <v>1.2122E-5</v>
      </c>
      <c r="U47" s="16">
        <f>IFERROR(SOLID!Y16,0)</f>
        <v>1.5967000000000001E-5</v>
      </c>
      <c r="V47" s="16">
        <f>IFERROR(SOLID!Z16,0)</f>
        <v>3.9246999999999999E-5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5" t="str">
        <f>IFERROR(SOLID!E17,0)</f>
        <v>Se2</v>
      </c>
      <c r="B48" s="16">
        <f>IFERROR(SOLID!F17,0)</f>
        <v>0</v>
      </c>
      <c r="C48" s="16">
        <f>IFERROR(SOLID!G17,0)</f>
        <v>3.4198000000000002E-28</v>
      </c>
      <c r="D48" s="16">
        <f>IFERROR(SOLID!H17,0)</f>
        <v>5.9530000000000002E-24</v>
      </c>
      <c r="E48" s="16">
        <f>IFERROR(SOLID!I17,0)</f>
        <v>8.4280000000000001E-16</v>
      </c>
      <c r="F48" s="16">
        <f>IFERROR(SOLID!J17,0)</f>
        <v>2.2795000000000001E-12</v>
      </c>
      <c r="G48" s="16">
        <f>IFERROR(SOLID!K17,0)</f>
        <v>1.2492E-9</v>
      </c>
      <c r="H48" s="16">
        <f>IFERROR(SOLID!L17,0)</f>
        <v>2.2200999999999999E-7</v>
      </c>
      <c r="I48" s="16">
        <f>IFERROR(SOLID!M17,0)</f>
        <v>7.0592000000000001E-7</v>
      </c>
      <c r="J48" s="16">
        <f>IFERROR(SOLID!N17,0)</f>
        <v>2.1401999999999999E-6</v>
      </c>
      <c r="K48" s="16">
        <f>IFERROR(SOLID!O17,0)</f>
        <v>6.2067999999999996E-6</v>
      </c>
      <c r="L48" s="16">
        <f>IFERROR(SOLID!P17,0)</f>
        <v>1.7360999999999999E-5</v>
      </c>
      <c r="M48" s="16">
        <f>IFERROR(SOLID!Q17,0)</f>
        <v>5.1702000000000001E-5</v>
      </c>
      <c r="N48" s="16">
        <f>IFERROR(SOLID!R17,0)</f>
        <v>8.1297000000000004E-5</v>
      </c>
      <c r="O48" s="16">
        <f>IFERROR(SOLID!S17,0)</f>
        <v>1.2082999999999999E-4</v>
      </c>
      <c r="P48" s="16">
        <f>IFERROR(SOLID!T17,0)</f>
        <v>1.7623000000000001E-4</v>
      </c>
      <c r="Q48" s="16">
        <f>IFERROR(SOLID!U17,0)</f>
        <v>6.7084999999999996E-4</v>
      </c>
      <c r="R48" s="16">
        <f>IFERROR(SOLID!V17,0)</f>
        <v>8.9975000000000005E-4</v>
      </c>
      <c r="S48" s="16">
        <f>IFERROR(SOLID!W17,0)</f>
        <v>1.188E-3</v>
      </c>
      <c r="T48" s="16">
        <f>IFERROR(SOLID!X17,0)</f>
        <v>1.5444E-3</v>
      </c>
      <c r="U48" s="16">
        <f>IFERROR(SOLID!Y17,0)</f>
        <v>1.9769000000000002E-3</v>
      </c>
      <c r="V48" s="16">
        <f>IFERROR(SOLID!Z17,0)</f>
        <v>4.5485999999999999E-3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5" t="str">
        <f>IFERROR(SOLID!E18,0)</f>
        <v>Se</v>
      </c>
      <c r="B49" s="16">
        <f>IFERROR(SOLID!F18,0)</f>
        <v>0</v>
      </c>
      <c r="C49" s="16">
        <f>IFERROR(SOLID!G18,0)</f>
        <v>0</v>
      </c>
      <c r="D49" s="16">
        <f>IFERROR(SOLID!H18,0)</f>
        <v>2.9715000000000001E-31</v>
      </c>
      <c r="E49" s="16">
        <f>IFERROR(SOLID!I18,0)</f>
        <v>3.4601000000000002E-24</v>
      </c>
      <c r="F49" s="16">
        <f>IFERROR(SOLID!J18,0)</f>
        <v>3.2441999999999999E-20</v>
      </c>
      <c r="G49" s="16">
        <f>IFERROR(SOLID!K18,0)</f>
        <v>4.4000999999999999E-17</v>
      </c>
      <c r="H49" s="16">
        <f>IFERROR(SOLID!L18,0)</f>
        <v>1.5291E-14</v>
      </c>
      <c r="I49" s="16">
        <f>IFERROR(SOLID!M18,0)</f>
        <v>5.5875000000000002E-14</v>
      </c>
      <c r="J49" s="16">
        <f>IFERROR(SOLID!N18,0)</f>
        <v>1.9279E-13</v>
      </c>
      <c r="K49" s="16">
        <f>IFERROR(SOLID!O18,0)</f>
        <v>6.3058000000000003E-13</v>
      </c>
      <c r="L49" s="16">
        <f>IFERROR(SOLID!P18,0)</f>
        <v>1.9673999999999999E-12</v>
      </c>
      <c r="M49" s="16">
        <f>IFERROR(SOLID!Q18,0)</f>
        <v>6.1641000000000004E-12</v>
      </c>
      <c r="N49" s="16">
        <f>IFERROR(SOLID!R18,0)</f>
        <v>1.368E-11</v>
      </c>
      <c r="O49" s="16">
        <f>IFERROR(SOLID!S18,0)</f>
        <v>2.8823E-11</v>
      </c>
      <c r="P49" s="16">
        <f>IFERROR(SOLID!T18,0)</f>
        <v>5.8828999999999997E-11</v>
      </c>
      <c r="Q49" s="16">
        <f>IFERROR(SOLID!U18,0)</f>
        <v>7.6856999999999996E-10</v>
      </c>
      <c r="R49" s="16">
        <f>IFERROR(SOLID!V18,0)</f>
        <v>1.3705E-9</v>
      </c>
      <c r="S49" s="16">
        <f>IFERROR(SOLID!W18,0)</f>
        <v>2.3875999999999999E-9</v>
      </c>
      <c r="T49" s="16">
        <f>IFERROR(SOLID!X18,0)</f>
        <v>4.0672999999999998E-9</v>
      </c>
      <c r="U49" s="16">
        <f>IFERROR(SOLID!Y18,0)</f>
        <v>6.7806000000000003E-9</v>
      </c>
      <c r="V49" s="16">
        <f>IFERROR(SOLID!Z18,0)</f>
        <v>4.2818E-8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5" t="str">
        <f>IFERROR(SOLID!E19,0)</f>
        <v>Ar</v>
      </c>
      <c r="B50" s="16">
        <f>IFERROR(SOLID!F19,0)</f>
        <v>0.2</v>
      </c>
      <c r="C50" s="16">
        <f>IFERROR(SOLID!G19,0)</f>
        <v>0.2</v>
      </c>
      <c r="D50" s="16">
        <f>IFERROR(SOLID!H19,0)</f>
        <v>0.2</v>
      </c>
      <c r="E50" s="16">
        <f>IFERROR(SOLID!I19,0)</f>
        <v>0.2</v>
      </c>
      <c r="F50" s="16">
        <f>IFERROR(SOLID!J19,0)</f>
        <v>0.2</v>
      </c>
      <c r="G50" s="16">
        <f>IFERROR(SOLID!K19,0)</f>
        <v>0.2</v>
      </c>
      <c r="H50" s="16">
        <f>IFERROR(SOLID!L19,0)</f>
        <v>0.2</v>
      </c>
      <c r="I50" s="16">
        <f>IFERROR(SOLID!M19,0)</f>
        <v>0.2</v>
      </c>
      <c r="J50" s="16">
        <f>IFERROR(SOLID!N19,0)</f>
        <v>0.2</v>
      </c>
      <c r="K50" s="16">
        <f>IFERROR(SOLID!O19,0)</f>
        <v>0.2</v>
      </c>
      <c r="L50" s="16">
        <f>IFERROR(SOLID!P19,0)</f>
        <v>0.2</v>
      </c>
      <c r="M50" s="16">
        <f>IFERROR(SOLID!Q19,0)</f>
        <v>0.2</v>
      </c>
      <c r="N50" s="16">
        <f>IFERROR(SOLID!R19,0)</f>
        <v>0.2</v>
      </c>
      <c r="O50" s="16">
        <f>IFERROR(SOLID!S19,0)</f>
        <v>0.2</v>
      </c>
      <c r="P50" s="16">
        <f>IFERROR(SOLID!T19,0)</f>
        <v>0.2</v>
      </c>
      <c r="Q50" s="16">
        <f>IFERROR(SOLID!U19,0)</f>
        <v>0.2</v>
      </c>
      <c r="R50" s="16">
        <f>IFERROR(SOLID!V19,0)</f>
        <v>0.2</v>
      </c>
      <c r="S50" s="16">
        <f>IFERROR(SOLID!W19,0)</f>
        <v>0.2</v>
      </c>
      <c r="T50" s="16">
        <f>IFERROR(SOLID!X19,0)</f>
        <v>0.2</v>
      </c>
      <c r="U50" s="16">
        <f>IFERROR(SOLID!Y19,0)</f>
        <v>0.2</v>
      </c>
      <c r="V50" s="16">
        <f>IFERROR(SOLID!Z19,0)</f>
        <v>0.2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5" t="str">
        <f>IFERROR(SOLID!E20,0)</f>
        <v>(DGa[l]</v>
      </c>
      <c r="B51" s="16">
        <f>IFERROR(SOLID!F20,0)</f>
        <v>0</v>
      </c>
      <c r="C51" s="16">
        <f>IFERROR(SOLID!G20,0)</f>
        <v>0</v>
      </c>
      <c r="D51" s="16">
        <f>IFERROR(SOLID!H20,0)</f>
        <v>3.1117999999999997E-29</v>
      </c>
      <c r="E51" s="16">
        <f>IFERROR(SOLID!I20,0)</f>
        <v>4.8620999999999999E-28</v>
      </c>
      <c r="F51" s="16">
        <f>IFERROR(SOLID!J20,0)</f>
        <v>2.0211000000000001E-25</v>
      </c>
      <c r="G51" s="16">
        <f>IFERROR(SOLID!K20,0)</f>
        <v>4.8318999999999998E-24</v>
      </c>
      <c r="H51" s="16">
        <f>IFERROR(SOLID!L20,0)</f>
        <v>8.9336000000000004E-22</v>
      </c>
      <c r="I51" s="16">
        <f>IFERROR(SOLID!M20,0)</f>
        <v>3.6813999999999998E-21</v>
      </c>
      <c r="J51" s="16">
        <f>IFERROR(SOLID!N20,0)</f>
        <v>9.7448999999999995E-21</v>
      </c>
      <c r="K51" s="16">
        <f>IFERROR(SOLID!O20,0)</f>
        <v>6.4634000000000003E-20</v>
      </c>
      <c r="L51" s="16">
        <f>IFERROR(SOLID!P20,0)</f>
        <v>2.2854E-13</v>
      </c>
      <c r="M51" s="16">
        <f>IFERROR(SOLID!Q20,0)</f>
        <v>3.3304999999999998E-13</v>
      </c>
      <c r="N51" s="16">
        <f>IFERROR(SOLID!R20,0)</f>
        <v>5.3912000000000003E-13</v>
      </c>
      <c r="O51" s="16">
        <f>IFERROR(SOLID!S20,0)</f>
        <v>8.7647E-13</v>
      </c>
      <c r="P51" s="16">
        <f>IFERROR(SOLID!T20,0)</f>
        <v>1.4034000000000001E-12</v>
      </c>
      <c r="Q51" s="16">
        <f>IFERROR(SOLID!U20,0)</f>
        <v>8.0891000000000003E-12</v>
      </c>
      <c r="R51" s="16">
        <f>IFERROR(SOLID!V20,0)</f>
        <v>1.2190999999999999E-11</v>
      </c>
      <c r="S51" s="16">
        <f>IFERROR(SOLID!W20,0)</f>
        <v>1.8208E-11</v>
      </c>
      <c r="T51" s="16">
        <f>IFERROR(SOLID!X20,0)</f>
        <v>2.6976000000000001E-11</v>
      </c>
      <c r="U51" s="16">
        <f>IFERROR(SOLID!Y20,0)</f>
        <v>3.9682999999999999E-11</v>
      </c>
      <c r="V51" s="16">
        <f>IFERROR(SOLID!Z20,0)</f>
        <v>1.7612000000000001E-10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5" t="str">
        <f>IFERROR(SOLID!E21,0)</f>
        <v>(DGeSe[l]</v>
      </c>
      <c r="B52" s="16">
        <f>IFERROR(SOLID!F21,0)</f>
        <v>2.5296E-27</v>
      </c>
      <c r="C52" s="16">
        <f>IFERROR(SOLID!G21,0)</f>
        <v>1.3043999999999999E-19</v>
      </c>
      <c r="D52" s="16">
        <f>IFERROR(SOLID!H21,0)</f>
        <v>3.8539000000000002E-14</v>
      </c>
      <c r="E52" s="16">
        <f>IFERROR(SOLID!I21,0)</f>
        <v>2.6587999999999999E-12</v>
      </c>
      <c r="F52" s="16">
        <f>IFERROR(SOLID!J21,0)</f>
        <v>3.2123999999999997E-11</v>
      </c>
      <c r="G52" s="16">
        <f>IFERROR(SOLID!K21,0)</f>
        <v>5.4883999999999998E-11</v>
      </c>
      <c r="H52" s="16">
        <f>IFERROR(SOLID!L21,0)</f>
        <v>1.3613E-9</v>
      </c>
      <c r="I52" s="16">
        <f>IFERROR(SOLID!M21,0)</f>
        <v>3.6650000000000001E-9</v>
      </c>
      <c r="J52" s="16">
        <f>IFERROR(SOLID!N21,0)</f>
        <v>6.5065000000000002E-9</v>
      </c>
      <c r="K52" s="16">
        <f>IFERROR(SOLID!O21,0)</f>
        <v>2.9653999999999999E-8</v>
      </c>
      <c r="L52" s="16">
        <f>IFERROR(SOLID!P21,0)</f>
        <v>7.3857999999999993E-2</v>
      </c>
      <c r="M52" s="16">
        <f>IFERROR(SOLID!Q21,0)</f>
        <v>0.11812</v>
      </c>
      <c r="N52" s="16">
        <f>IFERROR(SOLID!R21,0)</f>
        <v>0.12</v>
      </c>
      <c r="O52" s="16">
        <f>IFERROR(SOLID!S21,0)</f>
        <v>0.12</v>
      </c>
      <c r="P52" s="16">
        <f>IFERROR(SOLID!T21,0)</f>
        <v>0.12</v>
      </c>
      <c r="Q52" s="16">
        <f>IFERROR(SOLID!U21,0)</f>
        <v>0.12</v>
      </c>
      <c r="R52" s="16">
        <f>IFERROR(SOLID!V21,0)</f>
        <v>0.12</v>
      </c>
      <c r="S52" s="16">
        <f>IFERROR(SOLID!W21,0)</f>
        <v>0.12</v>
      </c>
      <c r="T52" s="16">
        <f>IFERROR(SOLID!X21,0)</f>
        <v>0.12</v>
      </c>
      <c r="U52" s="16">
        <f>IFERROR(SOLID!Y21,0)</f>
        <v>0.12</v>
      </c>
      <c r="V52" s="16">
        <f>IFERROR(SOLID!Z21,0)</f>
        <v>0.12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5" t="str">
        <f>IFERROR(SOLID!E22,0)</f>
        <v>(l)Ge[l]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1.8151000000000001E-33</v>
      </c>
      <c r="G53" s="16">
        <f>IFERROR(SOLID!K22,0)</f>
        <v>4.1714999999999997E-31</v>
      </c>
      <c r="H53" s="16">
        <f>IFERROR(SOLID!L22,0)</f>
        <v>4.8639000000000001E-28</v>
      </c>
      <c r="I53" s="16">
        <f>IFERROR(SOLID!M22,0)</f>
        <v>3.0163999999999998E-27</v>
      </c>
      <c r="J53" s="16">
        <f>IFERROR(SOLID!N22,0)</f>
        <v>1.1805E-26</v>
      </c>
      <c r="K53" s="16">
        <f>IFERROR(SOLID!O22,0)</f>
        <v>1.1386E-25</v>
      </c>
      <c r="L53" s="16">
        <f>IFERROR(SOLID!P22,0)</f>
        <v>5.7625000000000002E-19</v>
      </c>
      <c r="M53" s="16">
        <f>IFERROR(SOLID!Q22,0)</f>
        <v>1.718E-18</v>
      </c>
      <c r="N53" s="16">
        <f>IFERROR(SOLID!R22,0)</f>
        <v>4.2536999999999999E-18</v>
      </c>
      <c r="O53" s="16">
        <f>IFERROR(SOLID!S22,0)</f>
        <v>1.0163000000000001E-17</v>
      </c>
      <c r="P53" s="16">
        <f>IFERROR(SOLID!T22,0)</f>
        <v>2.3434E-17</v>
      </c>
      <c r="Q53" s="16">
        <f>IFERROR(SOLID!U22,0)</f>
        <v>4.8498000000000004E-16</v>
      </c>
      <c r="R53" s="16">
        <f>IFERROR(SOLID!V22,0)</f>
        <v>9.6653999999999992E-16</v>
      </c>
      <c r="S53" s="16">
        <f>IFERROR(SOLID!W22,0)</f>
        <v>1.8816E-15</v>
      </c>
      <c r="T53" s="16">
        <f>IFERROR(SOLID!X22,0)</f>
        <v>3.5838999999999997E-15</v>
      </c>
      <c r="U53" s="16">
        <f>IFERROR(SOLID!Y22,0)</f>
        <v>6.6898E-15</v>
      </c>
      <c r="V53" s="16">
        <f>IFERROR(SOLID!Z22,0)</f>
        <v>6.8234000000000002E-14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5" t="str">
        <f>IFERROR(SOLID!E23,0)</f>
        <v>(l)Se[l]</v>
      </c>
      <c r="B54" s="16">
        <f>IFERROR(SOLID!F23,0)</f>
        <v>4.7072999999999998E-33</v>
      </c>
      <c r="C54" s="16">
        <f>IFERROR(SOLID!G23,0)</f>
        <v>3.0699E-24</v>
      </c>
      <c r="D54" s="16">
        <f>IFERROR(SOLID!H23,0)</f>
        <v>7.9248999999999999E-19</v>
      </c>
      <c r="E54" s="16">
        <f>IFERROR(SOLID!I23,0)</f>
        <v>1.7712000000000001E-14</v>
      </c>
      <c r="F54" s="16">
        <f>IFERROR(SOLID!J23,0)</f>
        <v>7.4096000000000001E-13</v>
      </c>
      <c r="G54" s="16">
        <f>IFERROR(SOLID!K23,0)</f>
        <v>3.6013E-12</v>
      </c>
      <c r="H54" s="16">
        <f>IFERROR(SOLID!L23,0)</f>
        <v>2.2121E-10</v>
      </c>
      <c r="I54" s="16">
        <f>IFERROR(SOLID!M23,0)</f>
        <v>7.3448000000000003E-10</v>
      </c>
      <c r="J54" s="16">
        <f>IFERROR(SOLID!N23,0)</f>
        <v>1.5985E-9</v>
      </c>
      <c r="K54" s="16">
        <f>IFERROR(SOLID!O23,0)</f>
        <v>8.8818000000000005E-9</v>
      </c>
      <c r="L54" s="16">
        <f>IFERROR(SOLID!P23,0)</f>
        <v>2.6991999999999999E-2</v>
      </c>
      <c r="M54" s="16">
        <f>IFERROR(SOLID!Q23,0)</f>
        <v>5.8013000000000002E-2</v>
      </c>
      <c r="N54" s="16">
        <f>IFERROR(SOLID!R23,0)</f>
        <v>5.9826999999999998E-2</v>
      </c>
      <c r="O54" s="16">
        <f>IFERROR(SOLID!S23,0)</f>
        <v>5.9743999999999998E-2</v>
      </c>
      <c r="P54" s="16">
        <f>IFERROR(SOLID!T23,0)</f>
        <v>5.9628E-2</v>
      </c>
      <c r="Q54" s="16">
        <f>IFERROR(SOLID!U23,0)</f>
        <v>5.8597999999999997E-2</v>
      </c>
      <c r="R54" s="16">
        <f>IFERROR(SOLID!V23,0)</f>
        <v>5.8124000000000002E-2</v>
      </c>
      <c r="S54" s="16">
        <f>IFERROR(SOLID!W23,0)</f>
        <v>5.7528999999999997E-2</v>
      </c>
      <c r="T54" s="16">
        <f>IFERROR(SOLID!X23,0)</f>
        <v>5.6793999999999997E-2</v>
      </c>
      <c r="U54" s="16">
        <f>IFERROR(SOLID!Y23,0)</f>
        <v>5.5905000000000003E-2</v>
      </c>
      <c r="V54" s="16">
        <f>IFERROR(SOLID!Z23,0)</f>
        <v>5.0650000000000001E-2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5" t="str">
        <f>IFERROR(SOLID!E24,0)</f>
        <v>(l)Ga2Se3[l]</v>
      </c>
      <c r="B55" s="16">
        <f>IFERROR(SOLID!F24,0)</f>
        <v>0</v>
      </c>
      <c r="C55" s="16">
        <f>IFERROR(SOLID!G24,0)</f>
        <v>1.0232000000000001E-34</v>
      </c>
      <c r="D55" s="16">
        <f>IFERROR(SOLID!H24,0)</f>
        <v>2.8044999999999999E-24</v>
      </c>
      <c r="E55" s="16">
        <f>IFERROR(SOLID!I24,0)</f>
        <v>5.0501000000000004E-19</v>
      </c>
      <c r="F55" s="16">
        <f>IFERROR(SOLID!J24,0)</f>
        <v>1.7449E-15</v>
      </c>
      <c r="G55" s="16">
        <f>IFERROR(SOLID!K24,0)</f>
        <v>1.9867999999999999E-13</v>
      </c>
      <c r="H55" s="16">
        <f>IFERROR(SOLID!L24,0)</f>
        <v>1.2017000000000001E-10</v>
      </c>
      <c r="I55" s="16">
        <f>IFERROR(SOLID!M24,0)</f>
        <v>6.3693999999999997E-10</v>
      </c>
      <c r="J55" s="16">
        <f>IFERROR(SOLID!N24,0)</f>
        <v>2.1363000000000002E-9</v>
      </c>
      <c r="K55" s="16">
        <f>IFERROR(SOLID!O24,0)</f>
        <v>1.7704999999999999E-8</v>
      </c>
      <c r="L55" s="16">
        <f>IFERROR(SOLID!P24,0)</f>
        <v>7.7410000000000007E-2</v>
      </c>
      <c r="M55" s="16">
        <f>IFERROR(SOLID!Q24,0)</f>
        <v>0.1</v>
      </c>
      <c r="N55" s="16">
        <f>IFERROR(SOLID!R24,0)</f>
        <v>0.1</v>
      </c>
      <c r="O55" s="16">
        <f>IFERROR(SOLID!S24,0)</f>
        <v>0.1</v>
      </c>
      <c r="P55" s="16">
        <f>IFERROR(SOLID!T24,0)</f>
        <v>0.1</v>
      </c>
      <c r="Q55" s="16">
        <f>IFERROR(SOLID!U24,0)</f>
        <v>0.1</v>
      </c>
      <c r="R55" s="16">
        <f>IFERROR(SOLID!V24,0)</f>
        <v>0.1</v>
      </c>
      <c r="S55" s="16">
        <f>IFERROR(SOLID!W24,0)</f>
        <v>0.1</v>
      </c>
      <c r="T55" s="16">
        <f>IFERROR(SOLID!X24,0)</f>
        <v>0.1</v>
      </c>
      <c r="U55" s="16">
        <f>IFERROR(SOLID!Y24,0)</f>
        <v>0.1</v>
      </c>
      <c r="V55" s="16">
        <f>IFERROR(SOLID!Z24,0)</f>
        <v>0.1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5" t="str">
        <f>IFERROR(SOLID!E25,0)</f>
        <v>H (Ar)</v>
      </c>
      <c r="B56" s="16">
        <f>IFERROR(SOLID!F25,0)</f>
        <v>-18.62</v>
      </c>
      <c r="C56" s="16">
        <f>IFERROR(SOLID!G25,0)</f>
        <v>-18.63</v>
      </c>
      <c r="D56" s="16">
        <f>IFERROR(SOLID!H25,0)</f>
        <v>-18.72</v>
      </c>
      <c r="E56" s="16">
        <f>IFERROR(SOLID!I25,0)</f>
        <v>-18.84</v>
      </c>
      <c r="F56" s="16">
        <f>IFERROR(SOLID!J25,0)</f>
        <v>-18.97</v>
      </c>
      <c r="G56" s="16">
        <f>IFERROR(SOLID!K25,0)</f>
        <v>-19.11</v>
      </c>
      <c r="H56" s="16">
        <f>IFERROR(SOLID!L25,0)</f>
        <v>-19.25</v>
      </c>
      <c r="I56" s="16">
        <f>IFERROR(SOLID!M25,0)</f>
        <v>-19.28</v>
      </c>
      <c r="J56" s="16">
        <f>IFERROR(SOLID!N25,0)</f>
        <v>-19.32</v>
      </c>
      <c r="K56" s="16">
        <f>IFERROR(SOLID!O25,0)</f>
        <v>-19.350000000000001</v>
      </c>
      <c r="L56" s="16">
        <f>IFERROR(SOLID!P25,0)</f>
        <v>-19.38</v>
      </c>
      <c r="M56" s="16">
        <f>IFERROR(SOLID!Q25,0)</f>
        <v>-19.420000000000002</v>
      </c>
      <c r="N56" s="16">
        <f>IFERROR(SOLID!R25,0)</f>
        <v>-19.45</v>
      </c>
      <c r="O56" s="16">
        <f>IFERROR(SOLID!S25,0)</f>
        <v>-19.48</v>
      </c>
      <c r="P56" s="16">
        <f>IFERROR(SOLID!T25,0)</f>
        <v>-19.510000000000002</v>
      </c>
      <c r="Q56" s="16">
        <f>IFERROR(SOLID!U25,0)</f>
        <v>-19.64</v>
      </c>
      <c r="R56" s="16">
        <f>IFERROR(SOLID!V25,0)</f>
        <v>-19.68</v>
      </c>
      <c r="S56" s="16">
        <f>IFERROR(SOLID!W25,0)</f>
        <v>-19.71</v>
      </c>
      <c r="T56" s="16">
        <f>IFERROR(SOLID!X25,0)</f>
        <v>-19.739999999999998</v>
      </c>
      <c r="U56" s="16">
        <f>IFERROR(SOLID!Y25,0)</f>
        <v>-19.77</v>
      </c>
      <c r="V56" s="16">
        <f>IFERROR(SOLID!Z25,0)</f>
        <v>-19.899999999999999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5" t="str">
        <f>IFERROR(SOLID!E26,0)</f>
        <v>H (Ga)</v>
      </c>
      <c r="B57" s="16">
        <f>IFERROR(SOLID!F26,0)</f>
        <v>-64.92</v>
      </c>
      <c r="C57" s="16">
        <f>IFERROR(SOLID!G26,0)</f>
        <v>-53.11</v>
      </c>
      <c r="D57" s="16">
        <f>IFERROR(SOLID!H26,0)</f>
        <v>-42.49</v>
      </c>
      <c r="E57" s="16">
        <f>IFERROR(SOLID!I26,0)</f>
        <v>-43.73</v>
      </c>
      <c r="F57" s="16">
        <f>IFERROR(SOLID!J26,0)</f>
        <v>-40.04</v>
      </c>
      <c r="G57" s="16">
        <f>IFERROR(SOLID!K26,0)</f>
        <v>-37.31</v>
      </c>
      <c r="H57" s="16">
        <f>IFERROR(SOLID!L26,0)</f>
        <v>-35.25</v>
      </c>
      <c r="I57" s="16">
        <f>IFERROR(SOLID!M26,0)</f>
        <v>-34.81</v>
      </c>
      <c r="J57" s="16">
        <f>IFERROR(SOLID!N26,0)</f>
        <v>-34.409999999999997</v>
      </c>
      <c r="K57" s="16">
        <f>IFERROR(SOLID!O26,0)</f>
        <v>-34.03</v>
      </c>
      <c r="L57" s="16">
        <f>IFERROR(SOLID!P26,0)</f>
        <v>-33.68</v>
      </c>
      <c r="M57" s="16">
        <f>IFERROR(SOLID!Q26,0)</f>
        <v>-33.83</v>
      </c>
      <c r="N57" s="16">
        <f>IFERROR(SOLID!R26,0)</f>
        <v>-33.44</v>
      </c>
      <c r="O57" s="16">
        <f>IFERROR(SOLID!S26,0)</f>
        <v>-33.03</v>
      </c>
      <c r="P57" s="16">
        <f>IFERROR(SOLID!T26,0)</f>
        <v>-32.64</v>
      </c>
      <c r="Q57" s="16">
        <f>IFERROR(SOLID!U26,0)</f>
        <v>-31.18</v>
      </c>
      <c r="R57" s="16">
        <f>IFERROR(SOLID!V26,0)</f>
        <v>-30.83</v>
      </c>
      <c r="S57" s="16">
        <f>IFERROR(SOLID!W26,0)</f>
        <v>-30.5</v>
      </c>
      <c r="T57" s="16">
        <f>IFERROR(SOLID!X26,0)</f>
        <v>-30.17</v>
      </c>
      <c r="U57" s="16">
        <f>IFERROR(SOLID!Y26,0)</f>
        <v>-29.85</v>
      </c>
      <c r="V57" s="16">
        <f>IFERROR(SOLID!Z26,0)</f>
        <v>-28.59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5" t="str">
        <f>IFERROR(SOLID!E27,0)</f>
        <v>H (Ge)</v>
      </c>
      <c r="B58" s="16">
        <f>IFERROR(SOLID!F27,0)</f>
        <v>-15.86</v>
      </c>
      <c r="C58" s="16">
        <f>IFERROR(SOLID!G27,0)</f>
        <v>-13.76</v>
      </c>
      <c r="D58" s="16">
        <f>IFERROR(SOLID!H27,0)</f>
        <v>-10.61</v>
      </c>
      <c r="E58" s="16">
        <f>IFERROR(SOLID!I27,0)</f>
        <v>-14.31</v>
      </c>
      <c r="F58" s="16">
        <f>IFERROR(SOLID!J27,0)</f>
        <v>-14.03</v>
      </c>
      <c r="G58" s="16">
        <f>IFERROR(SOLID!K27,0)</f>
        <v>-13.94</v>
      </c>
      <c r="H58" s="16">
        <f>IFERROR(SOLID!L27,0)</f>
        <v>-13.97</v>
      </c>
      <c r="I58" s="16">
        <f>IFERROR(SOLID!M27,0)</f>
        <v>-13.99</v>
      </c>
      <c r="J58" s="16">
        <f>IFERROR(SOLID!N27,0)</f>
        <v>-14.02</v>
      </c>
      <c r="K58" s="16">
        <f>IFERROR(SOLID!O27,0)</f>
        <v>-14.05</v>
      </c>
      <c r="L58" s="16">
        <f>IFERROR(SOLID!P27,0)</f>
        <v>-14.09</v>
      </c>
      <c r="M58" s="16">
        <f>IFERROR(SOLID!Q27,0)</f>
        <v>-14.24</v>
      </c>
      <c r="N58" s="16">
        <f>IFERROR(SOLID!R27,0)</f>
        <v>-14.11</v>
      </c>
      <c r="O58" s="16">
        <f>IFERROR(SOLID!S27,0)</f>
        <v>-13.98</v>
      </c>
      <c r="P58" s="16">
        <f>IFERROR(SOLID!T27,0)</f>
        <v>-13.85</v>
      </c>
      <c r="Q58" s="16">
        <f>IFERROR(SOLID!U27,0)</f>
        <v>-13.38</v>
      </c>
      <c r="R58" s="16">
        <f>IFERROR(SOLID!V27,0)</f>
        <v>-13.28</v>
      </c>
      <c r="S58" s="16">
        <f>IFERROR(SOLID!W27,0)</f>
        <v>-13.18</v>
      </c>
      <c r="T58" s="16">
        <f>IFERROR(SOLID!X27,0)</f>
        <v>-13.07</v>
      </c>
      <c r="U58" s="16">
        <f>IFERROR(SOLID!Y27,0)</f>
        <v>-12.97</v>
      </c>
      <c r="V58" s="16">
        <f>IFERROR(SOLID!Z27,0)</f>
        <v>-12.58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5" t="str">
        <f>IFERROR(SOLID!E28,0)</f>
        <v>H (Se)</v>
      </c>
      <c r="B59" s="16">
        <f>IFERROR(SOLID!F28,0)</f>
        <v>-23.95</v>
      </c>
      <c r="C59" s="16">
        <f>IFERROR(SOLID!G28,0)</f>
        <v>-20.149999999999999</v>
      </c>
      <c r="D59" s="16">
        <f>IFERROR(SOLID!H28,0)</f>
        <v>-19.53</v>
      </c>
      <c r="E59" s="16">
        <f>IFERROR(SOLID!I28,0)</f>
        <v>-13.26</v>
      </c>
      <c r="F59" s="16">
        <f>IFERROR(SOLID!J28,0)</f>
        <v>-11.7</v>
      </c>
      <c r="G59" s="16">
        <f>IFERROR(SOLID!K28,0)</f>
        <v>-10.45</v>
      </c>
      <c r="H59" s="16">
        <f>IFERROR(SOLID!L28,0)</f>
        <v>-9.4139999999999997</v>
      </c>
      <c r="I59" s="16">
        <f>IFERROR(SOLID!M28,0)</f>
        <v>-9.18</v>
      </c>
      <c r="J59" s="16">
        <f>IFERROR(SOLID!N28,0)</f>
        <v>-8.9559999999999995</v>
      </c>
      <c r="K59" s="16">
        <f>IFERROR(SOLID!O28,0)</f>
        <v>-8.74</v>
      </c>
      <c r="L59" s="16">
        <f>IFERROR(SOLID!P28,0)</f>
        <v>-8.5289999999999999</v>
      </c>
      <c r="M59" s="16">
        <f>IFERROR(SOLID!Q28,0)</f>
        <v>-8.2750000000000004</v>
      </c>
      <c r="N59" s="16">
        <f>IFERROR(SOLID!R28,0)</f>
        <v>-8.3290000000000006</v>
      </c>
      <c r="O59" s="16">
        <f>IFERROR(SOLID!S28,0)</f>
        <v>-8.4</v>
      </c>
      <c r="P59" s="16">
        <f>IFERROR(SOLID!T28,0)</f>
        <v>-8.4700000000000006</v>
      </c>
      <c r="Q59" s="16">
        <f>IFERROR(SOLID!U28,0)</f>
        <v>-8.75</v>
      </c>
      <c r="R59" s="16">
        <f>IFERROR(SOLID!V28,0)</f>
        <v>-8.82</v>
      </c>
      <c r="S59" s="16">
        <f>IFERROR(SOLID!W28,0)</f>
        <v>-8.8919999999999995</v>
      </c>
      <c r="T59" s="16">
        <f>IFERROR(SOLID!X28,0)</f>
        <v>-8.9640000000000004</v>
      </c>
      <c r="U59" s="16">
        <f>IFERROR(SOLID!Y28,0)</f>
        <v>-9.0380000000000003</v>
      </c>
      <c r="V59" s="16">
        <f>IFERROR(SOLID!Z28,0)</f>
        <v>-9.3550000000000004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5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5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5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5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5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88" t="s">
        <v>29</v>
      </c>
      <c r="B66" s="60">
        <f>IFERROR(ALL!F3,0)</f>
        <v>273.10000000000002</v>
      </c>
      <c r="C66" s="60">
        <f>IFERROR(ALL!G3,0)</f>
        <v>289.7</v>
      </c>
      <c r="D66" s="60">
        <f>IFERROR(ALL!H3,0)</f>
        <v>306.2</v>
      </c>
      <c r="E66" s="60">
        <f>IFERROR(ALL!I3,0)</f>
        <v>322.7</v>
      </c>
      <c r="F66" s="60">
        <f>IFERROR(ALL!J3,0)</f>
        <v>339.2</v>
      </c>
      <c r="G66" s="60">
        <f>IFERROR(ALL!K3,0)</f>
        <v>405.3</v>
      </c>
      <c r="H66" s="60">
        <f>IFERROR(ALL!L3,0)</f>
        <v>471.4</v>
      </c>
      <c r="I66" s="60">
        <f>IFERROR(ALL!M3,0)</f>
        <v>537.5</v>
      </c>
      <c r="J66" s="60">
        <f>IFERROR(ALL!N3,0)</f>
        <v>603.5</v>
      </c>
      <c r="K66" s="60">
        <f>IFERROR(ALL!O3,0)</f>
        <v>669.6</v>
      </c>
      <c r="L66" s="60">
        <f>IFERROR(ALL!P3,0)</f>
        <v>735.7</v>
      </c>
      <c r="M66" s="60">
        <f>IFERROR(ALL!Q3,0)</f>
        <v>752.2</v>
      </c>
      <c r="N66" s="60">
        <f>IFERROR(ALL!R3,0)</f>
        <v>768.7</v>
      </c>
      <c r="O66" s="60">
        <f>IFERROR(ALL!S3,0)</f>
        <v>785.2</v>
      </c>
      <c r="P66" s="60">
        <f>IFERROR(ALL!T3,0)</f>
        <v>801.8</v>
      </c>
      <c r="Q66" s="60">
        <f>IFERROR(ALL!U3,0)</f>
        <v>818.3</v>
      </c>
      <c r="R66" s="60">
        <f>IFERROR(ALL!V3,0)</f>
        <v>834.8</v>
      </c>
      <c r="S66" s="60">
        <f>IFERROR(ALL!W3,0)</f>
        <v>851.3</v>
      </c>
      <c r="T66" s="60">
        <f>IFERROR(ALL!X3,0)</f>
        <v>867.8</v>
      </c>
      <c r="U66" s="60">
        <f>IFERROR(ALL!Y3,0)</f>
        <v>884.4</v>
      </c>
      <c r="V66" s="60">
        <f>IFERROR(ALL!Z3,0)</f>
        <v>900.9</v>
      </c>
      <c r="W66" s="60">
        <f>IFERROR(ALL!AA3,0)</f>
        <v>917.4</v>
      </c>
      <c r="X66" s="60">
        <f>IFERROR(ALL!AB3,0)</f>
        <v>933.9</v>
      </c>
      <c r="Y66" s="60">
        <f>IFERROR(ALL!AC3,0)</f>
        <v>950.4</v>
      </c>
      <c r="Z66" s="60">
        <f>IFERROR(ALL!AD3,0)</f>
        <v>967</v>
      </c>
      <c r="AA66" s="60">
        <f>IFERROR(ALL!AE3,0)</f>
        <v>983.5</v>
      </c>
      <c r="AB66" s="60">
        <f>IFERROR(ALL!AF3,0)</f>
        <v>1000</v>
      </c>
      <c r="AC66" s="60">
        <f>IFERROR(ALL!AG3,0)</f>
        <v>0</v>
      </c>
      <c r="AD66" s="60">
        <f>IFERROR(ALL!AH3,0)</f>
        <v>0</v>
      </c>
      <c r="AE66" s="60">
        <f>IFERROR(ALL!AI3,0)</f>
        <v>0</v>
      </c>
      <c r="AF66" s="60">
        <f>IFERROR(ALL!AJ3,0)</f>
        <v>0</v>
      </c>
      <c r="AG66" s="60">
        <f>IFERROR(ALL!AK3,0)</f>
        <v>0</v>
      </c>
      <c r="AH66" s="60">
        <f>IFERROR(ALL!AL3,0)</f>
        <v>0</v>
      </c>
      <c r="AI66" s="60">
        <f>IFERROR(ALL!AM3,0)</f>
        <v>0</v>
      </c>
      <c r="AJ66" s="60">
        <f>IFERROR(ALL!AN3,0)</f>
        <v>0</v>
      </c>
      <c r="AK66" s="60">
        <f>IFERROR(ALL!AO3,0)</f>
        <v>0</v>
      </c>
      <c r="AL66" s="60">
        <f>IFERROR(ALL!AP3,0)</f>
        <v>0</v>
      </c>
      <c r="AM66" s="60">
        <f>IFERROR(ALL!AQ3,0)</f>
        <v>0</v>
      </c>
      <c r="AN66" s="60">
        <f>IFERROR(ALL!AR3,0)</f>
        <v>0</v>
      </c>
      <c r="AO66" s="60">
        <f>IFERROR(ALL!AS3,0)</f>
        <v>0</v>
      </c>
      <c r="AP66" s="60">
        <f>IFERROR(ALL!AT3,0)</f>
        <v>0</v>
      </c>
      <c r="AQ66" s="60">
        <f>IFERROR(ALL!AU3,0)</f>
        <v>0</v>
      </c>
      <c r="AR66" s="60">
        <f>IFERROR(ALL!AV3,0)</f>
        <v>0</v>
      </c>
      <c r="AS66" s="60">
        <f>IFERROR(ALL!AW3,0)</f>
        <v>0</v>
      </c>
      <c r="AT66" s="60">
        <f>IFERROR(ALL!AX3,0)</f>
        <v>0</v>
      </c>
      <c r="AU66" s="60">
        <f>IFERROR(ALL!AY3,0)</f>
        <v>0</v>
      </c>
      <c r="AV66" s="60">
        <f>IFERROR(ALL!AZ3,0)</f>
        <v>0</v>
      </c>
      <c r="AW66" s="60">
        <f>IFERROR(ALL!BA3,0)</f>
        <v>0</v>
      </c>
      <c r="AX66" s="60">
        <f>IFERROR(ALL!BB3,0)</f>
        <v>0</v>
      </c>
      <c r="AY66" s="60">
        <f>IFERROR(ALL!BC3,0)</f>
        <v>0</v>
      </c>
      <c r="AZ66" s="60">
        <f>IFERROR(ALL!BD3,0)</f>
        <v>0</v>
      </c>
      <c r="BA66" s="60">
        <f>IFERROR(ALL!BE3,0)</f>
        <v>0</v>
      </c>
      <c r="BB66" s="60">
        <f>IFERROR(ALL!BF3,0)</f>
        <v>0</v>
      </c>
      <c r="BC66" s="60">
        <f>IFERROR(ALL!BG3,0)</f>
        <v>0</v>
      </c>
      <c r="BD66" s="60">
        <f>IFERROR(ALL!BH3,0)</f>
        <v>0</v>
      </c>
      <c r="BE66" s="60">
        <f>IFERROR(ALL!BI3,0)</f>
        <v>0</v>
      </c>
      <c r="BF66" s="60">
        <f>IFERROR(ALL!BJ3,0)</f>
        <v>0</v>
      </c>
      <c r="BG66" s="60">
        <f>IFERROR(ALL!BK3,0)</f>
        <v>0</v>
      </c>
      <c r="BH66" s="60">
        <f>IFERROR(ALL!BL3,0)</f>
        <v>0</v>
      </c>
      <c r="BI66" s="60">
        <f>IFERROR(ALL!BM3,0)</f>
        <v>0</v>
      </c>
      <c r="BJ66" s="60">
        <f>IFERROR(ALL!BN3,0)</f>
        <v>0</v>
      </c>
      <c r="BK66" s="60">
        <f>IFERROR(ALL!BO3,0)</f>
        <v>0</v>
      </c>
      <c r="BL66" s="60">
        <f>IFERROR(ALL!BP3,0)</f>
        <v>0</v>
      </c>
      <c r="BM66" s="60">
        <f>IFERROR(ALL!BQ3,0)</f>
        <v>0</v>
      </c>
      <c r="BN66" s="60">
        <f>IFERROR(ALL!BR3,0)</f>
        <v>0</v>
      </c>
      <c r="BO66" s="60">
        <f>IFERROR(ALL!BS3,0)</f>
        <v>0</v>
      </c>
      <c r="BP66" s="60">
        <f>IFERROR(ALL!BT3,0)</f>
        <v>0</v>
      </c>
      <c r="BQ66" s="60">
        <f>IFERROR(ALL!BU3,0)</f>
        <v>0</v>
      </c>
      <c r="BR66" s="60">
        <f>IFERROR(ALL!BV3,0)</f>
        <v>0</v>
      </c>
      <c r="BS66" s="60">
        <f>IFERROR(ALL!BW3,0)</f>
        <v>0</v>
      </c>
      <c r="BT66" s="60">
        <f>IFERROR(ALL!BX3,0)</f>
        <v>0</v>
      </c>
    </row>
    <row r="67" spans="1:72" ht="22.5" hidden="1" outlineLevel="1" thickTop="1" thickBot="1" x14ac:dyDescent="0.4">
      <c r="A67" s="85" t="str">
        <f>ALL!E4</f>
        <v>*GeSe2</v>
      </c>
      <c r="B67" s="16">
        <f>IFERROR(ALL!F4,0)</f>
        <v>2.2492999999999999E-10</v>
      </c>
      <c r="C67" s="16">
        <f>IFERROR(ALL!G4,0)</f>
        <v>4.2387E-14</v>
      </c>
      <c r="D67" s="16">
        <f>IFERROR(ALL!H4,0)</f>
        <v>0</v>
      </c>
      <c r="E67" s="16">
        <f>IFERROR(ALL!I4,0)</f>
        <v>5.5411999999999997E-13</v>
      </c>
      <c r="F67" s="16">
        <f>IFERROR(ALL!J4,0)</f>
        <v>8.1996000000000005E-14</v>
      </c>
      <c r="G67" s="16">
        <f>IFERROR(ALL!K4,0)</f>
        <v>4.4564000000000001E-14</v>
      </c>
      <c r="H67" s="16">
        <f>IFERROR(ALL!L4,0)</f>
        <v>2.258E-14</v>
      </c>
      <c r="I67" s="16">
        <f>IFERROR(ALL!M4,0)</f>
        <v>8.3646999999999999E-14</v>
      </c>
      <c r="J67" s="16">
        <f>IFERROR(ALL!N4,0)</f>
        <v>6.1027999999999997E-15</v>
      </c>
      <c r="K67" s="16">
        <f>IFERROR(ALL!O4,0)</f>
        <v>7.5999000000000005E-16</v>
      </c>
      <c r="L67" s="16">
        <f>IFERROR(ALL!P4,0)</f>
        <v>4.9456000000000001E-18</v>
      </c>
      <c r="M67" s="16">
        <f>IFERROR(ALL!Q4,0)</f>
        <v>3.6102000000000001E-26</v>
      </c>
      <c r="N67" s="16">
        <f>IFERROR(ALL!R4,0)</f>
        <v>0</v>
      </c>
      <c r="O67" s="16">
        <f>IFERROR(ALL!S4,0)</f>
        <v>1.2020999999999999E-28</v>
      </c>
      <c r="P67" s="16">
        <f>IFERROR(ALL!T4,0)</f>
        <v>1.3784E-25</v>
      </c>
      <c r="Q67" s="16">
        <f>IFERROR(ALL!U4,0)</f>
        <v>1.7504E-31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5" t="str">
        <f>ALL!E5</f>
        <v>*Ga2Se3</v>
      </c>
      <c r="B68" s="16">
        <f>IFERROR(ALL!F5,0)</f>
        <v>1.8615E-10</v>
      </c>
      <c r="C68" s="16">
        <f>IFERROR(ALL!G5,0)</f>
        <v>5.3492000000000005E-10</v>
      </c>
      <c r="D68" s="16">
        <f>IFERROR(ALL!H5,0)</f>
        <v>7.3143000000000004E-13</v>
      </c>
      <c r="E68" s="16">
        <f>IFERROR(ALL!I5,0)</f>
        <v>1.9781E-9</v>
      </c>
      <c r="F68" s="16">
        <f>IFERROR(ALL!J5,0)</f>
        <v>2.3363999999999999E-9</v>
      </c>
      <c r="G68" s="16">
        <f>IFERROR(ALL!K5,0)</f>
        <v>2.4675E-9</v>
      </c>
      <c r="H68" s="16">
        <f>IFERROR(ALL!L5,0)</f>
        <v>1.3528999999999999E-9</v>
      </c>
      <c r="I68" s="16">
        <f>IFERROR(ALL!M5,0)</f>
        <v>2.7173000000000001E-9</v>
      </c>
      <c r="J68" s="16">
        <f>IFERROR(ALL!N5,0)</f>
        <v>1.2489999999999999E-9</v>
      </c>
      <c r="K68" s="16">
        <f>IFERROR(ALL!O5,0)</f>
        <v>1.8320000000000001E-9</v>
      </c>
      <c r="L68" s="16">
        <f>IFERROR(ALL!P5,0)</f>
        <v>8.8842000000000002E-10</v>
      </c>
      <c r="M68" s="16">
        <f>IFERROR(ALL!Q5,0)</f>
        <v>1.2758999999999999E-13</v>
      </c>
      <c r="N68" s="16">
        <f>IFERROR(ALL!R5,0)</f>
        <v>3.0600000000000002E-35</v>
      </c>
      <c r="O68" s="16">
        <f>IFERROR(ALL!S5,0)</f>
        <v>2.1301000000000001E-22</v>
      </c>
      <c r="P68" s="16">
        <f>IFERROR(ALL!T5,0)</f>
        <v>5.0728000000000002E-29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5" t="str">
        <f>ALL!E6</f>
        <v>*Ga2Se3[l]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2.2723000000000002E-17</v>
      </c>
      <c r="M69" s="16">
        <f>IFERROR(ALL!Q6,0)</f>
        <v>1.9873E-16</v>
      </c>
      <c r="N69" s="16">
        <f>IFERROR(ALL!R6,0)</f>
        <v>4.8364000000000003E-22</v>
      </c>
      <c r="O69" s="16">
        <f>IFERROR(ALL!S6,0)</f>
        <v>7.3600000000000002E-9</v>
      </c>
      <c r="P69" s="16">
        <f>IFERROR(ALL!T6,0)</f>
        <v>1.1541E-9</v>
      </c>
      <c r="Q69" s="16">
        <f>IFERROR(ALL!U6,0)</f>
        <v>2.4730999999999998E-13</v>
      </c>
      <c r="R69" s="16">
        <f>IFERROR(ALL!V6,0)</f>
        <v>8.4570000000000009E-25</v>
      </c>
      <c r="S69" s="16">
        <f>IFERROR(ALL!W6,0)</f>
        <v>0</v>
      </c>
      <c r="T69" s="16">
        <f>IFERROR(ALL!X6,0)</f>
        <v>0</v>
      </c>
      <c r="U69" s="16">
        <f>IFERROR(ALL!Y6,0)</f>
        <v>1.2593999999999999E-30</v>
      </c>
      <c r="V69" s="16">
        <f>IFERROR(ALL!Z6,0)</f>
        <v>1.4451999999999999E-24</v>
      </c>
      <c r="W69" s="16">
        <f>IFERROR(ALL!AA6,0)</f>
        <v>4.1083999999999997E-21</v>
      </c>
      <c r="X69" s="16">
        <f>IFERROR(ALL!AB6,0)</f>
        <v>1.6275999999999999E-18</v>
      </c>
      <c r="Y69" s="16">
        <f>IFERROR(ALL!AC6,0)</f>
        <v>8.7968000000000005E-17</v>
      </c>
      <c r="Z69" s="16">
        <f>IFERROR(ALL!AD6,0)</f>
        <v>6.3181999999999998E-16</v>
      </c>
      <c r="AA69" s="16">
        <f>IFERROR(ALL!AE6,0)</f>
        <v>1.2620000000000001E-14</v>
      </c>
      <c r="AB69" s="16">
        <f>IFERROR(ALL!AF6,0)</f>
        <v>9.4099999999999998E-14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5" t="str">
        <f>ALL!E7</f>
        <v>*GeSe[l]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7.2377999999999997E-34</v>
      </c>
      <c r="K70" s="16">
        <f>IFERROR(ALL!O7,0)</f>
        <v>3.5824999999999998E-27</v>
      </c>
      <c r="L70" s="16">
        <f>IFERROR(ALL!P7,0)</f>
        <v>2.5169000000000002E-21</v>
      </c>
      <c r="M70" s="16">
        <f>IFERROR(ALL!Q7,0)</f>
        <v>1.5759E-27</v>
      </c>
      <c r="N70" s="16">
        <f>IFERROR(ALL!R7,0)</f>
        <v>0</v>
      </c>
      <c r="O70" s="16">
        <f>IFERROR(ALL!S7,0)</f>
        <v>1.3165E-24</v>
      </c>
      <c r="P70" s="16">
        <f>IFERROR(ALL!T7,0)</f>
        <v>1.0126E-19</v>
      </c>
      <c r="Q70" s="16">
        <f>IFERROR(ALL!U7,0)</f>
        <v>6.2882E-21</v>
      </c>
      <c r="R70" s="16">
        <f>IFERROR(ALL!V7,0)</f>
        <v>3.0319000000000002E-29</v>
      </c>
      <c r="S70" s="16">
        <f>IFERROR(ALL!W7,0)</f>
        <v>0</v>
      </c>
      <c r="T70" s="16">
        <f>IFERROR(ALL!X7,0)</f>
        <v>0</v>
      </c>
      <c r="U70" s="16">
        <f>IFERROR(ALL!Y7,0)</f>
        <v>4.4989E-28</v>
      </c>
      <c r="V70" s="16">
        <f>IFERROR(ALL!Z7,0)</f>
        <v>1.0056E-22</v>
      </c>
      <c r="W70" s="16">
        <f>IFERROR(ALL!AA7,0)</f>
        <v>1.2652E-19</v>
      </c>
      <c r="X70" s="16">
        <f>IFERROR(ALL!AB7,0)</f>
        <v>2.7375000000000001E-17</v>
      </c>
      <c r="Y70" s="16">
        <f>IFERROR(ALL!AC7,0)</f>
        <v>1.0543999999999999E-15</v>
      </c>
      <c r="Z70" s="16">
        <f>IFERROR(ALL!AD7,0)</f>
        <v>7.4878999999999993E-15</v>
      </c>
      <c r="AA70" s="16">
        <f>IFERROR(ALL!AE7,0)</f>
        <v>1.1805000000000001E-13</v>
      </c>
      <c r="AB70" s="16">
        <f>IFERROR(ALL!AF7,0)</f>
        <v>7.9901999999999996E-13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5" t="str">
        <f>ALL!E8</f>
        <v>*GeSe</v>
      </c>
      <c r="B71" s="16">
        <f>IFERROR(ALL!F8,0)</f>
        <v>0</v>
      </c>
      <c r="C71" s="16">
        <f>IFERROR(ALL!G8,0)</f>
        <v>0</v>
      </c>
      <c r="D71" s="16">
        <f>IFERROR(ALL!H8,0)</f>
        <v>1.1736E-9</v>
      </c>
      <c r="E71" s="16">
        <f>IFERROR(ALL!I8,0)</f>
        <v>2.1672E-10</v>
      </c>
      <c r="F71" s="16">
        <f>IFERROR(ALL!J8,0)</f>
        <v>4.8448999999999999E-13</v>
      </c>
      <c r="G71" s="16">
        <f>IFERROR(ALL!K8,0)</f>
        <v>2.4681E-15</v>
      </c>
      <c r="H71" s="16">
        <f>IFERROR(ALL!L8,0)</f>
        <v>1.2958E-16</v>
      </c>
      <c r="I71" s="16">
        <f>IFERROR(ALL!M8,0)</f>
        <v>2.7590999999999998E-16</v>
      </c>
      <c r="J71" s="16">
        <f>IFERROR(ALL!N8,0)</f>
        <v>1.9495999999999999E-16</v>
      </c>
      <c r="K71" s="16">
        <f>IFERROR(ALL!O8,0)</f>
        <v>6.7933000000000002E-15</v>
      </c>
      <c r="L71" s="16">
        <f>IFERROR(ALL!P8,0)</f>
        <v>3.9809000000000002E-13</v>
      </c>
      <c r="M71" s="16">
        <f>IFERROR(ALL!Q8,0)</f>
        <v>4.9497000000000001E-17</v>
      </c>
      <c r="N71" s="16">
        <f>IFERROR(ALL!R8,0)</f>
        <v>0</v>
      </c>
      <c r="O71" s="16">
        <f>IFERROR(ALL!S8,0)</f>
        <v>3.8419000000000004E-15</v>
      </c>
      <c r="P71" s="16">
        <f>IFERROR(ALL!T8,0)</f>
        <v>4.0845999999999998E-12</v>
      </c>
      <c r="Q71" s="16">
        <f>IFERROR(ALL!U8,0)</f>
        <v>7.4434999999999995E-13</v>
      </c>
      <c r="R71" s="16">
        <f>IFERROR(ALL!V8,0)</f>
        <v>7.1259E-18</v>
      </c>
      <c r="S71" s="16">
        <f>IFERROR(ALL!W8,0)</f>
        <v>5.9853000000000001E-36</v>
      </c>
      <c r="T71" s="16">
        <f>IFERROR(ALL!X8,0)</f>
        <v>5.8963999999999997E-28</v>
      </c>
      <c r="U71" s="16">
        <f>IFERROR(ALL!Y8,0)</f>
        <v>1.1870000000000001E-21</v>
      </c>
      <c r="V71" s="16">
        <f>IFERROR(ALL!Z8,0)</f>
        <v>4.6474000000000004E-19</v>
      </c>
      <c r="W71" s="16">
        <f>IFERROR(ALL!AA8,0)</f>
        <v>1.0912E-17</v>
      </c>
      <c r="X71" s="16">
        <f>IFERROR(ALL!AB8,0)</f>
        <v>1.3184999999999999E-16</v>
      </c>
      <c r="Y71" s="16">
        <f>IFERROR(ALL!AC8,0)</f>
        <v>5.801E-16</v>
      </c>
      <c r="Z71" s="16">
        <f>IFERROR(ALL!AD8,0)</f>
        <v>6.7419000000000002E-16</v>
      </c>
      <c r="AA71" s="16">
        <f>IFERROR(ALL!AE8,0)</f>
        <v>2.5696999999999999E-15</v>
      </c>
      <c r="AB71" s="16">
        <f>IFERROR(ALL!AF8,0)</f>
        <v>5.0591999999999999E-15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5" t="str">
        <f>ALL!E9</f>
        <v>Ar</v>
      </c>
      <c r="B72" s="16">
        <f>IFERROR(ALL!F9,0)</f>
        <v>0.2</v>
      </c>
      <c r="C72" s="16">
        <f>IFERROR(ALL!G9,0)</f>
        <v>0.2</v>
      </c>
      <c r="D72" s="16">
        <f>IFERROR(ALL!H9,0)</f>
        <v>0.2</v>
      </c>
      <c r="E72" s="16">
        <f>IFERROR(ALL!I9,0)</f>
        <v>0.2</v>
      </c>
      <c r="F72" s="16">
        <f>IFERROR(ALL!J9,0)</f>
        <v>0.2</v>
      </c>
      <c r="G72" s="16">
        <f>IFERROR(ALL!K9,0)</f>
        <v>0.2</v>
      </c>
      <c r="H72" s="16">
        <f>IFERROR(ALL!L9,0)</f>
        <v>0.2</v>
      </c>
      <c r="I72" s="16">
        <f>IFERROR(ALL!M9,0)</f>
        <v>0.2</v>
      </c>
      <c r="J72" s="16">
        <f>IFERROR(ALL!N9,0)</f>
        <v>0.2</v>
      </c>
      <c r="K72" s="16">
        <f>IFERROR(ALL!O9,0)</f>
        <v>0.2</v>
      </c>
      <c r="L72" s="16">
        <f>IFERROR(ALL!P9,0)</f>
        <v>0.2</v>
      </c>
      <c r="M72" s="16">
        <f>IFERROR(ALL!Q9,0)</f>
        <v>0.2</v>
      </c>
      <c r="N72" s="16">
        <f>IFERROR(ALL!R9,0)</f>
        <v>0.2</v>
      </c>
      <c r="O72" s="16">
        <f>IFERROR(ALL!S9,0)</f>
        <v>0.2</v>
      </c>
      <c r="P72" s="16">
        <f>IFERROR(ALL!T9,0)</f>
        <v>0.2</v>
      </c>
      <c r="Q72" s="16">
        <f>IFERROR(ALL!U9,0)</f>
        <v>0.2</v>
      </c>
      <c r="R72" s="16">
        <f>IFERROR(ALL!V9,0)</f>
        <v>0.2</v>
      </c>
      <c r="S72" s="16">
        <f>IFERROR(ALL!W9,0)</f>
        <v>0.2</v>
      </c>
      <c r="T72" s="16">
        <f>IFERROR(ALL!X9,0)</f>
        <v>0.2</v>
      </c>
      <c r="U72" s="16">
        <f>IFERROR(ALL!Y9,0)</f>
        <v>0.2</v>
      </c>
      <c r="V72" s="16">
        <f>IFERROR(ALL!Z9,0)</f>
        <v>0.2</v>
      </c>
      <c r="W72" s="16">
        <f>IFERROR(ALL!AA9,0)</f>
        <v>0.2</v>
      </c>
      <c r="X72" s="16">
        <f>IFERROR(ALL!AB9,0)</f>
        <v>0.2</v>
      </c>
      <c r="Y72" s="16">
        <f>IFERROR(ALL!AC9,0)</f>
        <v>0.2</v>
      </c>
      <c r="Z72" s="16">
        <f>IFERROR(ALL!AD9,0)</f>
        <v>0.2</v>
      </c>
      <c r="AA72" s="16">
        <f>IFERROR(ALL!AE9,0)</f>
        <v>0.2</v>
      </c>
      <c r="AB72" s="16">
        <f>IFERROR(ALL!AF9,0)</f>
        <v>0.2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5" t="str">
        <f>ALL!E10</f>
        <v>(l)GeSe2</v>
      </c>
      <c r="B73" s="16">
        <f>IFERROR(ALL!F10,0)</f>
        <v>6.0003000000000001E-2</v>
      </c>
      <c r="C73" s="16">
        <f>IFERROR(ALL!G10,0)</f>
        <v>6.0005000000000003E-2</v>
      </c>
      <c r="D73" s="16">
        <f>IFERROR(ALL!H10,0)</f>
        <v>6.0007999999999999E-2</v>
      </c>
      <c r="E73" s="16">
        <f>IFERROR(ALL!I10,0)</f>
        <v>6.0012999999999997E-2</v>
      </c>
      <c r="F73" s="16">
        <f>IFERROR(ALL!J10,0)</f>
        <v>6.0019000000000003E-2</v>
      </c>
      <c r="G73" s="16">
        <f>IFERROR(ALL!K10,0)</f>
        <v>6.0231E-2</v>
      </c>
      <c r="H73" s="16">
        <f>IFERROR(ALL!L10,0)</f>
        <v>5.9964000000000003E-2</v>
      </c>
      <c r="I73" s="16">
        <f>IFERROR(ALL!M10,0)</f>
        <v>5.9562999999999998E-2</v>
      </c>
      <c r="J73" s="16">
        <f>IFERROR(ALL!N10,0)</f>
        <v>5.7706E-2</v>
      </c>
      <c r="K73" s="16">
        <f>IFERROR(ALL!O10,0)</f>
        <v>5.2184000000000001E-2</v>
      </c>
      <c r="L73" s="16">
        <f>IFERROR(ALL!P10,0)</f>
        <v>4.1522999999999997E-2</v>
      </c>
      <c r="M73" s="16">
        <f>IFERROR(ALL!Q10,0)</f>
        <v>3.8234999999999998E-2</v>
      </c>
      <c r="N73" s="16">
        <f>IFERROR(ALL!R10,0)</f>
        <v>3.4826999999999997E-2</v>
      </c>
      <c r="O73" s="16">
        <f>IFERROR(ALL!S10,0)</f>
        <v>2.7486E-2</v>
      </c>
      <c r="P73" s="16">
        <f>IFERROR(ALL!T10,0)</f>
        <v>1.9224000000000002E-2</v>
      </c>
      <c r="Q73" s="16">
        <f>IFERROR(ALL!U10,0)</f>
        <v>1.1932999999999999E-2</v>
      </c>
      <c r="R73" s="16">
        <f>IFERROR(ALL!V10,0)</f>
        <v>5.2231999999999999E-3</v>
      </c>
      <c r="S73" s="16">
        <f>IFERROR(ALL!W10,0)</f>
        <v>8.3368000000000005E-5</v>
      </c>
      <c r="T73" s="16">
        <f>IFERROR(ALL!X10,0)</f>
        <v>1.3603000000000001E-7</v>
      </c>
      <c r="U73" s="16">
        <f>IFERROR(ALL!Y10,0)</f>
        <v>3.1808999999999997E-8</v>
      </c>
      <c r="V73" s="16">
        <f>IFERROR(ALL!Z10,0)</f>
        <v>1.1651E-8</v>
      </c>
      <c r="W73" s="16">
        <f>IFERROR(ALL!AA10,0)</f>
        <v>5.1832000000000001E-9</v>
      </c>
      <c r="X73" s="16">
        <f>IFERROR(ALL!AB10,0)</f>
        <v>3.414E-9</v>
      </c>
      <c r="Y73" s="16">
        <f>IFERROR(ALL!AC10,0)</f>
        <v>2.1115E-9</v>
      </c>
      <c r="Z73" s="16">
        <f>IFERROR(ALL!AD10,0)</f>
        <v>8.3236999999999999E-10</v>
      </c>
      <c r="AA73" s="16">
        <f>IFERROR(ALL!AE10,0)</f>
        <v>7.1970000000000001E-10</v>
      </c>
      <c r="AB73" s="16">
        <f>IFERROR(ALL!AF10,0)</f>
        <v>4.8957999999999998E-10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5" t="str">
        <f>ALL!E11</f>
        <v>(l)GeSe</v>
      </c>
      <c r="B74" s="16">
        <f>IFERROR(ALL!F11,0)</f>
        <v>5.9997000000000002E-2</v>
      </c>
      <c r="C74" s="16">
        <f>IFERROR(ALL!G11,0)</f>
        <v>5.9995E-2</v>
      </c>
      <c r="D74" s="16">
        <f>IFERROR(ALL!H11,0)</f>
        <v>5.9991000000000003E-2</v>
      </c>
      <c r="E74" s="16">
        <f>IFERROR(ALL!I11,0)</f>
        <v>5.9985999999999998E-2</v>
      </c>
      <c r="F74" s="16">
        <f>IFERROR(ALL!J11,0)</f>
        <v>5.9977999999999997E-2</v>
      </c>
      <c r="G74" s="16">
        <f>IFERROR(ALL!K11,0)</f>
        <v>5.9700000000000003E-2</v>
      </c>
      <c r="H74" s="16">
        <f>IFERROR(ALL!L11,0)</f>
        <v>6.0033999999999997E-2</v>
      </c>
      <c r="I74" s="16">
        <f>IFERROR(ALL!M11,0)</f>
        <v>6.0434000000000002E-2</v>
      </c>
      <c r="J74" s="16">
        <f>IFERROR(ALL!N11,0)</f>
        <v>6.2288999999999997E-2</v>
      </c>
      <c r="K74" s="16">
        <f>IFERROR(ALL!O11,0)</f>
        <v>6.7809999999999995E-2</v>
      </c>
      <c r="L74" s="16">
        <f>IFERROR(ALL!P11,0)</f>
        <v>7.8464999999999993E-2</v>
      </c>
      <c r="M74" s="16">
        <f>IFERROR(ALL!Q11,0)</f>
        <v>8.1751000000000004E-2</v>
      </c>
      <c r="N74" s="16">
        <f>IFERROR(ALL!R11,0)</f>
        <v>8.5155999999999996E-2</v>
      </c>
      <c r="O74" s="16">
        <f>IFERROR(ALL!S11,0)</f>
        <v>7.0415000000000005E-2</v>
      </c>
      <c r="P74" s="16">
        <f>IFERROR(ALL!T11,0)</f>
        <v>5.2615000000000002E-2</v>
      </c>
      <c r="Q74" s="16">
        <f>IFERROR(ALL!U11,0)</f>
        <v>3.6586E-2</v>
      </c>
      <c r="R74" s="16">
        <f>IFERROR(ALL!V11,0)</f>
        <v>1.8393E-2</v>
      </c>
      <c r="S74" s="16">
        <f>IFERROR(ALL!W11,0)</f>
        <v>3.4720999999999998E-4</v>
      </c>
      <c r="T74" s="16">
        <f>IFERROR(ALL!X11,0)</f>
        <v>7.1314000000000004E-7</v>
      </c>
      <c r="U74" s="16">
        <f>IFERROR(ALL!Y11,0)</f>
        <v>2.0931000000000001E-7</v>
      </c>
      <c r="V74" s="16">
        <f>IFERROR(ALL!Z11,0)</f>
        <v>9.5897000000000002E-8</v>
      </c>
      <c r="W74" s="16">
        <f>IFERROR(ALL!AA11,0)</f>
        <v>5.3213000000000001E-8</v>
      </c>
      <c r="X74" s="16">
        <f>IFERROR(ALL!AB11,0)</f>
        <v>4.3618000000000001E-8</v>
      </c>
      <c r="Y74" s="16">
        <f>IFERROR(ALL!AC11,0)</f>
        <v>3.3512000000000003E-8</v>
      </c>
      <c r="Z74" s="16">
        <f>IFERROR(ALL!AD11,0)</f>
        <v>1.6388999999999999E-8</v>
      </c>
      <c r="AA74" s="16">
        <f>IFERROR(ALL!AE11,0)</f>
        <v>1.7564999999999999E-8</v>
      </c>
      <c r="AB74" s="16">
        <f>IFERROR(ALL!AF11,0)</f>
        <v>1.4803E-8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5" t="str">
        <f>ALL!E12</f>
        <v>(l)Ge</v>
      </c>
      <c r="B75" s="16">
        <f>IFERROR(ALL!F12,0)</f>
        <v>3.3099999999999999E-7</v>
      </c>
      <c r="C75" s="16">
        <f>IFERROR(ALL!G12,0)</f>
        <v>6.1445E-7</v>
      </c>
      <c r="D75" s="16">
        <f>IFERROR(ALL!H12,0)</f>
        <v>1.0655E-6</v>
      </c>
      <c r="E75" s="16">
        <f>IFERROR(ALL!I12,0)</f>
        <v>1.7443E-6</v>
      </c>
      <c r="F75" s="16">
        <f>IFERROR(ALL!J12,0)</f>
        <v>2.7196000000000002E-6</v>
      </c>
      <c r="G75" s="16">
        <f>IFERROR(ALL!K12,0)</f>
        <v>6.9024999999999997E-5</v>
      </c>
      <c r="H75" s="16">
        <f>IFERROR(ALL!L12,0)</f>
        <v>2.0086000000000001E-6</v>
      </c>
      <c r="I75" s="16">
        <f>IFERROR(ALL!M12,0)</f>
        <v>3.1518999999999998E-6</v>
      </c>
      <c r="J75" s="16">
        <f>IFERROR(ALL!N12,0)</f>
        <v>4.4619999999999998E-6</v>
      </c>
      <c r="K75" s="16">
        <f>IFERROR(ALL!O12,0)</f>
        <v>6.6820999999999999E-6</v>
      </c>
      <c r="L75" s="16">
        <f>IFERROR(ALL!P12,0)</f>
        <v>1.1775E-5</v>
      </c>
      <c r="M75" s="16">
        <f>IFERROR(ALL!Q12,0)</f>
        <v>1.3893999999999999E-5</v>
      </c>
      <c r="N75" s="16">
        <f>IFERROR(ALL!R12,0)</f>
        <v>1.6503000000000001E-5</v>
      </c>
      <c r="O75" s="16">
        <f>IFERROR(ALL!S12,0)</f>
        <v>1.4209000000000001E-5</v>
      </c>
      <c r="P75" s="16">
        <f>IFERROR(ALL!T12,0)</f>
        <v>1.1236999999999999E-5</v>
      </c>
      <c r="Q75" s="16">
        <f>IFERROR(ALL!U12,0)</f>
        <v>8.6461000000000001E-6</v>
      </c>
      <c r="R75" s="16">
        <f>IFERROR(ALL!V12,0)</f>
        <v>4.9174999999999999E-6</v>
      </c>
      <c r="S75" s="16">
        <f>IFERROR(ALL!W12,0)</f>
        <v>1.0788E-7</v>
      </c>
      <c r="T75" s="16">
        <f>IFERROR(ALL!X12,0)</f>
        <v>2.7340999999999999E-10</v>
      </c>
      <c r="U75" s="16">
        <f>IFERROR(ALL!Y12,0)</f>
        <v>9.8505999999999996E-11</v>
      </c>
      <c r="V75" s="16">
        <f>IFERROR(ALL!Z12,0)</f>
        <v>5.5100999999999998E-11</v>
      </c>
      <c r="W75" s="16">
        <f>IFERROR(ALL!AA12,0)</f>
        <v>3.7150999999999998E-11</v>
      </c>
      <c r="X75" s="16">
        <f>IFERROR(ALL!AB12,0)</f>
        <v>3.6851000000000003E-11</v>
      </c>
      <c r="Y75" s="16">
        <f>IFERROR(ALL!AC12,0)</f>
        <v>3.4142000000000002E-11</v>
      </c>
      <c r="Z75" s="16">
        <f>IFERROR(ALL!AD12,0)</f>
        <v>2.0077999999999999E-11</v>
      </c>
      <c r="AA75" s="16">
        <f>IFERROR(ALL!AE12,0)</f>
        <v>2.5812999999999999E-11</v>
      </c>
      <c r="AB75" s="16">
        <f>IFERROR(ALL!AF12,0)</f>
        <v>2.6044E-11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5" t="str">
        <f>ALL!E13</f>
        <v>(l)Ga2Se3</v>
      </c>
      <c r="B76" s="16">
        <f>IFERROR(ALL!F13,0)</f>
        <v>9.9998000000000004E-2</v>
      </c>
      <c r="C76" s="16">
        <f>IFERROR(ALL!G13,0)</f>
        <v>9.9996000000000002E-2</v>
      </c>
      <c r="D76" s="16">
        <f>IFERROR(ALL!H13,0)</f>
        <v>9.9992999999999999E-2</v>
      </c>
      <c r="E76" s="16">
        <f>IFERROR(ALL!I13,0)</f>
        <v>9.9988999999999995E-2</v>
      </c>
      <c r="F76" s="16">
        <f>IFERROR(ALL!J13,0)</f>
        <v>9.9983000000000002E-2</v>
      </c>
      <c r="G76" s="16">
        <f>IFERROR(ALL!K13,0)</f>
        <v>9.9837999999999996E-2</v>
      </c>
      <c r="H76" s="16">
        <f>IFERROR(ALL!L13,0)</f>
        <v>9.9956000000000003E-2</v>
      </c>
      <c r="I76" s="16">
        <f>IFERROR(ALL!M13,0)</f>
        <v>9.9919999999999995E-2</v>
      </c>
      <c r="J76" s="16">
        <f>IFERROR(ALL!N13,0)</f>
        <v>9.9874000000000004E-2</v>
      </c>
      <c r="K76" s="16">
        <f>IFERROR(ALL!O13,0)</f>
        <v>9.9810999999999997E-2</v>
      </c>
      <c r="L76" s="16">
        <f>IFERROR(ALL!P13,0)</f>
        <v>9.9708000000000005E-2</v>
      </c>
      <c r="M76" s="16">
        <f>IFERROR(ALL!Q13,0)</f>
        <v>9.9672999999999998E-2</v>
      </c>
      <c r="N76" s="16">
        <f>IFERROR(ALL!R13,0)</f>
        <v>9.9632999999999999E-2</v>
      </c>
      <c r="O76" s="16">
        <f>IFERROR(ALL!S13,0)</f>
        <v>4.0370999999999997E-2</v>
      </c>
      <c r="P76" s="16">
        <f>IFERROR(ALL!T13,0)</f>
        <v>1.2983E-2</v>
      </c>
      <c r="Q76" s="16">
        <f>IFERROR(ALL!U13,0)</f>
        <v>4.3972999999999998E-3</v>
      </c>
      <c r="R76" s="16">
        <f>IFERROR(ALL!V13,0)</f>
        <v>1.1416E-3</v>
      </c>
      <c r="S76" s="16">
        <f>IFERROR(ALL!W13,0)</f>
        <v>1.2091E-5</v>
      </c>
      <c r="T76" s="16">
        <f>IFERROR(ALL!X13,0)</f>
        <v>1.7380000000000001E-8</v>
      </c>
      <c r="U76" s="16">
        <f>IFERROR(ALL!Y13,0)</f>
        <v>3.6519000000000002E-9</v>
      </c>
      <c r="V76" s="16">
        <f>IFERROR(ALL!Z13,0)</f>
        <v>1.2197E-9</v>
      </c>
      <c r="W76" s="16">
        <f>IFERROR(ALL!AA13,0)</f>
        <v>5.0182000000000003E-10</v>
      </c>
      <c r="X76" s="16">
        <f>IFERROR(ALL!AB13,0)</f>
        <v>3.0991000000000002E-10</v>
      </c>
      <c r="Y76" s="16">
        <f>IFERROR(ALL!AC13,0)</f>
        <v>1.8211999999999999E-10</v>
      </c>
      <c r="Z76" s="16">
        <f>IFERROR(ALL!AD13,0)</f>
        <v>6.9103999999999995E-11</v>
      </c>
      <c r="AA76" s="16">
        <f>IFERROR(ALL!AE13,0)</f>
        <v>5.8238000000000006E-11</v>
      </c>
      <c r="AB76" s="16">
        <f>IFERROR(ALL!AF13,0)</f>
        <v>3.9086000000000002E-11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5" t="str">
        <f>ALL!E14</f>
        <v>(l)GaSe</v>
      </c>
      <c r="B77" s="16">
        <f>IFERROR(ALL!F14,0)</f>
        <v>4.5927000000000001E-6</v>
      </c>
      <c r="C77" s="16">
        <f>IFERROR(ALL!G14,0)</f>
        <v>8.2157E-6</v>
      </c>
      <c r="D77" s="16">
        <f>IFERROR(ALL!H14,0)</f>
        <v>1.3813E-5</v>
      </c>
      <c r="E77" s="16">
        <f>IFERROR(ALL!I14,0)</f>
        <v>2.2035000000000002E-5</v>
      </c>
      <c r="F77" s="16">
        <f>IFERROR(ALL!J14,0)</f>
        <v>3.3612000000000003E-5</v>
      </c>
      <c r="G77" s="16">
        <f>IFERROR(ALL!K14,0)</f>
        <v>3.2361E-4</v>
      </c>
      <c r="H77" s="16">
        <f>IFERROR(ALL!L14,0)</f>
        <v>8.8527000000000001E-5</v>
      </c>
      <c r="I77" s="16">
        <f>IFERROR(ALL!M14,0)</f>
        <v>1.5941999999999999E-4</v>
      </c>
      <c r="J77" s="16">
        <f>IFERROR(ALL!N14,0)</f>
        <v>2.5104000000000001E-4</v>
      </c>
      <c r="K77" s="16">
        <f>IFERROR(ALL!O14,0)</f>
        <v>3.7837999999999999E-4</v>
      </c>
      <c r="L77" s="16">
        <f>IFERROR(ALL!P14,0)</f>
        <v>5.8332999999999996E-4</v>
      </c>
      <c r="M77" s="16">
        <f>IFERROR(ALL!Q14,0)</f>
        <v>6.5379000000000001E-4</v>
      </c>
      <c r="N77" s="16">
        <f>IFERROR(ALL!R14,0)</f>
        <v>7.3413999999999999E-4</v>
      </c>
      <c r="O77" s="16">
        <f>IFERROR(ALL!S14,0)</f>
        <v>3.9988000000000003E-4</v>
      </c>
      <c r="P77" s="16">
        <f>IFERROR(ALL!T14,0)</f>
        <v>1.9306E-4</v>
      </c>
      <c r="Q77" s="16">
        <f>IFERROR(ALL!U14,0)</f>
        <v>9.8272999999999999E-5</v>
      </c>
      <c r="R77" s="16">
        <f>IFERROR(ALL!V14,0)</f>
        <v>3.8244000000000002E-5</v>
      </c>
      <c r="S77" s="16">
        <f>IFERROR(ALL!W14,0)</f>
        <v>6.0029000000000004E-7</v>
      </c>
      <c r="T77" s="16">
        <f>IFERROR(ALL!X14,0)</f>
        <v>1.2244E-9</v>
      </c>
      <c r="U77" s="16">
        <f>IFERROR(ALL!Y14,0)</f>
        <v>3.5937000000000002E-10</v>
      </c>
      <c r="V77" s="16">
        <f>IFERROR(ALL!Z14,0)</f>
        <v>1.6529999999999999E-10</v>
      </c>
      <c r="W77" s="16">
        <f>IFERROR(ALL!AA14,0)</f>
        <v>9.2441999999999997E-11</v>
      </c>
      <c r="X77" s="16">
        <f>IFERROR(ALL!AB14,0)</f>
        <v>7.6650999999999997E-11</v>
      </c>
      <c r="Y77" s="16">
        <f>IFERROR(ALL!AC14,0)</f>
        <v>5.9789999999999995E-11</v>
      </c>
      <c r="Z77" s="16">
        <f>IFERROR(ALL!AD14,0)</f>
        <v>2.9793999999999997E-11</v>
      </c>
      <c r="AA77" s="16">
        <f>IFERROR(ALL!AE14,0)</f>
        <v>3.2651000000000001E-11</v>
      </c>
      <c r="AB77" s="16">
        <f>IFERROR(ALL!AF14,0)</f>
        <v>2.8232999999999999E-11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5" t="str">
        <f>ALL!E15</f>
        <v>(l)Ga</v>
      </c>
      <c r="B78" s="16">
        <f>IFERROR(ALL!F15,0)</f>
        <v>1.3009E-27</v>
      </c>
      <c r="C78" s="16">
        <f>IFERROR(ALL!G15,0)</f>
        <v>4.1309E-26</v>
      </c>
      <c r="D78" s="16">
        <f>IFERROR(ALL!H15,0)</f>
        <v>9.0411999999999997E-25</v>
      </c>
      <c r="E78" s="16">
        <f>IFERROR(ALL!I15,0)</f>
        <v>1.4442999999999999E-23</v>
      </c>
      <c r="F78" s="16">
        <f>IFERROR(ALL!J15,0)</f>
        <v>1.7637000000000001E-22</v>
      </c>
      <c r="G78" s="16">
        <f>IFERROR(ALL!K15,0)</f>
        <v>7.9987999999999994E-18</v>
      </c>
      <c r="H78" s="16">
        <f>IFERROR(ALL!L15,0)</f>
        <v>2.7359999999999999E-18</v>
      </c>
      <c r="I78" s="16">
        <f>IFERROR(ALL!M15,0)</f>
        <v>1.3240999999999999E-16</v>
      </c>
      <c r="J78" s="16">
        <f>IFERROR(ALL!N15,0)</f>
        <v>2.6615E-15</v>
      </c>
      <c r="K78" s="16">
        <f>IFERROR(ALL!O15,0)</f>
        <v>3.3169999999999999E-14</v>
      </c>
      <c r="L78" s="16">
        <f>IFERROR(ALL!P15,0)</f>
        <v>3.4033000000000003E-13</v>
      </c>
      <c r="M78" s="16">
        <f>IFERROR(ALL!Q15,0)</f>
        <v>6.0005999999999997E-13</v>
      </c>
      <c r="N78" s="16">
        <f>IFERROR(ALL!R15,0)</f>
        <v>1.0526E-12</v>
      </c>
      <c r="O78" s="16">
        <f>IFERROR(ALL!S15,0)</f>
        <v>8.0721999999999997E-13</v>
      </c>
      <c r="P78" s="16">
        <f>IFERROR(ALL!T15,0)</f>
        <v>5.5088999999999999E-13</v>
      </c>
      <c r="Q78" s="16">
        <f>IFERROR(ALL!U15,0)</f>
        <v>4.0970000000000001E-13</v>
      </c>
      <c r="R78" s="16">
        <f>IFERROR(ALL!V15,0)</f>
        <v>2.3559000000000001E-13</v>
      </c>
      <c r="S78" s="16">
        <f>IFERROR(ALL!W15,0)</f>
        <v>5.5559000000000002E-15</v>
      </c>
      <c r="T78" s="16">
        <f>IFERROR(ALL!X15,0)</f>
        <v>1.7904E-17</v>
      </c>
      <c r="U78" s="16">
        <f>IFERROR(ALL!Y15,0)</f>
        <v>8.1849000000000003E-18</v>
      </c>
      <c r="V78" s="16">
        <f>IFERROR(ALL!Z15,0)</f>
        <v>5.7821999999999999E-18</v>
      </c>
      <c r="W78" s="16">
        <f>IFERROR(ALL!AA15,0)</f>
        <v>4.9024000000000002E-18</v>
      </c>
      <c r="X78" s="16">
        <f>IFERROR(ALL!AB15,0)</f>
        <v>6.0905000000000001E-18</v>
      </c>
      <c r="Y78" s="16">
        <f>IFERROR(ALL!AC15,0)</f>
        <v>7.0418999999999995E-18</v>
      </c>
      <c r="Z78" s="16">
        <f>IFERROR(ALL!AD15,0)</f>
        <v>5.1504999999999997E-18</v>
      </c>
      <c r="AA78" s="16">
        <f>IFERROR(ALL!AE15,0)</f>
        <v>8.2106000000000001E-18</v>
      </c>
      <c r="AB78" s="16">
        <f>IFERROR(ALL!AF15,0)</f>
        <v>1.0243E-17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5" t="str">
        <f>ALL!E16</f>
        <v>(1) Se</v>
      </c>
      <c r="B79" s="16">
        <f>IFERROR(ALL!F16,0)</f>
        <v>1.4227000000000001E-9</v>
      </c>
      <c r="C79" s="16">
        <f>IFERROR(ALL!G16,0)</f>
        <v>4.3377E-9</v>
      </c>
      <c r="D79" s="16">
        <f>IFERROR(ALL!H16,0)</f>
        <v>1.1735000000000001E-8</v>
      </c>
      <c r="E79" s="16">
        <f>IFERROR(ALL!I16,0)</f>
        <v>2.8686E-8</v>
      </c>
      <c r="F79" s="16">
        <f>IFERROR(ALL!J16,0)</f>
        <v>6.43E-8</v>
      </c>
      <c r="G79" s="16">
        <f>IFERROR(ALL!K16,0)</f>
        <v>1.3542999999999999E-7</v>
      </c>
      <c r="H79" s="16">
        <f>IFERROR(ALL!L16,0)</f>
        <v>8.2009999999999996E-5</v>
      </c>
      <c r="I79" s="16">
        <f>IFERROR(ALL!M16,0)</f>
        <v>5.1999999999999995E-4</v>
      </c>
      <c r="J79" s="16">
        <f>IFERROR(ALL!N16,0)</f>
        <v>2.4239000000000001E-3</v>
      </c>
      <c r="K79" s="16">
        <f>IFERROR(ALL!O16,0)</f>
        <v>8.0117999999999995E-3</v>
      </c>
      <c r="L79" s="16">
        <f>IFERROR(ALL!P16,0)</f>
        <v>1.8769999999999998E-2</v>
      </c>
      <c r="M79" s="16">
        <f>IFERROR(ALL!Q16,0)</f>
        <v>2.2086000000000001E-2</v>
      </c>
      <c r="N79" s="16">
        <f>IFERROR(ALL!R16,0)</f>
        <v>2.5516E-2</v>
      </c>
      <c r="O79" s="16">
        <f>IFERROR(ALL!S16,0)</f>
        <v>2.0367E-2</v>
      </c>
      <c r="P79" s="16">
        <f>IFERROR(ALL!T16,0)</f>
        <v>1.5464E-2</v>
      </c>
      <c r="Q79" s="16">
        <f>IFERROR(ALL!U16,0)</f>
        <v>1.1261E-2</v>
      </c>
      <c r="R79" s="16">
        <f>IFERROR(ALL!V16,0)</f>
        <v>5.9436000000000003E-3</v>
      </c>
      <c r="S79" s="16">
        <f>IFERROR(ALL!W16,0)</f>
        <v>1.1784E-4</v>
      </c>
      <c r="T79" s="16">
        <f>IFERROR(ALL!X16,0)</f>
        <v>2.5641E-7</v>
      </c>
      <c r="U79" s="16">
        <f>IFERROR(ALL!Y16,0)</f>
        <v>7.9419000000000005E-8</v>
      </c>
      <c r="V79" s="16">
        <f>IFERROR(ALL!Z16,0)</f>
        <v>3.8233000000000002E-8</v>
      </c>
      <c r="W79" s="16">
        <f>IFERROR(ALL!AA16,0)</f>
        <v>2.2189999999999999E-8</v>
      </c>
      <c r="X79" s="16">
        <f>IFERROR(ALL!AB16,0)</f>
        <v>1.8930999999999999E-8</v>
      </c>
      <c r="Y79" s="16">
        <f>IFERROR(ALL!AC16,0)</f>
        <v>1.5060999999999998E-8</v>
      </c>
      <c r="Z79" s="16">
        <f>IFERROR(ALL!AD16,0)</f>
        <v>7.5863999999999994E-9</v>
      </c>
      <c r="AA79" s="16">
        <f>IFERROR(ALL!AE16,0)</f>
        <v>8.3282999999999999E-9</v>
      </c>
      <c r="AB79" s="16">
        <f>IFERROR(ALL!AF16,0)</f>
        <v>7.149E-9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5" t="str">
        <f>ALL!E17</f>
        <v>(2) Ga[l]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1.3721999999999999E-32</v>
      </c>
      <c r="L80" s="16">
        <f>IFERROR(ALL!P17,0)</f>
        <v>4.5436999999999998E-21</v>
      </c>
      <c r="M80" s="16">
        <f>IFERROR(ALL!Q17,0)</f>
        <v>7.4059000000000003E-20</v>
      </c>
      <c r="N80" s="16">
        <f>IFERROR(ALL!R17,0)</f>
        <v>2.1639999999999998E-18</v>
      </c>
      <c r="O80" s="16">
        <f>IFERROR(ALL!S17,0)</f>
        <v>8.1583999999999999E-13</v>
      </c>
      <c r="P80" s="16">
        <f>IFERROR(ALL!T17,0)</f>
        <v>1.5622999999999999E-12</v>
      </c>
      <c r="Q80" s="16">
        <f>IFERROR(ALL!U17,0)</f>
        <v>2.3886000000000001E-12</v>
      </c>
      <c r="R80" s="16">
        <f>IFERROR(ALL!V17,0)</f>
        <v>3.5524000000000001E-12</v>
      </c>
      <c r="S80" s="16">
        <f>IFERROR(ALL!W17,0)</f>
        <v>5.3151000000000002E-12</v>
      </c>
      <c r="T80" s="16">
        <f>IFERROR(ALL!X17,0)</f>
        <v>8.0891000000000003E-12</v>
      </c>
      <c r="U80" s="16">
        <f>IFERROR(ALL!Y17,0)</f>
        <v>1.2190999999999999E-11</v>
      </c>
      <c r="V80" s="16">
        <f>IFERROR(ALL!Z17,0)</f>
        <v>1.8208E-11</v>
      </c>
      <c r="W80" s="16">
        <f>IFERROR(ALL!AA17,0)</f>
        <v>2.6976000000000001E-11</v>
      </c>
      <c r="X80" s="16">
        <f>IFERROR(ALL!AB17,0)</f>
        <v>3.9682999999999999E-11</v>
      </c>
      <c r="Y80" s="16">
        <f>IFERROR(ALL!AC17,0)</f>
        <v>5.8016000000000002E-11</v>
      </c>
      <c r="Z80" s="16">
        <f>IFERROR(ALL!AD17,0)</f>
        <v>8.4367999999999998E-11</v>
      </c>
      <c r="AA80" s="16">
        <f>IFERROR(ALL!AE17,0)</f>
        <v>1.2213E-10</v>
      </c>
      <c r="AB80" s="16">
        <f>IFERROR(ALL!AF17,0)</f>
        <v>1.7612000000000001E-10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5" t="str">
        <f>ALL!E18</f>
        <v>(2)Ge[l]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4.2376000000000003E-27</v>
      </c>
      <c r="M81" s="16">
        <f>IFERROR(ALL!Q18,0)</f>
        <v>9.4839E-26</v>
      </c>
      <c r="N81" s="16">
        <f>IFERROR(ALL!R18,0)</f>
        <v>3.7329000000000002E-24</v>
      </c>
      <c r="O81" s="16">
        <f>IFERROR(ALL!S18,0)</f>
        <v>3.0532000000000001E-18</v>
      </c>
      <c r="P81" s="16">
        <f>IFERROR(ALL!T18,0)</f>
        <v>1.274E-17</v>
      </c>
      <c r="Q81" s="16">
        <f>IFERROR(ALL!U18,0)</f>
        <v>3.6936000000000001E-17</v>
      </c>
      <c r="R81" s="16">
        <f>IFERROR(ALL!V18,0)</f>
        <v>9.7214000000000001E-17</v>
      </c>
      <c r="S81" s="16">
        <f>IFERROR(ALL!W18,0)</f>
        <v>2.3667000000000001E-16</v>
      </c>
      <c r="T81" s="16">
        <f>IFERROR(ALL!X18,0)</f>
        <v>4.8496999999999997E-16</v>
      </c>
      <c r="U81" s="16">
        <f>IFERROR(ALL!Y18,0)</f>
        <v>9.6653999999999992E-16</v>
      </c>
      <c r="V81" s="16">
        <f>IFERROR(ALL!Z18,0)</f>
        <v>1.8816E-15</v>
      </c>
      <c r="W81" s="16">
        <f>IFERROR(ALL!AA18,0)</f>
        <v>3.5838999999999997E-15</v>
      </c>
      <c r="X81" s="16">
        <f>IFERROR(ALL!AB18,0)</f>
        <v>6.6898E-15</v>
      </c>
      <c r="Y81" s="16">
        <f>IFERROR(ALL!AC18,0)</f>
        <v>1.2256E-14</v>
      </c>
      <c r="Z81" s="16">
        <f>IFERROR(ALL!AD18,0)</f>
        <v>2.2065999999999998E-14</v>
      </c>
      <c r="AA81" s="16">
        <f>IFERROR(ALL!AE18,0)</f>
        <v>3.9094E-14</v>
      </c>
      <c r="AB81" s="16">
        <f>IFERROR(ALL!AF18,0)</f>
        <v>6.8234000000000002E-14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5" t="str">
        <f>ALL!E19</f>
        <v>(2)Se[l]</v>
      </c>
      <c r="B82" s="16">
        <f>IFERROR(ALL!F19,0)</f>
        <v>0</v>
      </c>
      <c r="C82" s="16">
        <f>IFERROR(ALL!G19,0)</f>
        <v>8.6854E-30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4.3862000000000002E-36</v>
      </c>
      <c r="J82" s="16">
        <f>IFERROR(ALL!N19,0)</f>
        <v>5.3984999999999997E-30</v>
      </c>
      <c r="K82" s="16">
        <f>IFERROR(ALL!O19,0)</f>
        <v>2.6693E-21</v>
      </c>
      <c r="L82" s="16">
        <f>IFERROR(ALL!P19,0)</f>
        <v>1.6790000000000001E-10</v>
      </c>
      <c r="M82" s="16">
        <f>IFERROR(ALL!Q19,0)</f>
        <v>1.7531999999999999E-9</v>
      </c>
      <c r="N82" s="16">
        <f>IFERROR(ALL!R19,0)</f>
        <v>3.2450999999999997E-8</v>
      </c>
      <c r="O82" s="16">
        <f>IFERROR(ALL!S19,0)</f>
        <v>1.2269E-2</v>
      </c>
      <c r="P82" s="16">
        <f>IFERROR(ALL!T19,0)</f>
        <v>2.5222999999999999E-2</v>
      </c>
      <c r="Q82" s="16">
        <f>IFERROR(ALL!U19,0)</f>
        <v>3.6493999999999999E-2</v>
      </c>
      <c r="R82" s="16">
        <f>IFERROR(ALL!V19,0)</f>
        <v>4.8211999999999998E-2</v>
      </c>
      <c r="S82" s="16">
        <f>IFERROR(ALL!W19,0)</f>
        <v>5.8770000000000003E-2</v>
      </c>
      <c r="T82" s="16">
        <f>IFERROR(ALL!X19,0)</f>
        <v>5.8597999999999997E-2</v>
      </c>
      <c r="U82" s="16">
        <f>IFERROR(ALL!Y19,0)</f>
        <v>5.8124000000000002E-2</v>
      </c>
      <c r="V82" s="16">
        <f>IFERROR(ALL!Z19,0)</f>
        <v>5.7528999999999997E-2</v>
      </c>
      <c r="W82" s="16">
        <f>IFERROR(ALL!AA19,0)</f>
        <v>5.6793999999999997E-2</v>
      </c>
      <c r="X82" s="16">
        <f>IFERROR(ALL!AB19,0)</f>
        <v>5.5905000000000003E-2</v>
      </c>
      <c r="Y82" s="16">
        <f>IFERROR(ALL!AC19,0)</f>
        <v>5.4849000000000002E-2</v>
      </c>
      <c r="Z82" s="16">
        <f>IFERROR(ALL!AD19,0)</f>
        <v>5.3619E-2</v>
      </c>
      <c r="AA82" s="16">
        <f>IFERROR(ALL!AE19,0)</f>
        <v>5.2217E-2</v>
      </c>
      <c r="AB82" s="16">
        <f>IFERROR(ALL!AF19,0)</f>
        <v>5.0650000000000001E-2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5" t="str">
        <f>ALL!E20</f>
        <v>(2)GeSe[l]</v>
      </c>
      <c r="B83" s="16">
        <f>IFERROR(ALL!F20,0)</f>
        <v>0</v>
      </c>
      <c r="C83" s="16">
        <f>IFERROR(ALL!G20,0)</f>
        <v>6.0473999999999996E-25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5.2856999999999997E-35</v>
      </c>
      <c r="J83" s="16">
        <f>IFERROR(ALL!N20,0)</f>
        <v>2.4856000000000001E-29</v>
      </c>
      <c r="K83" s="16">
        <f>IFERROR(ALL!O20,0)</f>
        <v>6.3423E-21</v>
      </c>
      <c r="L83" s="16">
        <f>IFERROR(ALL!P20,0)</f>
        <v>2.8667E-10</v>
      </c>
      <c r="M83" s="16">
        <f>IFERROR(ALL!Q20,0)</f>
        <v>2.8835999999999998E-9</v>
      </c>
      <c r="N83" s="16">
        <f>IFERROR(ALL!R20,0)</f>
        <v>5.2175000000000002E-8</v>
      </c>
      <c r="O83" s="16">
        <f>IFERROR(ALL!S20,0)</f>
        <v>2.2085E-2</v>
      </c>
      <c r="P83" s="16">
        <f>IFERROR(ALL!T20,0)</f>
        <v>4.8149999999999998E-2</v>
      </c>
      <c r="Q83" s="16">
        <f>IFERROR(ALL!U20,0)</f>
        <v>7.1472999999999995E-2</v>
      </c>
      <c r="R83" s="16">
        <f>IFERROR(ALL!V20,0)</f>
        <v>9.6379000000000006E-2</v>
      </c>
      <c r="S83" s="16">
        <f>IFERROR(ALL!W20,0)</f>
        <v>0.11957</v>
      </c>
      <c r="T83" s="16">
        <f>IFERROR(ALL!X20,0)</f>
        <v>0.12</v>
      </c>
      <c r="U83" s="16">
        <f>IFERROR(ALL!Y20,0)</f>
        <v>0.12</v>
      </c>
      <c r="V83" s="16">
        <f>IFERROR(ALL!Z20,0)</f>
        <v>0.12</v>
      </c>
      <c r="W83" s="16">
        <f>IFERROR(ALL!AA20,0)</f>
        <v>0.12</v>
      </c>
      <c r="X83" s="16">
        <f>IFERROR(ALL!AB20,0)</f>
        <v>0.12</v>
      </c>
      <c r="Y83" s="16">
        <f>IFERROR(ALL!AC20,0)</f>
        <v>0.12</v>
      </c>
      <c r="Z83" s="16">
        <f>IFERROR(ALL!AD20,0)</f>
        <v>0.12</v>
      </c>
      <c r="AA83" s="16">
        <f>IFERROR(ALL!AE20,0)</f>
        <v>0.12</v>
      </c>
      <c r="AB83" s="16">
        <f>IFERROR(ALL!AF20,0)</f>
        <v>0.12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5" t="str">
        <f>ALL!E21</f>
        <v>(2)Ga2Se3[l]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1.4427000000000001E-31</v>
      </c>
      <c r="K84" s="16">
        <f>IFERROR(ALL!O21,0)</f>
        <v>8.2412E-22</v>
      </c>
      <c r="L84" s="16">
        <f>IFERROR(ALL!P21,0)</f>
        <v>3.8175999999999998E-10</v>
      </c>
      <c r="M84" s="16">
        <f>IFERROR(ALL!Q21,0)</f>
        <v>6.2577999999999996E-9</v>
      </c>
      <c r="N84" s="16">
        <f>IFERROR(ALL!R21,0)</f>
        <v>1.7896999999999999E-7</v>
      </c>
      <c r="O84" s="16">
        <f>IFERROR(ALL!S21,0)</f>
        <v>5.9429000000000003E-2</v>
      </c>
      <c r="P84" s="16">
        <f>IFERROR(ALL!T21,0)</f>
        <v>8.6920999999999998E-2</v>
      </c>
      <c r="Q84" s="16">
        <f>IFERROR(ALL!U21,0)</f>
        <v>9.5554E-2</v>
      </c>
      <c r="R84" s="16">
        <f>IFERROR(ALL!V21,0)</f>
        <v>9.8838999999999996E-2</v>
      </c>
      <c r="S84" s="16">
        <f>IFERROR(ALL!W21,0)</f>
        <v>9.9987999999999994E-2</v>
      </c>
      <c r="T84" s="16">
        <f>IFERROR(ALL!X21,0)</f>
        <v>0.1</v>
      </c>
      <c r="U84" s="16">
        <f>IFERROR(ALL!Y21,0)</f>
        <v>0.1</v>
      </c>
      <c r="V84" s="16">
        <f>IFERROR(ALL!Z21,0)</f>
        <v>0.1</v>
      </c>
      <c r="W84" s="16">
        <f>IFERROR(ALL!AA21,0)</f>
        <v>0.1</v>
      </c>
      <c r="X84" s="16">
        <f>IFERROR(ALL!AB21,0)</f>
        <v>0.1</v>
      </c>
      <c r="Y84" s="16">
        <f>IFERROR(ALL!AC21,0)</f>
        <v>0.1</v>
      </c>
      <c r="Z84" s="16">
        <f>IFERROR(ALL!AD21,0)</f>
        <v>0.1</v>
      </c>
      <c r="AA84" s="16">
        <f>IFERROR(ALL!AE21,0)</f>
        <v>0.1</v>
      </c>
      <c r="AB84" s="16">
        <f>IFERROR(ALL!AF21,0)</f>
        <v>0.1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5" t="str">
        <f>ALL!E22</f>
        <v>H (Ar)</v>
      </c>
      <c r="B85" s="16">
        <f>IFERROR(ALL!F22,0)</f>
        <v>-18.62</v>
      </c>
      <c r="C85" s="16">
        <f>IFERROR(ALL!G22,0)</f>
        <v>-18.61</v>
      </c>
      <c r="D85" s="16">
        <f>IFERROR(ALL!H22,0)</f>
        <v>-18.61</v>
      </c>
      <c r="E85" s="16">
        <f>IFERROR(ALL!I22,0)</f>
        <v>-18.62</v>
      </c>
      <c r="F85" s="16">
        <f>IFERROR(ALL!J22,0)</f>
        <v>-18.63</v>
      </c>
      <c r="G85" s="16">
        <f>IFERROR(ALL!K22,0)</f>
        <v>-18.72</v>
      </c>
      <c r="H85" s="16">
        <f>IFERROR(ALL!L22,0)</f>
        <v>-18.84</v>
      </c>
      <c r="I85" s="16">
        <f>IFERROR(ALL!M22,0)</f>
        <v>-18.97</v>
      </c>
      <c r="J85" s="16">
        <f>IFERROR(ALL!N22,0)</f>
        <v>-19.11</v>
      </c>
      <c r="K85" s="16">
        <f>IFERROR(ALL!O22,0)</f>
        <v>-19.25</v>
      </c>
      <c r="L85" s="16">
        <f>IFERROR(ALL!P22,0)</f>
        <v>-19.38</v>
      </c>
      <c r="M85" s="16">
        <f>IFERROR(ALL!Q22,0)</f>
        <v>-19.420000000000002</v>
      </c>
      <c r="N85" s="16">
        <f>IFERROR(ALL!R22,0)</f>
        <v>-19.45</v>
      </c>
      <c r="O85" s="16">
        <f>IFERROR(ALL!S22,0)</f>
        <v>-19.48</v>
      </c>
      <c r="P85" s="16">
        <f>IFERROR(ALL!T22,0)</f>
        <v>-19.510000000000002</v>
      </c>
      <c r="Q85" s="16">
        <f>IFERROR(ALL!U22,0)</f>
        <v>-19.55</v>
      </c>
      <c r="R85" s="16">
        <f>IFERROR(ALL!V22,0)</f>
        <v>-19.579999999999998</v>
      </c>
      <c r="S85" s="16">
        <f>IFERROR(ALL!W22,0)</f>
        <v>-19.61</v>
      </c>
      <c r="T85" s="16">
        <f>IFERROR(ALL!X22,0)</f>
        <v>-19.64</v>
      </c>
      <c r="U85" s="16">
        <f>IFERROR(ALL!Y22,0)</f>
        <v>-19.68</v>
      </c>
      <c r="V85" s="16">
        <f>IFERROR(ALL!Z22,0)</f>
        <v>-19.71</v>
      </c>
      <c r="W85" s="16">
        <f>IFERROR(ALL!AA22,0)</f>
        <v>-19.739999999999998</v>
      </c>
      <c r="X85" s="16">
        <f>IFERROR(ALL!AB22,0)</f>
        <v>-19.77</v>
      </c>
      <c r="Y85" s="16">
        <f>IFERROR(ALL!AC22,0)</f>
        <v>-19.809999999999999</v>
      </c>
      <c r="Z85" s="16">
        <f>IFERROR(ALL!AD22,0)</f>
        <v>-19.84</v>
      </c>
      <c r="AA85" s="16">
        <f>IFERROR(ALL!AE22,0)</f>
        <v>-19.87</v>
      </c>
      <c r="AB85" s="16">
        <f>IFERROR(ALL!AF22,0)</f>
        <v>-19.899999999999999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5" t="str">
        <f>ALL!E23</f>
        <v>H (Ga)</v>
      </c>
      <c r="B86" s="16">
        <f>IFERROR(ALL!F23,0)</f>
        <v>-65.31</v>
      </c>
      <c r="C86" s="16">
        <f>IFERROR(ALL!G23,0)</f>
        <v>-61.84</v>
      </c>
      <c r="D86" s="16">
        <f>IFERROR(ALL!H23,0)</f>
        <v>-58.76</v>
      </c>
      <c r="E86" s="16">
        <f>IFERROR(ALL!I23,0)</f>
        <v>-55.99</v>
      </c>
      <c r="F86" s="16">
        <f>IFERROR(ALL!J23,0)</f>
        <v>-53.51</v>
      </c>
      <c r="G86" s="16">
        <f>IFERROR(ALL!K23,0)</f>
        <v>-42.9</v>
      </c>
      <c r="H86" s="16">
        <f>IFERROR(ALL!L23,0)</f>
        <v>-44.12</v>
      </c>
      <c r="I86" s="16">
        <f>IFERROR(ALL!M23,0)</f>
        <v>-40.409999999999997</v>
      </c>
      <c r="J86" s="16">
        <f>IFERROR(ALL!N23,0)</f>
        <v>-37.590000000000003</v>
      </c>
      <c r="K86" s="16">
        <f>IFERROR(ALL!O23,0)</f>
        <v>-35.270000000000003</v>
      </c>
      <c r="L86" s="16">
        <f>IFERROR(ALL!P23,0)</f>
        <v>-33.159999999999997</v>
      </c>
      <c r="M86" s="16">
        <f>IFERROR(ALL!Q23,0)</f>
        <v>-32.65</v>
      </c>
      <c r="N86" s="16">
        <f>IFERROR(ALL!R23,0)</f>
        <v>-32.14</v>
      </c>
      <c r="O86" s="16">
        <f>IFERROR(ALL!S23,0)</f>
        <v>-32.01</v>
      </c>
      <c r="P86" s="16">
        <f>IFERROR(ALL!T23,0)</f>
        <v>-31.97</v>
      </c>
      <c r="Q86" s="16">
        <f>IFERROR(ALL!U23,0)</f>
        <v>-31.86</v>
      </c>
      <c r="R86" s="16">
        <f>IFERROR(ALL!V23,0)</f>
        <v>-31.72</v>
      </c>
      <c r="S86" s="16">
        <f>IFERROR(ALL!W23,0)</f>
        <v>-31.52</v>
      </c>
      <c r="T86" s="16">
        <f>IFERROR(ALL!X23,0)</f>
        <v>-31.18</v>
      </c>
      <c r="U86" s="16">
        <f>IFERROR(ALL!Y23,0)</f>
        <v>-30.83</v>
      </c>
      <c r="V86" s="16">
        <f>IFERROR(ALL!Z23,0)</f>
        <v>-30.5</v>
      </c>
      <c r="W86" s="16">
        <f>IFERROR(ALL!AA23,0)</f>
        <v>-30.17</v>
      </c>
      <c r="X86" s="16">
        <f>IFERROR(ALL!AB23,0)</f>
        <v>-29.85</v>
      </c>
      <c r="Y86" s="16">
        <f>IFERROR(ALL!AC23,0)</f>
        <v>-29.53</v>
      </c>
      <c r="Z86" s="16">
        <f>IFERROR(ALL!AD23,0)</f>
        <v>-29.21</v>
      </c>
      <c r="AA86" s="16">
        <f>IFERROR(ALL!AE23,0)</f>
        <v>-28.9</v>
      </c>
      <c r="AB86" s="16">
        <f>IFERROR(ALL!AF23,0)</f>
        <v>-28.59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5" t="str">
        <f>ALL!E24</f>
        <v>H (Ge)</v>
      </c>
      <c r="B87" s="16">
        <f>IFERROR(ALL!F24,0)</f>
        <v>-17.16</v>
      </c>
      <c r="C87" s="16">
        <f>IFERROR(ALL!G24,0)</f>
        <v>-16.53</v>
      </c>
      <c r="D87" s="16">
        <f>IFERROR(ALL!H24,0)</f>
        <v>-15.98</v>
      </c>
      <c r="E87" s="16">
        <f>IFERROR(ALL!I24,0)</f>
        <v>-15.49</v>
      </c>
      <c r="F87" s="16">
        <f>IFERROR(ALL!J24,0)</f>
        <v>-15.06</v>
      </c>
      <c r="G87" s="16">
        <f>IFERROR(ALL!K24,0)</f>
        <v>-11.93</v>
      </c>
      <c r="H87" s="16">
        <f>IFERROR(ALL!L24,0)</f>
        <v>-15.6</v>
      </c>
      <c r="I87" s="16">
        <f>IFERROR(ALL!M24,0)</f>
        <v>-15.31</v>
      </c>
      <c r="J87" s="16">
        <f>IFERROR(ALL!N24,0)</f>
        <v>-15.13</v>
      </c>
      <c r="K87" s="16">
        <f>IFERROR(ALL!O24,0)</f>
        <v>-14.92</v>
      </c>
      <c r="L87" s="16">
        <f>IFERROR(ALL!P24,0)</f>
        <v>-14.56</v>
      </c>
      <c r="M87" s="16">
        <f>IFERROR(ALL!Q24,0)</f>
        <v>-14.45</v>
      </c>
      <c r="N87" s="16">
        <f>IFERROR(ALL!R24,0)</f>
        <v>-14.33</v>
      </c>
      <c r="O87" s="16">
        <f>IFERROR(ALL!S24,0)</f>
        <v>-14.08</v>
      </c>
      <c r="P87" s="16">
        <f>IFERROR(ALL!T24,0)</f>
        <v>-13.9</v>
      </c>
      <c r="Q87" s="16">
        <f>IFERROR(ALL!U24,0)</f>
        <v>-13.75</v>
      </c>
      <c r="R87" s="16">
        <f>IFERROR(ALL!V24,0)</f>
        <v>-13.62</v>
      </c>
      <c r="S87" s="16">
        <f>IFERROR(ALL!W24,0)</f>
        <v>-13.49</v>
      </c>
      <c r="T87" s="16">
        <f>IFERROR(ALL!X24,0)</f>
        <v>-13.38</v>
      </c>
      <c r="U87" s="16">
        <f>IFERROR(ALL!Y24,0)</f>
        <v>-13.28</v>
      </c>
      <c r="V87" s="16">
        <f>IFERROR(ALL!Z24,0)</f>
        <v>-13.18</v>
      </c>
      <c r="W87" s="16">
        <f>IFERROR(ALL!AA24,0)</f>
        <v>-13.07</v>
      </c>
      <c r="X87" s="16">
        <f>IFERROR(ALL!AB24,0)</f>
        <v>-12.97</v>
      </c>
      <c r="Y87" s="16">
        <f>IFERROR(ALL!AC24,0)</f>
        <v>-12.87</v>
      </c>
      <c r="Z87" s="16">
        <f>IFERROR(ALL!AD24,0)</f>
        <v>-12.78</v>
      </c>
      <c r="AA87" s="16">
        <f>IFERROR(ALL!AE24,0)</f>
        <v>-12.68</v>
      </c>
      <c r="AB87" s="16">
        <f>IFERROR(ALL!AF24,0)</f>
        <v>-12.58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5" t="str">
        <f>ALL!E25</f>
        <v>H (Se)</v>
      </c>
      <c r="B88" s="16">
        <f>IFERROR(ALL!F25,0)</f>
        <v>-23.95</v>
      </c>
      <c r="C88" s="16">
        <f>IFERROR(ALL!G25,0)</f>
        <v>-22.83</v>
      </c>
      <c r="D88" s="16">
        <f>IFERROR(ALL!H25,0)</f>
        <v>-21.83</v>
      </c>
      <c r="E88" s="16">
        <f>IFERROR(ALL!I25,0)</f>
        <v>-20.95</v>
      </c>
      <c r="F88" s="16">
        <f>IFERROR(ALL!J25,0)</f>
        <v>-20.149999999999999</v>
      </c>
      <c r="G88" s="16">
        <f>IFERROR(ALL!K25,0)</f>
        <v>-19.52</v>
      </c>
      <c r="H88" s="16">
        <f>IFERROR(ALL!L25,0)</f>
        <v>-13.26</v>
      </c>
      <c r="I88" s="16">
        <f>IFERROR(ALL!M25,0)</f>
        <v>-11.72</v>
      </c>
      <c r="J88" s="16">
        <f>IFERROR(ALL!N25,0)</f>
        <v>-10.53</v>
      </c>
      <c r="K88" s="16">
        <f>IFERROR(ALL!O25,0)</f>
        <v>-9.6760000000000002</v>
      </c>
      <c r="L88" s="16">
        <f>IFERROR(ALL!P25,0)</f>
        <v>-9.1679999999999993</v>
      </c>
      <c r="M88" s="16">
        <f>IFERROR(ALL!Q25,0)</f>
        <v>-9.0909999999999993</v>
      </c>
      <c r="N88" s="16">
        <f>IFERROR(ALL!R25,0)</f>
        <v>-9.0310000000000006</v>
      </c>
      <c r="O88" s="16">
        <f>IFERROR(ALL!S25,0)</f>
        <v>-8.89</v>
      </c>
      <c r="P88" s="16">
        <f>IFERROR(ALL!T25,0)</f>
        <v>-8.7739999999999991</v>
      </c>
      <c r="Q88" s="16">
        <f>IFERROR(ALL!U25,0)</f>
        <v>-8.7110000000000003</v>
      </c>
      <c r="R88" s="16">
        <f>IFERROR(ALL!V25,0)</f>
        <v>-8.6790000000000003</v>
      </c>
      <c r="S88" s="16">
        <f>IFERROR(ALL!W25,0)</f>
        <v>-8.6809999999999992</v>
      </c>
      <c r="T88" s="16">
        <f>IFERROR(ALL!X25,0)</f>
        <v>-8.75</v>
      </c>
      <c r="U88" s="16">
        <f>IFERROR(ALL!Y25,0)</f>
        <v>-8.82</v>
      </c>
      <c r="V88" s="16">
        <f>IFERROR(ALL!Z25,0)</f>
        <v>-8.8919999999999995</v>
      </c>
      <c r="W88" s="16">
        <f>IFERROR(ALL!AA25,0)</f>
        <v>-8.9640000000000004</v>
      </c>
      <c r="X88" s="16">
        <f>IFERROR(ALL!AB25,0)</f>
        <v>-9.0380000000000003</v>
      </c>
      <c r="Y88" s="16">
        <f>IFERROR(ALL!AC25,0)</f>
        <v>-9.1140000000000008</v>
      </c>
      <c r="Z88" s="16">
        <f>IFERROR(ALL!AD25,0)</f>
        <v>-9.1920000000000002</v>
      </c>
      <c r="AA88" s="16">
        <f>IFERROR(ALL!AE25,0)</f>
        <v>-9.2729999999999997</v>
      </c>
      <c r="AB88" s="16">
        <f>IFERROR(ALL!AF25,0)</f>
        <v>-9.3550000000000004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5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5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5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5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5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5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5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5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1"/>
      <c r="B97" s="91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88" t="s">
        <v>27</v>
      </c>
      <c r="B100" s="60">
        <v>300</v>
      </c>
      <c r="C100" s="60">
        <v>310</v>
      </c>
      <c r="D100" s="60">
        <v>320</v>
      </c>
      <c r="E100" s="60">
        <v>330</v>
      </c>
      <c r="F100" s="60">
        <v>340</v>
      </c>
      <c r="G100" s="60">
        <v>350</v>
      </c>
      <c r="H100" s="60">
        <v>360</v>
      </c>
      <c r="I100" s="60">
        <v>370</v>
      </c>
      <c r="J100" s="60">
        <v>380</v>
      </c>
      <c r="K100" s="60">
        <v>390</v>
      </c>
      <c r="L100" s="60">
        <v>400</v>
      </c>
      <c r="M100" s="60">
        <v>410</v>
      </c>
      <c r="N100" s="60">
        <v>420</v>
      </c>
      <c r="O100" s="60">
        <v>430</v>
      </c>
      <c r="P100" s="60">
        <v>440</v>
      </c>
      <c r="Q100" s="60">
        <v>450</v>
      </c>
      <c r="R100" s="60">
        <v>460</v>
      </c>
      <c r="S100" s="60">
        <v>470</v>
      </c>
      <c r="T100" s="60">
        <v>480</v>
      </c>
      <c r="U100" s="60">
        <v>490</v>
      </c>
      <c r="V100" s="60">
        <v>500</v>
      </c>
      <c r="W100" s="60">
        <v>510</v>
      </c>
      <c r="X100" s="60">
        <v>520</v>
      </c>
      <c r="Y100" s="60">
        <v>530</v>
      </c>
      <c r="Z100" s="60">
        <v>540</v>
      </c>
      <c r="AA100" s="60">
        <v>550</v>
      </c>
      <c r="AB100" s="60">
        <v>560</v>
      </c>
      <c r="AC100" s="60">
        <v>570</v>
      </c>
      <c r="AD100" s="60">
        <v>580</v>
      </c>
      <c r="AE100" s="60">
        <v>590</v>
      </c>
      <c r="AF100" s="60">
        <v>600</v>
      </c>
      <c r="AG100" s="60">
        <v>610</v>
      </c>
      <c r="AH100" s="60">
        <v>620</v>
      </c>
      <c r="AI100" s="60">
        <v>630</v>
      </c>
      <c r="AJ100" s="60">
        <v>640</v>
      </c>
      <c r="AK100" s="60">
        <v>650</v>
      </c>
      <c r="AL100" s="60">
        <v>660</v>
      </c>
      <c r="AM100" s="60">
        <v>670</v>
      </c>
      <c r="AN100" s="60">
        <v>680</v>
      </c>
      <c r="AO100" s="60">
        <v>690</v>
      </c>
      <c r="AP100" s="60">
        <v>700</v>
      </c>
      <c r="AQ100" s="60">
        <v>710</v>
      </c>
      <c r="AR100" s="60">
        <v>720</v>
      </c>
      <c r="AS100" s="60">
        <v>730</v>
      </c>
      <c r="AT100" s="60">
        <v>740</v>
      </c>
      <c r="AU100" s="60">
        <v>750</v>
      </c>
      <c r="AV100" s="60">
        <v>760</v>
      </c>
      <c r="AW100" s="60">
        <v>770</v>
      </c>
      <c r="AX100" s="60">
        <v>780</v>
      </c>
      <c r="AY100" s="60">
        <v>790</v>
      </c>
      <c r="AZ100" s="60">
        <v>800</v>
      </c>
      <c r="BA100" s="60">
        <v>810</v>
      </c>
      <c r="BB100" s="60">
        <v>820</v>
      </c>
      <c r="BC100" s="60">
        <v>830</v>
      </c>
      <c r="BD100" s="60">
        <v>840</v>
      </c>
      <c r="BE100" s="60">
        <v>850</v>
      </c>
      <c r="BF100" s="60">
        <v>860</v>
      </c>
      <c r="BG100" s="60">
        <v>870</v>
      </c>
      <c r="BH100" s="60">
        <v>880</v>
      </c>
      <c r="BI100" s="60">
        <v>890</v>
      </c>
      <c r="BJ100" s="60">
        <v>900</v>
      </c>
      <c r="BK100" s="60">
        <v>910</v>
      </c>
      <c r="BL100" s="60">
        <v>920</v>
      </c>
      <c r="BM100" s="60">
        <v>930</v>
      </c>
      <c r="BN100" s="60">
        <v>940</v>
      </c>
      <c r="BO100" s="60">
        <v>950</v>
      </c>
      <c r="BP100" s="60">
        <v>960</v>
      </c>
      <c r="BQ100" s="60">
        <v>970</v>
      </c>
      <c r="BR100" s="60">
        <v>980</v>
      </c>
      <c r="BS100" s="60">
        <v>990</v>
      </c>
      <c r="BT100" s="60">
        <v>1000</v>
      </c>
    </row>
    <row r="101" spans="1:72" ht="22.5" hidden="1" thickTop="1" thickBot="1" x14ac:dyDescent="0.4">
      <c r="A101" s="85" t="s">
        <v>58</v>
      </c>
      <c r="B101" s="35">
        <v>2.9020510059909217E-17</v>
      </c>
      <c r="C101" s="35">
        <v>3.9807624840544626E-17</v>
      </c>
      <c r="D101" s="35">
        <v>5.0594739621180029E-17</v>
      </c>
      <c r="E101" s="35">
        <v>6.1381854401815438E-17</v>
      </c>
      <c r="F101" s="35">
        <v>5.8482725869894816E-16</v>
      </c>
      <c r="G101" s="35">
        <v>7.0038429924357083E-15</v>
      </c>
      <c r="H101" s="35">
        <v>1.3422858726172468E-14</v>
      </c>
      <c r="I101" s="35">
        <v>1.9841874459909231E-14</v>
      </c>
      <c r="J101" s="35">
        <v>2.6260890193645991E-14</v>
      </c>
      <c r="K101" s="35">
        <v>3.2679905927382745E-14</v>
      </c>
      <c r="L101" s="35">
        <v>3.9098921661119508E-14</v>
      </c>
      <c r="M101" s="35">
        <v>2.7204011195158807E-13</v>
      </c>
      <c r="N101" s="35">
        <v>7.6042120121028741E-13</v>
      </c>
      <c r="O101" s="35">
        <v>1.2488022904689867E-12</v>
      </c>
      <c r="P101" s="35">
        <v>1.7371833797276858E-12</v>
      </c>
      <c r="Q101" s="35">
        <v>2.2255644689863851E-12</v>
      </c>
      <c r="R101" s="35">
        <v>2.7139455582450843E-12</v>
      </c>
      <c r="S101" s="35">
        <v>3.2023266475037836E-12</v>
      </c>
      <c r="T101" s="35">
        <v>1.2152418305597601E-11</v>
      </c>
      <c r="U101" s="35">
        <v>2.2479997730711059E-11</v>
      </c>
      <c r="V101" s="35">
        <v>3.2807577155824521E-11</v>
      </c>
      <c r="W101" s="35">
        <v>4.3135156580937986E-11</v>
      </c>
      <c r="X101" s="35">
        <v>5.3462736006051445E-11</v>
      </c>
      <c r="Y101" s="35">
        <v>6.3790315431164897E-11</v>
      </c>
      <c r="Z101" s="35">
        <v>9.4857363636363634E-11</v>
      </c>
      <c r="AA101" s="35">
        <v>1.8814281818181817E-10</v>
      </c>
      <c r="AB101" s="35">
        <v>2.8142827272727272E-10</v>
      </c>
      <c r="AC101" s="35">
        <v>3.7471372727272732E-10</v>
      </c>
      <c r="AD101" s="35">
        <v>4.6799918181818187E-10</v>
      </c>
      <c r="AE101" s="35">
        <v>5.6128463636363642E-10</v>
      </c>
      <c r="AF101" s="35">
        <v>6.5457009090909097E-10</v>
      </c>
      <c r="AG101" s="35">
        <v>9.8876493192133133E-10</v>
      </c>
      <c r="AH101" s="35">
        <v>1.4526802118003025E-9</v>
      </c>
      <c r="AI101" s="35">
        <v>1.9165954916792736E-9</v>
      </c>
      <c r="AJ101" s="35">
        <v>2.3805107715582449E-9</v>
      </c>
      <c r="AK101" s="35">
        <v>2.8444260514372158E-9</v>
      </c>
      <c r="AL101" s="35">
        <v>3.3083413313161871E-9</v>
      </c>
      <c r="AM101" s="35">
        <v>3.8136715582450805E-9</v>
      </c>
      <c r="AN101" s="35">
        <v>5.3129605143721597E-9</v>
      </c>
      <c r="AO101" s="35">
        <v>6.8122494704992389E-9</v>
      </c>
      <c r="AP101" s="35">
        <v>8.3115384266263189E-9</v>
      </c>
      <c r="AQ101" s="35">
        <v>9.8108273827533989E-9</v>
      </c>
      <c r="AR101" s="35">
        <v>1.1310116338880479E-8</v>
      </c>
      <c r="AS101" s="35">
        <v>1.2809405295007557E-8</v>
      </c>
      <c r="AT101" s="35">
        <v>1.5137384266263224E-8</v>
      </c>
      <c r="AU101" s="35">
        <v>1.8563859304084714E-8</v>
      </c>
      <c r="AV101" s="35">
        <v>2.19903343419062E-8</v>
      </c>
      <c r="AW101" s="35">
        <v>2.5416809379727687E-8</v>
      </c>
      <c r="AX101" s="35">
        <v>2.8843284417549173E-8</v>
      </c>
      <c r="AY101" s="35">
        <v>3.2269759455370659E-8</v>
      </c>
      <c r="AZ101" s="35">
        <v>3.5696234493192146E-8</v>
      </c>
      <c r="BA101" s="35">
        <v>4.0798027272727302E-8</v>
      </c>
      <c r="BB101" s="35">
        <v>4.6267572727272756E-8</v>
      </c>
      <c r="BC101" s="35">
        <v>5.1737118181818203E-8</v>
      </c>
      <c r="BD101" s="35">
        <v>5.7206663636363663E-8</v>
      </c>
      <c r="BE101" s="35">
        <v>6.2676209090909123E-8</v>
      </c>
      <c r="BF101" s="35">
        <v>6.814575454545457E-8</v>
      </c>
      <c r="BG101" s="35">
        <v>7.3457349470499263E-8</v>
      </c>
      <c r="BH101" s="35">
        <v>7.8208937972768548E-8</v>
      </c>
      <c r="BI101" s="35">
        <v>8.2960526475037834E-8</v>
      </c>
      <c r="BJ101" s="35">
        <v>8.7712114977307119E-8</v>
      </c>
      <c r="BK101" s="35">
        <v>9.2463703479576417E-8</v>
      </c>
      <c r="BL101" s="35">
        <v>9.7215291981845703E-8</v>
      </c>
      <c r="BM101" s="35">
        <v>1.0196688048411499E-7</v>
      </c>
      <c r="BN101" s="35">
        <v>1.0326435552193646E-7</v>
      </c>
      <c r="BO101" s="35">
        <v>1.0235346293494705E-7</v>
      </c>
      <c r="BP101" s="35">
        <v>1.0144257034795763E-7</v>
      </c>
      <c r="BQ101" s="35">
        <v>1.0053167776096823E-7</v>
      </c>
      <c r="BR101" s="35">
        <v>9.9620785173978824E-8</v>
      </c>
      <c r="BS101" s="35">
        <v>9.8709892586989406E-8</v>
      </c>
      <c r="BT101" s="35">
        <v>9.7799000000000001E-8</v>
      </c>
    </row>
    <row r="102" spans="1:72" ht="21.75" hidden="1" thickBot="1" x14ac:dyDescent="0.4">
      <c r="A102" s="85" t="s">
        <v>71</v>
      </c>
      <c r="B102" s="35">
        <v>2.9649481879576393E-19</v>
      </c>
      <c r="C102" s="35">
        <v>4.0670787522541602E-19</v>
      </c>
      <c r="D102" s="35">
        <v>5.1692093165506811E-19</v>
      </c>
      <c r="E102" s="35">
        <v>6.2713398808472016E-19</v>
      </c>
      <c r="F102" s="35">
        <v>7.3154161724660515E-18</v>
      </c>
      <c r="G102" s="35">
        <v>8.965149332829053E-17</v>
      </c>
      <c r="H102" s="35">
        <v>1.7198757048411502E-16</v>
      </c>
      <c r="I102" s="35">
        <v>2.5432364763993948E-16</v>
      </c>
      <c r="J102" s="35">
        <v>3.3665972479576394E-16</v>
      </c>
      <c r="K102" s="35">
        <v>4.1899580195158846E-16</v>
      </c>
      <c r="L102" s="35">
        <v>5.0133187910741292E-16</v>
      </c>
      <c r="M102" s="35">
        <v>3.9135424810892525E-15</v>
      </c>
      <c r="N102" s="35">
        <v>1.108071797276853E-14</v>
      </c>
      <c r="O102" s="35">
        <v>1.8247893464447808E-14</v>
      </c>
      <c r="P102" s="35">
        <v>2.5415068956127086E-14</v>
      </c>
      <c r="Q102" s="35">
        <v>3.2582244447806358E-14</v>
      </c>
      <c r="R102" s="35">
        <v>3.9749419939485639E-14</v>
      </c>
      <c r="S102" s="35">
        <v>4.6916595431164914E-14</v>
      </c>
      <c r="T102" s="35">
        <v>1.8914735249621818E-13</v>
      </c>
      <c r="U102" s="35">
        <v>3.533652042360063E-13</v>
      </c>
      <c r="V102" s="35">
        <v>5.1758305597579432E-13</v>
      </c>
      <c r="W102" s="35">
        <v>6.8180090771558249E-13</v>
      </c>
      <c r="X102" s="35">
        <v>8.4601875945537057E-13</v>
      </c>
      <c r="Y102" s="35">
        <v>1.0102366111951587E-12</v>
      </c>
      <c r="Z102" s="35">
        <v>1.5213772727272728E-12</v>
      </c>
      <c r="AA102" s="35">
        <v>3.0732863636363636E-12</v>
      </c>
      <c r="AB102" s="35">
        <v>4.6251954545454543E-12</v>
      </c>
      <c r="AC102" s="35">
        <v>6.1771045454545454E-12</v>
      </c>
      <c r="AD102" s="35">
        <v>7.7290136363636365E-12</v>
      </c>
      <c r="AE102" s="35">
        <v>9.2809227272727268E-12</v>
      </c>
      <c r="AF102" s="35">
        <v>1.0832831818181819E-11</v>
      </c>
      <c r="AG102" s="35">
        <v>1.6499298033282901E-11</v>
      </c>
      <c r="AH102" s="35">
        <v>2.4381295007564291E-11</v>
      </c>
      <c r="AI102" s="35">
        <v>3.226329198184568E-11</v>
      </c>
      <c r="AJ102" s="35">
        <v>4.014528895612707E-11</v>
      </c>
      <c r="AK102" s="35">
        <v>4.802728593040846E-11</v>
      </c>
      <c r="AL102" s="35">
        <v>5.5909282904689849E-11</v>
      </c>
      <c r="AM102" s="35">
        <v>6.4497990922844115E-11</v>
      </c>
      <c r="AN102" s="35">
        <v>9.0047763993948505E-11</v>
      </c>
      <c r="AO102" s="35">
        <v>1.1559753706505288E-10</v>
      </c>
      <c r="AP102" s="35">
        <v>1.4114731013615727E-10</v>
      </c>
      <c r="AQ102" s="35">
        <v>1.6669708320726164E-10</v>
      </c>
      <c r="AR102" s="35">
        <v>1.9224685627836605E-10</v>
      </c>
      <c r="AS102" s="35">
        <v>2.1779662934947042E-10</v>
      </c>
      <c r="AT102" s="35">
        <v>2.5710158850226907E-10</v>
      </c>
      <c r="AU102" s="35">
        <v>3.1464016641452328E-10</v>
      </c>
      <c r="AV102" s="35">
        <v>3.7217874432677755E-10</v>
      </c>
      <c r="AW102" s="35">
        <v>4.2971732223903176E-10</v>
      </c>
      <c r="AX102" s="35">
        <v>4.8725590015128603E-10</v>
      </c>
      <c r="AY102" s="35">
        <v>5.4479447806354024E-10</v>
      </c>
      <c r="AZ102" s="35">
        <v>6.0233305597579446E-10</v>
      </c>
      <c r="BA102" s="35">
        <v>6.8462760606060646E-10</v>
      </c>
      <c r="BB102" s="35">
        <v>7.7235639393939427E-10</v>
      </c>
      <c r="BC102" s="35">
        <v>8.6008518181818218E-10</v>
      </c>
      <c r="BD102" s="35">
        <v>9.4781396969696999E-10</v>
      </c>
      <c r="BE102" s="35">
        <v>1.0355427575757578E-9</v>
      </c>
      <c r="BF102" s="35">
        <v>1.1232715454545458E-9</v>
      </c>
      <c r="BG102" s="35">
        <v>1.2059350983358551E-9</v>
      </c>
      <c r="BH102" s="35">
        <v>1.2706400907715584E-9</v>
      </c>
      <c r="BI102" s="35">
        <v>1.3353450832072619E-9</v>
      </c>
      <c r="BJ102" s="35">
        <v>1.4000500756429654E-9</v>
      </c>
      <c r="BK102" s="35">
        <v>1.4647550680786689E-9</v>
      </c>
      <c r="BL102" s="35">
        <v>1.5294600605143724E-9</v>
      </c>
      <c r="BM102" s="35">
        <v>1.5941650529500757E-9</v>
      </c>
      <c r="BN102" s="35">
        <v>1.5973993948562784E-9</v>
      </c>
      <c r="BO102" s="35">
        <v>1.5613328290468985E-9</v>
      </c>
      <c r="BP102" s="35">
        <v>1.5252662632375189E-9</v>
      </c>
      <c r="BQ102" s="35">
        <v>1.4891996974281392E-9</v>
      </c>
      <c r="BR102" s="35">
        <v>1.4531331316187594E-9</v>
      </c>
      <c r="BS102" s="35">
        <v>1.4170665658093797E-9</v>
      </c>
      <c r="BT102" s="35">
        <v>1.3810000000000001E-9</v>
      </c>
    </row>
    <row r="103" spans="1:72" ht="21.75" hidden="1" thickBot="1" x14ac:dyDescent="0.4">
      <c r="A103" s="85" t="s">
        <v>72</v>
      </c>
      <c r="B103" s="35">
        <v>8.0927986656943995E-21</v>
      </c>
      <c r="C103" s="35">
        <v>1.1101268393833583E-20</v>
      </c>
      <c r="D103" s="35">
        <v>1.4109738121972767E-20</v>
      </c>
      <c r="E103" s="35">
        <v>1.7118207850111952E-20</v>
      </c>
      <c r="F103" s="35">
        <v>2.6609766384266633E-18</v>
      </c>
      <c r="G103" s="35">
        <v>3.5674609618759484E-17</v>
      </c>
      <c r="H103" s="35">
        <v>6.8688242599092303E-17</v>
      </c>
      <c r="I103" s="35">
        <v>1.0170187557942513E-16</v>
      </c>
      <c r="J103" s="35">
        <v>1.3471550855975793E-16</v>
      </c>
      <c r="K103" s="35">
        <v>1.6772914154009075E-16</v>
      </c>
      <c r="L103" s="35">
        <v>2.0074277452042358E-16</v>
      </c>
      <c r="M103" s="35">
        <v>1.114853155824506E-14</v>
      </c>
      <c r="N103" s="35">
        <v>3.440447104387291E-14</v>
      </c>
      <c r="O103" s="35">
        <v>5.766041052950075E-14</v>
      </c>
      <c r="P103" s="35">
        <v>8.0916350015128596E-14</v>
      </c>
      <c r="Q103" s="35">
        <v>1.0417228950075644E-13</v>
      </c>
      <c r="R103" s="35">
        <v>1.2742822898638431E-13</v>
      </c>
      <c r="S103" s="35">
        <v>1.5068416847201216E-13</v>
      </c>
      <c r="T103" s="35">
        <v>2.6781323751891131E-12</v>
      </c>
      <c r="U103" s="35">
        <v>5.6132397881997014E-12</v>
      </c>
      <c r="V103" s="35">
        <v>8.5483472012102909E-12</v>
      </c>
      <c r="W103" s="35">
        <v>1.148345461422088E-11</v>
      </c>
      <c r="X103" s="35">
        <v>1.441856202723147E-11</v>
      </c>
      <c r="Y103" s="35">
        <v>1.7353669440242058E-11</v>
      </c>
      <c r="Z103" s="35">
        <v>4.8921856060606059E-11</v>
      </c>
      <c r="AA103" s="35">
        <v>1.6638928030303031E-10</v>
      </c>
      <c r="AB103" s="35">
        <v>2.8385670454545453E-10</v>
      </c>
      <c r="AC103" s="35">
        <v>4.013241287878788E-10</v>
      </c>
      <c r="AD103" s="35">
        <v>5.1879155303030307E-10</v>
      </c>
      <c r="AE103" s="35">
        <v>6.3625897727272735E-10</v>
      </c>
      <c r="AF103" s="35">
        <v>7.5372640151515152E-10</v>
      </c>
      <c r="AG103" s="35">
        <v>2.1522838729198181E-9</v>
      </c>
      <c r="AH103" s="35">
        <v>4.2406590620272303E-9</v>
      </c>
      <c r="AI103" s="35">
        <v>6.3290342511346429E-9</v>
      </c>
      <c r="AJ103" s="35">
        <v>8.4174094402420556E-9</v>
      </c>
      <c r="AK103" s="35">
        <v>1.0505784629349467E-8</v>
      </c>
      <c r="AL103" s="35">
        <v>1.2594159818456879E-8</v>
      </c>
      <c r="AM103" s="35">
        <v>1.542260665658089E-8</v>
      </c>
      <c r="AN103" s="35">
        <v>3.601277307110433E-8</v>
      </c>
      <c r="AO103" s="35">
        <v>5.660293948562777E-8</v>
      </c>
      <c r="AP103" s="35">
        <v>7.7193105900151209E-8</v>
      </c>
      <c r="AQ103" s="35">
        <v>9.7783272314674649E-8</v>
      </c>
      <c r="AR103" s="35">
        <v>1.1837343872919809E-7</v>
      </c>
      <c r="AS103" s="35">
        <v>1.3896360514372153E-7</v>
      </c>
      <c r="AT103" s="35">
        <v>2.0630075642965151E-7</v>
      </c>
      <c r="AU103" s="35">
        <v>3.3560484114977268E-7</v>
      </c>
      <c r="AV103" s="35">
        <v>4.6490892586989391E-7</v>
      </c>
      <c r="AW103" s="35">
        <v>5.9421301059001513E-7</v>
      </c>
      <c r="AX103" s="35">
        <v>7.2351709531013625E-7</v>
      </c>
      <c r="AY103" s="35">
        <v>8.5282118003025747E-7</v>
      </c>
      <c r="AZ103" s="35">
        <v>9.821252647503787E-7</v>
      </c>
      <c r="BA103" s="35">
        <v>1.4651093939393964E-6</v>
      </c>
      <c r="BB103" s="35">
        <v>2.0257306060606088E-6</v>
      </c>
      <c r="BC103" s="35">
        <v>2.5863518181818205E-6</v>
      </c>
      <c r="BD103" s="35">
        <v>3.1469730303030331E-6</v>
      </c>
      <c r="BE103" s="35">
        <v>3.7075942424242449E-6</v>
      </c>
      <c r="BF103" s="35">
        <v>4.2682154545454575E-6</v>
      </c>
      <c r="BG103" s="35">
        <v>5.0803154311649097E-6</v>
      </c>
      <c r="BH103" s="35">
        <v>6.7840219364599166E-6</v>
      </c>
      <c r="BI103" s="35">
        <v>8.4877284417549243E-6</v>
      </c>
      <c r="BJ103" s="35">
        <v>1.0191434947049932E-5</v>
      </c>
      <c r="BK103" s="35">
        <v>1.1895141452344938E-5</v>
      </c>
      <c r="BL103" s="35">
        <v>1.3598847957639944E-5</v>
      </c>
      <c r="BM103" s="35">
        <v>1.5302554462934953E-5</v>
      </c>
      <c r="BN103" s="35">
        <v>1.8115381240544639E-5</v>
      </c>
      <c r="BO103" s="35">
        <v>2.1637317700453865E-5</v>
      </c>
      <c r="BP103" s="35">
        <v>2.5159254160363092E-5</v>
      </c>
      <c r="BQ103" s="35">
        <v>2.8681190620272319E-5</v>
      </c>
      <c r="BR103" s="35">
        <v>3.2203127080181545E-5</v>
      </c>
      <c r="BS103" s="35">
        <v>3.5725063540090772E-5</v>
      </c>
      <c r="BT103" s="35">
        <v>3.9246999999999999E-5</v>
      </c>
    </row>
    <row r="104" spans="1:72" ht="21.75" hidden="1" thickBot="1" x14ac:dyDescent="0.4">
      <c r="A104" s="85" t="s">
        <v>61</v>
      </c>
      <c r="B104" s="35">
        <v>2.418997951951587E-16</v>
      </c>
      <c r="C104" s="35">
        <v>3.3182331682904681E-16</v>
      </c>
      <c r="D104" s="35">
        <v>4.2174683846293487E-16</v>
      </c>
      <c r="E104" s="35">
        <v>5.1167036009682304E-16</v>
      </c>
      <c r="F104" s="35">
        <v>1.6452864145234711E-14</v>
      </c>
      <c r="G104" s="35">
        <v>2.1468366596066579E-13</v>
      </c>
      <c r="H104" s="35">
        <v>4.1291446777609687E-13</v>
      </c>
      <c r="I104" s="35">
        <v>6.1114526959152801E-13</v>
      </c>
      <c r="J104" s="35">
        <v>8.0937607140695904E-13</v>
      </c>
      <c r="K104" s="35">
        <v>1.0076068732223901E-12</v>
      </c>
      <c r="L104" s="35">
        <v>1.2058376750378212E-12</v>
      </c>
      <c r="M104" s="35">
        <v>2.314201603630858E-11</v>
      </c>
      <c r="N104" s="35">
        <v>6.9591199092284395E-11</v>
      </c>
      <c r="O104" s="35">
        <v>1.160403821482602E-10</v>
      </c>
      <c r="P104" s="35">
        <v>1.6248956520423601E-10</v>
      </c>
      <c r="Q104" s="35">
        <v>2.0893874826021185E-10</v>
      </c>
      <c r="R104" s="35">
        <v>2.5538793131618763E-10</v>
      </c>
      <c r="S104" s="35">
        <v>3.0183711437216349E-10</v>
      </c>
      <c r="T104" s="35">
        <v>2.5863199697428187E-9</v>
      </c>
      <c r="U104" s="35">
        <v>5.2351338880484155E-9</v>
      </c>
      <c r="V104" s="35">
        <v>7.8839478063540106E-9</v>
      </c>
      <c r="W104" s="35">
        <v>1.0532761724659608E-8</v>
      </c>
      <c r="X104" s="35">
        <v>1.3181575642965204E-8</v>
      </c>
      <c r="Y104" s="35">
        <v>1.5830389561270803E-8</v>
      </c>
      <c r="Z104" s="35">
        <v>3.2425446969696967E-8</v>
      </c>
      <c r="AA104" s="35">
        <v>9.0859234848484849E-8</v>
      </c>
      <c r="AB104" s="35">
        <v>1.4929302272727274E-7</v>
      </c>
      <c r="AC104" s="35">
        <v>2.0772681060606061E-7</v>
      </c>
      <c r="AD104" s="35">
        <v>2.6616059848484848E-7</v>
      </c>
      <c r="AE104" s="35">
        <v>3.2459438636363638E-7</v>
      </c>
      <c r="AF104" s="35">
        <v>3.8302817424242427E-7</v>
      </c>
      <c r="AG104" s="35">
        <v>8.3036774583963678E-7</v>
      </c>
      <c r="AH104" s="35">
        <v>1.4871181240544628E-6</v>
      </c>
      <c r="AI104" s="35">
        <v>2.1438685022692885E-6</v>
      </c>
      <c r="AJ104" s="35">
        <v>2.8006188804841143E-6</v>
      </c>
      <c r="AK104" s="35">
        <v>3.45736925869894E-6</v>
      </c>
      <c r="AL104" s="35">
        <v>4.1141196369137662E-6</v>
      </c>
      <c r="AM104" s="35">
        <v>4.9254859304084623E-6</v>
      </c>
      <c r="AN104" s="35">
        <v>9.4476341906202591E-6</v>
      </c>
      <c r="AO104" s="35">
        <v>1.3969782450832058E-5</v>
      </c>
      <c r="AP104" s="35">
        <v>1.8491930711043854E-5</v>
      </c>
      <c r="AQ104" s="35">
        <v>2.3014078971255655E-5</v>
      </c>
      <c r="AR104" s="35">
        <v>2.7536227231467456E-5</v>
      </c>
      <c r="AS104" s="35">
        <v>3.2058375491679251E-5</v>
      </c>
      <c r="AT104" s="35">
        <v>4.3847107413010509E-5</v>
      </c>
      <c r="AU104" s="35">
        <v>6.5268287443267728E-5</v>
      </c>
      <c r="AV104" s="35">
        <v>8.6689467473524933E-5</v>
      </c>
      <c r="AW104" s="35">
        <v>1.0811064750378217E-4</v>
      </c>
      <c r="AX104" s="35">
        <v>1.2953182753403937E-4</v>
      </c>
      <c r="AY104" s="35">
        <v>1.5095300756429658E-4</v>
      </c>
      <c r="AZ104" s="35">
        <v>1.7237418759455381E-4</v>
      </c>
      <c r="BA104" s="35">
        <v>2.3768278787878822E-4</v>
      </c>
      <c r="BB104" s="35">
        <v>3.1262521212121249E-4</v>
      </c>
      <c r="BC104" s="35">
        <v>3.8756763636363671E-4</v>
      </c>
      <c r="BD104" s="35">
        <v>4.6251006060606093E-4</v>
      </c>
      <c r="BE104" s="35">
        <v>5.3745248484848515E-4</v>
      </c>
      <c r="BF104" s="35">
        <v>6.1239490909090948E-4</v>
      </c>
      <c r="BG104" s="35">
        <v>7.1431913767019755E-4</v>
      </c>
      <c r="BH104" s="35">
        <v>9.119061270801824E-4</v>
      </c>
      <c r="BI104" s="35">
        <v>1.1094931164901674E-3</v>
      </c>
      <c r="BJ104" s="35">
        <v>1.3070801059001521E-3</v>
      </c>
      <c r="BK104" s="35">
        <v>1.5046670953101368E-3</v>
      </c>
      <c r="BL104" s="35">
        <v>1.7022540847201218E-3</v>
      </c>
      <c r="BM104" s="35">
        <v>1.8998410741301066E-3</v>
      </c>
      <c r="BN104" s="35">
        <v>2.2142278366111962E-3</v>
      </c>
      <c r="BO104" s="35">
        <v>2.6032898638426636E-3</v>
      </c>
      <c r="BP104" s="35">
        <v>2.992351891074131E-3</v>
      </c>
      <c r="BQ104" s="35">
        <v>3.381413918305598E-3</v>
      </c>
      <c r="BR104" s="35">
        <v>3.7704759455370654E-3</v>
      </c>
      <c r="BS104" s="35">
        <v>4.1595379727685329E-3</v>
      </c>
      <c r="BT104" s="35">
        <v>4.5485999999999999E-3</v>
      </c>
    </row>
    <row r="105" spans="1:72" ht="21.75" hidden="1" thickBot="1" x14ac:dyDescent="0.4">
      <c r="A105" s="85" t="s">
        <v>78</v>
      </c>
      <c r="B105" s="35">
        <v>5.8463895715340381E-31</v>
      </c>
      <c r="C105" s="35">
        <v>8.0197595787957624E-31</v>
      </c>
      <c r="D105" s="35">
        <v>1.0193129586057489E-30</v>
      </c>
      <c r="E105" s="35">
        <v>1.2366499593319214E-30</v>
      </c>
      <c r="F105" s="35">
        <v>1.2262950045385947E-28</v>
      </c>
      <c r="G105" s="35">
        <v>1.6375407561270814E-27</v>
      </c>
      <c r="H105" s="35">
        <v>3.1524520118003032E-27</v>
      </c>
      <c r="I105" s="35">
        <v>4.6673632674735251E-27</v>
      </c>
      <c r="J105" s="35">
        <v>6.1822745231467466E-27</v>
      </c>
      <c r="K105" s="35">
        <v>7.6971857788199696E-27</v>
      </c>
      <c r="L105" s="35">
        <v>9.2120970344931911E-27</v>
      </c>
      <c r="M105" s="35">
        <v>3.9408428139182983E-25</v>
      </c>
      <c r="N105" s="35">
        <v>1.2112529652042357E-24</v>
      </c>
      <c r="O105" s="35">
        <v>2.0284216490166415E-24</v>
      </c>
      <c r="P105" s="35">
        <v>2.8455903328290476E-24</v>
      </c>
      <c r="Q105" s="35">
        <v>3.6627590166414533E-24</v>
      </c>
      <c r="R105" s="35">
        <v>4.4799277004538593E-24</v>
      </c>
      <c r="S105" s="35">
        <v>5.2970963842662653E-24</v>
      </c>
      <c r="T105" s="35">
        <v>8.1204496974281563E-23</v>
      </c>
      <c r="U105" s="35">
        <v>1.6933588880484127E-22</v>
      </c>
      <c r="V105" s="35">
        <v>2.5746728063540096E-22</v>
      </c>
      <c r="W105" s="35">
        <v>3.4559867246596068E-22</v>
      </c>
      <c r="X105" s="35">
        <v>4.3373006429652049E-22</v>
      </c>
      <c r="Y105" s="35">
        <v>5.218614561270802E-22</v>
      </c>
      <c r="Z105" s="35">
        <v>1.3951963636363638E-21</v>
      </c>
      <c r="AA105" s="35">
        <v>4.6241418181818182E-21</v>
      </c>
      <c r="AB105" s="35">
        <v>7.8530872727272729E-21</v>
      </c>
      <c r="AC105" s="35">
        <v>1.1082032727272728E-20</v>
      </c>
      <c r="AD105" s="35">
        <v>1.4310978181818184E-20</v>
      </c>
      <c r="AE105" s="35">
        <v>1.7539923636363638E-20</v>
      </c>
      <c r="AF105" s="35">
        <v>2.0768869090909092E-20</v>
      </c>
      <c r="AG105" s="35">
        <v>5.7666798789712543E-20</v>
      </c>
      <c r="AH105" s="35">
        <v>1.1269418154311646E-19</v>
      </c>
      <c r="AI105" s="35">
        <v>1.6772156429652036E-19</v>
      </c>
      <c r="AJ105" s="35">
        <v>2.2274894704992428E-19</v>
      </c>
      <c r="AK105" s="35">
        <v>2.777763298033282E-19</v>
      </c>
      <c r="AL105" s="35">
        <v>3.3280371255673213E-19</v>
      </c>
      <c r="AM105" s="35">
        <v>4.071572012102862E-19</v>
      </c>
      <c r="AN105" s="35">
        <v>9.4533723146747199E-19</v>
      </c>
      <c r="AO105" s="35">
        <v>1.4835172617246581E-18</v>
      </c>
      <c r="AP105" s="35">
        <v>2.0216972919818439E-18</v>
      </c>
      <c r="AQ105" s="35">
        <v>2.55987732223903E-18</v>
      </c>
      <c r="AR105" s="35">
        <v>3.0980573524962161E-18</v>
      </c>
      <c r="AS105" s="35">
        <v>3.6362373827534018E-18</v>
      </c>
      <c r="AT105" s="35">
        <v>5.4346641452344787E-18</v>
      </c>
      <c r="AU105" s="35">
        <v>8.9036505295007479E-18</v>
      </c>
      <c r="AV105" s="35">
        <v>1.2372636913767014E-17</v>
      </c>
      <c r="AW105" s="35">
        <v>1.584162329803328E-17</v>
      </c>
      <c r="AX105" s="35">
        <v>1.9310609682299552E-17</v>
      </c>
      <c r="AY105" s="35">
        <v>2.2779596066565819E-17</v>
      </c>
      <c r="AZ105" s="35">
        <v>2.6248582450832085E-17</v>
      </c>
      <c r="BA105" s="35">
        <v>4.0260990909090981E-17</v>
      </c>
      <c r="BB105" s="35">
        <v>5.6587809090909172E-17</v>
      </c>
      <c r="BC105" s="35">
        <v>7.2914627272727352E-17</v>
      </c>
      <c r="BD105" s="35">
        <v>8.9241445454545532E-17</v>
      </c>
      <c r="BE105" s="35">
        <v>1.0556826363636371E-16</v>
      </c>
      <c r="BF105" s="35">
        <v>1.2189508181818192E-16</v>
      </c>
      <c r="BG105" s="35">
        <v>1.4790721633888077E-16</v>
      </c>
      <c r="BH105" s="35">
        <v>2.0825819969742839E-16</v>
      </c>
      <c r="BI105" s="35">
        <v>2.6860918305597604E-16</v>
      </c>
      <c r="BJ105" s="35">
        <v>3.2896016641452364E-16</v>
      </c>
      <c r="BK105" s="35">
        <v>3.8931114977307124E-16</v>
      </c>
      <c r="BL105" s="35">
        <v>4.4966213313161894E-16</v>
      </c>
      <c r="BM105" s="35">
        <v>5.1001311649016654E-16</v>
      </c>
      <c r="BN105" s="35">
        <v>6.4745204236006083E-16</v>
      </c>
      <c r="BO105" s="35">
        <v>8.3417670196671739E-16</v>
      </c>
      <c r="BP105" s="35">
        <v>1.0209013615733738E-15</v>
      </c>
      <c r="BQ105" s="35">
        <v>1.2076260211800304E-15</v>
      </c>
      <c r="BR105" s="35">
        <v>1.3943506807866869E-15</v>
      </c>
      <c r="BS105" s="35">
        <v>1.5810753403933435E-15</v>
      </c>
      <c r="BT105" s="35">
        <v>1.7678000000000001E-15</v>
      </c>
    </row>
    <row r="106" spans="1:72" ht="21.75" hidden="1" thickBot="1" x14ac:dyDescent="0.4">
      <c r="A106" s="85" t="s">
        <v>2</v>
      </c>
      <c r="B106" s="35">
        <v>8.4525416036308594E-32</v>
      </c>
      <c r="C106" s="35">
        <v>1.1594750378214823E-31</v>
      </c>
      <c r="D106" s="35">
        <v>1.473695915279879E-31</v>
      </c>
      <c r="E106" s="35">
        <v>1.7879167927382754E-31</v>
      </c>
      <c r="F106" s="35">
        <v>1.6878299971255907E-27</v>
      </c>
      <c r="G106" s="35">
        <v>2.2783108711195172E-26</v>
      </c>
      <c r="H106" s="35">
        <v>4.3878387425264754E-26</v>
      </c>
      <c r="I106" s="35">
        <v>6.4973666139334329E-26</v>
      </c>
      <c r="J106" s="35">
        <v>8.6068944853403911E-26</v>
      </c>
      <c r="K106" s="35">
        <v>1.071642235674735E-25</v>
      </c>
      <c r="L106" s="35">
        <v>1.2825950228154307E-25</v>
      </c>
      <c r="M106" s="35">
        <v>1.4893678692889535E-22</v>
      </c>
      <c r="N106" s="35">
        <v>4.6552688677760963E-22</v>
      </c>
      <c r="O106" s="35">
        <v>7.821169866263239E-22</v>
      </c>
      <c r="P106" s="35">
        <v>1.0987070864750382E-21</v>
      </c>
      <c r="Q106" s="35">
        <v>1.4152971863237526E-21</v>
      </c>
      <c r="R106" s="35">
        <v>1.7318872861724667E-21</v>
      </c>
      <c r="S106" s="35">
        <v>2.0484773860211807E-21</v>
      </c>
      <c r="T106" s="35">
        <v>3.7499025718608255E-19</v>
      </c>
      <c r="U106" s="35">
        <v>8.0859195158850299E-19</v>
      </c>
      <c r="V106" s="35">
        <v>1.2421936459909235E-18</v>
      </c>
      <c r="W106" s="35">
        <v>1.675795340393344E-18</v>
      </c>
      <c r="X106" s="35">
        <v>2.1093970347957644E-18</v>
      </c>
      <c r="Y106" s="35">
        <v>2.5429987291981848E-18</v>
      </c>
      <c r="Z106" s="35">
        <v>3.2713722727272726E-17</v>
      </c>
      <c r="AA106" s="35">
        <v>1.5209581363636361E-16</v>
      </c>
      <c r="AB106" s="35">
        <v>2.7147790454545456E-16</v>
      </c>
      <c r="AC106" s="35">
        <v>3.9085999545454546E-16</v>
      </c>
      <c r="AD106" s="35">
        <v>5.102420863636364E-16</v>
      </c>
      <c r="AE106" s="35">
        <v>6.296241772727273E-16</v>
      </c>
      <c r="AF106" s="35">
        <v>7.490062681818182E-16</v>
      </c>
      <c r="AG106" s="35">
        <v>7.6642902269288948E-15</v>
      </c>
      <c r="AH106" s="35">
        <v>1.8238905960665655E-14</v>
      </c>
      <c r="AI106" s="35">
        <v>2.8813521694402413E-14</v>
      </c>
      <c r="AJ106" s="35">
        <v>3.9388137428139171E-14</v>
      </c>
      <c r="AK106" s="35">
        <v>4.9962753161875935E-14</v>
      </c>
      <c r="AL106" s="35">
        <v>6.05373688956127E-14</v>
      </c>
      <c r="AM106" s="35">
        <v>8.7078173978819041E-14</v>
      </c>
      <c r="AN106" s="35">
        <v>4.9680752344931824E-13</v>
      </c>
      <c r="AO106" s="35">
        <v>9.0653687291981737E-13</v>
      </c>
      <c r="AP106" s="35">
        <v>1.3162662223903165E-12</v>
      </c>
      <c r="AQ106" s="35">
        <v>1.7259955718608156E-12</v>
      </c>
      <c r="AR106" s="35">
        <v>2.1357249213313152E-12</v>
      </c>
      <c r="AS106" s="35">
        <v>2.5454542708018143E-12</v>
      </c>
      <c r="AT106" s="35">
        <v>6.4252178517397542E-12</v>
      </c>
      <c r="AU106" s="35">
        <v>1.4904794251134622E-11</v>
      </c>
      <c r="AV106" s="35">
        <v>2.3384370650529488E-11</v>
      </c>
      <c r="AW106" s="35">
        <v>3.1863947049924354E-11</v>
      </c>
      <c r="AX106" s="35">
        <v>4.034352344931922E-11</v>
      </c>
      <c r="AY106" s="35">
        <v>4.8823099848714087E-11</v>
      </c>
      <c r="AZ106" s="35">
        <v>5.7302676248108959E-11</v>
      </c>
      <c r="BA106" s="35">
        <v>1.4700894242424291E-10</v>
      </c>
      <c r="BB106" s="35">
        <v>2.5454545757575805E-10</v>
      </c>
      <c r="BC106" s="35">
        <v>3.620819727272732E-10</v>
      </c>
      <c r="BD106" s="35">
        <v>4.6961848787878835E-10</v>
      </c>
      <c r="BE106" s="35">
        <v>5.7715500303030355E-10</v>
      </c>
      <c r="BF106" s="35">
        <v>6.8469151818181864E-10</v>
      </c>
      <c r="BG106" s="35">
        <v>9.686678214826062E-10</v>
      </c>
      <c r="BH106" s="35">
        <v>1.8782033736762523E-9</v>
      </c>
      <c r="BI106" s="35">
        <v>2.7877389258698981E-9</v>
      </c>
      <c r="BJ106" s="35">
        <v>3.6972744780635438E-9</v>
      </c>
      <c r="BK106" s="35">
        <v>4.60681003025719E-9</v>
      </c>
      <c r="BL106" s="35">
        <v>5.5163455824508361E-9</v>
      </c>
      <c r="BM106" s="35">
        <v>6.4258811346444806E-9</v>
      </c>
      <c r="BN106" s="35">
        <v>1.0106290468986396E-8</v>
      </c>
      <c r="BO106" s="35">
        <v>1.5558242057488663E-8</v>
      </c>
      <c r="BP106" s="35">
        <v>2.1010193645990931E-8</v>
      </c>
      <c r="BQ106" s="35">
        <v>2.6462145234493202E-8</v>
      </c>
      <c r="BR106" s="35">
        <v>3.191409682299547E-8</v>
      </c>
      <c r="BS106" s="35">
        <v>3.7366048411497732E-8</v>
      </c>
      <c r="BT106" s="35">
        <v>4.2818E-8</v>
      </c>
    </row>
    <row r="107" spans="1:72" ht="21.75" hidden="1" thickBot="1" x14ac:dyDescent="0.4">
      <c r="A107" s="85" t="s">
        <v>1</v>
      </c>
      <c r="B107" s="35">
        <v>0.2</v>
      </c>
      <c r="C107" s="35">
        <v>0.2</v>
      </c>
      <c r="D107" s="35">
        <v>0.2</v>
      </c>
      <c r="E107" s="35">
        <v>0.2</v>
      </c>
      <c r="F107" s="35">
        <v>0.2</v>
      </c>
      <c r="G107" s="35">
        <v>0.2</v>
      </c>
      <c r="H107" s="35">
        <v>0.2</v>
      </c>
      <c r="I107" s="35">
        <v>0.2</v>
      </c>
      <c r="J107" s="35">
        <v>0.2</v>
      </c>
      <c r="K107" s="35">
        <v>0.2</v>
      </c>
      <c r="L107" s="35">
        <v>0.2</v>
      </c>
      <c r="M107" s="35">
        <v>0.2</v>
      </c>
      <c r="N107" s="35">
        <v>0.2</v>
      </c>
      <c r="O107" s="35">
        <v>0.2</v>
      </c>
      <c r="P107" s="35">
        <v>0.2</v>
      </c>
      <c r="Q107" s="35">
        <v>0.2</v>
      </c>
      <c r="R107" s="35">
        <v>0.2</v>
      </c>
      <c r="S107" s="35">
        <v>0.2</v>
      </c>
      <c r="T107" s="35">
        <v>0.2</v>
      </c>
      <c r="U107" s="35">
        <v>0.2</v>
      </c>
      <c r="V107" s="35">
        <v>0.2</v>
      </c>
      <c r="W107" s="35">
        <v>0.2</v>
      </c>
      <c r="X107" s="35">
        <v>0.2</v>
      </c>
      <c r="Y107" s="35">
        <v>0.2</v>
      </c>
      <c r="Z107" s="35">
        <v>0.2</v>
      </c>
      <c r="AA107" s="35">
        <v>0.2</v>
      </c>
      <c r="AB107" s="35">
        <v>0.2</v>
      </c>
      <c r="AC107" s="35">
        <v>0.2</v>
      </c>
      <c r="AD107" s="35">
        <v>0.2</v>
      </c>
      <c r="AE107" s="35">
        <v>0.2</v>
      </c>
      <c r="AF107" s="35">
        <v>0.2</v>
      </c>
      <c r="AG107" s="35">
        <v>0.2</v>
      </c>
      <c r="AH107" s="35">
        <v>0.2</v>
      </c>
      <c r="AI107" s="35">
        <v>0.2</v>
      </c>
      <c r="AJ107" s="35">
        <v>0.2</v>
      </c>
      <c r="AK107" s="35">
        <v>0.2</v>
      </c>
      <c r="AL107" s="35">
        <v>0.2</v>
      </c>
      <c r="AM107" s="35">
        <v>0.2</v>
      </c>
      <c r="AN107" s="35">
        <v>0.2</v>
      </c>
      <c r="AO107" s="35">
        <v>0.2</v>
      </c>
      <c r="AP107" s="35">
        <v>0.2</v>
      </c>
      <c r="AQ107" s="35">
        <v>0.2</v>
      </c>
      <c r="AR107" s="35">
        <v>0.2</v>
      </c>
      <c r="AS107" s="35">
        <v>0.2</v>
      </c>
      <c r="AT107" s="35">
        <v>0.2</v>
      </c>
      <c r="AU107" s="35">
        <v>0.2</v>
      </c>
      <c r="AV107" s="35">
        <v>0.2</v>
      </c>
      <c r="AW107" s="35">
        <v>0.2</v>
      </c>
      <c r="AX107" s="35">
        <v>0.2</v>
      </c>
      <c r="AY107" s="35">
        <v>0.2</v>
      </c>
      <c r="AZ107" s="35">
        <v>0.2</v>
      </c>
      <c r="BA107" s="35">
        <v>0.2</v>
      </c>
      <c r="BB107" s="35">
        <v>0.2</v>
      </c>
      <c r="BC107" s="35">
        <v>0.2</v>
      </c>
      <c r="BD107" s="35">
        <v>0.2</v>
      </c>
      <c r="BE107" s="35">
        <v>0.2</v>
      </c>
      <c r="BF107" s="35">
        <v>0.2</v>
      </c>
      <c r="BG107" s="35">
        <v>0.2</v>
      </c>
      <c r="BH107" s="35">
        <v>0.2</v>
      </c>
      <c r="BI107" s="35">
        <v>0.2</v>
      </c>
      <c r="BJ107" s="35">
        <v>0.2</v>
      </c>
      <c r="BK107" s="35">
        <v>0.2</v>
      </c>
      <c r="BL107" s="35">
        <v>0.2</v>
      </c>
      <c r="BM107" s="35">
        <v>0.2</v>
      </c>
      <c r="BN107" s="35">
        <v>0.2</v>
      </c>
      <c r="BO107" s="35">
        <v>0.2</v>
      </c>
      <c r="BP107" s="35">
        <v>0.2</v>
      </c>
      <c r="BQ107" s="35">
        <v>0.2</v>
      </c>
      <c r="BR107" s="35">
        <v>0.2</v>
      </c>
      <c r="BS107" s="35">
        <v>0.2</v>
      </c>
      <c r="BT107" s="35">
        <v>0.2</v>
      </c>
    </row>
    <row r="108" spans="1:72" ht="21.75" hidden="1" thickBot="1" x14ac:dyDescent="0.4">
      <c r="A108" s="85" t="s">
        <v>279</v>
      </c>
      <c r="B108" s="35">
        <v>3.9077304112556717E-24</v>
      </c>
      <c r="C108" s="35">
        <v>5.3601206124659601E-24</v>
      </c>
      <c r="D108" s="35">
        <v>6.8125108136762493E-24</v>
      </c>
      <c r="E108" s="35">
        <v>8.2649010148865377E-24</v>
      </c>
      <c r="F108" s="35">
        <v>9.8349044326778844E-23</v>
      </c>
      <c r="G108" s="35">
        <v>1.2076983484114985E-21</v>
      </c>
      <c r="H108" s="35">
        <v>2.3170476524962183E-21</v>
      </c>
      <c r="I108" s="35">
        <v>3.4263969565809383E-21</v>
      </c>
      <c r="J108" s="35">
        <v>4.5357462606656579E-21</v>
      </c>
      <c r="K108" s="35">
        <v>5.6450955647503774E-21</v>
      </c>
      <c r="L108" s="35">
        <v>6.754444868835097E-21</v>
      </c>
      <c r="M108" s="35">
        <v>8.4217448714069447E-20</v>
      </c>
      <c r="N108" s="35">
        <v>2.4778138214826014E-19</v>
      </c>
      <c r="O108" s="35">
        <v>4.1134531558245088E-19</v>
      </c>
      <c r="P108" s="35">
        <v>5.7490924901664158E-19</v>
      </c>
      <c r="Q108" s="35">
        <v>7.3847318245083227E-19</v>
      </c>
      <c r="R108" s="35">
        <v>9.0203711588502296E-19</v>
      </c>
      <c r="S108" s="35">
        <v>1.0656010493192137E-18</v>
      </c>
      <c r="T108" s="35">
        <v>8.1940385779122696E-18</v>
      </c>
      <c r="U108" s="35">
        <v>1.6456292738275352E-17</v>
      </c>
      <c r="V108" s="35">
        <v>2.4718546898638433E-17</v>
      </c>
      <c r="W108" s="35">
        <v>3.2980801059001521E-17</v>
      </c>
      <c r="X108" s="35">
        <v>4.1243055219364602E-17</v>
      </c>
      <c r="Y108" s="35">
        <v>4.9505309379727683E-17</v>
      </c>
      <c r="Z108" s="35">
        <v>1.0548222727272727E-16</v>
      </c>
      <c r="AA108" s="35">
        <v>3.0460313636363639E-16</v>
      </c>
      <c r="AB108" s="35">
        <v>5.0372404545454559E-16</v>
      </c>
      <c r="AC108" s="35">
        <v>7.0284495454545469E-16</v>
      </c>
      <c r="AD108" s="35">
        <v>9.019658636363637E-16</v>
      </c>
      <c r="AE108" s="35">
        <v>1.1010867727272727E-15</v>
      </c>
      <c r="AF108" s="35">
        <v>1.3002076818181819E-15</v>
      </c>
      <c r="AG108" s="35">
        <v>3.1879431164901659E-15</v>
      </c>
      <c r="AH108" s="35">
        <v>5.9849325264750369E-15</v>
      </c>
      <c r="AI108" s="35">
        <v>8.7819219364599072E-15</v>
      </c>
      <c r="AJ108" s="35">
        <v>1.1578911346444779E-14</v>
      </c>
      <c r="AK108" s="35">
        <v>1.4375900756429648E-14</v>
      </c>
      <c r="AL108" s="35">
        <v>1.717289016641452E-14</v>
      </c>
      <c r="AM108" s="35">
        <v>2.0911869894099788E-14</v>
      </c>
      <c r="AN108" s="35">
        <v>4.7258617246595996E-14</v>
      </c>
      <c r="AO108" s="35">
        <v>7.3605364599092201E-14</v>
      </c>
      <c r="AP108" s="35">
        <v>9.9952111951588406E-14</v>
      </c>
      <c r="AQ108" s="35">
        <v>1.2629885930408461E-13</v>
      </c>
      <c r="AR108" s="35">
        <v>1.5264560665658083E-13</v>
      </c>
      <c r="AS108" s="35">
        <v>1.7899235400907705E-13</v>
      </c>
      <c r="AT108" s="35">
        <v>2.726843872919811E-13</v>
      </c>
      <c r="AU108" s="35">
        <v>4.5564807866868332E-13</v>
      </c>
      <c r="AV108" s="35">
        <v>6.3861177004538549E-13</v>
      </c>
      <c r="AW108" s="35">
        <v>8.2157546142208776E-13</v>
      </c>
      <c r="AX108" s="35">
        <v>1.0045391527987898E-12</v>
      </c>
      <c r="AY108" s="35">
        <v>1.1875028441754921E-12</v>
      </c>
      <c r="AZ108" s="35">
        <v>1.3704665355521944E-12</v>
      </c>
      <c r="BA108" s="35">
        <v>2.2340475757575803E-12</v>
      </c>
      <c r="BB108" s="35">
        <v>3.2470324242424289E-12</v>
      </c>
      <c r="BC108" s="35">
        <v>4.2600172727272771E-12</v>
      </c>
      <c r="BD108" s="35">
        <v>5.2730021212121262E-12</v>
      </c>
      <c r="BE108" s="35">
        <v>6.2859869696969744E-12</v>
      </c>
      <c r="BF108" s="35">
        <v>7.2989718181818218E-12</v>
      </c>
      <c r="BG108" s="35">
        <v>9.1406367624811112E-12</v>
      </c>
      <c r="BH108" s="35">
        <v>1.3920349319213333E-11</v>
      </c>
      <c r="BI108" s="35">
        <v>1.8700061875945553E-11</v>
      </c>
      <c r="BJ108" s="35">
        <v>2.3479774432677775E-11</v>
      </c>
      <c r="BK108" s="35">
        <v>2.8259486989409997E-11</v>
      </c>
      <c r="BL108" s="35">
        <v>3.3039199546142225E-11</v>
      </c>
      <c r="BM108" s="35">
        <v>3.781891210287444E-11</v>
      </c>
      <c r="BN108" s="35">
        <v>5.2274009077155871E-11</v>
      </c>
      <c r="BO108" s="35">
        <v>7.2915007564296564E-11</v>
      </c>
      <c r="BP108" s="35">
        <v>9.3556006051437263E-11</v>
      </c>
      <c r="BQ108" s="35">
        <v>1.1419700453857795E-10</v>
      </c>
      <c r="BR108" s="35">
        <v>1.3483800302571864E-10</v>
      </c>
      <c r="BS108" s="35">
        <v>1.5547900151285932E-10</v>
      </c>
      <c r="BT108" s="35">
        <v>1.7612000000000001E-10</v>
      </c>
    </row>
    <row r="109" spans="1:72" ht="21.75" hidden="1" thickBot="1" x14ac:dyDescent="0.4">
      <c r="A109" s="85" t="s">
        <v>278</v>
      </c>
      <c r="B109" s="35">
        <v>0</v>
      </c>
      <c r="C109" s="35">
        <v>0</v>
      </c>
      <c r="D109" s="35">
        <v>0</v>
      </c>
      <c r="E109" s="35">
        <v>0</v>
      </c>
      <c r="F109" s="35">
        <v>3.5843872919818952E-36</v>
      </c>
      <c r="G109" s="35">
        <v>4.8389228441754948E-35</v>
      </c>
      <c r="H109" s="35">
        <v>9.319406959152801E-35</v>
      </c>
      <c r="I109" s="35">
        <v>1.3799891074130106E-34</v>
      </c>
      <c r="J109" s="35">
        <v>1.8280375189107412E-34</v>
      </c>
      <c r="K109" s="35">
        <v>2.2760859304084718E-34</v>
      </c>
      <c r="L109" s="35">
        <v>2.7241343419062022E-34</v>
      </c>
      <c r="M109" s="35">
        <v>1.3236699580030231E-30</v>
      </c>
      <c r="N109" s="35">
        <v>4.1393588899243557E-30</v>
      </c>
      <c r="O109" s="35">
        <v>6.9550478218456893E-30</v>
      </c>
      <c r="P109" s="35">
        <v>9.7707367537670216E-30</v>
      </c>
      <c r="Q109" s="35">
        <v>1.2586425685688354E-29</v>
      </c>
      <c r="R109" s="35">
        <v>1.5402114617609687E-29</v>
      </c>
      <c r="S109" s="35">
        <v>1.8217803549531018E-29</v>
      </c>
      <c r="T109" s="35">
        <v>9.9938818456883729E-27</v>
      </c>
      <c r="U109" s="35">
        <v>2.1593032829046918E-26</v>
      </c>
      <c r="V109" s="35">
        <v>3.3192183812405462E-26</v>
      </c>
      <c r="W109" s="35">
        <v>4.4791334795764006E-26</v>
      </c>
      <c r="X109" s="35">
        <v>5.6390485779122555E-26</v>
      </c>
      <c r="Y109" s="35">
        <v>6.7989636762481093E-26</v>
      </c>
      <c r="Z109" s="35">
        <v>1.9961325984848487E-24</v>
      </c>
      <c r="AA109" s="35">
        <v>9.6739069924242429E-24</v>
      </c>
      <c r="AB109" s="35">
        <v>1.7351681386363639E-23</v>
      </c>
      <c r="AC109" s="35">
        <v>2.5029455780303034E-23</v>
      </c>
      <c r="AD109" s="35">
        <v>3.2707230174242428E-23</v>
      </c>
      <c r="AE109" s="35">
        <v>4.038500456818182E-23</v>
      </c>
      <c r="AF109" s="35">
        <v>4.8062778962121217E-23</v>
      </c>
      <c r="AG109" s="35">
        <v>9.5782450832072593E-22</v>
      </c>
      <c r="AH109" s="35">
        <v>2.3533237518910733E-21</v>
      </c>
      <c r="AI109" s="35">
        <v>3.7488229954614207E-21</v>
      </c>
      <c r="AJ109" s="35">
        <v>5.1443222390317681E-21</v>
      </c>
      <c r="AK109" s="35">
        <v>6.5398214826021155E-21</v>
      </c>
      <c r="AL109" s="35">
        <v>7.9353207261724628E-21</v>
      </c>
      <c r="AM109" s="35">
        <v>1.3230189107412784E-20</v>
      </c>
      <c r="AN109" s="35">
        <v>1.1210991679273801E-19</v>
      </c>
      <c r="AO109" s="35">
        <v>2.1098964447806321E-19</v>
      </c>
      <c r="AP109" s="35">
        <v>3.0986937216338846E-19</v>
      </c>
      <c r="AQ109" s="35">
        <v>4.0874909984871366E-19</v>
      </c>
      <c r="AR109" s="35">
        <v>5.076288275340389E-19</v>
      </c>
      <c r="AS109" s="35">
        <v>6.0650855521936405E-19</v>
      </c>
      <c r="AT109" s="35">
        <v>2.1441991830559621E-18</v>
      </c>
      <c r="AU109" s="35">
        <v>5.5891507715582358E-18</v>
      </c>
      <c r="AV109" s="35">
        <v>9.0341023600605111E-18</v>
      </c>
      <c r="AW109" s="35">
        <v>1.2479053948562785E-17</v>
      </c>
      <c r="AX109" s="35">
        <v>1.5924005537065057E-17</v>
      </c>
      <c r="AY109" s="35">
        <v>1.9368957125567332E-17</v>
      </c>
      <c r="AZ109" s="35">
        <v>2.2813908714069607E-17</v>
      </c>
      <c r="BA109" s="35">
        <v>8.0777593939394267E-17</v>
      </c>
      <c r="BB109" s="35">
        <v>1.5070880606060638E-16</v>
      </c>
      <c r="BC109" s="35">
        <v>2.2064001818181851E-16</v>
      </c>
      <c r="BD109" s="35">
        <v>2.9057123030303064E-16</v>
      </c>
      <c r="BE109" s="35">
        <v>3.6050244242424277E-16</v>
      </c>
      <c r="BF109" s="35">
        <v>4.304336545454549E-16</v>
      </c>
      <c r="BG109" s="35">
        <v>6.9149443267776518E-16</v>
      </c>
      <c r="BH109" s="35">
        <v>1.6301963993948601E-15</v>
      </c>
      <c r="BI109" s="35">
        <v>2.5688983661119553E-15</v>
      </c>
      <c r="BJ109" s="35">
        <v>3.5076003328290504E-15</v>
      </c>
      <c r="BK109" s="35">
        <v>4.4463022995461455E-15</v>
      </c>
      <c r="BL109" s="35">
        <v>5.3850042662632398E-15</v>
      </c>
      <c r="BM109" s="35">
        <v>6.3237062329803349E-15</v>
      </c>
      <c r="BN109" s="35">
        <v>1.236937065052952E-14</v>
      </c>
      <c r="BO109" s="35">
        <v>2.1680142208774599E-14</v>
      </c>
      <c r="BP109" s="35">
        <v>3.0990913767019684E-14</v>
      </c>
      <c r="BQ109" s="35">
        <v>4.0301685325264759E-14</v>
      </c>
      <c r="BR109" s="35">
        <v>4.961245688350984E-14</v>
      </c>
      <c r="BS109" s="35">
        <v>5.8923228441754927E-14</v>
      </c>
      <c r="BT109" s="35">
        <v>6.8234000000000002E-14</v>
      </c>
    </row>
    <row r="110" spans="1:72" ht="21.75" hidden="1" thickBot="1" x14ac:dyDescent="0.4">
      <c r="A110" s="85" t="s">
        <v>52</v>
      </c>
      <c r="B110" s="35">
        <v>0.06</v>
      </c>
      <c r="C110" s="35">
        <v>0.06</v>
      </c>
      <c r="D110" s="35">
        <v>0.06</v>
      </c>
      <c r="E110" s="35">
        <v>0.06</v>
      </c>
      <c r="F110" s="35">
        <v>0.06</v>
      </c>
      <c r="G110" s="35">
        <v>0.06</v>
      </c>
      <c r="H110" s="35">
        <v>0.06</v>
      </c>
      <c r="I110" s="35">
        <v>0.06</v>
      </c>
      <c r="J110" s="35">
        <v>0.06</v>
      </c>
      <c r="K110" s="35">
        <v>0.06</v>
      </c>
      <c r="L110" s="35">
        <v>0.06</v>
      </c>
      <c r="M110" s="35">
        <v>0.06</v>
      </c>
      <c r="N110" s="35">
        <v>0.06</v>
      </c>
      <c r="O110" s="35">
        <v>0.06</v>
      </c>
      <c r="P110" s="35">
        <v>0.06</v>
      </c>
      <c r="Q110" s="35">
        <v>0.06</v>
      </c>
      <c r="R110" s="35">
        <v>0.06</v>
      </c>
      <c r="S110" s="35">
        <v>0.06</v>
      </c>
      <c r="T110" s="35">
        <v>0.06</v>
      </c>
      <c r="U110" s="35">
        <v>0.06</v>
      </c>
      <c r="V110" s="35">
        <v>0.06</v>
      </c>
      <c r="W110" s="35">
        <v>0.06</v>
      </c>
      <c r="X110" s="35">
        <v>0.06</v>
      </c>
      <c r="Y110" s="35">
        <v>0.06</v>
      </c>
      <c r="Z110" s="35">
        <v>5.9999962121212121E-2</v>
      </c>
      <c r="AA110" s="35">
        <v>5.9999810606060605E-2</v>
      </c>
      <c r="AB110" s="35">
        <v>5.999965909090909E-2</v>
      </c>
      <c r="AC110" s="35">
        <v>5.9999507575757574E-2</v>
      </c>
      <c r="AD110" s="35">
        <v>5.9999356060606059E-2</v>
      </c>
      <c r="AE110" s="35">
        <v>5.9999204545454543E-2</v>
      </c>
      <c r="AF110" s="35">
        <v>5.9999053030303028E-2</v>
      </c>
      <c r="AG110" s="35">
        <v>5.9998114977307108E-2</v>
      </c>
      <c r="AH110" s="35">
        <v>5.9996753403933435E-2</v>
      </c>
      <c r="AI110" s="35">
        <v>5.9995391830559755E-2</v>
      </c>
      <c r="AJ110" s="35">
        <v>5.9994030257186082E-2</v>
      </c>
      <c r="AK110" s="35">
        <v>5.9992668683812408E-2</v>
      </c>
      <c r="AL110" s="35">
        <v>5.9991307110438728E-2</v>
      </c>
      <c r="AM110" s="35">
        <v>5.9989612708018156E-2</v>
      </c>
      <c r="AN110" s="35">
        <v>5.9979930408472014E-2</v>
      </c>
      <c r="AO110" s="35">
        <v>5.9970248108925872E-2</v>
      </c>
      <c r="AP110" s="35">
        <v>5.996056580937973E-2</v>
      </c>
      <c r="AQ110" s="35">
        <v>5.9950883509833588E-2</v>
      </c>
      <c r="AR110" s="35">
        <v>5.9941201210287447E-2</v>
      </c>
      <c r="AS110" s="35">
        <v>5.9931518910741298E-2</v>
      </c>
      <c r="AT110" s="35">
        <v>5.9906614220877459E-2</v>
      </c>
      <c r="AU110" s="35">
        <v>5.9861531013615736E-2</v>
      </c>
      <c r="AV110" s="35">
        <v>5.9816447806354006E-2</v>
      </c>
      <c r="AW110" s="35">
        <v>5.9771364599092283E-2</v>
      </c>
      <c r="AX110" s="35">
        <v>5.972628139183056E-2</v>
      </c>
      <c r="AY110" s="35">
        <v>5.9681198184568837E-2</v>
      </c>
      <c r="AZ110" s="35">
        <v>5.9636114977307114E-2</v>
      </c>
      <c r="BA110" s="35">
        <v>5.9500030303030305E-2</v>
      </c>
      <c r="BB110" s="35">
        <v>5.9343969696969694E-2</v>
      </c>
      <c r="BC110" s="35">
        <v>5.918790909090909E-2</v>
      </c>
      <c r="BD110" s="35">
        <v>5.9031848484848486E-2</v>
      </c>
      <c r="BE110" s="35">
        <v>5.8875787878787875E-2</v>
      </c>
      <c r="BF110" s="35">
        <v>5.8719727272727271E-2</v>
      </c>
      <c r="BG110" s="35">
        <v>5.8508369137670192E-2</v>
      </c>
      <c r="BH110" s="35">
        <v>5.8100956127080175E-2</v>
      </c>
      <c r="BI110" s="35">
        <v>5.7693543116490165E-2</v>
      </c>
      <c r="BJ110" s="35">
        <v>5.7286130105900147E-2</v>
      </c>
      <c r="BK110" s="35">
        <v>5.6878717095310137E-2</v>
      </c>
      <c r="BL110" s="35">
        <v>5.647130408472012E-2</v>
      </c>
      <c r="BM110" s="35">
        <v>5.6063891074130109E-2</v>
      </c>
      <c r="BN110" s="35">
        <v>5.5420045385779125E-2</v>
      </c>
      <c r="BO110" s="35">
        <v>5.4625037821482605E-2</v>
      </c>
      <c r="BP110" s="35">
        <v>5.3830030257186086E-2</v>
      </c>
      <c r="BQ110" s="35">
        <v>5.3035022692889559E-2</v>
      </c>
      <c r="BR110" s="35">
        <v>5.224001512859304E-2</v>
      </c>
      <c r="BS110" s="35">
        <v>5.144500756429652E-2</v>
      </c>
      <c r="BT110" s="35">
        <v>5.0650000000000001E-2</v>
      </c>
    </row>
    <row r="111" spans="1:72" ht="21.75" hidden="1" thickBot="1" x14ac:dyDescent="0.4">
      <c r="A111" s="85" t="s">
        <v>65</v>
      </c>
      <c r="B111" s="35">
        <v>0.12</v>
      </c>
      <c r="C111" s="35">
        <v>0.12</v>
      </c>
      <c r="D111" s="35">
        <v>0.12</v>
      </c>
      <c r="E111" s="35">
        <v>0.12</v>
      </c>
      <c r="F111" s="35">
        <v>0.12</v>
      </c>
      <c r="G111" s="35">
        <v>0.12</v>
      </c>
      <c r="H111" s="35">
        <v>0.12</v>
      </c>
      <c r="I111" s="35">
        <v>0.12</v>
      </c>
      <c r="J111" s="35">
        <v>0.12</v>
      </c>
      <c r="K111" s="35">
        <v>0.12</v>
      </c>
      <c r="L111" s="35">
        <v>0.12</v>
      </c>
      <c r="M111" s="35">
        <v>0.12</v>
      </c>
      <c r="N111" s="35">
        <v>0.12</v>
      </c>
      <c r="O111" s="35">
        <v>0.12</v>
      </c>
      <c r="P111" s="35">
        <v>0.12</v>
      </c>
      <c r="Q111" s="35">
        <v>0.12</v>
      </c>
      <c r="R111" s="35">
        <v>0.12</v>
      </c>
      <c r="S111" s="35">
        <v>0.12</v>
      </c>
      <c r="T111" s="35">
        <v>0.12</v>
      </c>
      <c r="U111" s="35">
        <v>0.12</v>
      </c>
      <c r="V111" s="35">
        <v>0.12</v>
      </c>
      <c r="W111" s="35">
        <v>0.12</v>
      </c>
      <c r="X111" s="35">
        <v>0.12</v>
      </c>
      <c r="Y111" s="35">
        <v>0.12</v>
      </c>
      <c r="Z111" s="35">
        <v>0.12</v>
      </c>
      <c r="AA111" s="35">
        <v>0.12</v>
      </c>
      <c r="AB111" s="35">
        <v>0.12</v>
      </c>
      <c r="AC111" s="35">
        <v>0.12</v>
      </c>
      <c r="AD111" s="35">
        <v>0.12</v>
      </c>
      <c r="AE111" s="35">
        <v>0.12</v>
      </c>
      <c r="AF111" s="35">
        <v>0.12</v>
      </c>
      <c r="AG111" s="35">
        <v>0.12</v>
      </c>
      <c r="AH111" s="35">
        <v>0.12</v>
      </c>
      <c r="AI111" s="35">
        <v>0.12</v>
      </c>
      <c r="AJ111" s="35">
        <v>0.12</v>
      </c>
      <c r="AK111" s="35">
        <v>0.12</v>
      </c>
      <c r="AL111" s="35">
        <v>0.12</v>
      </c>
      <c r="AM111" s="35">
        <v>0.12</v>
      </c>
      <c r="AN111" s="35">
        <v>0.12</v>
      </c>
      <c r="AO111" s="35">
        <v>0.12</v>
      </c>
      <c r="AP111" s="35">
        <v>0.12</v>
      </c>
      <c r="AQ111" s="35">
        <v>0.12</v>
      </c>
      <c r="AR111" s="35">
        <v>0.12</v>
      </c>
      <c r="AS111" s="35">
        <v>0.12</v>
      </c>
      <c r="AT111" s="35">
        <v>0.12</v>
      </c>
      <c r="AU111" s="35">
        <v>0.12</v>
      </c>
      <c r="AV111" s="35">
        <v>0.12</v>
      </c>
      <c r="AW111" s="35">
        <v>0.12</v>
      </c>
      <c r="AX111" s="35">
        <v>0.12</v>
      </c>
      <c r="AY111" s="35">
        <v>0.12</v>
      </c>
      <c r="AZ111" s="35">
        <v>0.12</v>
      </c>
      <c r="BA111" s="35">
        <v>0.12</v>
      </c>
      <c r="BB111" s="35">
        <v>0.12</v>
      </c>
      <c r="BC111" s="35">
        <v>0.12</v>
      </c>
      <c r="BD111" s="35">
        <v>0.12</v>
      </c>
      <c r="BE111" s="35">
        <v>0.12</v>
      </c>
      <c r="BF111" s="35">
        <v>0.12</v>
      </c>
      <c r="BG111" s="35">
        <v>0.12</v>
      </c>
      <c r="BH111" s="35">
        <v>0.12</v>
      </c>
      <c r="BI111" s="35">
        <v>0.12</v>
      </c>
      <c r="BJ111" s="35">
        <v>0.12</v>
      </c>
      <c r="BK111" s="35">
        <v>0.12</v>
      </c>
      <c r="BL111" s="35">
        <v>0.12</v>
      </c>
      <c r="BM111" s="35">
        <v>0.12</v>
      </c>
      <c r="BN111" s="35">
        <v>0.12</v>
      </c>
      <c r="BO111" s="35">
        <v>0.12</v>
      </c>
      <c r="BP111" s="35">
        <v>0.12</v>
      </c>
      <c r="BQ111" s="35">
        <v>0.12</v>
      </c>
      <c r="BR111" s="35">
        <v>0.12</v>
      </c>
      <c r="BS111" s="35">
        <v>0.12</v>
      </c>
      <c r="BT111" s="35">
        <v>0.12</v>
      </c>
    </row>
    <row r="112" spans="1:72" ht="21.75" hidden="1" thickBot="1" x14ac:dyDescent="0.4">
      <c r="A112" s="85" t="s">
        <v>73</v>
      </c>
      <c r="B112" s="35">
        <v>0.1</v>
      </c>
      <c r="C112" s="35">
        <v>0.1</v>
      </c>
      <c r="D112" s="35">
        <v>0.1</v>
      </c>
      <c r="E112" s="35">
        <v>0.1</v>
      </c>
      <c r="F112" s="35">
        <v>0.1</v>
      </c>
      <c r="G112" s="35">
        <v>0.1</v>
      </c>
      <c r="H112" s="35">
        <v>0.1</v>
      </c>
      <c r="I112" s="35">
        <v>0.1</v>
      </c>
      <c r="J112" s="35">
        <v>0.1</v>
      </c>
      <c r="K112" s="35">
        <v>0.1</v>
      </c>
      <c r="L112" s="35">
        <v>0.1</v>
      </c>
      <c r="M112" s="35">
        <v>0.1</v>
      </c>
      <c r="N112" s="35">
        <v>0.1</v>
      </c>
      <c r="O112" s="35">
        <v>0.1</v>
      </c>
      <c r="P112" s="35">
        <v>0.1</v>
      </c>
      <c r="Q112" s="35">
        <v>0.1</v>
      </c>
      <c r="R112" s="35">
        <v>0.1</v>
      </c>
      <c r="S112" s="35">
        <v>0.1</v>
      </c>
      <c r="T112" s="35">
        <v>0.1</v>
      </c>
      <c r="U112" s="35">
        <v>0.1</v>
      </c>
      <c r="V112" s="35">
        <v>0.1</v>
      </c>
      <c r="W112" s="35">
        <v>0.1</v>
      </c>
      <c r="X112" s="35">
        <v>0.1</v>
      </c>
      <c r="Y112" s="35">
        <v>0.1</v>
      </c>
      <c r="Z112" s="35">
        <v>0.1</v>
      </c>
      <c r="AA112" s="35">
        <v>0.1</v>
      </c>
      <c r="AB112" s="35">
        <v>0.1</v>
      </c>
      <c r="AC112" s="35">
        <v>0.1</v>
      </c>
      <c r="AD112" s="35">
        <v>0.1</v>
      </c>
      <c r="AE112" s="35">
        <v>0.1</v>
      </c>
      <c r="AF112" s="35">
        <v>0.1</v>
      </c>
      <c r="AG112" s="35">
        <v>0.1</v>
      </c>
      <c r="AH112" s="35">
        <v>0.1</v>
      </c>
      <c r="AI112" s="35">
        <v>0.1</v>
      </c>
      <c r="AJ112" s="35">
        <v>0.1</v>
      </c>
      <c r="AK112" s="35">
        <v>0.1</v>
      </c>
      <c r="AL112" s="35">
        <v>0.1</v>
      </c>
      <c r="AM112" s="35">
        <v>0.1</v>
      </c>
      <c r="AN112" s="35">
        <v>0.1</v>
      </c>
      <c r="AO112" s="35">
        <v>0.1</v>
      </c>
      <c r="AP112" s="35">
        <v>0.1</v>
      </c>
      <c r="AQ112" s="35">
        <v>0.1</v>
      </c>
      <c r="AR112" s="35">
        <v>0.1</v>
      </c>
      <c r="AS112" s="35">
        <v>0.1</v>
      </c>
      <c r="AT112" s="35">
        <v>0.1</v>
      </c>
      <c r="AU112" s="35">
        <v>0.1</v>
      </c>
      <c r="AV112" s="35">
        <v>0.1</v>
      </c>
      <c r="AW112" s="35">
        <v>0.1</v>
      </c>
      <c r="AX112" s="35">
        <v>0.1</v>
      </c>
      <c r="AY112" s="35">
        <v>0.1</v>
      </c>
      <c r="AZ112" s="35">
        <v>0.1</v>
      </c>
      <c r="BA112" s="35">
        <v>0.1</v>
      </c>
      <c r="BB112" s="35">
        <v>0.1</v>
      </c>
      <c r="BC112" s="35">
        <v>0.1</v>
      </c>
      <c r="BD112" s="35">
        <v>0.1</v>
      </c>
      <c r="BE112" s="35">
        <v>0.1</v>
      </c>
      <c r="BF112" s="35">
        <v>0.1</v>
      </c>
      <c r="BG112" s="35">
        <v>0.1</v>
      </c>
      <c r="BH112" s="35">
        <v>0.1</v>
      </c>
      <c r="BI112" s="35">
        <v>0.1</v>
      </c>
      <c r="BJ112" s="35">
        <v>0.1</v>
      </c>
      <c r="BK112" s="35">
        <v>0.1</v>
      </c>
      <c r="BL112" s="35">
        <v>0.1</v>
      </c>
      <c r="BM112" s="35">
        <v>0.1</v>
      </c>
      <c r="BN112" s="35">
        <v>0.1</v>
      </c>
      <c r="BO112" s="35">
        <v>0.1</v>
      </c>
      <c r="BP112" s="35">
        <v>0.1</v>
      </c>
      <c r="BQ112" s="35">
        <v>0.1</v>
      </c>
      <c r="BR112" s="35">
        <v>0.1</v>
      </c>
      <c r="BS112" s="35">
        <v>0.1</v>
      </c>
      <c r="BT112" s="35">
        <v>0.1</v>
      </c>
    </row>
    <row r="113" spans="1:72" ht="21.75" hidden="1" thickBot="1" x14ac:dyDescent="0.4">
      <c r="A113" s="85" t="s">
        <v>26</v>
      </c>
      <c r="B113" s="35">
        <v>-18.624069591527988</v>
      </c>
      <c r="C113" s="35">
        <v>-18.625582450832074</v>
      </c>
      <c r="D113" s="35">
        <v>-18.627095310136156</v>
      </c>
      <c r="E113" s="35">
        <v>-18.628608169440241</v>
      </c>
      <c r="F113" s="35">
        <v>-18.631089258698939</v>
      </c>
      <c r="G113" s="35">
        <v>-18.644704992435702</v>
      </c>
      <c r="H113" s="35">
        <v>-18.658320726172466</v>
      </c>
      <c r="I113" s="35">
        <v>-18.671936459909226</v>
      </c>
      <c r="J113" s="35">
        <v>-18.685552193645989</v>
      </c>
      <c r="K113" s="35">
        <v>-18.699167927382753</v>
      </c>
      <c r="L113" s="35">
        <v>-18.712783661119516</v>
      </c>
      <c r="M113" s="35">
        <v>-18.728532526475036</v>
      </c>
      <c r="N113" s="35">
        <v>-18.746686838124052</v>
      </c>
      <c r="O113" s="35">
        <v>-18.764841149773069</v>
      </c>
      <c r="P113" s="35">
        <v>-18.782995461422086</v>
      </c>
      <c r="Q113" s="35">
        <v>-18.801149773071103</v>
      </c>
      <c r="R113" s="35">
        <v>-18.81930408472012</v>
      </c>
      <c r="S113" s="35">
        <v>-18.837458396369136</v>
      </c>
      <c r="T113" s="35">
        <v>-18.856913767019666</v>
      </c>
      <c r="U113" s="35">
        <v>-18.876580937972768</v>
      </c>
      <c r="V113" s="35">
        <v>-18.896248108925871</v>
      </c>
      <c r="W113" s="35">
        <v>-18.91591527987897</v>
      </c>
      <c r="X113" s="35">
        <v>-18.935582450832072</v>
      </c>
      <c r="Y113" s="35">
        <v>-18.955249621785175</v>
      </c>
      <c r="Z113" s="35">
        <v>-18.975303030303028</v>
      </c>
      <c r="AA113" s="35">
        <v>-18.996515151515151</v>
      </c>
      <c r="AB113" s="35">
        <v>-19.017727272727271</v>
      </c>
      <c r="AC113" s="35">
        <v>-19.038939393939394</v>
      </c>
      <c r="AD113" s="35">
        <v>-19.060151515151514</v>
      </c>
      <c r="AE113" s="35">
        <v>-19.081363636363637</v>
      </c>
      <c r="AF113" s="35">
        <v>-19.102575757575757</v>
      </c>
      <c r="AG113" s="35">
        <v>-19.12376701966717</v>
      </c>
      <c r="AH113" s="35">
        <v>-19.144947049924358</v>
      </c>
      <c r="AI113" s="35">
        <v>-19.166127080181543</v>
      </c>
      <c r="AJ113" s="35">
        <v>-19.187307110438727</v>
      </c>
      <c r="AK113" s="35">
        <v>-19.208487140695915</v>
      </c>
      <c r="AL113" s="35">
        <v>-19.2296671709531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-19.388456883509832</v>
      </c>
      <c r="AU113" s="35">
        <v>-19.408124054462935</v>
      </c>
      <c r="AV113" s="35">
        <v>-19.427791225416037</v>
      </c>
      <c r="AW113" s="35">
        <v>-19.447458396369139</v>
      </c>
      <c r="AX113" s="35">
        <v>-19.467125567322238</v>
      </c>
      <c r="AY113" s="35">
        <v>-19.486792738275341</v>
      </c>
      <c r="AZ113" s="35">
        <v>-19.506459909228443</v>
      </c>
      <c r="BA113" s="35">
        <v>-19.526151515151518</v>
      </c>
      <c r="BB113" s="35">
        <v>-19.545848484848488</v>
      </c>
      <c r="BC113" s="35">
        <v>-19.565545454545457</v>
      </c>
      <c r="BD113" s="35">
        <v>-19.585242424242427</v>
      </c>
      <c r="BE113" s="35">
        <v>-19.604939393939397</v>
      </c>
      <c r="BF113" s="35">
        <v>-19.624636363636366</v>
      </c>
      <c r="BG113" s="35">
        <v>-19.644326777609685</v>
      </c>
      <c r="BH113" s="35">
        <v>-19.663993948562783</v>
      </c>
      <c r="BI113" s="35">
        <v>-19.683661119515886</v>
      </c>
      <c r="BJ113" s="35">
        <v>-19.703328290468985</v>
      </c>
      <c r="BK113" s="35">
        <v>-19.722995461422087</v>
      </c>
      <c r="BL113" s="35">
        <v>-19.74266263237519</v>
      </c>
      <c r="BM113" s="35">
        <v>-19.762329803328289</v>
      </c>
      <c r="BN113" s="35">
        <v>-19.781996974281391</v>
      </c>
      <c r="BO113" s="35">
        <v>-19.801664145234493</v>
      </c>
      <c r="BP113" s="35">
        <v>-19.821331316187592</v>
      </c>
      <c r="BQ113" s="35">
        <v>-19.840998487140695</v>
      </c>
      <c r="BR113" s="35">
        <v>-19.860665658093797</v>
      </c>
      <c r="BS113" s="35">
        <v>-19.880332829046896</v>
      </c>
      <c r="BT113" s="35">
        <v>-19.899999999999999</v>
      </c>
    </row>
    <row r="114" spans="1:72" ht="21.75" hidden="1" thickBot="1" x14ac:dyDescent="0.4">
      <c r="A114" s="85" t="s">
        <v>5</v>
      </c>
      <c r="B114" s="35">
        <v>-59.877473524962177</v>
      </c>
      <c r="C114" s="35">
        <v>-58.605158850226928</v>
      </c>
      <c r="D114" s="35">
        <v>-57.33284417549168</v>
      </c>
      <c r="E114" s="35">
        <v>-56.060529500756431</v>
      </c>
      <c r="F114" s="35">
        <v>-54.818835098335853</v>
      </c>
      <c r="G114" s="35">
        <v>-53.92927382753404</v>
      </c>
      <c r="H114" s="35">
        <v>-53.039712556732226</v>
      </c>
      <c r="I114" s="35">
        <v>-52.150151285930406</v>
      </c>
      <c r="J114" s="35">
        <v>-51.260590015128592</v>
      </c>
      <c r="K114" s="35">
        <v>-50.371028744326779</v>
      </c>
      <c r="L114" s="35">
        <v>-49.481467473524958</v>
      </c>
      <c r="M114" s="35">
        <v>-48.699273827534036</v>
      </c>
      <c r="N114" s="35">
        <v>-48.038154311649016</v>
      </c>
      <c r="O114" s="35">
        <v>-47.37703479576399</v>
      </c>
      <c r="P114" s="35">
        <v>-46.715915279878971</v>
      </c>
      <c r="Q114" s="35">
        <v>-46.054795763993951</v>
      </c>
      <c r="R114" s="35">
        <v>-45.393676248108925</v>
      </c>
      <c r="S114" s="35">
        <v>-44.732556732223905</v>
      </c>
      <c r="T114" s="35">
        <v>-44.197639939485626</v>
      </c>
      <c r="U114" s="35">
        <v>-43.683267776096827</v>
      </c>
      <c r="V114" s="35">
        <v>-43.16889561270802</v>
      </c>
      <c r="W114" s="35">
        <v>-42.654523449319214</v>
      </c>
      <c r="X114" s="35">
        <v>-42.140151285930408</v>
      </c>
      <c r="Y114" s="35">
        <v>-41.625779122541609</v>
      </c>
      <c r="Z114" s="35">
        <v>-41.135833333333338</v>
      </c>
      <c r="AA114" s="35">
        <v>-40.719166666666666</v>
      </c>
      <c r="AB114" s="35">
        <v>-40.302500000000002</v>
      </c>
      <c r="AC114" s="35">
        <v>-39.885833333333338</v>
      </c>
      <c r="AD114" s="35">
        <v>-39.469166666666666</v>
      </c>
      <c r="AE114" s="35">
        <v>-39.052500000000002</v>
      </c>
      <c r="AF114" s="35">
        <v>-38.635833333333338</v>
      </c>
      <c r="AG114" s="35">
        <v>-38.2667776096823</v>
      </c>
      <c r="AH114" s="35">
        <v>-37.92335854765507</v>
      </c>
      <c r="AI114" s="35">
        <v>-37.57993948562784</v>
      </c>
      <c r="AJ114" s="35">
        <v>-37.236520423600609</v>
      </c>
      <c r="AK114" s="35">
        <v>-36.893101361573372</v>
      </c>
      <c r="AL114" s="35">
        <v>-36.549682299546141</v>
      </c>
      <c r="AM114" s="35">
        <v>-36.208381240544632</v>
      </c>
      <c r="AN114" s="35">
        <v>-35.917912254160363</v>
      </c>
      <c r="AO114" s="35">
        <v>-35.627443267776094</v>
      </c>
      <c r="AP114" s="35">
        <v>-35.336974281391832</v>
      </c>
      <c r="AQ114" s="35">
        <v>-35.046505295007563</v>
      </c>
      <c r="AR114" s="35">
        <v>-34.756036308623294</v>
      </c>
      <c r="AS114" s="35">
        <v>-34.465567322239032</v>
      </c>
      <c r="AT114" s="35">
        <v>-34.192012102874429</v>
      </c>
      <c r="AU114" s="35">
        <v>-33.940877458396365</v>
      </c>
      <c r="AV114" s="35">
        <v>-33.689742813918308</v>
      </c>
      <c r="AW114" s="35">
        <v>-33.438608169440244</v>
      </c>
      <c r="AX114" s="35">
        <v>-33.187473524962179</v>
      </c>
      <c r="AY114" s="35">
        <v>-32.936338880484115</v>
      </c>
      <c r="AZ114" s="35">
        <v>-32.685204236006051</v>
      </c>
      <c r="BA114" s="35">
        <v>-32.458606060606058</v>
      </c>
      <c r="BB114" s="35">
        <v>-32.237393939393939</v>
      </c>
      <c r="BC114" s="35">
        <v>-32.016181818181821</v>
      </c>
      <c r="BD114" s="35">
        <v>-31.794969696969694</v>
      </c>
      <c r="BE114" s="35">
        <v>-31.573757575757575</v>
      </c>
      <c r="BF114" s="35">
        <v>-31.352545454545453</v>
      </c>
      <c r="BG114" s="35">
        <v>-31.135733736762479</v>
      </c>
      <c r="BH114" s="35">
        <v>-30.934523449319212</v>
      </c>
      <c r="BI114" s="35">
        <v>-30.733313161875945</v>
      </c>
      <c r="BJ114" s="35">
        <v>-30.532102874432677</v>
      </c>
      <c r="BK114" s="35">
        <v>-30.33089258698941</v>
      </c>
      <c r="BL114" s="35">
        <v>-30.129682299546143</v>
      </c>
      <c r="BM114" s="35">
        <v>-29.928472012102876</v>
      </c>
      <c r="BN114" s="35">
        <v>-29.733721633888049</v>
      </c>
      <c r="BO114" s="35">
        <v>-29.543101361573374</v>
      </c>
      <c r="BP114" s="35">
        <v>-29.352481089258699</v>
      </c>
      <c r="BQ114" s="35">
        <v>-29.161860816944024</v>
      </c>
      <c r="BR114" s="35">
        <v>-28.97124054462935</v>
      </c>
      <c r="BS114" s="35">
        <v>-28.780620272314675</v>
      </c>
      <c r="BT114" s="35">
        <v>-28.59</v>
      </c>
    </row>
    <row r="115" spans="1:72" ht="21.75" hidden="1" thickBot="1" x14ac:dyDescent="0.4">
      <c r="A115" s="85" t="s">
        <v>6</v>
      </c>
      <c r="B115" s="35">
        <v>-26.475779122541603</v>
      </c>
      <c r="C115" s="35">
        <v>-25.775325264750379</v>
      </c>
      <c r="D115" s="35">
        <v>-25.074871406959154</v>
      </c>
      <c r="E115" s="35">
        <v>-24.374417549167926</v>
      </c>
      <c r="F115" s="35">
        <v>-23.693449319213315</v>
      </c>
      <c r="G115" s="35">
        <v>-23.236565809379726</v>
      </c>
      <c r="H115" s="35">
        <v>-22.779682299546142</v>
      </c>
      <c r="I115" s="35">
        <v>-22.322798789712557</v>
      </c>
      <c r="J115" s="35">
        <v>-21.865915279878973</v>
      </c>
      <c r="K115" s="35">
        <v>-21.409031770045388</v>
      </c>
      <c r="L115" s="35">
        <v>-20.9521482602118</v>
      </c>
      <c r="M115" s="35">
        <v>-20.56139183055976</v>
      </c>
      <c r="N115" s="35">
        <v>-20.245204236006053</v>
      </c>
      <c r="O115" s="35">
        <v>-19.929016641452346</v>
      </c>
      <c r="P115" s="35">
        <v>-19.612829046898639</v>
      </c>
      <c r="Q115" s="35">
        <v>-19.296641452344932</v>
      </c>
      <c r="R115" s="35">
        <v>-18.980453857791225</v>
      </c>
      <c r="S115" s="35">
        <v>-18.664266263237518</v>
      </c>
      <c r="T115" s="35">
        <v>-18.42354009077156</v>
      </c>
      <c r="U115" s="35">
        <v>-18.195098335854766</v>
      </c>
      <c r="V115" s="35">
        <v>-17.966656580937972</v>
      </c>
      <c r="W115" s="35">
        <v>-17.738214826021181</v>
      </c>
      <c r="X115" s="35">
        <v>-17.509773071104387</v>
      </c>
      <c r="Y115" s="35">
        <v>-17.281331316187593</v>
      </c>
      <c r="Z115" s="35">
        <v>-17.066818181818181</v>
      </c>
      <c r="AA115" s="35">
        <v>-16.894090909090909</v>
      </c>
      <c r="AB115" s="35">
        <v>-16.721363636363638</v>
      </c>
      <c r="AC115" s="35">
        <v>-16.548636363636362</v>
      </c>
      <c r="AD115" s="35">
        <v>-16.37590909090909</v>
      </c>
      <c r="AE115" s="35">
        <v>-16.203181818181818</v>
      </c>
      <c r="AF115" s="35">
        <v>-16.030454545454546</v>
      </c>
      <c r="AG115" s="35">
        <v>-15.883464447806354</v>
      </c>
      <c r="AH115" s="35">
        <v>-15.750332829046899</v>
      </c>
      <c r="AI115" s="35">
        <v>-15.617201210287444</v>
      </c>
      <c r="AJ115" s="35">
        <v>-15.484069591527989</v>
      </c>
      <c r="AK115" s="35">
        <v>-15.350937972768532</v>
      </c>
      <c r="AL115" s="35">
        <v>-15.217806354009078</v>
      </c>
      <c r="AM115" s="35">
        <v>-15.085824508320727</v>
      </c>
      <c r="AN115" s="35">
        <v>-14.981437216338881</v>
      </c>
      <c r="AO115" s="35">
        <v>-14.877049924357035</v>
      </c>
      <c r="AP115" s="35">
        <v>-14.772662632375189</v>
      </c>
      <c r="AQ115" s="35">
        <v>-14.668275340393343</v>
      </c>
      <c r="AR115" s="35">
        <v>-14.563888048411499</v>
      </c>
      <c r="AS115" s="35">
        <v>-14.459500756429653</v>
      </c>
      <c r="AT115" s="35">
        <v>-14.364220877458397</v>
      </c>
      <c r="AU115" s="35">
        <v>-14.281013615733738</v>
      </c>
      <c r="AV115" s="35">
        <v>-14.197806354009078</v>
      </c>
      <c r="AW115" s="35">
        <v>-14.114599092284417</v>
      </c>
      <c r="AX115" s="35">
        <v>-14.031391830559757</v>
      </c>
      <c r="AY115" s="35">
        <v>-13.948184568835098</v>
      </c>
      <c r="AZ115" s="35">
        <v>-13.864977307110438</v>
      </c>
      <c r="BA115" s="35">
        <v>-13.79160606060606</v>
      </c>
      <c r="BB115" s="35">
        <v>-13.720393939393938</v>
      </c>
      <c r="BC115" s="35">
        <v>-13.649181818181818</v>
      </c>
      <c r="BD115" s="35">
        <v>-13.577969696969697</v>
      </c>
      <c r="BE115" s="35">
        <v>-13.506757575757575</v>
      </c>
      <c r="BF115" s="35">
        <v>-13.435545454545455</v>
      </c>
      <c r="BG115" s="35">
        <v>-13.366354009077156</v>
      </c>
      <c r="BH115" s="35">
        <v>-13.304326777609683</v>
      </c>
      <c r="BI115" s="35">
        <v>-13.24229954614221</v>
      </c>
      <c r="BJ115" s="35">
        <v>-13.180272314674736</v>
      </c>
      <c r="BK115" s="35">
        <v>-13.118245083207261</v>
      </c>
      <c r="BL115" s="35">
        <v>-13.056217851739788</v>
      </c>
      <c r="BM115" s="35">
        <v>-12.994190620272315</v>
      </c>
      <c r="BN115" s="35">
        <v>-12.934009077155824</v>
      </c>
      <c r="BO115" s="35">
        <v>-12.875007564296521</v>
      </c>
      <c r="BP115" s="35">
        <v>-12.816006051437217</v>
      </c>
      <c r="BQ115" s="35">
        <v>-12.757004538577913</v>
      </c>
      <c r="BR115" s="35">
        <v>-12.698003025718608</v>
      </c>
      <c r="BS115" s="35">
        <v>-12.639001512859304</v>
      </c>
      <c r="BT115" s="35">
        <v>-12.58</v>
      </c>
    </row>
    <row r="116" spans="1:72" ht="21.75" hidden="1" thickBot="1" x14ac:dyDescent="0.4">
      <c r="A116" s="85" t="s">
        <v>7</v>
      </c>
      <c r="B116" s="35">
        <v>-5.8263767019667165</v>
      </c>
      <c r="C116" s="35">
        <v>-5.886739788199697</v>
      </c>
      <c r="D116" s="35">
        <v>-5.9471028744326775</v>
      </c>
      <c r="E116" s="35">
        <v>-6.007465960665658</v>
      </c>
      <c r="F116" s="35">
        <v>-6.0678895612708015</v>
      </c>
      <c r="G116" s="35">
        <v>-6.1290090771558239</v>
      </c>
      <c r="H116" s="35">
        <v>-6.1901285930408472</v>
      </c>
      <c r="I116" s="35">
        <v>-6.2512481089258696</v>
      </c>
      <c r="J116" s="35">
        <v>-6.312367624810892</v>
      </c>
      <c r="K116" s="35">
        <v>-6.3734871406959153</v>
      </c>
      <c r="L116" s="35">
        <v>-6.4346066565809377</v>
      </c>
      <c r="M116" s="35">
        <v>-6.4945173978819968</v>
      </c>
      <c r="N116" s="35">
        <v>-6.5530650529500756</v>
      </c>
      <c r="O116" s="35">
        <v>-6.6116127080181544</v>
      </c>
      <c r="P116" s="35">
        <v>-6.6701603630862332</v>
      </c>
      <c r="Q116" s="35">
        <v>-6.728708018154312</v>
      </c>
      <c r="R116" s="35">
        <v>-6.7872556732223908</v>
      </c>
      <c r="S116" s="35">
        <v>-6.8458033282904696</v>
      </c>
      <c r="T116" s="35">
        <v>-6.9014886535552193</v>
      </c>
      <c r="U116" s="35">
        <v>-6.9567080181543117</v>
      </c>
      <c r="V116" s="35">
        <v>-7.0119273827534041</v>
      </c>
      <c r="W116" s="35">
        <v>-7.0671467473524965</v>
      </c>
      <c r="X116" s="35">
        <v>-7.1223661119515889</v>
      </c>
      <c r="Y116" s="35">
        <v>-7.1775854765506812</v>
      </c>
      <c r="Z116" s="35">
        <v>-7.2319924242424243</v>
      </c>
      <c r="AA116" s="35">
        <v>-7.2839621212121219</v>
      </c>
      <c r="AB116" s="35">
        <v>-7.3359318181818187</v>
      </c>
      <c r="AC116" s="35">
        <v>-7.3879015151515155</v>
      </c>
      <c r="AD116" s="35">
        <v>-7.4398712121212123</v>
      </c>
      <c r="AE116" s="35">
        <v>-7.4918409090909091</v>
      </c>
      <c r="AF116" s="35">
        <v>-7.5438106060606067</v>
      </c>
      <c r="AG116" s="35">
        <v>-7.5935658093797276</v>
      </c>
      <c r="AH116" s="35">
        <v>-7.6421285930408471</v>
      </c>
      <c r="AI116" s="35">
        <v>-7.6906913767019667</v>
      </c>
      <c r="AJ116" s="35">
        <v>-7.7392541603630862</v>
      </c>
      <c r="AK116" s="35">
        <v>-7.7878169440242058</v>
      </c>
      <c r="AL116" s="35">
        <v>-7.8363797276853253</v>
      </c>
      <c r="AM116" s="35">
        <v>-7.8848214826021179</v>
      </c>
      <c r="AN116" s="35">
        <v>-7.930358547655068</v>
      </c>
      <c r="AO116" s="35">
        <v>-7.9758956127080181</v>
      </c>
      <c r="AP116" s="35">
        <v>-8.0214326777609681</v>
      </c>
      <c r="AQ116" s="35">
        <v>-8.0669697428139173</v>
      </c>
      <c r="AR116" s="35">
        <v>-8.1125068078668683</v>
      </c>
      <c r="AS116" s="35">
        <v>-8.1580438729198175</v>
      </c>
      <c r="AT116" s="35">
        <v>-8.2026051437216339</v>
      </c>
      <c r="AU116" s="35">
        <v>-8.2458729198184564</v>
      </c>
      <c r="AV116" s="35">
        <v>-8.2891406959152789</v>
      </c>
      <c r="AW116" s="35">
        <v>-8.3324084720121032</v>
      </c>
      <c r="AX116" s="35">
        <v>-8.3756762481089257</v>
      </c>
      <c r="AY116" s="35">
        <v>-8.4189440242057501</v>
      </c>
      <c r="AZ116" s="35">
        <v>-8.4622118003025726</v>
      </c>
      <c r="BA116" s="35">
        <v>-8.5047878787878801</v>
      </c>
      <c r="BB116" s="35">
        <v>-8.5472121212121213</v>
      </c>
      <c r="BC116" s="35">
        <v>-8.5896363636363642</v>
      </c>
      <c r="BD116" s="35">
        <v>-8.6320606060606071</v>
      </c>
      <c r="BE116" s="35">
        <v>-8.6744848484848482</v>
      </c>
      <c r="BF116" s="35">
        <v>-8.7169090909090912</v>
      </c>
      <c r="BG116" s="35">
        <v>-8.7595854765506811</v>
      </c>
      <c r="BH116" s="35">
        <v>-8.8031558245083215</v>
      </c>
      <c r="BI116" s="35">
        <v>-8.84672617246596</v>
      </c>
      <c r="BJ116" s="35">
        <v>-8.8902965204236004</v>
      </c>
      <c r="BK116" s="35">
        <v>-8.9338668683812408</v>
      </c>
      <c r="BL116" s="35">
        <v>-8.9774372163388811</v>
      </c>
      <c r="BM116" s="35">
        <v>-9.0210075642965215</v>
      </c>
      <c r="BN116" s="35">
        <v>-9.0672541603630865</v>
      </c>
      <c r="BO116" s="35">
        <v>-9.1152118003025731</v>
      </c>
      <c r="BP116" s="35">
        <v>-9.1631694402420578</v>
      </c>
      <c r="BQ116" s="35">
        <v>-9.2111270801815444</v>
      </c>
      <c r="BR116" s="35">
        <v>-9.2590847201210291</v>
      </c>
      <c r="BS116" s="35">
        <v>-9.3070423600605139</v>
      </c>
      <c r="BT116" s="35">
        <v>-9.3550000000000004</v>
      </c>
    </row>
    <row r="117" spans="1:72" ht="21.75" hidden="1" thickBot="1" x14ac:dyDescent="0.4">
      <c r="A117" s="85" t="s">
        <v>6</v>
      </c>
      <c r="B117" s="35">
        <v>-26.426127080181544</v>
      </c>
      <c r="C117" s="35">
        <v>-25.733237518910741</v>
      </c>
      <c r="D117" s="35">
        <v>-25.040347957639938</v>
      </c>
      <c r="E117" s="35">
        <v>-24.347458396369138</v>
      </c>
      <c r="F117" s="35">
        <v>-23.673691376701967</v>
      </c>
      <c r="G117" s="35">
        <v>-23.21983358547655</v>
      </c>
      <c r="H117" s="35">
        <v>-22.765975794251137</v>
      </c>
      <c r="I117" s="35">
        <v>-22.31211800302572</v>
      </c>
      <c r="J117" s="35">
        <v>-21.858260211800303</v>
      </c>
      <c r="K117" s="35">
        <v>-21.404402420574886</v>
      </c>
      <c r="L117" s="35">
        <v>-20.950544629349473</v>
      </c>
      <c r="M117" s="35">
        <v>-20.56139183055976</v>
      </c>
      <c r="N117" s="35">
        <v>-20.245204236006053</v>
      </c>
      <c r="O117" s="35">
        <v>-19.929016641452346</v>
      </c>
      <c r="P117" s="35">
        <v>-19.612829046898639</v>
      </c>
      <c r="Q117" s="35">
        <v>-19.296641452344932</v>
      </c>
      <c r="R117" s="35">
        <v>-18.980453857791225</v>
      </c>
      <c r="S117" s="35">
        <v>-18.664266263237518</v>
      </c>
      <c r="T117" s="35">
        <v>-18.42354009077156</v>
      </c>
      <c r="U117" s="35">
        <v>-18.195098335854766</v>
      </c>
      <c r="V117" s="35">
        <v>-17.966656580937972</v>
      </c>
      <c r="W117" s="35">
        <v>-17.738214826021181</v>
      </c>
      <c r="X117" s="35">
        <v>-17.509773071104387</v>
      </c>
      <c r="Y117" s="35">
        <v>-17.281331316187593</v>
      </c>
      <c r="Z117" s="35">
        <v>-17.066818181818181</v>
      </c>
      <c r="AA117" s="35">
        <v>-16.894090909090909</v>
      </c>
      <c r="AB117" s="35">
        <v>-16.721363636363638</v>
      </c>
      <c r="AC117" s="35">
        <v>-16.548636363636362</v>
      </c>
      <c r="AD117" s="35">
        <v>-16.37590909090909</v>
      </c>
      <c r="AE117" s="35">
        <v>-16.203181818181818</v>
      </c>
      <c r="AF117" s="35">
        <v>-16.030454545454546</v>
      </c>
      <c r="AG117" s="35">
        <v>-15.883464447806354</v>
      </c>
      <c r="AH117" s="35">
        <v>-15.750332829046899</v>
      </c>
      <c r="AI117" s="35">
        <v>-15.617201210287444</v>
      </c>
      <c r="AJ117" s="35">
        <v>-15.484069591527989</v>
      </c>
      <c r="AK117" s="35">
        <v>-15.350937972768532</v>
      </c>
      <c r="AL117" s="35">
        <v>-15.217806354009078</v>
      </c>
      <c r="AM117" s="35">
        <v>-15.08588502269289</v>
      </c>
      <c r="AN117" s="35">
        <v>-14.983010590015128</v>
      </c>
      <c r="AO117" s="35">
        <v>-14.880136157337368</v>
      </c>
      <c r="AP117" s="35">
        <v>-14.777261724659606</v>
      </c>
      <c r="AQ117" s="35">
        <v>-14.674387291981846</v>
      </c>
      <c r="AR117" s="35">
        <v>-14.571512859304086</v>
      </c>
      <c r="AS117" s="35">
        <v>-14.468638426626324</v>
      </c>
      <c r="AT117" s="35">
        <v>-14.374220877458397</v>
      </c>
      <c r="AU117" s="35">
        <v>-14.291013615733737</v>
      </c>
      <c r="AV117" s="35">
        <v>-14.207806354009078</v>
      </c>
      <c r="AW117" s="35">
        <v>-14.124599092284416</v>
      </c>
      <c r="AX117" s="35">
        <v>-14.041391830559757</v>
      </c>
      <c r="AY117" s="35">
        <v>-13.958184568835097</v>
      </c>
      <c r="AZ117" s="35">
        <v>-13.874977307110438</v>
      </c>
      <c r="BA117" s="35">
        <v>-13.802848484848484</v>
      </c>
      <c r="BB117" s="35">
        <v>-13.733151515151514</v>
      </c>
      <c r="BC117" s="35">
        <v>-13.663454545454545</v>
      </c>
      <c r="BD117" s="35">
        <v>-13.593757575757575</v>
      </c>
      <c r="BE117" s="35">
        <v>-13.524060606060607</v>
      </c>
      <c r="BF117" s="35">
        <v>-13.454363636363636</v>
      </c>
      <c r="BG117" s="35">
        <v>-13.386354009077156</v>
      </c>
      <c r="BH117" s="35">
        <v>-13.324326777609683</v>
      </c>
      <c r="BI117" s="35">
        <v>-13.262299546142209</v>
      </c>
      <c r="BJ117" s="35">
        <v>-13.200272314674736</v>
      </c>
      <c r="BK117" s="35">
        <v>-13.138245083207261</v>
      </c>
      <c r="BL117" s="35">
        <v>-13.076217851739788</v>
      </c>
      <c r="BM117" s="35">
        <v>-13.014190620272315</v>
      </c>
      <c r="BN117" s="35">
        <v>-12.953086232980333</v>
      </c>
      <c r="BO117" s="35">
        <v>-12.892571860816943</v>
      </c>
      <c r="BP117" s="35">
        <v>-12.832057488653556</v>
      </c>
      <c r="BQ117" s="35">
        <v>-12.771543116490166</v>
      </c>
      <c r="BR117" s="35">
        <v>-12.711028744326777</v>
      </c>
      <c r="BS117" s="35">
        <v>-12.650514372163389</v>
      </c>
      <c r="BT117" s="35">
        <v>-12.59</v>
      </c>
    </row>
    <row r="118" spans="1:72" ht="21.75" hidden="1" thickBot="1" x14ac:dyDescent="0.4">
      <c r="A118" s="85" t="s">
        <v>7</v>
      </c>
      <c r="B118" s="35">
        <v>-5.8722496217851745</v>
      </c>
      <c r="C118" s="35">
        <v>-5.9255022692889563</v>
      </c>
      <c r="D118" s="35">
        <v>-5.978754916792739</v>
      </c>
      <c r="E118" s="35">
        <v>-6.0320075642965207</v>
      </c>
      <c r="F118" s="35">
        <v>-6.0857080181543122</v>
      </c>
      <c r="G118" s="35">
        <v>-6.1445582450832079</v>
      </c>
      <c r="H118" s="35">
        <v>-6.2034084720121028</v>
      </c>
      <c r="I118" s="35">
        <v>-6.2622586989409985</v>
      </c>
      <c r="J118" s="35">
        <v>-6.3211089258698943</v>
      </c>
      <c r="K118" s="35">
        <v>-6.37995915279879</v>
      </c>
      <c r="L118" s="35">
        <v>-6.4388093797276849</v>
      </c>
      <c r="M118" s="35">
        <v>-6.4973040847201204</v>
      </c>
      <c r="N118" s="35">
        <v>-6.5553978819969743</v>
      </c>
      <c r="O118" s="35">
        <v>-6.6134916792738272</v>
      </c>
      <c r="P118" s="35">
        <v>-6.671585476550681</v>
      </c>
      <c r="Q118" s="35">
        <v>-6.7296792738275339</v>
      </c>
      <c r="R118" s="35">
        <v>-6.7877730711043878</v>
      </c>
      <c r="S118" s="35">
        <v>-6.8458668683812407</v>
      </c>
      <c r="T118" s="35">
        <v>-6.9014886535552193</v>
      </c>
      <c r="U118" s="35">
        <v>-6.9567080181543117</v>
      </c>
      <c r="V118" s="35">
        <v>-7.0119273827534041</v>
      </c>
      <c r="W118" s="35">
        <v>-7.0671467473524965</v>
      </c>
      <c r="X118" s="35">
        <v>-7.1223661119515889</v>
      </c>
      <c r="Y118" s="35">
        <v>-7.1775854765506812</v>
      </c>
      <c r="Z118" s="35">
        <v>-7.2319545454545455</v>
      </c>
      <c r="AA118" s="35">
        <v>-7.2837727272727273</v>
      </c>
      <c r="AB118" s="35">
        <v>-7.3355909090909091</v>
      </c>
      <c r="AC118" s="35">
        <v>-7.3874090909090908</v>
      </c>
      <c r="AD118" s="35">
        <v>-7.4392272727272726</v>
      </c>
      <c r="AE118" s="35">
        <v>-7.4910454545454543</v>
      </c>
      <c r="AF118" s="35">
        <v>-7.5428636363636361</v>
      </c>
      <c r="AG118" s="35">
        <v>-7.5923691376701967</v>
      </c>
      <c r="AH118" s="35">
        <v>-7.6406293494704993</v>
      </c>
      <c r="AI118" s="35">
        <v>-7.6888895612708019</v>
      </c>
      <c r="AJ118" s="35">
        <v>-7.7371497730711045</v>
      </c>
      <c r="AK118" s="35">
        <v>-7.7854099848714071</v>
      </c>
      <c r="AL118" s="35">
        <v>-7.8336701966717097</v>
      </c>
      <c r="AM118" s="35">
        <v>-7.8818093797276854</v>
      </c>
      <c r="AN118" s="35">
        <v>-7.9270438729198185</v>
      </c>
      <c r="AO118" s="35">
        <v>-7.9722783661119516</v>
      </c>
      <c r="AP118" s="35">
        <v>-8.0175128593040839</v>
      </c>
      <c r="AQ118" s="35">
        <v>-8.062747352496217</v>
      </c>
      <c r="AR118" s="35">
        <v>-8.1079818456883501</v>
      </c>
      <c r="AS118" s="35">
        <v>-8.1532163388804832</v>
      </c>
      <c r="AT118" s="35">
        <v>-8.1973449319213323</v>
      </c>
      <c r="AU118" s="35">
        <v>-8.2400075642965209</v>
      </c>
      <c r="AV118" s="35">
        <v>-8.2826701966717096</v>
      </c>
      <c r="AW118" s="35">
        <v>-8.3253328290468982</v>
      </c>
      <c r="AX118" s="35">
        <v>-8.3679954614220886</v>
      </c>
      <c r="AY118" s="35">
        <v>-8.4106580937972772</v>
      </c>
      <c r="AZ118" s="35">
        <v>-8.4533207261724659</v>
      </c>
      <c r="BA118" s="35">
        <v>-8.4952909090909099</v>
      </c>
      <c r="BB118" s="35">
        <v>-8.537109090909091</v>
      </c>
      <c r="BC118" s="35">
        <v>-8.5789272727272738</v>
      </c>
      <c r="BD118" s="35">
        <v>-8.6207454545454549</v>
      </c>
      <c r="BE118" s="35">
        <v>-8.662563636363636</v>
      </c>
      <c r="BF118" s="35">
        <v>-8.7043818181818189</v>
      </c>
      <c r="BG118" s="35">
        <v>-8.746485627836611</v>
      </c>
      <c r="BH118" s="35">
        <v>-8.7896021180030264</v>
      </c>
      <c r="BI118" s="35">
        <v>-8.83271860816944</v>
      </c>
      <c r="BJ118" s="35">
        <v>-8.8758350983358554</v>
      </c>
      <c r="BK118" s="35">
        <v>-8.918951588502269</v>
      </c>
      <c r="BL118" s="35">
        <v>-8.9620680786686844</v>
      </c>
      <c r="BM118" s="35">
        <v>-9.005184568835098</v>
      </c>
      <c r="BN118" s="35">
        <v>-9.051161875945537</v>
      </c>
      <c r="BO118" s="35">
        <v>-9.0989682299546146</v>
      </c>
      <c r="BP118" s="35">
        <v>-9.1467745839636905</v>
      </c>
      <c r="BQ118" s="35">
        <v>-9.1945809379727681</v>
      </c>
      <c r="BR118" s="35">
        <v>-9.2423872919818457</v>
      </c>
      <c r="BS118" s="35">
        <v>-9.2901936459909216</v>
      </c>
      <c r="BT118" s="35">
        <v>-9.3379999999999992</v>
      </c>
    </row>
    <row r="119" spans="1:72" ht="21.75" hidden="1" thickBot="1" x14ac:dyDescent="0.4">
      <c r="A119" s="85"/>
    </row>
    <row r="120" spans="1:72" ht="21.75" hidden="1" thickBot="1" x14ac:dyDescent="0.4">
      <c r="A120" s="90"/>
    </row>
    <row r="121" spans="1:72" ht="21.75" hidden="1" thickBot="1" x14ac:dyDescent="0.4">
      <c r="A121" s="90"/>
    </row>
    <row r="122" spans="1:72" ht="21.75" hidden="1" thickBot="1" x14ac:dyDescent="0.4">
      <c r="A122" s="90"/>
    </row>
    <row r="123" spans="1:72" ht="21.75" hidden="1" thickBot="1" x14ac:dyDescent="0.4">
      <c r="A123" s="90"/>
    </row>
    <row r="124" spans="1:72" ht="21.75" hidden="1" thickBot="1" x14ac:dyDescent="0.4">
      <c r="A124" s="90"/>
    </row>
    <row r="125" spans="1:72" ht="21.75" hidden="1" thickBot="1" x14ac:dyDescent="0.4">
      <c r="A125" s="90"/>
    </row>
    <row r="126" spans="1:72" ht="21.75" hidden="1" thickBot="1" x14ac:dyDescent="0.4">
      <c r="A126" s="90"/>
    </row>
    <row r="127" spans="1:72" ht="21.75" hidden="1" thickBot="1" x14ac:dyDescent="0.4">
      <c r="A127" s="90"/>
    </row>
    <row r="128" spans="1:72" ht="21.75" hidden="1" thickBot="1" x14ac:dyDescent="0.4">
      <c r="A128" s="90"/>
    </row>
    <row r="129" spans="1:72" ht="21.75" hidden="1" thickBot="1" x14ac:dyDescent="0.4">
      <c r="A129" s="90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88" t="s">
        <v>28</v>
      </c>
      <c r="B132" s="60">
        <v>300</v>
      </c>
      <c r="C132" s="60">
        <v>310</v>
      </c>
      <c r="D132" s="60">
        <v>320</v>
      </c>
      <c r="E132" s="60">
        <v>330</v>
      </c>
      <c r="F132" s="60">
        <v>340</v>
      </c>
      <c r="G132" s="60">
        <v>350</v>
      </c>
      <c r="H132" s="60">
        <v>360</v>
      </c>
      <c r="I132" s="60">
        <v>370</v>
      </c>
      <c r="J132" s="60">
        <v>380</v>
      </c>
      <c r="K132" s="60">
        <v>390</v>
      </c>
      <c r="L132" s="60">
        <v>400</v>
      </c>
      <c r="M132" s="60">
        <v>410</v>
      </c>
      <c r="N132" s="60">
        <v>420</v>
      </c>
      <c r="O132" s="60">
        <v>430</v>
      </c>
      <c r="P132" s="60">
        <v>440</v>
      </c>
      <c r="Q132" s="60">
        <v>450</v>
      </c>
      <c r="R132" s="60">
        <v>460</v>
      </c>
      <c r="S132" s="60">
        <v>470</v>
      </c>
      <c r="T132" s="60">
        <v>480</v>
      </c>
      <c r="U132" s="60">
        <v>490</v>
      </c>
      <c r="V132" s="60">
        <v>500</v>
      </c>
      <c r="W132" s="60">
        <v>510</v>
      </c>
      <c r="X132" s="60">
        <v>520</v>
      </c>
      <c r="Y132" s="60">
        <v>530</v>
      </c>
      <c r="Z132" s="60">
        <v>540</v>
      </c>
      <c r="AA132" s="60">
        <v>550</v>
      </c>
      <c r="AB132" s="60">
        <v>560</v>
      </c>
      <c r="AC132" s="60">
        <v>570</v>
      </c>
      <c r="AD132" s="60">
        <v>580</v>
      </c>
      <c r="AE132" s="60">
        <v>590</v>
      </c>
      <c r="AF132" s="60">
        <v>600</v>
      </c>
      <c r="AG132" s="60">
        <v>610</v>
      </c>
      <c r="AH132" s="60">
        <v>620</v>
      </c>
      <c r="AI132" s="60">
        <v>630</v>
      </c>
      <c r="AJ132" s="60">
        <v>640</v>
      </c>
      <c r="AK132" s="60">
        <v>650</v>
      </c>
      <c r="AL132" s="60">
        <v>660</v>
      </c>
      <c r="AM132" s="60">
        <v>670</v>
      </c>
      <c r="AN132" s="60">
        <v>680</v>
      </c>
      <c r="AO132" s="60">
        <v>690</v>
      </c>
      <c r="AP132" s="60">
        <v>700</v>
      </c>
      <c r="AQ132" s="60">
        <v>710</v>
      </c>
      <c r="AR132" s="60">
        <v>720</v>
      </c>
      <c r="AS132" s="60">
        <v>730</v>
      </c>
      <c r="AT132" s="60">
        <v>740</v>
      </c>
      <c r="AU132" s="60">
        <v>750</v>
      </c>
      <c r="AV132" s="60">
        <v>760</v>
      </c>
      <c r="AW132" s="60">
        <v>770</v>
      </c>
      <c r="AX132" s="60">
        <v>780</v>
      </c>
      <c r="AY132" s="60">
        <v>790</v>
      </c>
      <c r="AZ132" s="60">
        <v>800</v>
      </c>
      <c r="BA132" s="60">
        <v>810</v>
      </c>
      <c r="BB132" s="60">
        <v>820</v>
      </c>
      <c r="BC132" s="60">
        <v>830</v>
      </c>
      <c r="BD132" s="60">
        <v>840</v>
      </c>
      <c r="BE132" s="60">
        <v>850</v>
      </c>
      <c r="BF132" s="60">
        <v>860</v>
      </c>
      <c r="BG132" s="60">
        <v>870</v>
      </c>
      <c r="BH132" s="60">
        <v>880</v>
      </c>
      <c r="BI132" s="60">
        <v>890</v>
      </c>
      <c r="BJ132" s="60">
        <v>900</v>
      </c>
      <c r="BK132" s="60">
        <v>910</v>
      </c>
      <c r="BL132" s="60">
        <v>920</v>
      </c>
      <c r="BM132" s="60">
        <v>930</v>
      </c>
      <c r="BN132" s="60">
        <v>940</v>
      </c>
      <c r="BO132" s="60">
        <v>950</v>
      </c>
      <c r="BP132" s="60">
        <v>960</v>
      </c>
      <c r="BQ132" s="60">
        <v>970</v>
      </c>
      <c r="BR132" s="60">
        <v>980</v>
      </c>
      <c r="BS132" s="60">
        <v>990</v>
      </c>
      <c r="BT132" s="60">
        <v>1000</v>
      </c>
    </row>
    <row r="133" spans="1:72" ht="9.9499999999999993" customHeight="1" thickTop="1" thickBot="1" x14ac:dyDescent="0.4">
      <c r="A133" s="85" t="s">
        <v>76</v>
      </c>
      <c r="B133" s="35">
        <v>0.06</v>
      </c>
      <c r="C133" s="35">
        <v>0.06</v>
      </c>
      <c r="D133" s="35">
        <v>0.06</v>
      </c>
      <c r="E133" s="35">
        <v>0.06</v>
      </c>
      <c r="F133" s="35">
        <v>0.06</v>
      </c>
      <c r="G133" s="35">
        <v>0.06</v>
      </c>
      <c r="H133" s="35">
        <v>0.06</v>
      </c>
      <c r="I133" s="35">
        <v>0.06</v>
      </c>
      <c r="J133" s="35">
        <v>0.06</v>
      </c>
      <c r="K133" s="35">
        <v>0.06</v>
      </c>
      <c r="L133" s="35">
        <v>0.06</v>
      </c>
      <c r="M133" s="35">
        <v>0.06</v>
      </c>
      <c r="N133" s="35">
        <v>0.06</v>
      </c>
      <c r="O133" s="35">
        <v>0.06</v>
      </c>
      <c r="P133" s="35">
        <v>0.06</v>
      </c>
      <c r="Q133" s="35">
        <v>0.06</v>
      </c>
      <c r="R133" s="35">
        <v>0.06</v>
      </c>
      <c r="S133" s="35">
        <v>0.06</v>
      </c>
      <c r="T133" s="35">
        <v>0.06</v>
      </c>
      <c r="U133" s="35">
        <v>0.06</v>
      </c>
      <c r="V133" s="35">
        <v>0.06</v>
      </c>
      <c r="W133" s="35">
        <v>0.06</v>
      </c>
      <c r="X133" s="35">
        <v>0.06</v>
      </c>
      <c r="Y133" s="35">
        <v>0.06</v>
      </c>
      <c r="Z133" s="35">
        <v>0.06</v>
      </c>
      <c r="AA133" s="35">
        <v>0.06</v>
      </c>
      <c r="AB133" s="35">
        <v>0.06</v>
      </c>
      <c r="AC133" s="35">
        <v>0.06</v>
      </c>
      <c r="AD133" s="35">
        <v>0.06</v>
      </c>
      <c r="AE133" s="35">
        <v>0.06</v>
      </c>
      <c r="AF133" s="35">
        <v>0.06</v>
      </c>
      <c r="AG133" s="35">
        <v>0.06</v>
      </c>
      <c r="AH133" s="35">
        <v>0.06</v>
      </c>
      <c r="AI133" s="35">
        <v>0.06</v>
      </c>
      <c r="AJ133" s="35">
        <v>0.06</v>
      </c>
      <c r="AK133" s="35">
        <v>0.06</v>
      </c>
      <c r="AL133" s="35">
        <v>0.06</v>
      </c>
      <c r="AM133" s="35">
        <v>5.9999975757575756E-2</v>
      </c>
      <c r="AN133" s="35">
        <v>5.9999369696969694E-2</v>
      </c>
      <c r="AO133" s="35">
        <v>5.9998295180722888E-2</v>
      </c>
      <c r="AP133" s="35">
        <v>5.9996487951807231E-2</v>
      </c>
      <c r="AQ133" s="35">
        <v>5.999201818181818E-2</v>
      </c>
      <c r="AR133" s="35">
        <v>5.8677181818181892E-2</v>
      </c>
      <c r="AS133" s="35">
        <v>4.2304454545454617E-2</v>
      </c>
      <c r="AT133" s="35">
        <v>2.4868558787878872E-2</v>
      </c>
      <c r="AU133" s="35">
        <v>6.0233466666667519E-3</v>
      </c>
      <c r="AV133" s="35">
        <v>9.8990181962501245E-4</v>
      </c>
      <c r="AW133" s="35">
        <v>2.8123739524909174E-12</v>
      </c>
      <c r="AX133" s="35">
        <v>9.6217358703637191E-13</v>
      </c>
      <c r="AY133" s="35">
        <v>4.9349941397590441E-17</v>
      </c>
      <c r="AZ133" s="35">
        <v>7.5852359759034729E-18</v>
      </c>
      <c r="BA133" s="35">
        <v>5.9191579795273588E-20</v>
      </c>
      <c r="BB133" s="35">
        <v>4.8950823448046318E-20</v>
      </c>
      <c r="BC133" s="35">
        <v>3.8710067100819042E-20</v>
      </c>
      <c r="BD133" s="35">
        <v>2.8469310753591772E-20</v>
      </c>
      <c r="BE133" s="35">
        <v>1.8228554406364496E-20</v>
      </c>
      <c r="BF133" s="35">
        <v>7.9877980591372261E-21</v>
      </c>
      <c r="BG133" s="35">
        <v>7.1207690361445588E-27</v>
      </c>
      <c r="BH133" s="35">
        <v>2.6319919277108302E-27</v>
      </c>
      <c r="BI133" s="35">
        <v>4.9865363636363569E-28</v>
      </c>
      <c r="BJ133" s="35">
        <v>2.1601727272727213E-28</v>
      </c>
      <c r="BK133" s="35">
        <v>9.0328939999999742E-29</v>
      </c>
      <c r="BL133" s="35">
        <v>7.4228038787878665E-30</v>
      </c>
      <c r="BM133" s="35">
        <v>2.1024341818181702E-30</v>
      </c>
      <c r="BN133" s="35">
        <v>2.4953101361573365E-32</v>
      </c>
      <c r="BO133" s="35">
        <v>2.0794251134644471E-32</v>
      </c>
      <c r="BP133" s="35">
        <v>1.6635400907715577E-32</v>
      </c>
      <c r="BQ133" s="35">
        <v>1.247655068078668E-32</v>
      </c>
      <c r="BR133" s="35">
        <v>8.3177004538577856E-33</v>
      </c>
      <c r="BS133" s="35">
        <v>4.1588502269288914E-33</v>
      </c>
      <c r="BT133" s="35">
        <v>0</v>
      </c>
    </row>
    <row r="134" spans="1:72" ht="9.9499999999999993" customHeight="1" thickBot="1" x14ac:dyDescent="0.4">
      <c r="A134" s="85" t="s">
        <v>280</v>
      </c>
      <c r="B134" s="35">
        <v>0</v>
      </c>
      <c r="C134" s="35">
        <v>0</v>
      </c>
      <c r="D134" s="35">
        <v>0</v>
      </c>
      <c r="E134" s="35">
        <v>0</v>
      </c>
      <c r="F134" s="35">
        <v>0</v>
      </c>
      <c r="G134" s="35">
        <v>0</v>
      </c>
      <c r="H134" s="35">
        <v>0</v>
      </c>
      <c r="I134" s="35">
        <v>0</v>
      </c>
      <c r="J134" s="35">
        <v>0</v>
      </c>
      <c r="K134" s="35">
        <v>0</v>
      </c>
      <c r="L134" s="35">
        <v>0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6.8825757575757564E-38</v>
      </c>
      <c r="AA134" s="35">
        <v>3.4412878787878785E-37</v>
      </c>
      <c r="AB134" s="35">
        <v>6.1943181818181811E-37</v>
      </c>
      <c r="AC134" s="35">
        <v>8.9473484848484841E-37</v>
      </c>
      <c r="AD134" s="35">
        <v>1.1700378787878786E-36</v>
      </c>
      <c r="AE134" s="35">
        <v>1.4453409090909088E-36</v>
      </c>
      <c r="AF134" s="35">
        <v>1.7206439393939391E-36</v>
      </c>
      <c r="AG134" s="35">
        <v>5.3245931663116481E-30</v>
      </c>
      <c r="AH134" s="35">
        <v>1.3516272165252644E-29</v>
      </c>
      <c r="AI134" s="35">
        <v>2.170795116419364E-29</v>
      </c>
      <c r="AJ134" s="35">
        <v>2.9899630163134636E-29</v>
      </c>
      <c r="AK134" s="35">
        <v>3.8091309162075635E-29</v>
      </c>
      <c r="AL134" s="35">
        <v>4.6282988161016634E-29</v>
      </c>
      <c r="AM134" s="35">
        <v>5.2999962424242494E-29</v>
      </c>
      <c r="AN134" s="35">
        <v>2.4324023030303099E-29</v>
      </c>
      <c r="AO134" s="35">
        <v>5.226715128132542E-30</v>
      </c>
      <c r="AP134" s="35">
        <v>1.1113693028313433E-30</v>
      </c>
      <c r="AQ134" s="35">
        <v>1.2597309090909152E-34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2.0252424242423533E-37</v>
      </c>
      <c r="AX134" s="35">
        <v>1.7604030303030231E-36</v>
      </c>
      <c r="AY134" s="35">
        <v>3.9973030320421527E-30</v>
      </c>
      <c r="AZ134" s="35">
        <v>1.2325012326921715E-29</v>
      </c>
      <c r="BA134" s="35">
        <v>7.8416848496955392E-20</v>
      </c>
      <c r="BB134" s="35">
        <v>1.7404715152516387E-19</v>
      </c>
      <c r="BC134" s="35">
        <v>2.6967745455337235E-19</v>
      </c>
      <c r="BD134" s="35">
        <v>3.6530775758158083E-19</v>
      </c>
      <c r="BE134" s="35">
        <v>4.609380606097894E-19</v>
      </c>
      <c r="BF134" s="35">
        <v>5.5656836363799788E-19</v>
      </c>
      <c r="BG134" s="35">
        <v>2.2258737349397898E-18</v>
      </c>
      <c r="BH134" s="35">
        <v>9.474572530120502E-18</v>
      </c>
      <c r="BI134" s="35">
        <v>9.3373915151515466E-17</v>
      </c>
      <c r="BJ134" s="35">
        <v>2.3749876363636394E-16</v>
      </c>
      <c r="BK134" s="35">
        <v>6.6814896969697073E-16</v>
      </c>
      <c r="BL134" s="35">
        <v>9.7509672727272701E-16</v>
      </c>
      <c r="BM134" s="35">
        <v>8.493149090909088E-16</v>
      </c>
      <c r="BN134" s="35">
        <v>8.1221267776096825E-16</v>
      </c>
      <c r="BO134" s="35">
        <v>8.3180723146747358E-16</v>
      </c>
      <c r="BP134" s="35">
        <v>8.514017851739789E-16</v>
      </c>
      <c r="BQ134" s="35">
        <v>8.7099633888048422E-16</v>
      </c>
      <c r="BR134" s="35">
        <v>8.9059089258698945E-16</v>
      </c>
      <c r="BS134" s="35">
        <v>9.1018544629349477E-16</v>
      </c>
      <c r="BT134" s="35">
        <v>9.2978000000000009E-16</v>
      </c>
    </row>
    <row r="135" spans="1:72" ht="9.9499999999999993" customHeight="1" thickBot="1" x14ac:dyDescent="0.4">
      <c r="A135" s="85" t="s">
        <v>77</v>
      </c>
      <c r="B135" s="35">
        <v>0.1</v>
      </c>
      <c r="C135" s="35">
        <v>0.1</v>
      </c>
      <c r="D135" s="35">
        <v>0.1</v>
      </c>
      <c r="E135" s="35">
        <v>0.1</v>
      </c>
      <c r="F135" s="35">
        <v>0.1</v>
      </c>
      <c r="G135" s="35">
        <v>0.1</v>
      </c>
      <c r="H135" s="35">
        <v>0.1</v>
      </c>
      <c r="I135" s="35">
        <v>0.1</v>
      </c>
      <c r="J135" s="35">
        <v>0.1</v>
      </c>
      <c r="K135" s="35">
        <v>0.1</v>
      </c>
      <c r="L135" s="35">
        <v>0.1</v>
      </c>
      <c r="M135" s="35">
        <v>0.1</v>
      </c>
      <c r="N135" s="35">
        <v>0.1</v>
      </c>
      <c r="O135" s="35">
        <v>0.1</v>
      </c>
      <c r="P135" s="35">
        <v>0.1</v>
      </c>
      <c r="Q135" s="35">
        <v>0.1</v>
      </c>
      <c r="R135" s="35">
        <v>0.1</v>
      </c>
      <c r="S135" s="35">
        <v>0.1</v>
      </c>
      <c r="T135" s="35">
        <v>0.1</v>
      </c>
      <c r="U135" s="35">
        <v>0.1</v>
      </c>
      <c r="V135" s="35">
        <v>0.1</v>
      </c>
      <c r="W135" s="35">
        <v>0.1</v>
      </c>
      <c r="X135" s="35">
        <v>0.1</v>
      </c>
      <c r="Y135" s="35">
        <v>0.1</v>
      </c>
      <c r="Z135" s="35">
        <v>0.1</v>
      </c>
      <c r="AA135" s="35">
        <v>0.1</v>
      </c>
      <c r="AB135" s="35">
        <v>0.1</v>
      </c>
      <c r="AC135" s="35">
        <v>0.1</v>
      </c>
      <c r="AD135" s="35">
        <v>0.1</v>
      </c>
      <c r="AE135" s="35">
        <v>0.1</v>
      </c>
      <c r="AF135" s="35">
        <v>0.1</v>
      </c>
      <c r="AG135" s="35">
        <v>0.1</v>
      </c>
      <c r="AH135" s="35">
        <v>0.1</v>
      </c>
      <c r="AI135" s="35">
        <v>0.1</v>
      </c>
      <c r="AJ135" s="35">
        <v>0.1</v>
      </c>
      <c r="AK135" s="35">
        <v>0.1</v>
      </c>
      <c r="AL135" s="35">
        <v>0.1</v>
      </c>
      <c r="AM135" s="35">
        <v>0.1</v>
      </c>
      <c r="AN135" s="35">
        <v>0.1</v>
      </c>
      <c r="AO135" s="35">
        <v>0.1</v>
      </c>
      <c r="AP135" s="35">
        <v>0.1</v>
      </c>
      <c r="AQ135" s="35">
        <v>0.1</v>
      </c>
      <c r="AR135" s="35">
        <v>9.6246787878788098E-2</v>
      </c>
      <c r="AS135" s="35">
        <v>4.9331636363636577E-2</v>
      </c>
      <c r="AT135" s="35">
        <v>1.6702909090909154E-2</v>
      </c>
      <c r="AU135" s="35">
        <v>3.0120000000000632E-3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0</v>
      </c>
      <c r="BH135" s="35">
        <v>0</v>
      </c>
      <c r="BI135" s="35">
        <v>0</v>
      </c>
      <c r="BJ135" s="35">
        <v>0</v>
      </c>
      <c r="BK135" s="35">
        <v>0</v>
      </c>
      <c r="BL135" s="35">
        <v>0</v>
      </c>
      <c r="BM135" s="35">
        <v>0</v>
      </c>
      <c r="BN135" s="35">
        <v>0</v>
      </c>
      <c r="BO135" s="35">
        <v>0</v>
      </c>
      <c r="BP135" s="35">
        <v>0</v>
      </c>
      <c r="BQ135" s="35">
        <v>0</v>
      </c>
      <c r="BR135" s="35">
        <v>0</v>
      </c>
      <c r="BS135" s="35">
        <v>0</v>
      </c>
      <c r="BT135" s="35">
        <v>0</v>
      </c>
    </row>
    <row r="136" spans="1:72" ht="9.9499999999999993" customHeight="1" thickBot="1" x14ac:dyDescent="0.4">
      <c r="A136" s="85" t="s">
        <v>67</v>
      </c>
      <c r="B136" s="35">
        <v>0</v>
      </c>
      <c r="C136" s="35">
        <v>0</v>
      </c>
      <c r="D136" s="35">
        <v>0</v>
      </c>
      <c r="E136" s="35">
        <v>0</v>
      </c>
      <c r="F136" s="35">
        <v>0</v>
      </c>
      <c r="G136" s="35">
        <v>0</v>
      </c>
      <c r="H136" s="35">
        <v>0</v>
      </c>
      <c r="I136" s="35">
        <v>0</v>
      </c>
      <c r="J136" s="35">
        <v>0</v>
      </c>
      <c r="K136" s="35">
        <v>0</v>
      </c>
      <c r="L136" s="35">
        <v>0</v>
      </c>
      <c r="M136" s="35">
        <v>0</v>
      </c>
      <c r="N136" s="35">
        <v>0</v>
      </c>
      <c r="O136" s="35">
        <v>0</v>
      </c>
      <c r="P136" s="35">
        <v>0</v>
      </c>
      <c r="Q136" s="35">
        <v>0</v>
      </c>
      <c r="R136" s="35">
        <v>0</v>
      </c>
      <c r="S136" s="35">
        <v>0</v>
      </c>
      <c r="T136" s="35">
        <v>0</v>
      </c>
      <c r="U136" s="35">
        <v>0</v>
      </c>
      <c r="V136" s="35">
        <v>0</v>
      </c>
      <c r="W136" s="35">
        <v>0</v>
      </c>
      <c r="X136" s="35">
        <v>0</v>
      </c>
      <c r="Y136" s="35">
        <v>0</v>
      </c>
      <c r="Z136" s="35">
        <v>0</v>
      </c>
      <c r="AA136" s="35">
        <v>0</v>
      </c>
      <c r="AB136" s="35">
        <v>0</v>
      </c>
      <c r="AC136" s="35">
        <v>0</v>
      </c>
      <c r="AD136" s="35">
        <v>0</v>
      </c>
      <c r="AE136" s="35">
        <v>0</v>
      </c>
      <c r="AF136" s="35">
        <v>0</v>
      </c>
      <c r="AG136" s="35">
        <v>6.316406959152797E-34</v>
      </c>
      <c r="AH136" s="35">
        <v>1.6033956127080176E-33</v>
      </c>
      <c r="AI136" s="35">
        <v>2.5751505295007556E-33</v>
      </c>
      <c r="AJ136" s="35">
        <v>3.5469054462934937E-33</v>
      </c>
      <c r="AK136" s="35">
        <v>4.5186603630862318E-33</v>
      </c>
      <c r="AL136" s="35">
        <v>5.4904152798789698E-33</v>
      </c>
      <c r="AM136" s="35">
        <v>9.3198492727267794E-32</v>
      </c>
      <c r="AN136" s="35">
        <v>2.262578310909086E-30</v>
      </c>
      <c r="AO136" s="35">
        <v>5.0062518072289053E-30</v>
      </c>
      <c r="AP136" s="35">
        <v>8.6481795180722732E-30</v>
      </c>
      <c r="AQ136" s="35">
        <v>5.37173166363639E-30</v>
      </c>
      <c r="AR136" s="35">
        <v>3.0986090909090998E-33</v>
      </c>
      <c r="AS136" s="35">
        <v>1.1249727272727364E-33</v>
      </c>
      <c r="AT136" s="35">
        <v>0</v>
      </c>
      <c r="AU136" s="35">
        <v>0</v>
      </c>
      <c r="AV136" s="35">
        <v>2.6384327272727115E-33</v>
      </c>
      <c r="AW136" s="35">
        <v>9.7003641505194165E-26</v>
      </c>
      <c r="AX136" s="35">
        <v>8.4318545630440638E-25</v>
      </c>
      <c r="AY136" s="35">
        <v>9.2541763951806869E-21</v>
      </c>
      <c r="AZ136" s="35">
        <v>2.8531145551807301E-20</v>
      </c>
      <c r="BA136" s="35">
        <v>5.3719967419057873E-14</v>
      </c>
      <c r="BB136" s="35">
        <v>1.1923208378254272E-13</v>
      </c>
      <c r="BC136" s="35">
        <v>1.8474420014602757E-13</v>
      </c>
      <c r="BD136" s="35">
        <v>2.5025631650951243E-13</v>
      </c>
      <c r="BE136" s="35">
        <v>3.1576843287299726E-13</v>
      </c>
      <c r="BF136" s="35">
        <v>3.8128054923648214E-13</v>
      </c>
      <c r="BG136" s="35">
        <v>8.2280313253012801E-13</v>
      </c>
      <c r="BH136" s="35">
        <v>2.5974537349397639E-12</v>
      </c>
      <c r="BI136" s="35">
        <v>1.1241616363636396E-11</v>
      </c>
      <c r="BJ136" s="35">
        <v>2.5283252727272761E-11</v>
      </c>
      <c r="BK136" s="35">
        <v>5.3630806060606127E-11</v>
      </c>
      <c r="BL136" s="35">
        <v>7.6146636363636365E-11</v>
      </c>
      <c r="BM136" s="35">
        <v>7.8037545454545447E-11</v>
      </c>
      <c r="BN136" s="35">
        <v>9.7451059001512921E-11</v>
      </c>
      <c r="BO136" s="35">
        <v>1.2806754916792744E-10</v>
      </c>
      <c r="BP136" s="35">
        <v>1.5868403933434193E-10</v>
      </c>
      <c r="BQ136" s="35">
        <v>1.8930052950075648E-10</v>
      </c>
      <c r="BR136" s="35">
        <v>2.1991701966717099E-10</v>
      </c>
      <c r="BS136" s="35">
        <v>2.5053350983358551E-10</v>
      </c>
      <c r="BT136" s="35">
        <v>2.8115000000000001E-10</v>
      </c>
    </row>
    <row r="137" spans="1:72" ht="9.9499999999999993" customHeight="1" thickBot="1" x14ac:dyDescent="0.4">
      <c r="A137" s="85" t="s">
        <v>51</v>
      </c>
      <c r="B137" s="35">
        <v>8.3878357939727658E-21</v>
      </c>
      <c r="C137" s="35">
        <v>1.1505989928163386E-20</v>
      </c>
      <c r="D137" s="35">
        <v>1.4624144062354008E-20</v>
      </c>
      <c r="E137" s="35">
        <v>1.7742298196544629E-20</v>
      </c>
      <c r="F137" s="35">
        <v>3.5664537039334832E-17</v>
      </c>
      <c r="G137" s="35">
        <v>4.8121361253101389E-16</v>
      </c>
      <c r="H137" s="35">
        <v>9.2676268802269293E-16</v>
      </c>
      <c r="I137" s="35">
        <v>1.3723117635143721E-15</v>
      </c>
      <c r="J137" s="35">
        <v>1.8178608390060512E-15</v>
      </c>
      <c r="K137" s="35">
        <v>2.2634099144977305E-15</v>
      </c>
      <c r="L137" s="35">
        <v>2.7089589899894095E-15</v>
      </c>
      <c r="M137" s="35">
        <v>1.8176231679273792E-13</v>
      </c>
      <c r="N137" s="35">
        <v>5.6222448018154292E-13</v>
      </c>
      <c r="O137" s="35">
        <v>9.426866435703479E-13</v>
      </c>
      <c r="P137" s="35">
        <v>1.3231488069591529E-12</v>
      </c>
      <c r="Q137" s="35">
        <v>1.7036109703479578E-12</v>
      </c>
      <c r="R137" s="35">
        <v>2.084073133736763E-12</v>
      </c>
      <c r="S137" s="35">
        <v>2.464535297125568E-12</v>
      </c>
      <c r="T137" s="35">
        <v>5.5339409984871476E-12</v>
      </c>
      <c r="U137" s="35">
        <v>9.0410816944024262E-12</v>
      </c>
      <c r="V137" s="35">
        <v>1.2548222390317703E-11</v>
      </c>
      <c r="W137" s="35">
        <v>1.6055363086232984E-11</v>
      </c>
      <c r="X137" s="35">
        <v>1.9562503782148262E-11</v>
      </c>
      <c r="Y137" s="35">
        <v>2.3069644478063541E-11</v>
      </c>
      <c r="Z137" s="35">
        <v>2.5613636363636363E-11</v>
      </c>
      <c r="AA137" s="35">
        <v>2.5268181818181819E-11</v>
      </c>
      <c r="AB137" s="35">
        <v>2.4922727272727274E-11</v>
      </c>
      <c r="AC137" s="35">
        <v>2.4577272727272726E-11</v>
      </c>
      <c r="AD137" s="35">
        <v>2.4231818181818182E-11</v>
      </c>
      <c r="AE137" s="35">
        <v>2.3886363636363637E-11</v>
      </c>
      <c r="AF137" s="35">
        <v>2.3540909090909093E-11</v>
      </c>
      <c r="AG137" s="35">
        <v>2.1155226928895615E-11</v>
      </c>
      <c r="AH137" s="35">
        <v>1.7670960665658095E-11</v>
      </c>
      <c r="AI137" s="35">
        <v>1.4186694402420579E-11</v>
      </c>
      <c r="AJ137" s="35">
        <v>1.0702428139183061E-11</v>
      </c>
      <c r="AK137" s="35">
        <v>7.2181618759455433E-12</v>
      </c>
      <c r="AL137" s="35">
        <v>3.7338956127080238E-12</v>
      </c>
      <c r="AM137" s="35">
        <v>3.8190215757575797E-13</v>
      </c>
      <c r="AN137" s="35">
        <v>2.0445609696969738E-13</v>
      </c>
      <c r="AO137" s="35">
        <v>7.374237620481944E-14</v>
      </c>
      <c r="AP137" s="35">
        <v>1.6122828012048425E-14</v>
      </c>
      <c r="AQ137" s="35">
        <v>3.1533701516491059E-16</v>
      </c>
      <c r="AR137" s="35">
        <v>9.7787212121212403E-23</v>
      </c>
      <c r="AS137" s="35">
        <v>3.5502363636363913E-23</v>
      </c>
      <c r="AT137" s="35">
        <v>0</v>
      </c>
      <c r="AU137" s="35">
        <v>0</v>
      </c>
      <c r="AV137" s="35">
        <v>3.4050072727272529E-29</v>
      </c>
      <c r="AW137" s="35">
        <v>8.0860066353985063E-23</v>
      </c>
      <c r="AX137" s="35">
        <v>7.0286002270004563E-22</v>
      </c>
      <c r="AY137" s="35">
        <v>1.8017415867469804E-18</v>
      </c>
      <c r="AZ137" s="35">
        <v>5.5532317674698927E-18</v>
      </c>
      <c r="BA137" s="35">
        <v>1.1465642425348551E-12</v>
      </c>
      <c r="BB137" s="35">
        <v>2.5448057230651582E-12</v>
      </c>
      <c r="BC137" s="35">
        <v>3.9430472035954619E-12</v>
      </c>
      <c r="BD137" s="35">
        <v>5.3412886841257653E-12</v>
      </c>
      <c r="BE137" s="35">
        <v>6.7395301646560686E-12</v>
      </c>
      <c r="BF137" s="35">
        <v>8.1377716451863712E-12</v>
      </c>
      <c r="BG137" s="35">
        <v>1.5616563855421812E-11</v>
      </c>
      <c r="BH137" s="35">
        <v>4.4653672289156721E-11</v>
      </c>
      <c r="BI137" s="35">
        <v>1.5799581818181859E-10</v>
      </c>
      <c r="BJ137" s="35">
        <v>3.3757763636363671E-10</v>
      </c>
      <c r="BK137" s="35">
        <v>6.7495345454545538E-10</v>
      </c>
      <c r="BL137" s="35">
        <v>9.5799054545454564E-10</v>
      </c>
      <c r="BM137" s="35">
        <v>1.041954181818182E-9</v>
      </c>
      <c r="BN137" s="35">
        <v>1.3927490166414535E-9</v>
      </c>
      <c r="BO137" s="35">
        <v>1.9141408472012113E-9</v>
      </c>
      <c r="BP137" s="35">
        <v>2.435532677760969E-9</v>
      </c>
      <c r="BQ137" s="35">
        <v>2.9569245083207268E-9</v>
      </c>
      <c r="BR137" s="35">
        <v>3.4783163388804845E-9</v>
      </c>
      <c r="BS137" s="35">
        <v>3.9997081694402423E-9</v>
      </c>
      <c r="BT137" s="35">
        <v>4.5211E-9</v>
      </c>
    </row>
    <row r="138" spans="1:72" ht="9.9499999999999993" customHeight="1" thickBot="1" x14ac:dyDescent="0.4">
      <c r="A138" s="85" t="s">
        <v>55</v>
      </c>
      <c r="B138" s="35">
        <v>0.06</v>
      </c>
      <c r="C138" s="35">
        <v>0.06</v>
      </c>
      <c r="D138" s="35">
        <v>0.06</v>
      </c>
      <c r="E138" s="35">
        <v>0.06</v>
      </c>
      <c r="F138" s="35">
        <v>0.06</v>
      </c>
      <c r="G138" s="35">
        <v>0.06</v>
      </c>
      <c r="H138" s="35">
        <v>0.06</v>
      </c>
      <c r="I138" s="35">
        <v>0.06</v>
      </c>
      <c r="J138" s="35">
        <v>0.06</v>
      </c>
      <c r="K138" s="35">
        <v>0.06</v>
      </c>
      <c r="L138" s="35">
        <v>0.06</v>
      </c>
      <c r="M138" s="35">
        <v>0.06</v>
      </c>
      <c r="N138" s="35">
        <v>0.06</v>
      </c>
      <c r="O138" s="35">
        <v>0.06</v>
      </c>
      <c r="P138" s="35">
        <v>0.06</v>
      </c>
      <c r="Q138" s="35">
        <v>0.06</v>
      </c>
      <c r="R138" s="35">
        <v>0.06</v>
      </c>
      <c r="S138" s="35">
        <v>0.06</v>
      </c>
      <c r="T138" s="35">
        <v>0.06</v>
      </c>
      <c r="U138" s="35">
        <v>0.06</v>
      </c>
      <c r="V138" s="35">
        <v>0.06</v>
      </c>
      <c r="W138" s="35">
        <v>0.06</v>
      </c>
      <c r="X138" s="35">
        <v>0.06</v>
      </c>
      <c r="Y138" s="35">
        <v>0.06</v>
      </c>
      <c r="Z138" s="35">
        <v>0.06</v>
      </c>
      <c r="AA138" s="35">
        <v>0.06</v>
      </c>
      <c r="AB138" s="35">
        <v>0.06</v>
      </c>
      <c r="AC138" s="35">
        <v>0.06</v>
      </c>
      <c r="AD138" s="35">
        <v>0.06</v>
      </c>
      <c r="AE138" s="35">
        <v>0.06</v>
      </c>
      <c r="AF138" s="35">
        <v>0.06</v>
      </c>
      <c r="AG138" s="35">
        <v>0.06</v>
      </c>
      <c r="AH138" s="35">
        <v>0.06</v>
      </c>
      <c r="AI138" s="35">
        <v>0.06</v>
      </c>
      <c r="AJ138" s="35">
        <v>0.06</v>
      </c>
      <c r="AK138" s="35">
        <v>0.06</v>
      </c>
      <c r="AL138" s="35">
        <v>0.06</v>
      </c>
      <c r="AM138" s="35">
        <v>6.0000024242424239E-2</v>
      </c>
      <c r="AN138" s="35">
        <v>6.0000630303030301E-2</v>
      </c>
      <c r="AO138" s="35">
        <v>6.0001704819277107E-2</v>
      </c>
      <c r="AP138" s="35">
        <v>6.0003512048192771E-2</v>
      </c>
      <c r="AQ138" s="35">
        <v>6.0007981818181816E-2</v>
      </c>
      <c r="AR138" s="35">
        <v>5.7741824242424369E-2</v>
      </c>
      <c r="AS138" s="35">
        <v>2.9352127272727402E-2</v>
      </c>
      <c r="AT138" s="35">
        <v>9.7384414733333695E-3</v>
      </c>
      <c r="AU138" s="35">
        <v>1.7580728066667033E-3</v>
      </c>
      <c r="AV138" s="35">
        <v>1.6435098181818225E-6</v>
      </c>
      <c r="AW138" s="35">
        <v>7.6549357575757738E-7</v>
      </c>
      <c r="AX138" s="35">
        <v>4.3090569696969855E-7</v>
      </c>
      <c r="AY138" s="35">
        <v>2.153103614457833E-7</v>
      </c>
      <c r="AZ138" s="35">
        <v>1.2862361445783103E-7</v>
      </c>
      <c r="BA138" s="35">
        <v>1.0085455454545449E-7</v>
      </c>
      <c r="BB138" s="35">
        <v>8.6018645454545388E-8</v>
      </c>
      <c r="BC138" s="35">
        <v>7.1182736363636305E-8</v>
      </c>
      <c r="BD138" s="35">
        <v>5.6346827272727208E-8</v>
      </c>
      <c r="BE138" s="35">
        <v>4.1510918181818124E-8</v>
      </c>
      <c r="BF138" s="35">
        <v>2.6675009090909027E-8</v>
      </c>
      <c r="BG138" s="35">
        <v>1.4615686746987943E-8</v>
      </c>
      <c r="BH138" s="35">
        <v>1.240062650602409E-8</v>
      </c>
      <c r="BI138" s="35">
        <v>1.1472157575757575E-8</v>
      </c>
      <c r="BJ138" s="35">
        <v>1.1554581818181818E-8</v>
      </c>
      <c r="BK138" s="35">
        <v>9.2470703030302977E-9</v>
      </c>
      <c r="BL138" s="35">
        <v>6.5944799999999935E-9</v>
      </c>
      <c r="BM138" s="35">
        <v>3.6324799999999932E-9</v>
      </c>
      <c r="BN138" s="35">
        <v>2.2610379273827529E-9</v>
      </c>
      <c r="BO138" s="35">
        <v>1.9065099394856273E-9</v>
      </c>
      <c r="BP138" s="35">
        <v>1.551981951588502E-9</v>
      </c>
      <c r="BQ138" s="35">
        <v>1.1974539636913763E-9</v>
      </c>
      <c r="BR138" s="35">
        <v>8.4292597579425082E-10</v>
      </c>
      <c r="BS138" s="35">
        <v>4.8839798789712535E-10</v>
      </c>
      <c r="BT138" s="35">
        <v>1.3387000000000008E-10</v>
      </c>
    </row>
    <row r="139" spans="1:72" ht="9.9499999999999993" customHeight="1" thickBot="1" x14ac:dyDescent="0.4">
      <c r="A139" s="85" t="s">
        <v>71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1.9019712556732189E-37</v>
      </c>
      <c r="N139" s="35">
        <v>5.9487186081694385E-37</v>
      </c>
      <c r="O139" s="35">
        <v>9.9954659606656586E-37</v>
      </c>
      <c r="P139" s="35">
        <v>1.4042213313161879E-36</v>
      </c>
      <c r="Q139" s="35">
        <v>1.8088960665658097E-36</v>
      </c>
      <c r="R139" s="35">
        <v>2.2135708018154319E-36</v>
      </c>
      <c r="S139" s="35">
        <v>2.6182455370650537E-36</v>
      </c>
      <c r="T139" s="35">
        <v>3.9504056789814768E-29</v>
      </c>
      <c r="U139" s="35">
        <v>8.5439003435064363E-29</v>
      </c>
      <c r="V139" s="35">
        <v>1.3137395008031399E-28</v>
      </c>
      <c r="W139" s="35">
        <v>1.7730889672556357E-28</v>
      </c>
      <c r="X139" s="35">
        <v>2.2324384337081316E-28</v>
      </c>
      <c r="Y139" s="35">
        <v>2.6917879001606279E-28</v>
      </c>
      <c r="Z139" s="35">
        <v>3.9591201219772728E-23</v>
      </c>
      <c r="AA139" s="35">
        <v>1.9795479157886366E-22</v>
      </c>
      <c r="AB139" s="35">
        <v>3.563183819379546E-22</v>
      </c>
      <c r="AC139" s="35">
        <v>5.1468197229704549E-22</v>
      </c>
      <c r="AD139" s="35">
        <v>6.7304556265613643E-22</v>
      </c>
      <c r="AE139" s="35">
        <v>8.3140915301522737E-22</v>
      </c>
      <c r="AF139" s="35">
        <v>9.8977274337431812E-22</v>
      </c>
      <c r="AG139" s="35">
        <v>2.9925526383055965E-17</v>
      </c>
      <c r="AH139" s="35">
        <v>7.5963189741603604E-17</v>
      </c>
      <c r="AI139" s="35">
        <v>1.2200085310015123E-16</v>
      </c>
      <c r="AJ139" s="35">
        <v>1.6803851645869886E-16</v>
      </c>
      <c r="AK139" s="35">
        <v>2.1407617981724651E-16</v>
      </c>
      <c r="AL139" s="35">
        <v>2.6011384317579416E-16</v>
      </c>
      <c r="AM139" s="35">
        <v>4.2336430303029627E-16</v>
      </c>
      <c r="AN139" s="35">
        <v>3.3997218787878722E-15</v>
      </c>
      <c r="AO139" s="35">
        <v>2.2894681325301076E-14</v>
      </c>
      <c r="AP139" s="35">
        <v>6.8226428313252831E-14</v>
      </c>
      <c r="AQ139" s="35">
        <v>5.4281437575757283E-13</v>
      </c>
      <c r="AR139" s="35">
        <v>1.7822030303029931E-12</v>
      </c>
      <c r="AS139" s="35">
        <v>9.9909909090908726E-12</v>
      </c>
      <c r="AT139" s="35">
        <v>7.9459272727272028E-11</v>
      </c>
      <c r="AU139" s="35">
        <v>2.301319999999993E-10</v>
      </c>
      <c r="AV139" s="35">
        <v>3.240585454545451E-10</v>
      </c>
      <c r="AW139" s="35">
        <v>3.9994151515151487E-10</v>
      </c>
      <c r="AX139" s="35">
        <v>4.6218393939393911E-10</v>
      </c>
      <c r="AY139" s="35">
        <v>5.2871385542168658E-10</v>
      </c>
      <c r="AZ139" s="35">
        <v>5.9988855421686775E-10</v>
      </c>
      <c r="BA139" s="35">
        <v>6.8463636363636398E-10</v>
      </c>
      <c r="BB139" s="35">
        <v>7.7236363636363668E-10</v>
      </c>
      <c r="BC139" s="35">
        <v>8.6009090909090948E-10</v>
      </c>
      <c r="BD139" s="35">
        <v>9.4781818181818217E-10</v>
      </c>
      <c r="BE139" s="35">
        <v>1.0355454545454549E-9</v>
      </c>
      <c r="BF139" s="35">
        <v>1.1232727272727276E-9</v>
      </c>
      <c r="BG139" s="35">
        <v>1.2107843373493979E-9</v>
      </c>
      <c r="BH139" s="35">
        <v>1.2975313253012052E-9</v>
      </c>
      <c r="BI139" s="35">
        <v>1.3785654545454548E-9</v>
      </c>
      <c r="BJ139" s="35">
        <v>1.4551109090909091E-9</v>
      </c>
      <c r="BK139" s="35">
        <v>1.5160484848484848E-9</v>
      </c>
      <c r="BL139" s="35">
        <v>1.56936E-9</v>
      </c>
      <c r="BM139" s="35">
        <v>1.6053600000000001E-9</v>
      </c>
      <c r="BN139" s="35">
        <v>1.5973993948562784E-9</v>
      </c>
      <c r="BO139" s="35">
        <v>1.5613328290468985E-9</v>
      </c>
      <c r="BP139" s="35">
        <v>1.5252662632375189E-9</v>
      </c>
      <c r="BQ139" s="35">
        <v>1.4891996974281392E-9</v>
      </c>
      <c r="BR139" s="35">
        <v>1.4531331316187594E-9</v>
      </c>
      <c r="BS139" s="35">
        <v>1.4170665658093797E-9</v>
      </c>
      <c r="BT139" s="35">
        <v>1.3810000000000001E-9</v>
      </c>
    </row>
    <row r="140" spans="1:72" ht="9.9499999999999993" customHeight="1" thickBot="1" x14ac:dyDescent="0.4">
      <c r="A140" s="85" t="s">
        <v>58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7.8520574886535411E-33</v>
      </c>
      <c r="N140" s="35">
        <v>2.4558562783661117E-32</v>
      </c>
      <c r="O140" s="35">
        <v>4.1265068078668694E-32</v>
      </c>
      <c r="P140" s="35">
        <v>5.7971573373676262E-32</v>
      </c>
      <c r="Q140" s="35">
        <v>7.4678078668683841E-32</v>
      </c>
      <c r="R140" s="35">
        <v>9.138458396369142E-32</v>
      </c>
      <c r="S140" s="35">
        <v>1.0809108925869899E-31</v>
      </c>
      <c r="T140" s="35">
        <v>2.2045153327874484E-25</v>
      </c>
      <c r="U140" s="35">
        <v>4.7679039705635445E-25</v>
      </c>
      <c r="V140" s="35">
        <v>7.3312926083396402E-25</v>
      </c>
      <c r="W140" s="35">
        <v>9.8946812461157349E-25</v>
      </c>
      <c r="X140" s="35">
        <v>1.2458069883891832E-24</v>
      </c>
      <c r="Y140" s="35">
        <v>1.5021458521667928E-24</v>
      </c>
      <c r="Z140" s="35">
        <v>4.29864787030303E-20</v>
      </c>
      <c r="AA140" s="35">
        <v>2.1492561591515151E-19</v>
      </c>
      <c r="AB140" s="35">
        <v>3.8686475312727271E-19</v>
      </c>
      <c r="AC140" s="35">
        <v>5.5880389033939395E-19</v>
      </c>
      <c r="AD140" s="35">
        <v>7.3074302755151513E-19</v>
      </c>
      <c r="AE140" s="35">
        <v>9.0268216476363641E-19</v>
      </c>
      <c r="AF140" s="35">
        <v>1.0746213019757575E-18</v>
      </c>
      <c r="AG140" s="35">
        <v>8.181681302269286E-15</v>
      </c>
      <c r="AH140" s="35">
        <v>2.0767137459606652E-14</v>
      </c>
      <c r="AI140" s="35">
        <v>3.3352593616944011E-14</v>
      </c>
      <c r="AJ140" s="35">
        <v>4.5938049774281376E-14</v>
      </c>
      <c r="AK140" s="35">
        <v>5.8523505931618734E-14</v>
      </c>
      <c r="AL140" s="35">
        <v>7.1108962088956105E-14</v>
      </c>
      <c r="AM140" s="35">
        <v>1.0644939999999869E-13</v>
      </c>
      <c r="AN140" s="35">
        <v>6.8790939999999879E-13</v>
      </c>
      <c r="AO140" s="35">
        <v>3.591790361445765E-12</v>
      </c>
      <c r="AP140" s="35">
        <v>1.0128175903614431E-11</v>
      </c>
      <c r="AQ140" s="35">
        <v>6.1611309090908785E-11</v>
      </c>
      <c r="AR140" s="35">
        <v>1.7731872727272425E-10</v>
      </c>
      <c r="AS140" s="35">
        <v>8.4042781818181521E-10</v>
      </c>
      <c r="AT140" s="35">
        <v>5.0127199999999603E-9</v>
      </c>
      <c r="AU140" s="35">
        <v>1.383671999999996E-8</v>
      </c>
      <c r="AV140" s="35">
        <v>1.9235999999999981E-8</v>
      </c>
      <c r="AW140" s="35">
        <v>2.3575339393939377E-8</v>
      </c>
      <c r="AX140" s="35">
        <v>2.7285642424242409E-8</v>
      </c>
      <c r="AY140" s="35">
        <v>3.1267433734939751E-8</v>
      </c>
      <c r="AZ140" s="35">
        <v>3.5543337349397604E-8</v>
      </c>
      <c r="BA140" s="35">
        <v>4.0798027272727302E-8</v>
      </c>
      <c r="BB140" s="35">
        <v>4.6267572727272756E-8</v>
      </c>
      <c r="BC140" s="35">
        <v>5.1737118181818203E-8</v>
      </c>
      <c r="BD140" s="35">
        <v>5.7206663636363663E-8</v>
      </c>
      <c r="BE140" s="35">
        <v>6.2676209090909123E-8</v>
      </c>
      <c r="BF140" s="35">
        <v>6.814575454545457E-8</v>
      </c>
      <c r="BG140" s="35">
        <v>7.3680578313253034E-8</v>
      </c>
      <c r="BH140" s="35">
        <v>7.9446843373493999E-8</v>
      </c>
      <c r="BI140" s="35">
        <v>8.4986618181818199E-8</v>
      </c>
      <c r="BJ140" s="35">
        <v>9.0348436363636382E-8</v>
      </c>
      <c r="BK140" s="35">
        <v>9.496350303030304E-8</v>
      </c>
      <c r="BL140" s="35">
        <v>9.9190036363636368E-8</v>
      </c>
      <c r="BM140" s="35">
        <v>1.0252094545454546E-7</v>
      </c>
      <c r="BN140" s="35">
        <v>1.0326435552193646E-7</v>
      </c>
      <c r="BO140" s="35">
        <v>1.0235346293494705E-7</v>
      </c>
      <c r="BP140" s="35">
        <v>1.0144257034795763E-7</v>
      </c>
      <c r="BQ140" s="35">
        <v>1.0053167776096823E-7</v>
      </c>
      <c r="BR140" s="35">
        <v>9.9620785173978824E-8</v>
      </c>
      <c r="BS140" s="35">
        <v>9.8709892586989406E-8</v>
      </c>
      <c r="BT140" s="35">
        <v>9.7799000000000001E-8</v>
      </c>
    </row>
    <row r="141" spans="1:72" ht="9.9499999999999993" customHeight="1" thickBot="1" x14ac:dyDescent="0.4">
      <c r="A141" s="85" t="s">
        <v>70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5.3442768532526373E-29</v>
      </c>
      <c r="N141" s="35">
        <v>1.6715078668683807E-28</v>
      </c>
      <c r="O141" s="35">
        <v>2.8085880484114977E-28</v>
      </c>
      <c r="P141" s="35">
        <v>3.9456682299546149E-28</v>
      </c>
      <c r="Q141" s="35">
        <v>5.0827484114977321E-28</v>
      </c>
      <c r="R141" s="35">
        <v>6.2198285930408492E-28</v>
      </c>
      <c r="S141" s="35">
        <v>7.3569087745839664E-28</v>
      </c>
      <c r="T141" s="35">
        <v>1.9489929224773116E-22</v>
      </c>
      <c r="U141" s="35">
        <v>4.2152550229160405E-22</v>
      </c>
      <c r="V141" s="35">
        <v>6.4815171233547687E-22</v>
      </c>
      <c r="W141" s="35">
        <v>8.7477792237934973E-22</v>
      </c>
      <c r="X141" s="35">
        <v>1.1014041324232226E-21</v>
      </c>
      <c r="Y141" s="35">
        <v>1.3280303424670955E-21</v>
      </c>
      <c r="Z141" s="35">
        <v>7.1700018636363624E-18</v>
      </c>
      <c r="AA141" s="35">
        <v>3.5844017318181814E-17</v>
      </c>
      <c r="AB141" s="35">
        <v>6.4518032772727268E-17</v>
      </c>
      <c r="AC141" s="35">
        <v>9.3192048227272715E-17</v>
      </c>
      <c r="AD141" s="35">
        <v>1.2186606368181818E-16</v>
      </c>
      <c r="AE141" s="35">
        <v>1.5054007913636362E-16</v>
      </c>
      <c r="AF141" s="35">
        <v>1.7921409459090907E-16</v>
      </c>
      <c r="AG141" s="35">
        <v>3.3528939939485613E-13</v>
      </c>
      <c r="AH141" s="35">
        <v>8.5082809077155792E-13</v>
      </c>
      <c r="AI141" s="35">
        <v>1.3663667821482597E-12</v>
      </c>
      <c r="AJ141" s="35">
        <v>1.8819054735249615E-12</v>
      </c>
      <c r="AK141" s="35">
        <v>2.3974441649016635E-12</v>
      </c>
      <c r="AL141" s="35">
        <v>2.9129828562783651E-12</v>
      </c>
      <c r="AM141" s="35">
        <v>4.0783024242423861E-12</v>
      </c>
      <c r="AN141" s="35">
        <v>2.083836303030299E-11</v>
      </c>
      <c r="AO141" s="35">
        <v>8.4998999999999607E-11</v>
      </c>
      <c r="AP141" s="35">
        <v>2.2329899999999942E-10</v>
      </c>
      <c r="AQ141" s="35">
        <v>1.0409701818181771E-9</v>
      </c>
      <c r="AR141" s="35">
        <v>2.6467806060605708E-9</v>
      </c>
      <c r="AS141" s="35">
        <v>1.0426538181818146E-8</v>
      </c>
      <c r="AT141" s="35">
        <v>4.7011709090908752E-8</v>
      </c>
      <c r="AU141" s="35">
        <v>1.2178079999999964E-7</v>
      </c>
      <c r="AV141" s="35">
        <v>1.6653218181818165E-7</v>
      </c>
      <c r="AW141" s="35">
        <v>2.0220248484848472E-7</v>
      </c>
      <c r="AX141" s="35">
        <v>2.3376006060606049E-7</v>
      </c>
      <c r="AY141" s="35">
        <v>2.6768999999999993E-7</v>
      </c>
      <c r="AZ141" s="35">
        <v>3.0419000000000013E-7</v>
      </c>
      <c r="BA141" s="35">
        <v>3.4996469696969722E-7</v>
      </c>
      <c r="BB141" s="35">
        <v>3.9777530303030325E-7</v>
      </c>
      <c r="BC141" s="35">
        <v>4.4558590909090934E-7</v>
      </c>
      <c r="BD141" s="35">
        <v>4.9339651515151542E-7</v>
      </c>
      <c r="BE141" s="35">
        <v>5.4120712121212151E-7</v>
      </c>
      <c r="BF141" s="35">
        <v>5.8901772727272749E-7</v>
      </c>
      <c r="BG141" s="35">
        <v>6.3792891566265085E-7</v>
      </c>
      <c r="BH141" s="35">
        <v>6.9074216867469899E-7</v>
      </c>
      <c r="BI141" s="35">
        <v>7.4255357575757593E-7</v>
      </c>
      <c r="BJ141" s="35">
        <v>7.9357781818181828E-7</v>
      </c>
      <c r="BK141" s="35">
        <v>8.3996381818181831E-7</v>
      </c>
      <c r="BL141" s="35">
        <v>8.8372284848484863E-7</v>
      </c>
      <c r="BM141" s="35">
        <v>9.2131072727272738E-7</v>
      </c>
      <c r="BN141" s="35">
        <v>9.3852074130105907E-7</v>
      </c>
      <c r="BO141" s="35">
        <v>9.4270228441754925E-7</v>
      </c>
      <c r="BP141" s="35">
        <v>9.4688382753403943E-7</v>
      </c>
      <c r="BQ141" s="35">
        <v>9.510653706505295E-7</v>
      </c>
      <c r="BR141" s="35">
        <v>9.5524691376701968E-7</v>
      </c>
      <c r="BS141" s="35">
        <v>9.5942845688350996E-7</v>
      </c>
      <c r="BT141" s="35">
        <v>9.6361000000000004E-7</v>
      </c>
    </row>
    <row r="142" spans="1:72" ht="9.9499999999999993" customHeight="1" thickBot="1" x14ac:dyDescent="0.4">
      <c r="A142" s="85" t="s">
        <v>69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1.7736989409984836E-26</v>
      </c>
      <c r="N142" s="35">
        <v>5.54752647503782E-26</v>
      </c>
      <c r="O142" s="35">
        <v>9.3213540090771559E-26</v>
      </c>
      <c r="P142" s="35">
        <v>1.3095181543116492E-25</v>
      </c>
      <c r="Q142" s="35">
        <v>1.6869009077155829E-25</v>
      </c>
      <c r="R142" s="35">
        <v>2.0642836611195163E-25</v>
      </c>
      <c r="S142" s="35">
        <v>2.4416664145234498E-25</v>
      </c>
      <c r="T142" s="35">
        <v>2.0877009733358596E-20</v>
      </c>
      <c r="U142" s="35">
        <v>4.5152312388426674E-20</v>
      </c>
      <c r="V142" s="35">
        <v>6.9427615043494749E-20</v>
      </c>
      <c r="W142" s="35">
        <v>9.3702917698562812E-20</v>
      </c>
      <c r="X142" s="35">
        <v>1.179782203536309E-19</v>
      </c>
      <c r="Y142" s="35">
        <v>1.4225352300869895E-19</v>
      </c>
      <c r="Z142" s="35">
        <v>2.9488923045454544E-16</v>
      </c>
      <c r="AA142" s="35">
        <v>1.4738043122727272E-15</v>
      </c>
      <c r="AB142" s="35">
        <v>2.6527193940909088E-15</v>
      </c>
      <c r="AC142" s="35">
        <v>3.8316344759090915E-15</v>
      </c>
      <c r="AD142" s="35">
        <v>5.010549557727273E-15</v>
      </c>
      <c r="AE142" s="35">
        <v>6.1894646395454546E-15</v>
      </c>
      <c r="AF142" s="35">
        <v>7.3683797213636353E-15</v>
      </c>
      <c r="AG142" s="35">
        <v>5.9909492829046894E-12</v>
      </c>
      <c r="AH142" s="35">
        <v>1.5195823564296519E-11</v>
      </c>
      <c r="AI142" s="35">
        <v>2.4400697845688349E-11</v>
      </c>
      <c r="AJ142" s="35">
        <v>3.3605572127080175E-11</v>
      </c>
      <c r="AK142" s="35">
        <v>4.2810446408472008E-11</v>
      </c>
      <c r="AL142" s="35">
        <v>5.2015320689863834E-11</v>
      </c>
      <c r="AM142" s="35">
        <v>7.0461648484847938E-11</v>
      </c>
      <c r="AN142" s="35">
        <v>3.1070286060606003E-10</v>
      </c>
      <c r="AO142" s="35">
        <v>1.0969087349397545E-9</v>
      </c>
      <c r="AP142" s="35">
        <v>2.7370593373493907E-9</v>
      </c>
      <c r="AQ142" s="35">
        <v>1.0875471515151468E-8</v>
      </c>
      <c r="AR142" s="35">
        <v>2.5688957575757284E-8</v>
      </c>
      <c r="AS142" s="35">
        <v>8.9625927272726978E-8</v>
      </c>
      <c r="AT142" s="35">
        <v>3.3678563636363409E-7</v>
      </c>
      <c r="AU142" s="35">
        <v>8.2682199999999771E-7</v>
      </c>
      <c r="AV142" s="35">
        <v>1.1776449090909077E-6</v>
      </c>
      <c r="AW142" s="35">
        <v>1.4928448484848469E-6</v>
      </c>
      <c r="AX142" s="35">
        <v>1.8324206060606046E-6</v>
      </c>
      <c r="AY142" s="35">
        <v>2.2182048192771077E-6</v>
      </c>
      <c r="AZ142" s="35">
        <v>2.6540481927710861E-6</v>
      </c>
      <c r="BA142" s="35">
        <v>3.3555384848484883E-6</v>
      </c>
      <c r="BB142" s="35">
        <v>4.1153415151515183E-6</v>
      </c>
      <c r="BC142" s="35">
        <v>4.8751445454545486E-6</v>
      </c>
      <c r="BD142" s="35">
        <v>5.634947575757579E-6</v>
      </c>
      <c r="BE142" s="35">
        <v>6.3947506060606094E-6</v>
      </c>
      <c r="BF142" s="35">
        <v>7.1545536363636397E-6</v>
      </c>
      <c r="BG142" s="35">
        <v>7.9906843373494018E-6</v>
      </c>
      <c r="BH142" s="35">
        <v>9.0974313253012078E-6</v>
      </c>
      <c r="BI142" s="35">
        <v>1.0275609696969699E-5</v>
      </c>
      <c r="BJ142" s="35">
        <v>1.150991272727273E-5</v>
      </c>
      <c r="BK142" s="35">
        <v>1.2821096969696973E-5</v>
      </c>
      <c r="BL142" s="35">
        <v>1.4148393939393942E-5</v>
      </c>
      <c r="BM142" s="35">
        <v>1.5499909090909094E-5</v>
      </c>
      <c r="BN142" s="35">
        <v>1.6676866868381244E-5</v>
      </c>
      <c r="BO142" s="35">
        <v>1.7742222390317703E-5</v>
      </c>
      <c r="BP142" s="35">
        <v>1.8807577912254162E-5</v>
      </c>
      <c r="BQ142" s="35">
        <v>1.9872933434190621E-5</v>
      </c>
      <c r="BR142" s="35">
        <v>2.093828895612708E-5</v>
      </c>
      <c r="BS142" s="35">
        <v>2.200364447806354E-5</v>
      </c>
      <c r="BT142" s="35">
        <v>2.3068999999999999E-5</v>
      </c>
    </row>
    <row r="143" spans="1:72" ht="9.9499999999999993" customHeight="1" thickBot="1" x14ac:dyDescent="0.4">
      <c r="A143" s="85" t="s">
        <v>78</v>
      </c>
      <c r="B143" s="35">
        <v>9.4211043872919802E-33</v>
      </c>
      <c r="C143" s="35">
        <v>1.2923373676248108E-32</v>
      </c>
      <c r="D143" s="35">
        <v>1.6425642965204237E-32</v>
      </c>
      <c r="E143" s="35">
        <v>1.9927912254160366E-32</v>
      </c>
      <c r="F143" s="35">
        <v>6.3035354765507674E-30</v>
      </c>
      <c r="G143" s="35">
        <v>8.4808353933434248E-29</v>
      </c>
      <c r="H143" s="35">
        <v>1.6331317239031773E-28</v>
      </c>
      <c r="I143" s="35">
        <v>2.4181799084720118E-28</v>
      </c>
      <c r="J143" s="35">
        <v>3.2032280930408469E-28</v>
      </c>
      <c r="K143" s="35">
        <v>3.9882762776096814E-28</v>
      </c>
      <c r="L143" s="35">
        <v>4.7733244621785165E-28</v>
      </c>
      <c r="M143" s="35">
        <v>4.8229348199697335E-26</v>
      </c>
      <c r="N143" s="35">
        <v>1.4974085500756427E-25</v>
      </c>
      <c r="O143" s="35">
        <v>2.5125236181543117E-25</v>
      </c>
      <c r="P143" s="35">
        <v>3.5276386862329811E-25</v>
      </c>
      <c r="Q143" s="35">
        <v>4.5427537543116496E-25</v>
      </c>
      <c r="R143" s="35">
        <v>5.5578688223903186E-25</v>
      </c>
      <c r="S143" s="35">
        <v>6.5729838904689885E-25</v>
      </c>
      <c r="T143" s="35">
        <v>1.934020915279883E-23</v>
      </c>
      <c r="U143" s="35">
        <v>4.1047998865355553E-23</v>
      </c>
      <c r="V143" s="35">
        <v>6.2755788577912276E-23</v>
      </c>
      <c r="W143" s="35">
        <v>8.4463578290468998E-23</v>
      </c>
      <c r="X143" s="35">
        <v>1.0617136800302572E-22</v>
      </c>
      <c r="Y143" s="35">
        <v>1.2787915771558244E-22</v>
      </c>
      <c r="Z143" s="35">
        <v>4.903925757575757E-22</v>
      </c>
      <c r="AA143" s="35">
        <v>1.8753228787878785E-21</v>
      </c>
      <c r="AB143" s="35">
        <v>3.2602531818181813E-21</v>
      </c>
      <c r="AC143" s="35">
        <v>4.6451834848484836E-21</v>
      </c>
      <c r="AD143" s="35">
        <v>6.0301137878787867E-21</v>
      </c>
      <c r="AE143" s="35">
        <v>7.4150440909090906E-21</v>
      </c>
      <c r="AF143" s="35">
        <v>8.7999743939393937E-21</v>
      </c>
      <c r="AG143" s="35">
        <v>3.3605644780635397E-20</v>
      </c>
      <c r="AH143" s="35">
        <v>7.1022482904689841E-20</v>
      </c>
      <c r="AI143" s="35">
        <v>1.0843932102874431E-19</v>
      </c>
      <c r="AJ143" s="35">
        <v>1.4585615915279874E-19</v>
      </c>
      <c r="AK143" s="35">
        <v>1.8327299727685322E-19</v>
      </c>
      <c r="AL143" s="35">
        <v>2.2068983540090765E-19</v>
      </c>
      <c r="AM143" s="35">
        <v>2.6325193939393899E-19</v>
      </c>
      <c r="AN143" s="35">
        <v>4.2930042424242383E-19</v>
      </c>
      <c r="AO143" s="35">
        <v>6.5468753012048103E-19</v>
      </c>
      <c r="AP143" s="35">
        <v>9.7288632530120344E-19</v>
      </c>
      <c r="AQ143" s="35">
        <v>1.4948090909090882E-18</v>
      </c>
      <c r="AR143" s="35">
        <v>2.1301181818181768E-18</v>
      </c>
      <c r="AS143" s="35">
        <v>3.2028454545454492E-18</v>
      </c>
      <c r="AT143" s="35">
        <v>4.5334945454545376E-18</v>
      </c>
      <c r="AU143" s="35">
        <v>6.206039999999992E-18</v>
      </c>
      <c r="AV143" s="35">
        <v>8.5504727272727154E-18</v>
      </c>
      <c r="AW143" s="35">
        <v>1.1260896969696951E-17</v>
      </c>
      <c r="AX143" s="35">
        <v>1.5152412121212102E-17</v>
      </c>
      <c r="AY143" s="35">
        <v>1.9979951807228904E-17</v>
      </c>
      <c r="AZ143" s="35">
        <v>2.5821518072289175E-17</v>
      </c>
      <c r="BA143" s="35">
        <v>4.0260990909090981E-17</v>
      </c>
      <c r="BB143" s="35">
        <v>5.6587809090909172E-17</v>
      </c>
      <c r="BC143" s="35">
        <v>7.2914627272727352E-17</v>
      </c>
      <c r="BD143" s="35">
        <v>8.9241445454545532E-17</v>
      </c>
      <c r="BE143" s="35">
        <v>1.0556826363636371E-16</v>
      </c>
      <c r="BF143" s="35">
        <v>1.2189508181818192E-16</v>
      </c>
      <c r="BG143" s="35">
        <v>1.4245722891566282E-16</v>
      </c>
      <c r="BH143" s="35">
        <v>1.7803554216867481E-16</v>
      </c>
      <c r="BI143" s="35">
        <v>2.2125557575757587E-16</v>
      </c>
      <c r="BJ143" s="35">
        <v>2.7047981818181829E-16</v>
      </c>
      <c r="BK143" s="35">
        <v>3.3576969696969712E-16</v>
      </c>
      <c r="BL143" s="35">
        <v>4.0862690909090931E-16</v>
      </c>
      <c r="BM143" s="35">
        <v>4.9849963636363658E-16</v>
      </c>
      <c r="BN143" s="35">
        <v>6.4745204236006083E-16</v>
      </c>
      <c r="BO143" s="35">
        <v>8.3417670196671739E-16</v>
      </c>
      <c r="BP143" s="35">
        <v>1.0209013615733738E-15</v>
      </c>
      <c r="BQ143" s="35">
        <v>1.2076260211800304E-15</v>
      </c>
      <c r="BR143" s="35">
        <v>1.3943506807866869E-15</v>
      </c>
      <c r="BS143" s="35">
        <v>1.5810753403933435E-15</v>
      </c>
      <c r="BT143" s="35">
        <v>1.7678000000000001E-15</v>
      </c>
    </row>
    <row r="144" spans="1:72" ht="9.9499999999999993" customHeight="1" thickBot="1" x14ac:dyDescent="0.4">
      <c r="A144" s="85" t="s">
        <v>68</v>
      </c>
      <c r="B144" s="35">
        <v>0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0</v>
      </c>
      <c r="L144" s="35">
        <v>0</v>
      </c>
      <c r="M144" s="35">
        <v>1.3177776096822972E-25</v>
      </c>
      <c r="N144" s="35">
        <v>4.1215597579425104E-25</v>
      </c>
      <c r="O144" s="35">
        <v>6.9253419062027235E-25</v>
      </c>
      <c r="P144" s="35">
        <v>9.729124054462937E-25</v>
      </c>
      <c r="Q144" s="35">
        <v>1.253290620272315E-24</v>
      </c>
      <c r="R144" s="35">
        <v>1.5336688350983364E-24</v>
      </c>
      <c r="S144" s="35">
        <v>1.8140470499243577E-24</v>
      </c>
      <c r="T144" s="35">
        <v>3.6874925336611278E-20</v>
      </c>
      <c r="U144" s="35">
        <v>7.9750590495461492E-20</v>
      </c>
      <c r="V144" s="35">
        <v>1.2262625565431169E-19</v>
      </c>
      <c r="W144" s="35">
        <v>1.6550192081316191E-19</v>
      </c>
      <c r="X144" s="35">
        <v>2.083775859720121E-19</v>
      </c>
      <c r="Y144" s="35">
        <v>2.5125325113086236E-19</v>
      </c>
      <c r="Z144" s="35">
        <v>1.5750752325757574E-16</v>
      </c>
      <c r="AA144" s="35">
        <v>7.8640397628787863E-16</v>
      </c>
      <c r="AB144" s="35">
        <v>1.4153004293181817E-15</v>
      </c>
      <c r="AC144" s="35">
        <v>2.0441968823484844E-15</v>
      </c>
      <c r="AD144" s="35">
        <v>2.6730933353787873E-15</v>
      </c>
      <c r="AE144" s="35">
        <v>3.3019897884090903E-15</v>
      </c>
      <c r="AF144" s="35">
        <v>3.9308862414393936E-15</v>
      </c>
      <c r="AG144" s="35">
        <v>1.1469954553706501E-12</v>
      </c>
      <c r="AH144" s="35">
        <v>2.9052176944024198E-12</v>
      </c>
      <c r="AI144" s="35">
        <v>4.6634399334341897E-12</v>
      </c>
      <c r="AJ144" s="35">
        <v>6.4216621724659592E-12</v>
      </c>
      <c r="AK144" s="35">
        <v>8.1798844114977287E-12</v>
      </c>
      <c r="AL144" s="35">
        <v>9.9381066505294982E-12</v>
      </c>
      <c r="AM144" s="35">
        <v>1.3017418181818103E-11</v>
      </c>
      <c r="AN144" s="35">
        <v>4.7802872727272649E-11</v>
      </c>
      <c r="AO144" s="35">
        <v>1.4256472289156574E-10</v>
      </c>
      <c r="AP144" s="35">
        <v>3.3113580722891486E-10</v>
      </c>
      <c r="AQ144" s="35">
        <v>1.0894199999999956E-9</v>
      </c>
      <c r="AR144" s="35">
        <v>2.358325454545433E-9</v>
      </c>
      <c r="AS144" s="35">
        <v>7.0761436363636152E-9</v>
      </c>
      <c r="AT144" s="35">
        <v>2.1735118787878661E-8</v>
      </c>
      <c r="AU144" s="35">
        <v>4.9571906666666538E-8</v>
      </c>
      <c r="AV144" s="35">
        <v>7.2040545454545362E-8</v>
      </c>
      <c r="AW144" s="35">
        <v>9.3643042424242308E-8</v>
      </c>
      <c r="AX144" s="35">
        <v>1.195818303030302E-7</v>
      </c>
      <c r="AY144" s="35">
        <v>1.5014180722891561E-7</v>
      </c>
      <c r="AZ144" s="35">
        <v>1.8570807228915675E-7</v>
      </c>
      <c r="BA144" s="35">
        <v>2.5329939393939426E-7</v>
      </c>
      <c r="BB144" s="35">
        <v>3.2792060606060644E-7</v>
      </c>
      <c r="BC144" s="35">
        <v>4.0254181818181851E-7</v>
      </c>
      <c r="BD144" s="35">
        <v>4.7716303030303069E-7</v>
      </c>
      <c r="BE144" s="35">
        <v>5.5178424242424277E-7</v>
      </c>
      <c r="BF144" s="35">
        <v>6.2640545454545495E-7</v>
      </c>
      <c r="BG144" s="35">
        <v>7.126162650602415E-7</v>
      </c>
      <c r="BH144" s="35">
        <v>8.399174698795184E-7</v>
      </c>
      <c r="BI144" s="35">
        <v>9.8199012121212154E-7</v>
      </c>
      <c r="BJ144" s="35">
        <v>1.1356689090909095E-6</v>
      </c>
      <c r="BK144" s="35">
        <v>1.3125830303030307E-6</v>
      </c>
      <c r="BL144" s="35">
        <v>1.4979090909090913E-6</v>
      </c>
      <c r="BM144" s="35">
        <v>1.7006363636363642E-6</v>
      </c>
      <c r="BN144" s="35">
        <v>1.9192894099848719E-6</v>
      </c>
      <c r="BO144" s="35">
        <v>2.1481245083207267E-6</v>
      </c>
      <c r="BP144" s="35">
        <v>2.3769596066565811E-6</v>
      </c>
      <c r="BQ144" s="35">
        <v>2.6057947049924358E-6</v>
      </c>
      <c r="BR144" s="35">
        <v>2.8346298033282902E-6</v>
      </c>
      <c r="BS144" s="35">
        <v>3.063464901664145E-6</v>
      </c>
      <c r="BT144" s="35">
        <v>3.2922999999999998E-6</v>
      </c>
    </row>
    <row r="145" spans="1:72" ht="9.9499999999999993" customHeight="1" thickBot="1" x14ac:dyDescent="0.4">
      <c r="A145" s="85" t="s">
        <v>72</v>
      </c>
      <c r="B145" s="35">
        <v>0</v>
      </c>
      <c r="C145" s="35">
        <v>0</v>
      </c>
      <c r="D145" s="35">
        <v>0</v>
      </c>
      <c r="E145" s="35">
        <v>0</v>
      </c>
      <c r="F145" s="35">
        <v>2.5561270801815787E-35</v>
      </c>
      <c r="G145" s="35">
        <v>3.450771558245086E-34</v>
      </c>
      <c r="H145" s="35">
        <v>6.6459304084720141E-34</v>
      </c>
      <c r="I145" s="35">
        <v>9.8410892586989417E-34</v>
      </c>
      <c r="J145" s="35">
        <v>1.3036248108925869E-33</v>
      </c>
      <c r="K145" s="35">
        <v>1.6231406959152797E-33</v>
      </c>
      <c r="L145" s="35">
        <v>1.9426565809379725E-33</v>
      </c>
      <c r="M145" s="35">
        <v>4.9465189109374732E-23</v>
      </c>
      <c r="N145" s="35">
        <v>1.54710272316317E-22</v>
      </c>
      <c r="O145" s="35">
        <v>2.5995535552325923E-22</v>
      </c>
      <c r="P145" s="35">
        <v>3.6520043873020144E-22</v>
      </c>
      <c r="Q145" s="35">
        <v>4.7044552193714374E-22</v>
      </c>
      <c r="R145" s="35">
        <v>5.7569060514408595E-22</v>
      </c>
      <c r="S145" s="35">
        <v>6.8093568835102826E-22</v>
      </c>
      <c r="T145" s="35">
        <v>3.6823419217095391E-18</v>
      </c>
      <c r="U145" s="35">
        <v>7.9633259353252721E-18</v>
      </c>
      <c r="V145" s="35">
        <v>1.2244309948941004E-17</v>
      </c>
      <c r="W145" s="35">
        <v>1.6525293962556738E-17</v>
      </c>
      <c r="X145" s="35">
        <v>2.080627797617247E-17</v>
      </c>
      <c r="Y145" s="35">
        <v>2.5087261989788202E-17</v>
      </c>
      <c r="Z145" s="35">
        <v>5.2139685303030307E-15</v>
      </c>
      <c r="AA145" s="35">
        <v>2.5956650651515155E-14</v>
      </c>
      <c r="AB145" s="35">
        <v>4.6699332772727273E-14</v>
      </c>
      <c r="AC145" s="35">
        <v>6.7442014893939404E-14</v>
      </c>
      <c r="AD145" s="35">
        <v>8.8184697015151522E-14</v>
      </c>
      <c r="AE145" s="35">
        <v>1.0892737913636365E-13</v>
      </c>
      <c r="AF145" s="35">
        <v>1.2967006125757576E-13</v>
      </c>
      <c r="AG145" s="35">
        <v>1.4654554130105892E-11</v>
      </c>
      <c r="AH145" s="35">
        <v>3.6989360484114955E-11</v>
      </c>
      <c r="AI145" s="35">
        <v>5.9324166838124027E-11</v>
      </c>
      <c r="AJ145" s="35">
        <v>8.1658973192133093E-11</v>
      </c>
      <c r="AK145" s="35">
        <v>1.0399377954614216E-10</v>
      </c>
      <c r="AL145" s="35">
        <v>1.2632858590015122E-10</v>
      </c>
      <c r="AM145" s="35">
        <v>1.6126648484848407E-10</v>
      </c>
      <c r="AN145" s="35">
        <v>4.9867860606060526E-10</v>
      </c>
      <c r="AO145" s="35">
        <v>1.2795855421686704E-9</v>
      </c>
      <c r="AP145" s="35">
        <v>2.7541638554216804E-9</v>
      </c>
      <c r="AQ145" s="35">
        <v>7.6396763636363349E-9</v>
      </c>
      <c r="AR145" s="35">
        <v>1.5243412121212008E-8</v>
      </c>
      <c r="AS145" s="35">
        <v>3.9598563636363524E-8</v>
      </c>
      <c r="AT145" s="35">
        <v>1.0153910303030252E-7</v>
      </c>
      <c r="AU145" s="35">
        <v>2.1330213333333282E-7</v>
      </c>
      <c r="AV145" s="35">
        <v>3.1853254545454499E-7</v>
      </c>
      <c r="AW145" s="35">
        <v>4.2736781818181755E-7</v>
      </c>
      <c r="AX145" s="35">
        <v>5.7265872727272654E-7</v>
      </c>
      <c r="AY145" s="35">
        <v>7.5149385542168632E-7</v>
      </c>
      <c r="AZ145" s="35">
        <v>9.6666855421686824E-7</v>
      </c>
      <c r="BA145" s="35">
        <v>1.4651093939393964E-6</v>
      </c>
      <c r="BB145" s="35">
        <v>2.0257306060606088E-6</v>
      </c>
      <c r="BC145" s="35">
        <v>2.5863518181818205E-6</v>
      </c>
      <c r="BD145" s="35">
        <v>3.1469730303030331E-6</v>
      </c>
      <c r="BE145" s="35">
        <v>3.7075942424242449E-6</v>
      </c>
      <c r="BF145" s="35">
        <v>4.2682154545454575E-6</v>
      </c>
      <c r="BG145" s="35">
        <v>4.9539012048192823E-6</v>
      </c>
      <c r="BH145" s="35">
        <v>6.0829975903614493E-6</v>
      </c>
      <c r="BI145" s="35">
        <v>7.407955151515155E-6</v>
      </c>
      <c r="BJ145" s="35">
        <v>8.88680363636364E-6</v>
      </c>
      <c r="BK145" s="35">
        <v>1.0730755151515156E-5</v>
      </c>
      <c r="BL145" s="35">
        <v>1.2727878787878794E-5</v>
      </c>
      <c r="BM145" s="35">
        <v>1.5058181818181825E-5</v>
      </c>
      <c r="BN145" s="35">
        <v>1.8115381240544639E-5</v>
      </c>
      <c r="BO145" s="35">
        <v>2.1637317700453865E-5</v>
      </c>
      <c r="BP145" s="35">
        <v>2.5159254160363092E-5</v>
      </c>
      <c r="BQ145" s="35">
        <v>2.8681190620272319E-5</v>
      </c>
      <c r="BR145" s="35">
        <v>3.2203127080181545E-5</v>
      </c>
      <c r="BS145" s="35">
        <v>3.5725063540090772E-5</v>
      </c>
      <c r="BT145" s="35">
        <v>3.9246999999999999E-5</v>
      </c>
    </row>
    <row r="146" spans="1:72" ht="9.9499999999999993" customHeight="1" thickBot="1" x14ac:dyDescent="0.4">
      <c r="A146" s="85" t="s">
        <v>61</v>
      </c>
      <c r="B146" s="35">
        <v>1.3917189107413007E-28</v>
      </c>
      <c r="C146" s="35">
        <v>1.9090865355521937E-28</v>
      </c>
      <c r="D146" s="35">
        <v>2.4264541603630867E-28</v>
      </c>
      <c r="E146" s="35">
        <v>2.9438217851739795E-28</v>
      </c>
      <c r="F146" s="35">
        <v>7.2386252556733226E-26</v>
      </c>
      <c r="G146" s="35">
        <v>9.729396595158859E-25</v>
      </c>
      <c r="H146" s="35">
        <v>1.8734930664750386E-24</v>
      </c>
      <c r="I146" s="35">
        <v>2.774046473434191E-24</v>
      </c>
      <c r="J146" s="35">
        <v>3.6745998803933433E-24</v>
      </c>
      <c r="K146" s="35">
        <v>4.5751532873524957E-24</v>
      </c>
      <c r="L146" s="35">
        <v>5.4757066943116488E-24</v>
      </c>
      <c r="M146" s="35">
        <v>5.9926783139397766E-17</v>
      </c>
      <c r="N146" s="35">
        <v>1.874305643870529E-16</v>
      </c>
      <c r="O146" s="35">
        <v>3.14934345634708E-16</v>
      </c>
      <c r="P146" s="35">
        <v>4.4243812688236312E-16</v>
      </c>
      <c r="Q146" s="35">
        <v>5.6994190813001824E-16</v>
      </c>
      <c r="R146" s="35">
        <v>6.9744568937767336E-16</v>
      </c>
      <c r="S146" s="35">
        <v>8.2494947062532858E-16</v>
      </c>
      <c r="T146" s="35">
        <v>2.9730954614220947E-13</v>
      </c>
      <c r="U146" s="35">
        <v>6.4203832072617305E-13</v>
      </c>
      <c r="V146" s="35">
        <v>9.8676709531013673E-13</v>
      </c>
      <c r="W146" s="35">
        <v>1.3314958698941002E-12</v>
      </c>
      <c r="X146" s="35">
        <v>1.6762246444780639E-12</v>
      </c>
      <c r="Y146" s="35">
        <v>2.0209534190620272E-12</v>
      </c>
      <c r="Z146" s="35">
        <v>4.9511337121212121E-11</v>
      </c>
      <c r="AA146" s="35">
        <v>2.3843868560606065E-10</v>
      </c>
      <c r="AB146" s="35">
        <v>4.2736603409090913E-10</v>
      </c>
      <c r="AC146" s="35">
        <v>6.1629338257575762E-10</v>
      </c>
      <c r="AD146" s="35">
        <v>8.052207310606061E-10</v>
      </c>
      <c r="AE146" s="35">
        <v>9.9414807954545459E-10</v>
      </c>
      <c r="AF146" s="35">
        <v>1.1830754280303032E-9</v>
      </c>
      <c r="AG146" s="35">
        <v>2.2957901966717089E-8</v>
      </c>
      <c r="AH146" s="35">
        <v>5.6355904992435683E-8</v>
      </c>
      <c r="AI146" s="35">
        <v>8.975390801815428E-8</v>
      </c>
      <c r="AJ146" s="35">
        <v>1.2315191104387288E-7</v>
      </c>
      <c r="AK146" s="35">
        <v>1.5654991406959147E-7</v>
      </c>
      <c r="AL146" s="35">
        <v>1.8994791709531007E-7</v>
      </c>
      <c r="AM146" s="35">
        <v>2.3374115151515085E-7</v>
      </c>
      <c r="AN146" s="35">
        <v>5.2701993939393873E-7</v>
      </c>
      <c r="AO146" s="35">
        <v>1.0428893975903589E-6</v>
      </c>
      <c r="AP146" s="35">
        <v>1.9069134939758999E-6</v>
      </c>
      <c r="AQ146" s="35">
        <v>3.9393624242424123E-6</v>
      </c>
      <c r="AR146" s="35">
        <v>6.7476096969696655E-6</v>
      </c>
      <c r="AS146" s="35">
        <v>1.3507730909090879E-5</v>
      </c>
      <c r="AT146" s="35">
        <v>2.6310472727272634E-5</v>
      </c>
      <c r="AU146" s="35">
        <v>4.7123199999999908E-5</v>
      </c>
      <c r="AV146" s="35">
        <v>6.5692363636363555E-5</v>
      </c>
      <c r="AW146" s="35">
        <v>8.4411721212121114E-5</v>
      </c>
      <c r="AX146" s="35">
        <v>1.0837111515151504E-4</v>
      </c>
      <c r="AY146" s="35">
        <v>1.3684927710843367E-4</v>
      </c>
      <c r="AZ146" s="35">
        <v>1.7022277108433748E-4</v>
      </c>
      <c r="BA146" s="35">
        <v>2.3768278787878822E-4</v>
      </c>
      <c r="BB146" s="35">
        <v>3.1262521212121249E-4</v>
      </c>
      <c r="BC146" s="35">
        <v>3.8756763636363671E-4</v>
      </c>
      <c r="BD146" s="35">
        <v>4.6251006060606093E-4</v>
      </c>
      <c r="BE146" s="35">
        <v>5.3745248484848515E-4</v>
      </c>
      <c r="BF146" s="35">
        <v>6.1239490909090948E-4</v>
      </c>
      <c r="BG146" s="35">
        <v>7.0118614457831386E-4</v>
      </c>
      <c r="BH146" s="35">
        <v>8.3907771084337389E-4</v>
      </c>
      <c r="BI146" s="35">
        <v>9.9758030303030341E-4</v>
      </c>
      <c r="BJ146" s="35">
        <v>1.1722772727272733E-3</v>
      </c>
      <c r="BK146" s="35">
        <v>1.3845600000000006E-3</v>
      </c>
      <c r="BL146" s="35">
        <v>1.6125515151515159E-3</v>
      </c>
      <c r="BM146" s="35">
        <v>1.8746727272727281E-3</v>
      </c>
      <c r="BN146" s="35">
        <v>2.2142278366111962E-3</v>
      </c>
      <c r="BO146" s="35">
        <v>2.6032898638426636E-3</v>
      </c>
      <c r="BP146" s="35">
        <v>2.992351891074131E-3</v>
      </c>
      <c r="BQ146" s="35">
        <v>3.381413918305598E-3</v>
      </c>
      <c r="BR146" s="35">
        <v>3.7704759455370654E-3</v>
      </c>
      <c r="BS146" s="35">
        <v>4.1595379727685329E-3</v>
      </c>
      <c r="BT146" s="35">
        <v>4.5485999999999999E-3</v>
      </c>
    </row>
    <row r="147" spans="1:72" ht="9.9499999999999993" customHeight="1" thickBot="1" x14ac:dyDescent="0.4">
      <c r="A147" s="85" t="s">
        <v>2</v>
      </c>
      <c r="B147" s="35">
        <v>0</v>
      </c>
      <c r="C147" s="35">
        <v>0</v>
      </c>
      <c r="D147" s="35">
        <v>0</v>
      </c>
      <c r="E147" s="35">
        <v>0</v>
      </c>
      <c r="F147" s="35">
        <v>3.5963691376702467E-33</v>
      </c>
      <c r="G147" s="35">
        <v>4.8550983358547692E-32</v>
      </c>
      <c r="H147" s="35">
        <v>9.3505597579425138E-32</v>
      </c>
      <c r="I147" s="35">
        <v>1.3846021180030258E-31</v>
      </c>
      <c r="J147" s="35">
        <v>1.8341482602118003E-31</v>
      </c>
      <c r="K147" s="35">
        <v>2.2836944024205748E-31</v>
      </c>
      <c r="L147" s="35">
        <v>2.7332405446293493E-31</v>
      </c>
      <c r="M147" s="35">
        <v>2.4602856649031725E-25</v>
      </c>
      <c r="N147" s="35">
        <v>7.6949296934205743E-25</v>
      </c>
      <c r="O147" s="35">
        <v>1.2929573721937975E-24</v>
      </c>
      <c r="P147" s="35">
        <v>1.8164217750455377E-24</v>
      </c>
      <c r="Q147" s="35">
        <v>2.3398861778972781E-24</v>
      </c>
      <c r="R147" s="35">
        <v>2.8633505807490181E-24</v>
      </c>
      <c r="S147" s="35">
        <v>3.3868149836007578E-24</v>
      </c>
      <c r="T147" s="35">
        <v>4.223905533282914E-21</v>
      </c>
      <c r="U147" s="35">
        <v>9.1314002231467545E-21</v>
      </c>
      <c r="V147" s="35">
        <v>1.4038894913010595E-20</v>
      </c>
      <c r="W147" s="35">
        <v>1.8946389602874437E-20</v>
      </c>
      <c r="X147" s="35">
        <v>2.3853884292738276E-20</v>
      </c>
      <c r="Y147" s="35">
        <v>2.8761378982602118E-20</v>
      </c>
      <c r="Z147" s="35">
        <v>1.6979176818181819E-18</v>
      </c>
      <c r="AA147" s="35">
        <v>8.3598204090909089E-18</v>
      </c>
      <c r="AB147" s="35">
        <v>1.502172313636364E-17</v>
      </c>
      <c r="AC147" s="35">
        <v>2.1683625863636367E-17</v>
      </c>
      <c r="AD147" s="35">
        <v>2.8345528590909089E-17</v>
      </c>
      <c r="AE147" s="35">
        <v>3.5007431318181816E-17</v>
      </c>
      <c r="AF147" s="35">
        <v>4.1669334045454544E-17</v>
      </c>
      <c r="AG147" s="35">
        <v>1.5433276792738269E-15</v>
      </c>
      <c r="AH147" s="35">
        <v>3.8499841089258684E-15</v>
      </c>
      <c r="AI147" s="35">
        <v>6.1566405385779099E-15</v>
      </c>
      <c r="AJ147" s="35">
        <v>8.4632969682299514E-15</v>
      </c>
      <c r="AK147" s="35">
        <v>1.0769953397881992E-14</v>
      </c>
      <c r="AL147" s="35">
        <v>1.3076609827534034E-14</v>
      </c>
      <c r="AM147" s="35">
        <v>1.627485454545449E-14</v>
      </c>
      <c r="AN147" s="35">
        <v>4.0871218181818127E-14</v>
      </c>
      <c r="AO147" s="35">
        <v>8.8041777108433511E-14</v>
      </c>
      <c r="AP147" s="35">
        <v>1.7052069277108399E-13</v>
      </c>
      <c r="AQ147" s="35">
        <v>3.864789090909079E-13</v>
      </c>
      <c r="AR147" s="35">
        <v>6.9539551515151148E-13</v>
      </c>
      <c r="AS147" s="35">
        <v>1.5055894545454509E-12</v>
      </c>
      <c r="AT147" s="35">
        <v>3.0610854545454431E-12</v>
      </c>
      <c r="AU147" s="35">
        <v>5.6045399999999886E-12</v>
      </c>
      <c r="AV147" s="35">
        <v>9.7170709090908882E-12</v>
      </c>
      <c r="AW147" s="35">
        <v>1.4873084848484807E-11</v>
      </c>
      <c r="AX147" s="35">
        <v>2.4050660606060562E-11</v>
      </c>
      <c r="AY147" s="35">
        <v>3.7499433734939727E-11</v>
      </c>
      <c r="AZ147" s="35">
        <v>5.5575337349397659E-11</v>
      </c>
      <c r="BA147" s="35">
        <v>1.4700894242424291E-10</v>
      </c>
      <c r="BB147" s="35">
        <v>2.5454545757575805E-10</v>
      </c>
      <c r="BC147" s="35">
        <v>3.620819727272732E-10</v>
      </c>
      <c r="BD147" s="35">
        <v>4.6961848787878835E-10</v>
      </c>
      <c r="BE147" s="35">
        <v>5.7715500303030355E-10</v>
      </c>
      <c r="BF147" s="35">
        <v>6.8469151818181864E-10</v>
      </c>
      <c r="BG147" s="35">
        <v>8.483438554216883E-10</v>
      </c>
      <c r="BH147" s="35">
        <v>1.2109522891566276E-9</v>
      </c>
      <c r="BI147" s="35">
        <v>1.7156975757575771E-9</v>
      </c>
      <c r="BJ147" s="35">
        <v>2.3321218181818192E-9</v>
      </c>
      <c r="BK147" s="35">
        <v>3.3139800000000022E-9</v>
      </c>
      <c r="BL147" s="35">
        <v>4.4948503030303068E-9</v>
      </c>
      <c r="BM147" s="35">
        <v>6.1392745454545501E-9</v>
      </c>
      <c r="BN147" s="35">
        <v>1.0106290468986396E-8</v>
      </c>
      <c r="BO147" s="35">
        <v>1.5558242057488663E-8</v>
      </c>
      <c r="BP147" s="35">
        <v>2.1010193645990931E-8</v>
      </c>
      <c r="BQ147" s="35">
        <v>2.6462145234493202E-8</v>
      </c>
      <c r="BR147" s="35">
        <v>3.191409682299547E-8</v>
      </c>
      <c r="BS147" s="35">
        <v>3.7366048411497732E-8</v>
      </c>
      <c r="BT147" s="35">
        <v>4.2818E-8</v>
      </c>
    </row>
    <row r="148" spans="1:72" ht="9.9499999999999993" customHeight="1" thickBot="1" x14ac:dyDescent="0.4">
      <c r="A148" s="85" t="s">
        <v>1</v>
      </c>
      <c r="B148" s="35">
        <v>0.2</v>
      </c>
      <c r="C148" s="35">
        <v>0.2</v>
      </c>
      <c r="D148" s="35">
        <v>0.2</v>
      </c>
      <c r="E148" s="35">
        <v>0.2</v>
      </c>
      <c r="F148" s="35">
        <v>0.2</v>
      </c>
      <c r="G148" s="35">
        <v>0.2</v>
      </c>
      <c r="H148" s="35">
        <v>0.2</v>
      </c>
      <c r="I148" s="35">
        <v>0.2</v>
      </c>
      <c r="J148" s="35">
        <v>0.2</v>
      </c>
      <c r="K148" s="35">
        <v>0.2</v>
      </c>
      <c r="L148" s="35">
        <v>0.2</v>
      </c>
      <c r="M148" s="35">
        <v>0.2</v>
      </c>
      <c r="N148" s="35">
        <v>0.2</v>
      </c>
      <c r="O148" s="35">
        <v>0.2</v>
      </c>
      <c r="P148" s="35">
        <v>0.2</v>
      </c>
      <c r="Q148" s="35">
        <v>0.2</v>
      </c>
      <c r="R148" s="35">
        <v>0.2</v>
      </c>
      <c r="S148" s="35">
        <v>0.2</v>
      </c>
      <c r="T148" s="35">
        <v>0.2</v>
      </c>
      <c r="U148" s="35">
        <v>0.2</v>
      </c>
      <c r="V148" s="35">
        <v>0.2</v>
      </c>
      <c r="W148" s="35">
        <v>0.2</v>
      </c>
      <c r="X148" s="35">
        <v>0.2</v>
      </c>
      <c r="Y148" s="35">
        <v>0.2</v>
      </c>
      <c r="Z148" s="35">
        <v>0.2</v>
      </c>
      <c r="AA148" s="35">
        <v>0.2</v>
      </c>
      <c r="AB148" s="35">
        <v>0.2</v>
      </c>
      <c r="AC148" s="35">
        <v>0.2</v>
      </c>
      <c r="AD148" s="35">
        <v>0.2</v>
      </c>
      <c r="AE148" s="35">
        <v>0.2</v>
      </c>
      <c r="AF148" s="35">
        <v>0.2</v>
      </c>
      <c r="AG148" s="35">
        <v>0.2</v>
      </c>
      <c r="AH148" s="35">
        <v>0.2</v>
      </c>
      <c r="AI148" s="35">
        <v>0.2</v>
      </c>
      <c r="AJ148" s="35">
        <v>0.2</v>
      </c>
      <c r="AK148" s="35">
        <v>0.2</v>
      </c>
      <c r="AL148" s="35">
        <v>0.2</v>
      </c>
      <c r="AM148" s="35">
        <v>0.2</v>
      </c>
      <c r="AN148" s="35">
        <v>0.2</v>
      </c>
      <c r="AO148" s="35">
        <v>0.2</v>
      </c>
      <c r="AP148" s="35">
        <v>0.2</v>
      </c>
      <c r="AQ148" s="35">
        <v>0.2</v>
      </c>
      <c r="AR148" s="35">
        <v>0.2</v>
      </c>
      <c r="AS148" s="35">
        <v>0.2</v>
      </c>
      <c r="AT148" s="35">
        <v>0.2</v>
      </c>
      <c r="AU148" s="35">
        <v>0.2</v>
      </c>
      <c r="AV148" s="35">
        <v>0.2</v>
      </c>
      <c r="AW148" s="35">
        <v>0.2</v>
      </c>
      <c r="AX148" s="35">
        <v>0.2</v>
      </c>
      <c r="AY148" s="35">
        <v>0.2</v>
      </c>
      <c r="AZ148" s="35">
        <v>0.2</v>
      </c>
      <c r="BA148" s="35">
        <v>0.2</v>
      </c>
      <c r="BB148" s="35">
        <v>0.2</v>
      </c>
      <c r="BC148" s="35">
        <v>0.2</v>
      </c>
      <c r="BD148" s="35">
        <v>0.2</v>
      </c>
      <c r="BE148" s="35">
        <v>0.2</v>
      </c>
      <c r="BF148" s="35">
        <v>0.2</v>
      </c>
      <c r="BG148" s="35">
        <v>0.2</v>
      </c>
      <c r="BH148" s="35">
        <v>0.2</v>
      </c>
      <c r="BI148" s="35">
        <v>0.2</v>
      </c>
      <c r="BJ148" s="35">
        <v>0.2</v>
      </c>
      <c r="BK148" s="35">
        <v>0.2</v>
      </c>
      <c r="BL148" s="35">
        <v>0.2</v>
      </c>
      <c r="BM148" s="35">
        <v>0.2</v>
      </c>
      <c r="BN148" s="35">
        <v>0.2</v>
      </c>
      <c r="BO148" s="35">
        <v>0.2</v>
      </c>
      <c r="BP148" s="35">
        <v>0.2</v>
      </c>
      <c r="BQ148" s="35">
        <v>0.2</v>
      </c>
      <c r="BR148" s="35">
        <v>0.2</v>
      </c>
      <c r="BS148" s="35">
        <v>0.2</v>
      </c>
      <c r="BT148" s="35">
        <v>0.2</v>
      </c>
    </row>
    <row r="149" spans="1:72" ht="9.9499999999999993" customHeight="1" thickBot="1" x14ac:dyDescent="0.4">
      <c r="A149" s="85" t="s">
        <v>277</v>
      </c>
      <c r="B149" s="35">
        <v>0</v>
      </c>
      <c r="C149" s="35">
        <v>0</v>
      </c>
      <c r="D149" s="35">
        <v>0</v>
      </c>
      <c r="E149" s="35">
        <v>0</v>
      </c>
      <c r="F149" s="35">
        <v>3.7661724659607176E-31</v>
      </c>
      <c r="G149" s="35">
        <v>5.0843328290469017E-30</v>
      </c>
      <c r="H149" s="35">
        <v>9.7920484114977323E-30</v>
      </c>
      <c r="I149" s="35">
        <v>1.4499763993948563E-29</v>
      </c>
      <c r="J149" s="35">
        <v>1.9207479576399392E-29</v>
      </c>
      <c r="K149" s="35">
        <v>2.3915195158850221E-29</v>
      </c>
      <c r="L149" s="35">
        <v>2.862291074130105E-29</v>
      </c>
      <c r="M149" s="35">
        <v>6.3477037821482539E-29</v>
      </c>
      <c r="N149" s="35">
        <v>1.3232605446293491E-28</v>
      </c>
      <c r="O149" s="35">
        <v>2.0117507110438729E-28</v>
      </c>
      <c r="P149" s="35">
        <v>2.7002408774583968E-28</v>
      </c>
      <c r="Q149" s="35">
        <v>3.3887310438729206E-28</v>
      </c>
      <c r="R149" s="35">
        <v>4.0772212102874443E-28</v>
      </c>
      <c r="S149" s="35">
        <v>4.7657113767019681E-28</v>
      </c>
      <c r="T149" s="35">
        <v>2.6718654689863901E-26</v>
      </c>
      <c r="U149" s="35">
        <v>5.722149735249627E-26</v>
      </c>
      <c r="V149" s="35">
        <v>8.7724340015128628E-26</v>
      </c>
      <c r="W149" s="35">
        <v>1.18227182677761E-25</v>
      </c>
      <c r="X149" s="35">
        <v>1.4873002534039337E-25</v>
      </c>
      <c r="Y149" s="35">
        <v>1.7923286800302574E-25</v>
      </c>
      <c r="Z149" s="35">
        <v>3.7748083333333329E-25</v>
      </c>
      <c r="AA149" s="35">
        <v>1.0789641666666666E-24</v>
      </c>
      <c r="AB149" s="35">
        <v>1.7804474999999998E-24</v>
      </c>
      <c r="AC149" s="35">
        <v>2.4819308333333333E-24</v>
      </c>
      <c r="AD149" s="35">
        <v>3.1834141666666664E-24</v>
      </c>
      <c r="AE149" s="35">
        <v>3.8848974999999999E-24</v>
      </c>
      <c r="AF149" s="35">
        <v>4.5863808333333323E-24</v>
      </c>
      <c r="AG149" s="35">
        <v>9.2206070196671688E-23</v>
      </c>
      <c r="AH149" s="35">
        <v>2.2662787049924348E-22</v>
      </c>
      <c r="AI149" s="35">
        <v>3.6104967080181531E-22</v>
      </c>
      <c r="AJ149" s="35">
        <v>4.9547147110438714E-22</v>
      </c>
      <c r="AK149" s="35">
        <v>6.2989327140695897E-22</v>
      </c>
      <c r="AL149" s="35">
        <v>7.643150717095308E-22</v>
      </c>
      <c r="AM149" s="35">
        <v>9.6094884848484477E-22</v>
      </c>
      <c r="AN149" s="35">
        <v>2.6506700606060565E-21</v>
      </c>
      <c r="AO149" s="35">
        <v>5.105957228915652E-21</v>
      </c>
      <c r="AP149" s="35">
        <v>8.7586680722891413E-21</v>
      </c>
      <c r="AQ149" s="35">
        <v>3.4029168484848336E-20</v>
      </c>
      <c r="AR149" s="35">
        <v>1.1080788772956947E-14</v>
      </c>
      <c r="AS149" s="35">
        <v>1.4958984050992666E-13</v>
      </c>
      <c r="AT149" s="35">
        <v>2.5577593939393909E-13</v>
      </c>
      <c r="AU149" s="35">
        <v>3.1911533333333302E-13</v>
      </c>
      <c r="AV149" s="35">
        <v>4.3046490909090852E-13</v>
      </c>
      <c r="AW149" s="35">
        <v>5.6569909090908997E-13</v>
      </c>
      <c r="AX149" s="35">
        <v>7.7015363636363537E-13</v>
      </c>
      <c r="AY149" s="35">
        <v>1.0288353012048187E-12</v>
      </c>
      <c r="AZ149" s="35">
        <v>1.3462630120481939E-12</v>
      </c>
      <c r="BA149" s="35">
        <v>2.2340475757575803E-12</v>
      </c>
      <c r="BB149" s="35">
        <v>3.2470324242424289E-12</v>
      </c>
      <c r="BC149" s="35">
        <v>4.2600172727272771E-12</v>
      </c>
      <c r="BD149" s="35">
        <v>5.2730021212121262E-12</v>
      </c>
      <c r="BE149" s="35">
        <v>6.2859869696969744E-12</v>
      </c>
      <c r="BF149" s="35">
        <v>7.2989718181818218E-12</v>
      </c>
      <c r="BG149" s="35">
        <v>8.6327253012048304E-12</v>
      </c>
      <c r="BH149" s="35">
        <v>1.1103749397590368E-11</v>
      </c>
      <c r="BI149" s="35">
        <v>1.4233133333333341E-11</v>
      </c>
      <c r="BJ149" s="35">
        <v>1.7879800000000008E-11</v>
      </c>
      <c r="BK149" s="35">
        <v>2.3043684848484862E-11</v>
      </c>
      <c r="BL149" s="35">
        <v>2.897831515151517E-11</v>
      </c>
      <c r="BM149" s="35">
        <v>3.6679527272727291E-11</v>
      </c>
      <c r="BN149" s="35">
        <v>5.2274009077155871E-11</v>
      </c>
      <c r="BO149" s="35">
        <v>7.2915007564296564E-11</v>
      </c>
      <c r="BP149" s="35">
        <v>9.3556006051437263E-11</v>
      </c>
      <c r="BQ149" s="35">
        <v>1.1419700453857795E-10</v>
      </c>
      <c r="BR149" s="35">
        <v>1.3483800302571864E-10</v>
      </c>
      <c r="BS149" s="35">
        <v>1.5547900151285932E-10</v>
      </c>
      <c r="BT149" s="35">
        <v>1.7612000000000001E-10</v>
      </c>
    </row>
    <row r="150" spans="1:72" ht="9.9499999999999993" customHeight="1" thickBot="1" x14ac:dyDescent="0.4">
      <c r="A150" s="85" t="s">
        <v>613</v>
      </c>
      <c r="B150" s="35">
        <v>5.3083753391230229E-20</v>
      </c>
      <c r="C150" s="35">
        <v>7.2817489771018442E-20</v>
      </c>
      <c r="D150" s="35">
        <v>9.2551226150806649E-20</v>
      </c>
      <c r="E150" s="35">
        <v>1.1228496253059486E-19</v>
      </c>
      <c r="F150" s="35">
        <v>4.6656153906203369E-16</v>
      </c>
      <c r="G150" s="35">
        <v>6.2969502773373726E-15</v>
      </c>
      <c r="H150" s="35">
        <v>1.2127339015612711E-14</v>
      </c>
      <c r="I150" s="35">
        <v>1.795772775388805E-14</v>
      </c>
      <c r="J150" s="35">
        <v>2.3788116492163387E-14</v>
      </c>
      <c r="K150" s="35">
        <v>2.961850523043873E-14</v>
      </c>
      <c r="L150" s="35">
        <v>3.5448893968714067E-14</v>
      </c>
      <c r="M150" s="35">
        <v>2.2485105295007528E-13</v>
      </c>
      <c r="N150" s="35">
        <v>6.2125967624810865E-13</v>
      </c>
      <c r="O150" s="35">
        <v>1.0176682995461421E-12</v>
      </c>
      <c r="P150" s="35">
        <v>1.4140769228441755E-12</v>
      </c>
      <c r="Q150" s="35">
        <v>1.8104855461422089E-12</v>
      </c>
      <c r="R150" s="35">
        <v>2.2068941694402425E-12</v>
      </c>
      <c r="S150" s="35">
        <v>2.6033027927382759E-12</v>
      </c>
      <c r="T150" s="35">
        <v>6.4923963691376785E-12</v>
      </c>
      <c r="U150" s="35">
        <v>1.0950066565809386E-11</v>
      </c>
      <c r="V150" s="35">
        <v>1.5407736762481094E-11</v>
      </c>
      <c r="W150" s="35">
        <v>1.98654069591528E-11</v>
      </c>
      <c r="X150" s="35">
        <v>2.4323077155824509E-11</v>
      </c>
      <c r="Y150" s="35">
        <v>2.8780747352496214E-11</v>
      </c>
      <c r="Z150" s="35">
        <v>3.2986121212121211E-11</v>
      </c>
      <c r="AA150" s="35">
        <v>3.6434606060606057E-11</v>
      </c>
      <c r="AB150" s="35">
        <v>3.9883090909090902E-11</v>
      </c>
      <c r="AC150" s="35">
        <v>4.3331575757575754E-11</v>
      </c>
      <c r="AD150" s="35">
        <v>4.6780060606060605E-11</v>
      </c>
      <c r="AE150" s="35">
        <v>5.0228545454545451E-11</v>
      </c>
      <c r="AF150" s="35">
        <v>5.3677030303030296E-11</v>
      </c>
      <c r="AG150" s="35">
        <v>1.8335153403933431E-10</v>
      </c>
      <c r="AH150" s="35">
        <v>3.8099389409984864E-10</v>
      </c>
      <c r="AI150" s="35">
        <v>5.7863625416036292E-10</v>
      </c>
      <c r="AJ150" s="35">
        <v>7.762786142208772E-10</v>
      </c>
      <c r="AK150" s="35">
        <v>9.7392097428139158E-10</v>
      </c>
      <c r="AL150" s="35">
        <v>1.1715633343419058E-9</v>
      </c>
      <c r="AM150" s="35">
        <v>1.4171472727272695E-9</v>
      </c>
      <c r="AN150" s="35">
        <v>2.8133290909090873E-9</v>
      </c>
      <c r="AO150" s="35">
        <v>4.3325813253012004E-9</v>
      </c>
      <c r="AP150" s="35">
        <v>6.0443283132530049E-9</v>
      </c>
      <c r="AQ150" s="35">
        <v>1.6747515151515086E-8</v>
      </c>
      <c r="AR150" s="35">
        <v>3.5810221556240381E-3</v>
      </c>
      <c r="AS150" s="35">
        <v>4.8343428425927058E-2</v>
      </c>
      <c r="AT150" s="35">
        <v>8.539294545454533E-2</v>
      </c>
      <c r="AU150" s="35">
        <v>0.11221839999999988</v>
      </c>
      <c r="AV150" s="35">
        <v>0.11900872727272727</v>
      </c>
      <c r="AW150" s="35">
        <v>0.12</v>
      </c>
      <c r="AX150" s="35">
        <v>0.12</v>
      </c>
      <c r="AY150" s="35">
        <v>0.12</v>
      </c>
      <c r="AZ150" s="35">
        <v>0.12</v>
      </c>
      <c r="BA150" s="35">
        <v>0.12</v>
      </c>
      <c r="BB150" s="35">
        <v>0.12</v>
      </c>
      <c r="BC150" s="35">
        <v>0.12</v>
      </c>
      <c r="BD150" s="35">
        <v>0.12</v>
      </c>
      <c r="BE150" s="35">
        <v>0.12</v>
      </c>
      <c r="BF150" s="35">
        <v>0.12</v>
      </c>
      <c r="BG150" s="35">
        <v>0.12</v>
      </c>
      <c r="BH150" s="35">
        <v>0.12</v>
      </c>
      <c r="BI150" s="35">
        <v>0.12</v>
      </c>
      <c r="BJ150" s="35">
        <v>0.12</v>
      </c>
      <c r="BK150" s="35">
        <v>0.12</v>
      </c>
      <c r="BL150" s="35">
        <v>0.12</v>
      </c>
      <c r="BM150" s="35">
        <v>0.12</v>
      </c>
      <c r="BN150" s="35">
        <v>0.12</v>
      </c>
      <c r="BO150" s="35">
        <v>0.12</v>
      </c>
      <c r="BP150" s="35">
        <v>0.12</v>
      </c>
      <c r="BQ150" s="35">
        <v>0.12</v>
      </c>
      <c r="BR150" s="35">
        <v>0.12</v>
      </c>
      <c r="BS150" s="35">
        <v>0.12</v>
      </c>
      <c r="BT150" s="35">
        <v>0.12</v>
      </c>
    </row>
    <row r="151" spans="1:72" ht="9.9499999999999993" customHeight="1" thickBot="1" x14ac:dyDescent="0.4">
      <c r="A151" s="85" t="s">
        <v>278</v>
      </c>
      <c r="B151" s="35">
        <v>0</v>
      </c>
      <c r="C151" s="35">
        <v>0</v>
      </c>
      <c r="D151" s="35">
        <v>0</v>
      </c>
      <c r="E151" s="35">
        <v>0</v>
      </c>
      <c r="F151" s="35">
        <v>0</v>
      </c>
      <c r="G151" s="35">
        <v>0</v>
      </c>
      <c r="H151" s="35">
        <v>0</v>
      </c>
      <c r="I151" s="35">
        <v>0</v>
      </c>
      <c r="J151" s="35">
        <v>0</v>
      </c>
      <c r="K151" s="35">
        <v>0</v>
      </c>
      <c r="L151" s="35">
        <v>0</v>
      </c>
      <c r="M151" s="35">
        <v>0</v>
      </c>
      <c r="N151" s="35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5">
        <v>2.3615521936459965E-34</v>
      </c>
      <c r="U151" s="35">
        <v>5.107543116490171E-34</v>
      </c>
      <c r="V151" s="35">
        <v>7.8535340393343468E-34</v>
      </c>
      <c r="W151" s="35">
        <v>1.0599524962178521E-33</v>
      </c>
      <c r="X151" s="35">
        <v>1.3345515885022697E-33</v>
      </c>
      <c r="Y151" s="35">
        <v>1.6091506807866869E-33</v>
      </c>
      <c r="Z151" s="35">
        <v>1.7547482575757574E-32</v>
      </c>
      <c r="AA151" s="35">
        <v>8.0477012878787864E-32</v>
      </c>
      <c r="AB151" s="35">
        <v>1.4340654318181815E-31</v>
      </c>
      <c r="AC151" s="35">
        <v>2.0633607348484843E-31</v>
      </c>
      <c r="AD151" s="35">
        <v>2.6926560378787871E-31</v>
      </c>
      <c r="AE151" s="35">
        <v>3.3219513409090899E-31</v>
      </c>
      <c r="AF151" s="35">
        <v>3.9512466439393931E-31</v>
      </c>
      <c r="AG151" s="35">
        <v>4.8205705597579402E-29</v>
      </c>
      <c r="AH151" s="35">
        <v>1.2172656036308617E-28</v>
      </c>
      <c r="AI151" s="35">
        <v>1.9524741512859295E-28</v>
      </c>
      <c r="AJ151" s="35">
        <v>2.6876826989409972E-28</v>
      </c>
      <c r="AK151" s="35">
        <v>3.4228912465960652E-28</v>
      </c>
      <c r="AL151" s="35">
        <v>4.1580997942511336E-28</v>
      </c>
      <c r="AM151" s="35">
        <v>5.4772357575757228E-28</v>
      </c>
      <c r="AN151" s="35">
        <v>2.0810629696969661E-27</v>
      </c>
      <c r="AO151" s="35">
        <v>5.0811915662650452E-27</v>
      </c>
      <c r="AP151" s="35">
        <v>1.0375528915662629E-26</v>
      </c>
      <c r="AQ151" s="35">
        <v>5.6956606060605777E-26</v>
      </c>
      <c r="AR151" s="35">
        <v>2.7939502278907499E-20</v>
      </c>
      <c r="AS151" s="35">
        <v>3.7718185751527108E-19</v>
      </c>
      <c r="AT151" s="35">
        <v>8.7379696969696667E-19</v>
      </c>
      <c r="AU151" s="35">
        <v>1.5657666666666636E-18</v>
      </c>
      <c r="AV151" s="35">
        <v>2.9166945454545386E-18</v>
      </c>
      <c r="AW151" s="35">
        <v>4.7192812121211961E-18</v>
      </c>
      <c r="AX151" s="35">
        <v>8.3006751515151358E-18</v>
      </c>
      <c r="AY151" s="35">
        <v>1.400039759036143E-17</v>
      </c>
      <c r="AZ151" s="35">
        <v>2.1994975903614485E-17</v>
      </c>
      <c r="BA151" s="35">
        <v>8.0777593939394267E-17</v>
      </c>
      <c r="BB151" s="35">
        <v>1.5070880606060638E-16</v>
      </c>
      <c r="BC151" s="35">
        <v>2.2064001818181851E-16</v>
      </c>
      <c r="BD151" s="35">
        <v>2.9057123030303064E-16</v>
      </c>
      <c r="BE151" s="35">
        <v>3.6050244242424277E-16</v>
      </c>
      <c r="BF151" s="35">
        <v>4.304336545454549E-16</v>
      </c>
      <c r="BG151" s="35">
        <v>5.4880120481927842E-16</v>
      </c>
      <c r="BH151" s="35">
        <v>8.3889759036144653E-16</v>
      </c>
      <c r="BI151" s="35">
        <v>1.2771058181818195E-15</v>
      </c>
      <c r="BJ151" s="35">
        <v>1.8316876363636376E-15</v>
      </c>
      <c r="BK151" s="35">
        <v>2.8204442424242447E-15</v>
      </c>
      <c r="BL151" s="35">
        <v>4.0733145454545494E-15</v>
      </c>
      <c r="BM151" s="35">
        <v>5.9556781818181864E-15</v>
      </c>
      <c r="BN151" s="35">
        <v>1.236937065052952E-14</v>
      </c>
      <c r="BO151" s="35">
        <v>2.1680142208774599E-14</v>
      </c>
      <c r="BP151" s="35">
        <v>3.0990913767019684E-14</v>
      </c>
      <c r="BQ151" s="35">
        <v>4.0301685325264759E-14</v>
      </c>
      <c r="BR151" s="35">
        <v>4.961245688350984E-14</v>
      </c>
      <c r="BS151" s="35">
        <v>5.8923228441754927E-14</v>
      </c>
      <c r="BT151" s="35">
        <v>6.8234000000000002E-14</v>
      </c>
    </row>
    <row r="152" spans="1:72" ht="9.9499999999999993" customHeight="1" thickBot="1" x14ac:dyDescent="0.4">
      <c r="A152" s="90" t="s">
        <v>52</v>
      </c>
      <c r="B152" s="35">
        <v>1.2493239059686254E-24</v>
      </c>
      <c r="C152" s="35">
        <v>1.7137565830174455E-24</v>
      </c>
      <c r="D152" s="35">
        <v>2.1781892600662658E-24</v>
      </c>
      <c r="E152" s="35">
        <v>2.642621937115086E-24</v>
      </c>
      <c r="F152" s="35">
        <v>9.5944397045387101E-21</v>
      </c>
      <c r="G152" s="35">
        <v>1.294865622612709E-19</v>
      </c>
      <c r="H152" s="35">
        <v>2.4937868481800307E-19</v>
      </c>
      <c r="I152" s="35">
        <v>3.6927080737473524E-19</v>
      </c>
      <c r="J152" s="35">
        <v>4.8916292993146746E-19</v>
      </c>
      <c r="K152" s="35">
        <v>6.0905505248819963E-19</v>
      </c>
      <c r="L152" s="35">
        <v>7.289471750449318E-19</v>
      </c>
      <c r="M152" s="35">
        <v>1.2601370481996949E-15</v>
      </c>
      <c r="N152" s="35">
        <v>3.9395935550075627E-15</v>
      </c>
      <c r="O152" s="35">
        <v>6.619050061815431E-15</v>
      </c>
      <c r="P152" s="35">
        <v>9.2985065686232984E-15</v>
      </c>
      <c r="Q152" s="35">
        <v>1.1977963075431166E-14</v>
      </c>
      <c r="R152" s="35">
        <v>1.4657419582239035E-14</v>
      </c>
      <c r="S152" s="35">
        <v>1.7336876089046905E-14</v>
      </c>
      <c r="T152" s="35">
        <v>1.1181083207261747E-13</v>
      </c>
      <c r="U152" s="35">
        <v>2.21228078668684E-13</v>
      </c>
      <c r="V152" s="35">
        <v>3.3064532526475054E-13</v>
      </c>
      <c r="W152" s="35">
        <v>4.4006257186081708E-13</v>
      </c>
      <c r="X152" s="35">
        <v>5.4947981845688362E-13</v>
      </c>
      <c r="Y152" s="35">
        <v>6.5889706505295015E-13</v>
      </c>
      <c r="Z152" s="35">
        <v>8.4930621212121214E-13</v>
      </c>
      <c r="AA152" s="35">
        <v>1.2826910606060606E-12</v>
      </c>
      <c r="AB152" s="35">
        <v>1.716075909090909E-12</v>
      </c>
      <c r="AC152" s="35">
        <v>2.1494607575757575E-12</v>
      </c>
      <c r="AD152" s="35">
        <v>2.5828456060606061E-12</v>
      </c>
      <c r="AE152" s="35">
        <v>3.0162304545454546E-12</v>
      </c>
      <c r="AF152" s="35">
        <v>3.4496153030303028E-12</v>
      </c>
      <c r="AG152" s="35">
        <v>2.5000037518910735E-11</v>
      </c>
      <c r="AH152" s="35">
        <v>5.7921172163388789E-11</v>
      </c>
      <c r="AI152" s="35">
        <v>9.0842306807866843E-11</v>
      </c>
      <c r="AJ152" s="35">
        <v>1.2376344145234489E-10</v>
      </c>
      <c r="AK152" s="35">
        <v>1.5668457609682294E-10</v>
      </c>
      <c r="AL152" s="35">
        <v>1.8960571074130099E-10</v>
      </c>
      <c r="AM152" s="35">
        <v>2.336529090909084E-10</v>
      </c>
      <c r="AN152" s="35">
        <v>5.4472563636363571E-10</v>
      </c>
      <c r="AO152" s="35">
        <v>9.3747265060240823E-10</v>
      </c>
      <c r="AP152" s="35">
        <v>1.4579666265060219E-9</v>
      </c>
      <c r="AQ152" s="35">
        <v>4.8208084848484648E-9</v>
      </c>
      <c r="AR152" s="35">
        <v>1.3087114814702284E-3</v>
      </c>
      <c r="AS152" s="35">
        <v>1.7667493977349017E-2</v>
      </c>
      <c r="AT152" s="35">
        <v>3.5076260606060519E-2</v>
      </c>
      <c r="AU152" s="35">
        <v>5.3876866666666579E-2</v>
      </c>
      <c r="AV152" s="35">
        <v>5.887052727272727E-2</v>
      </c>
      <c r="AW152" s="35">
        <v>5.9820460606060603E-2</v>
      </c>
      <c r="AX152" s="35">
        <v>5.9770157575757571E-2</v>
      </c>
      <c r="AY152" s="35">
        <v>5.9710457831325302E-2</v>
      </c>
      <c r="AZ152" s="35">
        <v>5.9640578313253013E-2</v>
      </c>
      <c r="BA152" s="35">
        <v>5.9500030303030305E-2</v>
      </c>
      <c r="BB152" s="35">
        <v>5.9343969696969694E-2</v>
      </c>
      <c r="BC152" s="35">
        <v>5.918790909090909E-2</v>
      </c>
      <c r="BD152" s="35">
        <v>5.9031848484848486E-2</v>
      </c>
      <c r="BE152" s="35">
        <v>5.8875787878787875E-2</v>
      </c>
      <c r="BF152" s="35">
        <v>5.8719727272727271E-2</v>
      </c>
      <c r="BG152" s="35">
        <v>5.8535180722891565E-2</v>
      </c>
      <c r="BH152" s="35">
        <v>5.8249638554216866E-2</v>
      </c>
      <c r="BI152" s="35">
        <v>5.7922060606060609E-2</v>
      </c>
      <c r="BJ152" s="35">
        <v>5.7561454545454541E-2</v>
      </c>
      <c r="BK152" s="35">
        <v>5.7123636363636363E-2</v>
      </c>
      <c r="BL152" s="35">
        <v>5.6653915151515147E-2</v>
      </c>
      <c r="BM152" s="35">
        <v>5.6115127272727272E-2</v>
      </c>
      <c r="BN152" s="35">
        <v>5.5420045385779125E-2</v>
      </c>
      <c r="BO152" s="35">
        <v>5.4625037821482605E-2</v>
      </c>
      <c r="BP152" s="35">
        <v>5.3830030257186086E-2</v>
      </c>
      <c r="BQ152" s="35">
        <v>5.3035022692889559E-2</v>
      </c>
      <c r="BR152" s="35">
        <v>5.224001512859304E-2</v>
      </c>
      <c r="BS152" s="35">
        <v>5.144500756429652E-2</v>
      </c>
      <c r="BT152" s="35">
        <v>5.0650000000000001E-2</v>
      </c>
    </row>
    <row r="153" spans="1:72" ht="9.9499999999999993" customHeight="1" thickBot="1" x14ac:dyDescent="0.4">
      <c r="A153" s="90" t="s">
        <v>73</v>
      </c>
      <c r="B153" s="35">
        <v>4.1640060514372153E-35</v>
      </c>
      <c r="C153" s="35">
        <v>5.7119636913767024E-35</v>
      </c>
      <c r="D153" s="35">
        <v>7.2599213313161884E-35</v>
      </c>
      <c r="E153" s="35">
        <v>8.8078789712556754E-35</v>
      </c>
      <c r="F153" s="35">
        <v>3.3942511447526881E-26</v>
      </c>
      <c r="G153" s="35">
        <v>4.5822390326260686E-25</v>
      </c>
      <c r="H153" s="35">
        <v>8.8250529507768683E-25</v>
      </c>
      <c r="I153" s="35">
        <v>1.3067866868927668E-24</v>
      </c>
      <c r="J153" s="35">
        <v>1.7310680787078471E-24</v>
      </c>
      <c r="K153" s="35">
        <v>2.1553494705229271E-24</v>
      </c>
      <c r="L153" s="35">
        <v>2.5796308623380071E-24</v>
      </c>
      <c r="M153" s="35">
        <v>3.5911031714069523E-20</v>
      </c>
      <c r="N153" s="35">
        <v>1.1231151514826017E-19</v>
      </c>
      <c r="O153" s="35">
        <v>1.8871199858245085E-19</v>
      </c>
      <c r="P153" s="35">
        <v>2.6511248201664152E-19</v>
      </c>
      <c r="Q153" s="35">
        <v>3.4151296545083217E-19</v>
      </c>
      <c r="R153" s="35">
        <v>4.1791344888502282E-19</v>
      </c>
      <c r="S153" s="35">
        <v>4.9431393231921357E-19</v>
      </c>
      <c r="T153" s="35">
        <v>2.2746109039334395E-16</v>
      </c>
      <c r="U153" s="35">
        <v>4.9136350945537104E-16</v>
      </c>
      <c r="V153" s="35">
        <v>7.5526592851739824E-16</v>
      </c>
      <c r="W153" s="35">
        <v>1.0191683475794253E-15</v>
      </c>
      <c r="X153" s="35">
        <v>1.2830707666414525E-15</v>
      </c>
      <c r="Y153" s="35">
        <v>1.5469731857034797E-15</v>
      </c>
      <c r="Z153" s="35">
        <v>9.204562878787879E-15</v>
      </c>
      <c r="AA153" s="35">
        <v>3.9043214393939395E-14</v>
      </c>
      <c r="AB153" s="35">
        <v>6.888186590909091E-14</v>
      </c>
      <c r="AC153" s="35">
        <v>9.8720517424242424E-14</v>
      </c>
      <c r="AD153" s="35">
        <v>1.2855916893939395E-13</v>
      </c>
      <c r="AE153" s="35">
        <v>1.5839782045454547E-13</v>
      </c>
      <c r="AF153" s="35">
        <v>1.8823647196969698E-13</v>
      </c>
      <c r="AG153" s="35">
        <v>1.199616229954614E-11</v>
      </c>
      <c r="AH153" s="35">
        <v>3.0146135068078657E-11</v>
      </c>
      <c r="AI153" s="35">
        <v>4.8296107836611181E-11</v>
      </c>
      <c r="AJ153" s="35">
        <v>6.64460806051437E-11</v>
      </c>
      <c r="AK153" s="35">
        <v>8.4596053373676231E-11</v>
      </c>
      <c r="AL153" s="35">
        <v>1.0274602614220875E-10</v>
      </c>
      <c r="AM153" s="35">
        <v>1.3269775757575688E-10</v>
      </c>
      <c r="AN153" s="35">
        <v>4.4589169696969623E-10</v>
      </c>
      <c r="AO153" s="35">
        <v>9.891992771084313E-10</v>
      </c>
      <c r="AP153" s="35">
        <v>1.8924281927710805E-9</v>
      </c>
      <c r="AQ153" s="35">
        <v>9.0242703030302591E-9</v>
      </c>
      <c r="AR153" s="35">
        <v>3.7532289677876664E-3</v>
      </c>
      <c r="AS153" s="35">
        <v>5.0668369752636166E-2</v>
      </c>
      <c r="AT153" s="35">
        <v>8.3297090909090848E-2</v>
      </c>
      <c r="AU153" s="35">
        <v>9.6987999999999935E-2</v>
      </c>
      <c r="AV153" s="35">
        <v>0.1</v>
      </c>
      <c r="AW153" s="35">
        <v>0.1</v>
      </c>
      <c r="AX153" s="35">
        <v>0.1</v>
      </c>
      <c r="AY153" s="35">
        <v>0.1</v>
      </c>
      <c r="AZ153" s="35">
        <v>0.1</v>
      </c>
      <c r="BA153" s="35">
        <v>0.1</v>
      </c>
      <c r="BB153" s="35">
        <v>0.1</v>
      </c>
      <c r="BC153" s="35">
        <v>0.1</v>
      </c>
      <c r="BD153" s="35">
        <v>0.1</v>
      </c>
      <c r="BE153" s="35">
        <v>0.1</v>
      </c>
      <c r="BF153" s="35">
        <v>0.1</v>
      </c>
      <c r="BG153" s="35">
        <v>0.1</v>
      </c>
      <c r="BH153" s="35">
        <v>0.1</v>
      </c>
      <c r="BI153" s="35">
        <v>0.1</v>
      </c>
      <c r="BJ153" s="35">
        <v>0.1</v>
      </c>
      <c r="BK153" s="35">
        <v>0.1</v>
      </c>
      <c r="BL153" s="35">
        <v>0.1</v>
      </c>
      <c r="BM153" s="35">
        <v>0.1</v>
      </c>
      <c r="BN153" s="35">
        <v>0.1</v>
      </c>
      <c r="BO153" s="35">
        <v>0.1</v>
      </c>
      <c r="BP153" s="35">
        <v>0.1</v>
      </c>
      <c r="BQ153" s="35">
        <v>0.1</v>
      </c>
      <c r="BR153" s="35">
        <v>0.1</v>
      </c>
      <c r="BS153" s="35">
        <v>0.1</v>
      </c>
      <c r="BT153" s="35">
        <v>0.1</v>
      </c>
    </row>
    <row r="154" spans="1:72" ht="9.9499999999999993" customHeight="1" thickBot="1" x14ac:dyDescent="0.4">
      <c r="A154" s="90" t="s">
        <v>26</v>
      </c>
      <c r="B154" s="35">
        <v>-18.624069591527988</v>
      </c>
      <c r="C154" s="35">
        <v>-18.625582450832074</v>
      </c>
      <c r="D154" s="35">
        <v>-18.627095310136156</v>
      </c>
      <c r="E154" s="35">
        <v>-18.628608169440241</v>
      </c>
      <c r="F154" s="35">
        <v>-18.631089258698939</v>
      </c>
      <c r="G154" s="35">
        <v>-18.644704992435702</v>
      </c>
      <c r="H154" s="35">
        <v>-18.658320726172466</v>
      </c>
      <c r="I154" s="35">
        <v>-18.671936459909226</v>
      </c>
      <c r="J154" s="35">
        <v>-18.685552193645989</v>
      </c>
      <c r="K154" s="35">
        <v>-18.699167927382753</v>
      </c>
      <c r="L154" s="35">
        <v>-18.712783661119516</v>
      </c>
      <c r="M154" s="35">
        <v>-18.728532526475036</v>
      </c>
      <c r="N154" s="35">
        <v>-18.746686838124052</v>
      </c>
      <c r="O154" s="35">
        <v>-18.764841149773069</v>
      </c>
      <c r="P154" s="35">
        <v>-18.782995461422086</v>
      </c>
      <c r="Q154" s="35">
        <v>-18.801149773071103</v>
      </c>
      <c r="R154" s="35">
        <v>-18.81930408472012</v>
      </c>
      <c r="S154" s="35">
        <v>-18.837458396369136</v>
      </c>
      <c r="T154" s="35">
        <v>-18.856913767019666</v>
      </c>
      <c r="U154" s="35">
        <v>-18.876580937972768</v>
      </c>
      <c r="V154" s="35">
        <v>-18.896248108925871</v>
      </c>
      <c r="W154" s="35">
        <v>-18.91591527987897</v>
      </c>
      <c r="X154" s="35">
        <v>-18.935582450832072</v>
      </c>
      <c r="Y154" s="35">
        <v>-18.955249621785175</v>
      </c>
      <c r="Z154" s="35">
        <v>-18.975303030303028</v>
      </c>
      <c r="AA154" s="35">
        <v>-18.996515151515151</v>
      </c>
      <c r="AB154" s="35">
        <v>-19.017727272727271</v>
      </c>
      <c r="AC154" s="35">
        <v>-19.038939393939394</v>
      </c>
      <c r="AD154" s="35">
        <v>-19.060151515151514</v>
      </c>
      <c r="AE154" s="35">
        <v>-19.081363636363637</v>
      </c>
      <c r="AF154" s="35">
        <v>-19.102575757575757</v>
      </c>
      <c r="AG154" s="35">
        <v>-19.12376701966717</v>
      </c>
      <c r="AH154" s="35">
        <v>-19.144947049924358</v>
      </c>
      <c r="AI154" s="35">
        <v>-19.166127080181543</v>
      </c>
      <c r="AJ154" s="35">
        <v>-19.187307110438727</v>
      </c>
      <c r="AK154" s="35">
        <v>-19.208487140695915</v>
      </c>
      <c r="AL154" s="35">
        <v>-19.2296671709531</v>
      </c>
      <c r="AM154" s="35">
        <v>-19.250727272727271</v>
      </c>
      <c r="AN154" s="35">
        <v>-19.268909090909091</v>
      </c>
      <c r="AO154" s="35">
        <v>-19.289397590361446</v>
      </c>
      <c r="AP154" s="35">
        <v>-19.313493975903615</v>
      </c>
      <c r="AQ154" s="35">
        <v>-19.333272727272728</v>
      </c>
      <c r="AR154" s="35">
        <v>-19.351454545454548</v>
      </c>
      <c r="AS154" s="35">
        <v>-19.369636363636364</v>
      </c>
      <c r="AT154" s="35">
        <v>-19.390424242424242</v>
      </c>
      <c r="AU154" s="35">
        <v>-19.414666666666669</v>
      </c>
      <c r="AV154" s="35">
        <v>-19.43418181818182</v>
      </c>
      <c r="AW154" s="35">
        <v>-19.452363636363636</v>
      </c>
      <c r="AX154" s="35">
        <v>-19.470545454545455</v>
      </c>
      <c r="AY154" s="35">
        <v>-19.488674698795183</v>
      </c>
      <c r="AZ154" s="35">
        <v>-19.506746987951807</v>
      </c>
      <c r="BA154" s="35">
        <v>-19.526151515151518</v>
      </c>
      <c r="BB154" s="35">
        <v>-19.545848484848488</v>
      </c>
      <c r="BC154" s="35">
        <v>-19.565545454545457</v>
      </c>
      <c r="BD154" s="35">
        <v>-19.585242424242427</v>
      </c>
      <c r="BE154" s="35">
        <v>-19.604939393939397</v>
      </c>
      <c r="BF154" s="35">
        <v>-19.624636363636366</v>
      </c>
      <c r="BG154" s="35">
        <v>-19.645301204819276</v>
      </c>
      <c r="BH154" s="35">
        <v>-19.669397590361445</v>
      </c>
      <c r="BI154" s="35">
        <v>-19.69018181818182</v>
      </c>
      <c r="BJ154" s="35">
        <v>-19.708363636363636</v>
      </c>
      <c r="BK154" s="35">
        <v>-19.726545454545455</v>
      </c>
      <c r="BL154" s="35">
        <v>-19.744727272727271</v>
      </c>
      <c r="BM154" s="35">
        <v>-19.762909090909091</v>
      </c>
      <c r="BN154" s="35">
        <v>-19.781996974281391</v>
      </c>
      <c r="BO154" s="35">
        <v>-19.801664145234493</v>
      </c>
      <c r="BP154" s="35">
        <v>-19.821331316187592</v>
      </c>
      <c r="BQ154" s="35">
        <v>-19.840998487140695</v>
      </c>
      <c r="BR154" s="35">
        <v>-19.860665658093797</v>
      </c>
      <c r="BS154" s="35">
        <v>-19.880332829046896</v>
      </c>
      <c r="BT154" s="35">
        <v>-19.899999999999999</v>
      </c>
    </row>
    <row r="155" spans="1:72" ht="9.9499999999999993" customHeight="1" thickBot="1" x14ac:dyDescent="0.4">
      <c r="A155" s="90" t="s">
        <v>5</v>
      </c>
      <c r="B155" s="35">
        <v>-60.113812405446296</v>
      </c>
      <c r="C155" s="35">
        <v>-58.327125567322241</v>
      </c>
      <c r="D155" s="35">
        <v>-56.540438729198186</v>
      </c>
      <c r="E155" s="35">
        <v>-54.753751891074131</v>
      </c>
      <c r="F155" s="35">
        <v>-52.981467473524958</v>
      </c>
      <c r="G155" s="35">
        <v>-51.374810892586986</v>
      </c>
      <c r="H155" s="35">
        <v>-49.768154311649013</v>
      </c>
      <c r="I155" s="35">
        <v>-48.161497730711048</v>
      </c>
      <c r="J155" s="35">
        <v>-46.554841149773075</v>
      </c>
      <c r="K155" s="35">
        <v>-44.948184568835103</v>
      </c>
      <c r="L155" s="35">
        <v>-43.34152798789713</v>
      </c>
      <c r="M155" s="35">
        <v>-42.578169440242057</v>
      </c>
      <c r="N155" s="35">
        <v>-42.765763993948561</v>
      </c>
      <c r="O155" s="35">
        <v>-42.953358547655071</v>
      </c>
      <c r="P155" s="35">
        <v>-43.140953101361575</v>
      </c>
      <c r="Q155" s="35">
        <v>-43.328547655068078</v>
      </c>
      <c r="R155" s="35">
        <v>-43.516142208774582</v>
      </c>
      <c r="S155" s="35">
        <v>-43.703736762481086</v>
      </c>
      <c r="T155" s="35">
        <v>-43.249909228441751</v>
      </c>
      <c r="U155" s="35">
        <v>-42.69166414523449</v>
      </c>
      <c r="V155" s="35">
        <v>-42.13341906202723</v>
      </c>
      <c r="W155" s="35">
        <v>-41.575173978819969</v>
      </c>
      <c r="X155" s="35">
        <v>-41.016928895612708</v>
      </c>
      <c r="Y155" s="35">
        <v>-40.458683812405447</v>
      </c>
      <c r="Z155" s="35">
        <v>-39.93659090909091</v>
      </c>
      <c r="AA155" s="35">
        <v>-39.522954545454546</v>
      </c>
      <c r="AB155" s="35">
        <v>-39.109318181818182</v>
      </c>
      <c r="AC155" s="35">
        <v>-38.695681818181818</v>
      </c>
      <c r="AD155" s="35">
        <v>-38.282045454545454</v>
      </c>
      <c r="AE155" s="35">
        <v>-37.86840909090909</v>
      </c>
      <c r="AF155" s="35">
        <v>-37.454772727272726</v>
      </c>
      <c r="AG155" s="35">
        <v>-37.107428139183057</v>
      </c>
      <c r="AH155" s="35">
        <v>-36.795779122541603</v>
      </c>
      <c r="AI155" s="35">
        <v>-36.484130105900149</v>
      </c>
      <c r="AJ155" s="35">
        <v>-36.172481089258703</v>
      </c>
      <c r="AK155" s="35">
        <v>-35.860832072617249</v>
      </c>
      <c r="AL155" s="35">
        <v>-35.549183055975796</v>
      </c>
      <c r="AM155" s="35">
        <v>-35.239333333333335</v>
      </c>
      <c r="AN155" s="35">
        <v>-34.972666666666669</v>
      </c>
      <c r="AO155" s="35">
        <v>-34.716024096385546</v>
      </c>
      <c r="AP155" s="35">
        <v>-34.475060240963856</v>
      </c>
      <c r="AQ155" s="35">
        <v>-34.24187878787879</v>
      </c>
      <c r="AR155" s="35">
        <v>-34.013030303030305</v>
      </c>
      <c r="AS155" s="35">
        <v>-33.800909090909094</v>
      </c>
      <c r="AT155" s="35">
        <v>-33.719090909090909</v>
      </c>
      <c r="AU155" s="35">
        <v>-33.809999999999995</v>
      </c>
      <c r="AV155" s="35">
        <v>-33.645636363636363</v>
      </c>
      <c r="AW155" s="35">
        <v>-33.407696969696971</v>
      </c>
      <c r="AX155" s="35">
        <v>-33.159212121212121</v>
      </c>
      <c r="AY155" s="35">
        <v>-32.917228915662655</v>
      </c>
      <c r="AZ155" s="35">
        <v>-32.682289156626503</v>
      </c>
      <c r="BA155" s="35">
        <v>-32.458606060606058</v>
      </c>
      <c r="BB155" s="35">
        <v>-32.237393939393939</v>
      </c>
      <c r="BC155" s="35">
        <v>-32.016181818181821</v>
      </c>
      <c r="BD155" s="35">
        <v>-31.794969696969694</v>
      </c>
      <c r="BE155" s="35">
        <v>-31.573757575757575</v>
      </c>
      <c r="BF155" s="35">
        <v>-31.352545454545453</v>
      </c>
      <c r="BG155" s="35">
        <v>-31.133614457831325</v>
      </c>
      <c r="BH155" s="35">
        <v>-30.922771084337349</v>
      </c>
      <c r="BI155" s="35">
        <v>-30.718</v>
      </c>
      <c r="BJ155" s="35">
        <v>-30.518000000000001</v>
      </c>
      <c r="BK155" s="35">
        <v>-30.318000000000001</v>
      </c>
      <c r="BL155" s="35">
        <v>-30.11957575757576</v>
      </c>
      <c r="BM155" s="35">
        <v>-29.925636363636364</v>
      </c>
      <c r="BN155" s="35">
        <v>-29.733721633888049</v>
      </c>
      <c r="BO155" s="35">
        <v>-29.543101361573374</v>
      </c>
      <c r="BP155" s="35">
        <v>-29.352481089258699</v>
      </c>
      <c r="BQ155" s="35">
        <v>-29.161860816944024</v>
      </c>
      <c r="BR155" s="35">
        <v>-28.97124054462935</v>
      </c>
      <c r="BS155" s="35">
        <v>-28.780620272314675</v>
      </c>
      <c r="BT155" s="35">
        <v>-28.59</v>
      </c>
    </row>
    <row r="156" spans="1:72" ht="9.9499999999999993" customHeight="1" thickBot="1" x14ac:dyDescent="0.4">
      <c r="A156" s="90" t="s">
        <v>6</v>
      </c>
      <c r="B156" s="35">
        <v>-15.005385779122541</v>
      </c>
      <c r="C156" s="35">
        <v>-14.68768532526475</v>
      </c>
      <c r="D156" s="35">
        <v>-14.36998487140696</v>
      </c>
      <c r="E156" s="35">
        <v>-14.052284417549167</v>
      </c>
      <c r="F156" s="35">
        <v>-13.721875945537064</v>
      </c>
      <c r="G156" s="35">
        <v>-13.245325264750377</v>
      </c>
      <c r="H156" s="35">
        <v>-12.76877458396369</v>
      </c>
      <c r="I156" s="35">
        <v>-12.292223903177003</v>
      </c>
      <c r="J156" s="35">
        <v>-11.815673222390318</v>
      </c>
      <c r="K156" s="35">
        <v>-11.339122541603631</v>
      </c>
      <c r="L156" s="35">
        <v>-10.862571860816944</v>
      </c>
      <c r="M156" s="35">
        <v>-10.873086232980333</v>
      </c>
      <c r="N156" s="35">
        <v>-11.432844175491679</v>
      </c>
      <c r="O156" s="35">
        <v>-11.992602118003026</v>
      </c>
      <c r="P156" s="35">
        <v>-12.552360060514372</v>
      </c>
      <c r="Q156" s="35">
        <v>-13.112118003025719</v>
      </c>
      <c r="R156" s="35">
        <v>-13.671875945537067</v>
      </c>
      <c r="S156" s="35">
        <v>-14.231633888048414</v>
      </c>
      <c r="T156" s="35">
        <v>-14.273570347957641</v>
      </c>
      <c r="U156" s="35">
        <v>-14.231210287443268</v>
      </c>
      <c r="V156" s="35">
        <v>-14.188850226928896</v>
      </c>
      <c r="W156" s="35">
        <v>-14.146490166414523</v>
      </c>
      <c r="X156" s="35">
        <v>-14.10413010590015</v>
      </c>
      <c r="Y156" s="35">
        <v>-14.061770045385778</v>
      </c>
      <c r="Z156" s="35">
        <v>-14.026590909090908</v>
      </c>
      <c r="AA156" s="35">
        <v>-14.012954545454544</v>
      </c>
      <c r="AB156" s="35">
        <v>-13.999318181818181</v>
      </c>
      <c r="AC156" s="35">
        <v>-13.985681818181817</v>
      </c>
      <c r="AD156" s="35">
        <v>-13.972045454545453</v>
      </c>
      <c r="AE156" s="35">
        <v>-13.95840909090909</v>
      </c>
      <c r="AF156" s="35">
        <v>-13.944772727272726</v>
      </c>
      <c r="AG156" s="35">
        <v>-13.942950075642965</v>
      </c>
      <c r="AH156" s="35">
        <v>-13.947488653555219</v>
      </c>
      <c r="AI156" s="35">
        <v>-13.952027231467474</v>
      </c>
      <c r="AJ156" s="35">
        <v>-13.956565809379727</v>
      </c>
      <c r="AK156" s="35">
        <v>-13.961104387291982</v>
      </c>
      <c r="AL156" s="35">
        <v>-13.965642965204237</v>
      </c>
      <c r="AM156" s="35">
        <v>-13.970484848484849</v>
      </c>
      <c r="AN156" s="35">
        <v>-13.982606060606061</v>
      </c>
      <c r="AO156" s="35">
        <v>-13.997048192771084</v>
      </c>
      <c r="AP156" s="35">
        <v>-14.01512048192771</v>
      </c>
      <c r="AQ156" s="35">
        <v>-14.033272727272728</v>
      </c>
      <c r="AR156" s="35">
        <v>-14.051939393939394</v>
      </c>
      <c r="AS156" s="35">
        <v>-14.076181818181817</v>
      </c>
      <c r="AT156" s="35">
        <v>-14.129090909090909</v>
      </c>
      <c r="AU156" s="35">
        <v>-14.219999999999999</v>
      </c>
      <c r="AV156" s="35">
        <v>-14.178545454545455</v>
      </c>
      <c r="AW156" s="35">
        <v>-14.099757575757575</v>
      </c>
      <c r="AX156" s="35">
        <v>-14.020969696969697</v>
      </c>
      <c r="AY156" s="35">
        <v>-13.942409638554217</v>
      </c>
      <c r="AZ156" s="35">
        <v>-13.864096385542169</v>
      </c>
      <c r="BA156" s="35">
        <v>-13.79160606060606</v>
      </c>
      <c r="BB156" s="35">
        <v>-13.720393939393938</v>
      </c>
      <c r="BC156" s="35">
        <v>-13.649181818181818</v>
      </c>
      <c r="BD156" s="35">
        <v>-13.577969696969697</v>
      </c>
      <c r="BE156" s="35">
        <v>-13.506757575757575</v>
      </c>
      <c r="BF156" s="35">
        <v>-13.435545454545455</v>
      </c>
      <c r="BG156" s="35">
        <v>-13.366746987951808</v>
      </c>
      <c r="BH156" s="35">
        <v>-13.306506024096386</v>
      </c>
      <c r="BI156" s="35">
        <v>-13.246060606060606</v>
      </c>
      <c r="BJ156" s="35">
        <v>-13.185454545454546</v>
      </c>
      <c r="BK156" s="35">
        <v>-13.119333333333334</v>
      </c>
      <c r="BL156" s="35">
        <v>-13.054242424242425</v>
      </c>
      <c r="BM156" s="35">
        <v>-12.993636363636364</v>
      </c>
      <c r="BN156" s="35">
        <v>-12.934009077155824</v>
      </c>
      <c r="BO156" s="35">
        <v>-12.875007564296521</v>
      </c>
      <c r="BP156" s="35">
        <v>-12.816006051437217</v>
      </c>
      <c r="BQ156" s="35">
        <v>-12.757004538577913</v>
      </c>
      <c r="BR156" s="35">
        <v>-12.698003025718608</v>
      </c>
      <c r="BS156" s="35">
        <v>-12.639001512859304</v>
      </c>
      <c r="BT156" s="35">
        <v>-12.58</v>
      </c>
    </row>
    <row r="157" spans="1:72" ht="9.9499999999999993" customHeight="1" thickBot="1" x14ac:dyDescent="0.4">
      <c r="A157" s="90" t="s">
        <v>7</v>
      </c>
      <c r="B157" s="35">
        <v>-22.403555219364598</v>
      </c>
      <c r="C157" s="35">
        <v>-21.828668683812403</v>
      </c>
      <c r="D157" s="35">
        <v>-21.253782148260211</v>
      </c>
      <c r="E157" s="35">
        <v>-20.678895612708018</v>
      </c>
      <c r="F157" s="35">
        <v>-20.14249621785174</v>
      </c>
      <c r="G157" s="35">
        <v>-20.048698940998484</v>
      </c>
      <c r="H157" s="35">
        <v>-19.954901664145233</v>
      </c>
      <c r="I157" s="35">
        <v>-19.861104387291981</v>
      </c>
      <c r="J157" s="35">
        <v>-19.767307110438729</v>
      </c>
      <c r="K157" s="35">
        <v>-19.673509833585477</v>
      </c>
      <c r="L157" s="35">
        <v>-19.579712556732225</v>
      </c>
      <c r="M157" s="35">
        <v>-19.084175491679275</v>
      </c>
      <c r="N157" s="35">
        <v>-18.135612708018154</v>
      </c>
      <c r="O157" s="35">
        <v>-17.187049924357034</v>
      </c>
      <c r="P157" s="35">
        <v>-16.238487140695916</v>
      </c>
      <c r="Q157" s="35">
        <v>-15.289924357034796</v>
      </c>
      <c r="R157" s="35">
        <v>-14.341361573373675</v>
      </c>
      <c r="S157" s="35">
        <v>-13.392798789712554</v>
      </c>
      <c r="T157" s="35">
        <v>-13.057034795763993</v>
      </c>
      <c r="U157" s="35">
        <v>-12.821028744326776</v>
      </c>
      <c r="V157" s="35">
        <v>-12.585022692889561</v>
      </c>
      <c r="W157" s="35">
        <v>-12.349016641452344</v>
      </c>
      <c r="X157" s="35">
        <v>-12.113010590015127</v>
      </c>
      <c r="Y157" s="35">
        <v>-11.877004538577912</v>
      </c>
      <c r="Z157" s="35">
        <v>-11.652651515151515</v>
      </c>
      <c r="AA157" s="35">
        <v>-11.463257575757575</v>
      </c>
      <c r="AB157" s="35">
        <v>-11.273863636363636</v>
      </c>
      <c r="AC157" s="35">
        <v>-11.084469696969697</v>
      </c>
      <c r="AD157" s="35">
        <v>-10.895075757575757</v>
      </c>
      <c r="AE157" s="35">
        <v>-10.705681818181818</v>
      </c>
      <c r="AF157" s="35">
        <v>-10.516287878787878</v>
      </c>
      <c r="AG157" s="35">
        <v>-10.348124054462934</v>
      </c>
      <c r="AH157" s="35">
        <v>-10.191391830559757</v>
      </c>
      <c r="AI157" s="35">
        <v>-10.034659606656581</v>
      </c>
      <c r="AJ157" s="35">
        <v>-9.8779273827534038</v>
      </c>
      <c r="AK157" s="35">
        <v>-9.721195158850227</v>
      </c>
      <c r="AL157" s="35">
        <v>-9.5644629349470502</v>
      </c>
      <c r="AM157" s="35">
        <v>-9.4083272727272735</v>
      </c>
      <c r="AN157" s="35">
        <v>-9.266509090909091</v>
      </c>
      <c r="AO157" s="35">
        <v>-9.1273734939759041</v>
      </c>
      <c r="AP157" s="35">
        <v>-8.9924337349397589</v>
      </c>
      <c r="AQ157" s="35">
        <v>-8.8604363636363637</v>
      </c>
      <c r="AR157" s="35">
        <v>-8.7297696969696972</v>
      </c>
      <c r="AS157" s="35">
        <v>-8.6018909090909101</v>
      </c>
      <c r="AT157" s="35">
        <v>-8.4628060606060611</v>
      </c>
      <c r="AU157" s="35">
        <v>-8.3088666666666668</v>
      </c>
      <c r="AV157" s="35">
        <v>-8.3005272727272725</v>
      </c>
      <c r="AW157" s="35">
        <v>-8.3345939393939403</v>
      </c>
      <c r="AX157" s="35">
        <v>-8.3776242424242433</v>
      </c>
      <c r="AY157" s="35">
        <v>-8.4202409638554219</v>
      </c>
      <c r="AZ157" s="35">
        <v>-8.4624096385542185</v>
      </c>
      <c r="BA157" s="35">
        <v>-8.5047878787878801</v>
      </c>
      <c r="BB157" s="35">
        <v>-8.5472121212121213</v>
      </c>
      <c r="BC157" s="35">
        <v>-8.5896363636363642</v>
      </c>
      <c r="BD157" s="35">
        <v>-8.6320606060606071</v>
      </c>
      <c r="BE157" s="35">
        <v>-8.6744848484848482</v>
      </c>
      <c r="BF157" s="35">
        <v>-8.7169090909090912</v>
      </c>
      <c r="BG157" s="35">
        <v>-8.7592771084337357</v>
      </c>
      <c r="BH157" s="35">
        <v>-8.8014457831325306</v>
      </c>
      <c r="BI157" s="35">
        <v>-8.8444363636363637</v>
      </c>
      <c r="BJ157" s="35">
        <v>-8.8880727272727267</v>
      </c>
      <c r="BK157" s="35">
        <v>-8.9317090909090915</v>
      </c>
      <c r="BL157" s="35">
        <v>-8.9756606060606057</v>
      </c>
      <c r="BM157" s="35">
        <v>-9.0205090909090906</v>
      </c>
      <c r="BN157" s="35">
        <v>-9.0672541603630865</v>
      </c>
      <c r="BO157" s="35">
        <v>-9.1152118003025731</v>
      </c>
      <c r="BP157" s="35">
        <v>-9.1631694402420578</v>
      </c>
      <c r="BQ157" s="35">
        <v>-9.2111270801815444</v>
      </c>
      <c r="BR157" s="35">
        <v>-9.2590847201210291</v>
      </c>
      <c r="BS157" s="35">
        <v>-9.3070423600605139</v>
      </c>
      <c r="BT157" s="35">
        <v>-9.3550000000000004</v>
      </c>
    </row>
    <row r="158" spans="1:72" ht="9.9499999999999993" customHeight="1" thickBot="1" x14ac:dyDescent="0.4">
      <c r="A158" s="90"/>
    </row>
    <row r="159" spans="1:72" ht="9.9499999999999993" customHeight="1" thickBot="1" x14ac:dyDescent="0.4">
      <c r="A159" s="90"/>
    </row>
    <row r="160" spans="1:72" ht="9.9499999999999993" customHeight="1" thickBot="1" x14ac:dyDescent="0.4">
      <c r="A160" s="90"/>
    </row>
    <row r="161" spans="1:72" ht="9.9499999999999993" customHeight="1" thickBot="1" x14ac:dyDescent="0.4">
      <c r="A161" s="90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88" t="s">
        <v>29</v>
      </c>
      <c r="B164" s="60">
        <v>300</v>
      </c>
      <c r="C164" s="60">
        <v>310</v>
      </c>
      <c r="D164" s="60">
        <v>320</v>
      </c>
      <c r="E164" s="60">
        <v>330</v>
      </c>
      <c r="F164" s="60">
        <v>340</v>
      </c>
      <c r="G164" s="60">
        <v>350</v>
      </c>
      <c r="H164" s="60">
        <v>360</v>
      </c>
      <c r="I164" s="60">
        <v>370</v>
      </c>
      <c r="J164" s="60">
        <v>380</v>
      </c>
      <c r="K164" s="60">
        <v>390</v>
      </c>
      <c r="L164" s="60">
        <v>400</v>
      </c>
      <c r="M164" s="60">
        <v>410</v>
      </c>
      <c r="N164" s="60">
        <v>420</v>
      </c>
      <c r="O164" s="60">
        <v>430</v>
      </c>
      <c r="P164" s="60">
        <v>440</v>
      </c>
      <c r="Q164" s="60">
        <v>450</v>
      </c>
      <c r="R164" s="60">
        <v>460</v>
      </c>
      <c r="S164" s="60">
        <v>470</v>
      </c>
      <c r="T164" s="60">
        <v>480</v>
      </c>
      <c r="U164" s="60">
        <v>490</v>
      </c>
      <c r="V164" s="60">
        <v>500</v>
      </c>
      <c r="W164" s="60">
        <v>510</v>
      </c>
      <c r="X164" s="60">
        <v>520</v>
      </c>
      <c r="Y164" s="60">
        <v>530</v>
      </c>
      <c r="Z164" s="60">
        <v>540</v>
      </c>
      <c r="AA164" s="60">
        <v>550</v>
      </c>
      <c r="AB164" s="60">
        <v>560</v>
      </c>
      <c r="AC164" s="60">
        <v>570</v>
      </c>
      <c r="AD164" s="60">
        <v>580</v>
      </c>
      <c r="AE164" s="60">
        <v>590</v>
      </c>
      <c r="AF164" s="60">
        <v>600</v>
      </c>
      <c r="AG164" s="60">
        <v>610</v>
      </c>
      <c r="AH164" s="60">
        <v>620</v>
      </c>
      <c r="AI164" s="60">
        <v>630</v>
      </c>
      <c r="AJ164" s="60">
        <v>640</v>
      </c>
      <c r="AK164" s="60">
        <v>650</v>
      </c>
      <c r="AL164" s="60">
        <v>660</v>
      </c>
      <c r="AM164" s="60">
        <v>670</v>
      </c>
      <c r="AN164" s="60">
        <v>680</v>
      </c>
      <c r="AO164" s="60">
        <v>690</v>
      </c>
      <c r="AP164" s="60">
        <v>700</v>
      </c>
      <c r="AQ164" s="60">
        <v>710</v>
      </c>
      <c r="AR164" s="60">
        <v>720</v>
      </c>
      <c r="AS164" s="60">
        <v>730</v>
      </c>
      <c r="AT164" s="60">
        <v>740</v>
      </c>
      <c r="AU164" s="60">
        <v>750</v>
      </c>
      <c r="AV164" s="60">
        <v>760</v>
      </c>
      <c r="AW164" s="60">
        <v>770</v>
      </c>
      <c r="AX164" s="60">
        <v>780</v>
      </c>
      <c r="AY164" s="60">
        <v>790</v>
      </c>
      <c r="AZ164" s="60">
        <v>800</v>
      </c>
      <c r="BA164" s="60">
        <v>810</v>
      </c>
      <c r="BB164" s="60">
        <v>820</v>
      </c>
      <c r="BC164" s="60">
        <v>830</v>
      </c>
      <c r="BD164" s="60">
        <v>840</v>
      </c>
      <c r="BE164" s="60">
        <v>850</v>
      </c>
      <c r="BF164" s="60">
        <v>860</v>
      </c>
      <c r="BG164" s="60">
        <v>870</v>
      </c>
      <c r="BH164" s="60">
        <v>880</v>
      </c>
      <c r="BI164" s="60">
        <v>890</v>
      </c>
      <c r="BJ164" s="60">
        <v>900</v>
      </c>
      <c r="BK164" s="60">
        <v>910</v>
      </c>
      <c r="BL164" s="60">
        <v>920</v>
      </c>
      <c r="BM164" s="60">
        <v>930</v>
      </c>
      <c r="BN164" s="60">
        <v>940</v>
      </c>
      <c r="BO164" s="60">
        <v>950</v>
      </c>
      <c r="BP164" s="60">
        <v>960</v>
      </c>
      <c r="BQ164" s="60">
        <v>970</v>
      </c>
      <c r="BR164" s="60">
        <v>980</v>
      </c>
      <c r="BS164" s="60">
        <v>990</v>
      </c>
      <c r="BT164" s="60">
        <v>1000</v>
      </c>
    </row>
    <row r="165" spans="1:72" ht="9.9499999999999993" customHeight="1" thickTop="1" thickBot="1" x14ac:dyDescent="0.4">
      <c r="A165" s="85" t="s">
        <v>76</v>
      </c>
      <c r="B165" s="35">
        <v>1.5927236363636337E-14</v>
      </c>
      <c r="C165" s="35">
        <v>1.2761551515151551E-13</v>
      </c>
      <c r="D165" s="35">
        <v>4.6344581818181852E-13</v>
      </c>
      <c r="E165" s="35">
        <v>3.4524089696969659E-13</v>
      </c>
      <c r="F165" s="35">
        <v>8.1542965204236002E-14</v>
      </c>
      <c r="G165" s="35">
        <v>7.5880030257186081E-14</v>
      </c>
      <c r="H165" s="35">
        <v>7.0217095310136161E-14</v>
      </c>
      <c r="I165" s="35">
        <v>6.455416036308624E-14</v>
      </c>
      <c r="J165" s="35">
        <v>5.889122541603632E-14</v>
      </c>
      <c r="K165" s="35">
        <v>5.3228290468986387E-14</v>
      </c>
      <c r="L165" s="35">
        <v>4.7565355521936467E-14</v>
      </c>
      <c r="M165" s="35">
        <v>4.3000841149773075E-14</v>
      </c>
      <c r="N165" s="35">
        <v>3.9674971255673225E-14</v>
      </c>
      <c r="O165" s="35">
        <v>3.6349101361573375E-14</v>
      </c>
      <c r="P165" s="35">
        <v>3.3023231467473526E-14</v>
      </c>
      <c r="Q165" s="35">
        <v>2.969736157337367E-14</v>
      </c>
      <c r="R165" s="35">
        <v>2.6371491679273824E-14</v>
      </c>
      <c r="S165" s="35">
        <v>2.3045621785173971E-14</v>
      </c>
      <c r="T165" s="35">
        <v>3.0525177004538595E-14</v>
      </c>
      <c r="U165" s="35">
        <v>3.9763754916792755E-14</v>
      </c>
      <c r="V165" s="35">
        <v>4.9002332829046908E-14</v>
      </c>
      <c r="W165" s="35">
        <v>5.8240910741301074E-14</v>
      </c>
      <c r="X165" s="35">
        <v>6.7479488653555228E-14</v>
      </c>
      <c r="Y165" s="35">
        <v>7.6718066565809381E-14</v>
      </c>
      <c r="Z165" s="35">
        <v>8.0709719696969702E-14</v>
      </c>
      <c r="AA165" s="35">
        <v>6.8960598484848487E-14</v>
      </c>
      <c r="AB165" s="35">
        <v>5.7211477272727273E-14</v>
      </c>
      <c r="AC165" s="35">
        <v>4.5462356060606058E-14</v>
      </c>
      <c r="AD165" s="35">
        <v>3.3713234848484843E-14</v>
      </c>
      <c r="AE165" s="35">
        <v>2.1964113636363629E-14</v>
      </c>
      <c r="AF165" s="35">
        <v>1.0214992424242414E-14</v>
      </c>
      <c r="AG165" s="35">
        <v>5.5774102118003029E-15</v>
      </c>
      <c r="AH165" s="35">
        <v>4.7691182299546145E-15</v>
      </c>
      <c r="AI165" s="35">
        <v>3.9608262481089261E-15</v>
      </c>
      <c r="AJ165" s="35">
        <v>3.1525342662632385E-15</v>
      </c>
      <c r="AK165" s="35">
        <v>2.3442422844175501E-15</v>
      </c>
      <c r="AL165" s="35">
        <v>1.5359503025718625E-15</v>
      </c>
      <c r="AM165" s="35">
        <v>7.5542089621785204E-16</v>
      </c>
      <c r="AN165" s="35">
        <v>6.4119330166414554E-16</v>
      </c>
      <c r="AO165" s="35">
        <v>5.2696570711043913E-16</v>
      </c>
      <c r="AP165" s="35">
        <v>4.1273811255673263E-16</v>
      </c>
      <c r="AQ165" s="35">
        <v>2.9851051800302623E-16</v>
      </c>
      <c r="AR165" s="35">
        <v>1.8428292344931972E-16</v>
      </c>
      <c r="AS165" s="35">
        <v>7.0055328895613223E-17</v>
      </c>
      <c r="AT165" s="35">
        <v>3.6567466760750802E-18</v>
      </c>
      <c r="AU165" s="35">
        <v>6.5941336462174665E-19</v>
      </c>
      <c r="AV165" s="35">
        <v>1.9035600000000099E-26</v>
      </c>
      <c r="AW165" s="35">
        <v>9.4710909090905756E-30</v>
      </c>
      <c r="AX165" s="35">
        <v>8.2325636363636018E-29</v>
      </c>
      <c r="AY165" s="35">
        <v>3.9942799879517917E-26</v>
      </c>
      <c r="AZ165" s="35">
        <v>1.2290652879518101E-25</v>
      </c>
      <c r="BA165" s="35">
        <v>6.933778395927235E-26</v>
      </c>
      <c r="BB165" s="35">
        <v>1.5700557575757527E-31</v>
      </c>
      <c r="BC165" s="35">
        <v>5.0920727272726786E-32</v>
      </c>
      <c r="BD165" s="35">
        <v>0</v>
      </c>
      <c r="BE165" s="35">
        <v>0</v>
      </c>
      <c r="BF165" s="35">
        <v>0</v>
      </c>
      <c r="BG165" s="35">
        <v>0</v>
      </c>
      <c r="BH165" s="35">
        <v>0</v>
      </c>
      <c r="BI165" s="35">
        <v>0</v>
      </c>
      <c r="BJ165" s="35">
        <v>0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</row>
    <row r="166" spans="1:72" ht="9.9499999999999993" customHeight="1" thickBot="1" x14ac:dyDescent="0.4">
      <c r="A166" s="85" t="s">
        <v>77</v>
      </c>
      <c r="B166" s="35">
        <v>2.0145683206060569E-10</v>
      </c>
      <c r="C166" s="35">
        <v>4.5612540369697113E-10</v>
      </c>
      <c r="D166" s="35">
        <v>1.6545305976363652E-9</v>
      </c>
      <c r="E166" s="35">
        <v>2.1366206060606061E-9</v>
      </c>
      <c r="F166" s="35">
        <v>2.3379866868381241E-9</v>
      </c>
      <c r="G166" s="35">
        <v>2.3578202723146745E-9</v>
      </c>
      <c r="H166" s="35">
        <v>2.3776538577912253E-9</v>
      </c>
      <c r="I166" s="35">
        <v>2.3974874432677761E-9</v>
      </c>
      <c r="J166" s="35">
        <v>2.4173210287443269E-9</v>
      </c>
      <c r="K166" s="35">
        <v>2.4371546142208773E-9</v>
      </c>
      <c r="L166" s="35">
        <v>2.4569881996974281E-9</v>
      </c>
      <c r="M166" s="35">
        <v>2.388247049924357E-9</v>
      </c>
      <c r="N166" s="35">
        <v>2.219623751891074E-9</v>
      </c>
      <c r="O166" s="35">
        <v>2.0510004538577911E-9</v>
      </c>
      <c r="P166" s="35">
        <v>1.8823771558245081E-9</v>
      </c>
      <c r="Q166" s="35">
        <v>1.7137538577912251E-9</v>
      </c>
      <c r="R166" s="35">
        <v>1.5451305597579422E-9</v>
      </c>
      <c r="S166" s="35">
        <v>1.3765072617246592E-9</v>
      </c>
      <c r="T166" s="35">
        <v>1.5304164901664149E-9</v>
      </c>
      <c r="U166" s="35">
        <v>1.7368310136157341E-9</v>
      </c>
      <c r="V166" s="35">
        <v>1.9432455370650535E-9</v>
      </c>
      <c r="W166" s="35">
        <v>2.1496600605143724E-9</v>
      </c>
      <c r="X166" s="35">
        <v>2.3560745839636913E-9</v>
      </c>
      <c r="Y166" s="35">
        <v>2.5624891074130107E-9</v>
      </c>
      <c r="Z166" s="35">
        <v>2.6616825757575757E-9</v>
      </c>
      <c r="AA166" s="35">
        <v>2.4392128787878788E-9</v>
      </c>
      <c r="AB166" s="35">
        <v>2.2167431818181819E-9</v>
      </c>
      <c r="AC166" s="35">
        <v>1.9942734848484846E-9</v>
      </c>
      <c r="AD166" s="35">
        <v>1.7718037878787879E-9</v>
      </c>
      <c r="AE166" s="35">
        <v>1.5493340909090908E-9</v>
      </c>
      <c r="AF166" s="35">
        <v>1.3268643939393937E-9</v>
      </c>
      <c r="AG166" s="35">
        <v>1.3063298033282904E-9</v>
      </c>
      <c r="AH166" s="35">
        <v>1.3945295007564296E-9</v>
      </c>
      <c r="AI166" s="35">
        <v>1.4827291981845688E-9</v>
      </c>
      <c r="AJ166" s="35">
        <v>1.5709288956127078E-9</v>
      </c>
      <c r="AK166" s="35">
        <v>1.659128593040847E-9</v>
      </c>
      <c r="AL166" s="35">
        <v>1.7473282904689862E-9</v>
      </c>
      <c r="AM166" s="35">
        <v>1.8262899848714073E-9</v>
      </c>
      <c r="AN166" s="35">
        <v>1.6835396066565813E-9</v>
      </c>
      <c r="AO166" s="35">
        <v>1.5407892284417554E-9</v>
      </c>
      <c r="AP166" s="35">
        <v>1.3980388502269295E-9</v>
      </c>
      <c r="AQ166" s="35">
        <v>1.2552884720121033E-9</v>
      </c>
      <c r="AR166" s="35">
        <v>1.1125380937972774E-9</v>
      </c>
      <c r="AS166" s="35">
        <v>9.6978771558245145E-10</v>
      </c>
      <c r="AT166" s="35">
        <v>6.5692561436363882E-10</v>
      </c>
      <c r="AU166" s="35">
        <v>1.1856657800000239E-10</v>
      </c>
      <c r="AV166" s="35">
        <v>6.7274727272727619E-14</v>
      </c>
      <c r="AW166" s="35">
        <v>1.6782606060633664E-23</v>
      </c>
      <c r="AX166" s="35">
        <v>1.4587957575758483E-22</v>
      </c>
      <c r="AY166" s="35">
        <v>1.5141676165628941E-22</v>
      </c>
      <c r="AZ166" s="35">
        <v>2.309751510689111E-23</v>
      </c>
      <c r="BA166" s="35">
        <v>2.5517721212121071E-29</v>
      </c>
      <c r="BB166" s="35">
        <v>0</v>
      </c>
      <c r="BC166" s="35">
        <v>0</v>
      </c>
      <c r="BD166" s="35">
        <v>0</v>
      </c>
      <c r="BE166" s="35">
        <v>0</v>
      </c>
      <c r="BF166" s="35">
        <v>0</v>
      </c>
      <c r="BG166" s="35">
        <v>0</v>
      </c>
      <c r="BH166" s="35">
        <v>0</v>
      </c>
      <c r="BI166" s="35">
        <v>0</v>
      </c>
      <c r="BJ166" s="35">
        <v>0</v>
      </c>
      <c r="BK166" s="35">
        <v>0</v>
      </c>
      <c r="BL166" s="35">
        <v>0</v>
      </c>
      <c r="BM166" s="35">
        <v>0</v>
      </c>
      <c r="BN166" s="35">
        <v>0</v>
      </c>
      <c r="BO166" s="35">
        <v>0</v>
      </c>
      <c r="BP166" s="35">
        <v>0</v>
      </c>
      <c r="BQ166" s="35">
        <v>0</v>
      </c>
      <c r="BR166" s="35">
        <v>0</v>
      </c>
      <c r="BS166" s="35">
        <v>0</v>
      </c>
      <c r="BT166" s="35">
        <v>0</v>
      </c>
    </row>
    <row r="167" spans="1:72" ht="9.9499999999999993" customHeight="1" thickBot="1" x14ac:dyDescent="0.4">
      <c r="A167" s="85" t="s">
        <v>67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0</v>
      </c>
      <c r="N167" s="35">
        <v>0</v>
      </c>
      <c r="O167" s="35">
        <v>0</v>
      </c>
      <c r="P167" s="35">
        <v>0</v>
      </c>
      <c r="Q167" s="35">
        <v>0</v>
      </c>
      <c r="R167" s="35">
        <v>0</v>
      </c>
      <c r="S167" s="35">
        <v>0</v>
      </c>
      <c r="T167" s="35">
        <v>0</v>
      </c>
      <c r="U167" s="35">
        <v>0</v>
      </c>
      <c r="V167" s="35">
        <v>0</v>
      </c>
      <c r="W167" s="35">
        <v>0</v>
      </c>
      <c r="X167" s="35">
        <v>0</v>
      </c>
      <c r="Y167" s="35">
        <v>0</v>
      </c>
      <c r="Z167" s="35">
        <v>0</v>
      </c>
      <c r="AA167" s="35">
        <v>0</v>
      </c>
      <c r="AB167" s="35">
        <v>0</v>
      </c>
      <c r="AC167" s="35">
        <v>0</v>
      </c>
      <c r="AD167" s="35">
        <v>0</v>
      </c>
      <c r="AE167" s="35">
        <v>0</v>
      </c>
      <c r="AF167" s="35">
        <v>0</v>
      </c>
      <c r="AG167" s="35">
        <v>0</v>
      </c>
      <c r="AH167" s="35">
        <v>0</v>
      </c>
      <c r="AI167" s="35">
        <v>0</v>
      </c>
      <c r="AJ167" s="35">
        <v>0</v>
      </c>
      <c r="AK167" s="35">
        <v>0</v>
      </c>
      <c r="AL167" s="35">
        <v>0</v>
      </c>
      <c r="AM167" s="35">
        <v>1.3750680786686052E-19</v>
      </c>
      <c r="AN167" s="35">
        <v>3.5751770045385692E-18</v>
      </c>
      <c r="AO167" s="35">
        <v>7.0128472012102771E-18</v>
      </c>
      <c r="AP167" s="35">
        <v>1.0450517397881987E-17</v>
      </c>
      <c r="AQ167" s="35">
        <v>1.3888187594553696E-17</v>
      </c>
      <c r="AR167" s="35">
        <v>1.7325857791225404E-17</v>
      </c>
      <c r="AS167" s="35">
        <v>2.0763527987897112E-17</v>
      </c>
      <c r="AT167" s="35">
        <v>6.8591490909090418E-17</v>
      </c>
      <c r="AU167" s="35">
        <v>1.7526239999999951E-16</v>
      </c>
      <c r="AV167" s="35">
        <v>1.0478513772072782E-16</v>
      </c>
      <c r="AW167" s="35">
        <v>5.7987878787921309E-10</v>
      </c>
      <c r="AX167" s="35">
        <v>5.0404848484849813E-9</v>
      </c>
      <c r="AY167" s="35">
        <v>5.5655228915662717E-9</v>
      </c>
      <c r="AZ167" s="35">
        <v>1.8270289156626365E-9</v>
      </c>
      <c r="BA167" s="35">
        <v>5.8067017830302708E-10</v>
      </c>
      <c r="BB167" s="35">
        <v>2.2182957575766218E-13</v>
      </c>
      <c r="BC167" s="35">
        <v>7.1944727273326276E-14</v>
      </c>
      <c r="BD167" s="35">
        <v>5.7917636363636133E-25</v>
      </c>
      <c r="BE167" s="35">
        <v>6.663090909090675E-26</v>
      </c>
      <c r="BF167" s="35">
        <v>0</v>
      </c>
      <c r="BG167" s="35">
        <v>1.6690843373494296E-31</v>
      </c>
      <c r="BH167" s="35">
        <v>9.2558313253012266E-31</v>
      </c>
      <c r="BI167" s="35">
        <v>4.9049295317939596E-25</v>
      </c>
      <c r="BJ167" s="35">
        <v>1.3663709777854566E-24</v>
      </c>
      <c r="BK167" s="35">
        <v>2.2664929987878845E-21</v>
      </c>
      <c r="BL167" s="35">
        <v>2.5993131878788103E-19</v>
      </c>
      <c r="BM167" s="35">
        <v>1.2438656218181839E-18</v>
      </c>
      <c r="BN167" s="35">
        <v>3.3547384242424363E-17</v>
      </c>
      <c r="BO167" s="35">
        <v>8.5874899393939511E-17</v>
      </c>
      <c r="BP167" s="35">
        <v>4.0248481927710878E-16</v>
      </c>
      <c r="BQ167" s="35">
        <v>2.8114890909090912E-15</v>
      </c>
      <c r="BR167" s="35">
        <v>1.0077052727272728E-14</v>
      </c>
      <c r="BS167" s="35">
        <v>4.4718181818181821E-14</v>
      </c>
      <c r="BT167" s="35">
        <v>9.4099999999999998E-14</v>
      </c>
    </row>
    <row r="168" spans="1:72" ht="9.9499999999999993" customHeight="1" thickBot="1" x14ac:dyDescent="0.4">
      <c r="A168" s="85" t="s">
        <v>51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0</v>
      </c>
      <c r="N168" s="35">
        <v>0</v>
      </c>
      <c r="O168" s="35">
        <v>0</v>
      </c>
      <c r="P168" s="35">
        <v>0</v>
      </c>
      <c r="Q168" s="35">
        <v>0</v>
      </c>
      <c r="R168" s="35">
        <v>0</v>
      </c>
      <c r="S168" s="35">
        <v>0</v>
      </c>
      <c r="T168" s="35">
        <v>0</v>
      </c>
      <c r="U168" s="35">
        <v>0</v>
      </c>
      <c r="V168" s="35">
        <v>0</v>
      </c>
      <c r="W168" s="35">
        <v>0</v>
      </c>
      <c r="X168" s="35">
        <v>0</v>
      </c>
      <c r="Y168" s="35">
        <v>0</v>
      </c>
      <c r="Z168" s="35">
        <v>2.7415909090909089E-35</v>
      </c>
      <c r="AA168" s="35">
        <v>1.3707954545454546E-34</v>
      </c>
      <c r="AB168" s="35">
        <v>2.4674318181818184E-34</v>
      </c>
      <c r="AC168" s="35">
        <v>3.5640681818181818E-34</v>
      </c>
      <c r="AD168" s="35">
        <v>4.6607045454545456E-34</v>
      </c>
      <c r="AE168" s="35">
        <v>5.7573409090909089E-34</v>
      </c>
      <c r="AF168" s="35">
        <v>6.8539772727272732E-34</v>
      </c>
      <c r="AG168" s="35">
        <v>3.5228885230390301E-28</v>
      </c>
      <c r="AH168" s="35">
        <v>8.9427058849452298E-28</v>
      </c>
      <c r="AI168" s="35">
        <v>1.436252324685143E-27</v>
      </c>
      <c r="AJ168" s="35">
        <v>1.9782340608757632E-27</v>
      </c>
      <c r="AK168" s="35">
        <v>2.520215797066383E-27</v>
      </c>
      <c r="AL168" s="35">
        <v>3.0621975332570032E-27</v>
      </c>
      <c r="AM168" s="35">
        <v>1.5234423150528631E-23</v>
      </c>
      <c r="AN168" s="35">
        <v>3.9600543941376601E-22</v>
      </c>
      <c r="AO168" s="35">
        <v>7.7677645567700348E-22</v>
      </c>
      <c r="AP168" s="35">
        <v>1.1575474719402409E-21</v>
      </c>
      <c r="AQ168" s="35">
        <v>1.5383184882034783E-21</v>
      </c>
      <c r="AR168" s="35">
        <v>1.9190895044667158E-21</v>
      </c>
      <c r="AS168" s="35">
        <v>2.2998605207299531E-21</v>
      </c>
      <c r="AT168" s="35">
        <v>1.860981016749704E-21</v>
      </c>
      <c r="AU168" s="35">
        <v>3.3558803244667378E-22</v>
      </c>
      <c r="AV168" s="35">
        <v>8.3092909090909536E-28</v>
      </c>
      <c r="AW168" s="35">
        <v>1.0372424242423879E-25</v>
      </c>
      <c r="AX168" s="35">
        <v>9.0160303030302661E-25</v>
      </c>
      <c r="AY168" s="35">
        <v>2.9280935825301086E-20</v>
      </c>
      <c r="AZ168" s="35">
        <v>9.0280142753012254E-20</v>
      </c>
      <c r="BA168" s="35">
        <v>5.4061893333333066E-20</v>
      </c>
      <c r="BB168" s="35">
        <v>5.6403248516086072E-21</v>
      </c>
      <c r="BC168" s="35">
        <v>1.8292945669534553E-21</v>
      </c>
      <c r="BD168" s="35">
        <v>2.076392121212113E-29</v>
      </c>
      <c r="BE168" s="35">
        <v>2.3887696969696108E-30</v>
      </c>
      <c r="BF168" s="35">
        <v>0</v>
      </c>
      <c r="BG168" s="35">
        <v>5.9623975903615604E-29</v>
      </c>
      <c r="BH168" s="35">
        <v>3.3064204819277186E-28</v>
      </c>
      <c r="BI168" s="35">
        <v>3.4129751745515284E-23</v>
      </c>
      <c r="BJ168" s="35">
        <v>9.5074933630363769E-23</v>
      </c>
      <c r="BK168" s="35">
        <v>6.9822796606060782E-20</v>
      </c>
      <c r="BL168" s="35">
        <v>4.4202198787879166E-18</v>
      </c>
      <c r="BM168" s="35">
        <v>2.0934450181818219E-17</v>
      </c>
      <c r="BN168" s="35">
        <v>4.0706303030303165E-16</v>
      </c>
      <c r="BO168" s="35">
        <v>1.0295024242424255E-15</v>
      </c>
      <c r="BP168" s="35">
        <v>4.7749783132530151E-15</v>
      </c>
      <c r="BQ168" s="35">
        <v>2.75901E-14</v>
      </c>
      <c r="BR168" s="35">
        <v>9.4597433333333337E-14</v>
      </c>
      <c r="BS168" s="35">
        <v>3.8631090909090912E-13</v>
      </c>
      <c r="BT168" s="35">
        <v>7.9901999999999996E-13</v>
      </c>
    </row>
    <row r="169" spans="1:72" ht="9.9499999999999993" customHeight="1" thickBot="1" x14ac:dyDescent="0.4">
      <c r="A169" s="85" t="s">
        <v>55</v>
      </c>
      <c r="B169" s="35">
        <v>7.3261090909090983E-10</v>
      </c>
      <c r="C169" s="35">
        <v>9.5322763636363571E-10</v>
      </c>
      <c r="D169" s="35">
        <v>3.73300363636363E-10</v>
      </c>
      <c r="E169" s="35">
        <v>1.2105216830303014E-10</v>
      </c>
      <c r="F169" s="35">
        <v>4.7865614947049919E-13</v>
      </c>
      <c r="G169" s="35">
        <v>4.0573301785173972E-13</v>
      </c>
      <c r="H169" s="35">
        <v>3.3280988623298029E-13</v>
      </c>
      <c r="I169" s="35">
        <v>2.5988675461422087E-13</v>
      </c>
      <c r="J169" s="35">
        <v>1.8696362299546144E-13</v>
      </c>
      <c r="K169" s="35">
        <v>1.1404049137670201E-13</v>
      </c>
      <c r="L169" s="35">
        <v>4.1117359757942589E-14</v>
      </c>
      <c r="M169" s="35">
        <v>2.3018209682299549E-15</v>
      </c>
      <c r="N169" s="35">
        <v>1.9480357942511347E-15</v>
      </c>
      <c r="O169" s="35">
        <v>1.5942506202723147E-15</v>
      </c>
      <c r="P169" s="35">
        <v>1.2404654462934945E-15</v>
      </c>
      <c r="Q169" s="35">
        <v>8.8668027231467428E-16</v>
      </c>
      <c r="R169" s="35">
        <v>5.3289509833585427E-16</v>
      </c>
      <c r="S169" s="35">
        <v>1.7910992435703407E-16</v>
      </c>
      <c r="T169" s="35">
        <v>1.4861839636913772E-16</v>
      </c>
      <c r="U169" s="35">
        <v>1.7075606656580943E-16</v>
      </c>
      <c r="V169" s="35">
        <v>1.928937367624811E-16</v>
      </c>
      <c r="W169" s="35">
        <v>2.1503140695915281E-16</v>
      </c>
      <c r="X169" s="35">
        <v>2.3716907715582451E-16</v>
      </c>
      <c r="Y169" s="35">
        <v>2.5930674735249619E-16</v>
      </c>
      <c r="Z169" s="35">
        <v>2.728437121212121E-16</v>
      </c>
      <c r="AA169" s="35">
        <v>2.6057856060606058E-16</v>
      </c>
      <c r="AB169" s="35">
        <v>2.4831340909090906E-16</v>
      </c>
      <c r="AC169" s="35">
        <v>2.3604825757575755E-16</v>
      </c>
      <c r="AD169" s="35">
        <v>2.2378310606060603E-16</v>
      </c>
      <c r="AE169" s="35">
        <v>2.1151795454545456E-16</v>
      </c>
      <c r="AF169" s="35">
        <v>1.9925280303030304E-16</v>
      </c>
      <c r="AG169" s="35">
        <v>8.43813403933434E-16</v>
      </c>
      <c r="AH169" s="35">
        <v>1.842049409984871E-15</v>
      </c>
      <c r="AI169" s="35">
        <v>2.8402854160363075E-15</v>
      </c>
      <c r="AJ169" s="35">
        <v>3.8385214220877445E-15</v>
      </c>
      <c r="AK169" s="35">
        <v>4.8367574281391818E-15</v>
      </c>
      <c r="AL169" s="35">
        <v>5.8349934341906184E-15</v>
      </c>
      <c r="AM169" s="35">
        <v>9.161207413010455E-15</v>
      </c>
      <c r="AN169" s="35">
        <v>6.8358892738275189E-14</v>
      </c>
      <c r="AO169" s="35">
        <v>1.2755657806353992E-13</v>
      </c>
      <c r="AP169" s="35">
        <v>1.8675426338880466E-13</v>
      </c>
      <c r="AQ169" s="35">
        <v>2.4595194871406942E-13</v>
      </c>
      <c r="AR169" s="35">
        <v>3.0514963403933411E-13</v>
      </c>
      <c r="AS169" s="35">
        <v>3.6434731936459886E-13</v>
      </c>
      <c r="AT169" s="35">
        <v>2.9435823255151625E-13</v>
      </c>
      <c r="AU169" s="35">
        <v>5.3121564066667734E-14</v>
      </c>
      <c r="AV169" s="35">
        <v>2.6098418181818319E-17</v>
      </c>
      <c r="AW169" s="35">
        <v>3.0269515151514094E-16</v>
      </c>
      <c r="AX169" s="35">
        <v>2.6311193939393834E-15</v>
      </c>
      <c r="AY169" s="35">
        <v>1.1838201457831277E-12</v>
      </c>
      <c r="AZ169" s="35">
        <v>3.6421081578313343E-12</v>
      </c>
      <c r="BA169" s="35">
        <v>2.4245969696969603E-12</v>
      </c>
      <c r="BB169" s="35">
        <v>6.6766012812302825E-13</v>
      </c>
      <c r="BC169" s="35">
        <v>2.1654323472908889E-13</v>
      </c>
      <c r="BD169" s="35">
        <v>4.8801618181817983E-18</v>
      </c>
      <c r="BE169" s="35">
        <v>5.6143454545452595E-19</v>
      </c>
      <c r="BF169" s="35">
        <v>3.1090109373850708E-28</v>
      </c>
      <c r="BG169" s="35">
        <v>1.57313764506991E-22</v>
      </c>
      <c r="BH169" s="35">
        <v>8.7237365026602628E-22</v>
      </c>
      <c r="BI169" s="35">
        <v>1.5851407878787943E-19</v>
      </c>
      <c r="BJ169" s="35">
        <v>4.3945529090909158E-19</v>
      </c>
      <c r="BK169" s="35">
        <v>6.2265621818181957E-18</v>
      </c>
      <c r="BL169" s="35">
        <v>2.9968896969697136E-17</v>
      </c>
      <c r="BM169" s="35">
        <v>1.032646545454547E-16</v>
      </c>
      <c r="BN169" s="35">
        <v>2.9756666666666729E-16</v>
      </c>
      <c r="BO169" s="35">
        <v>5.69233333333334E-16</v>
      </c>
      <c r="BP169" s="35">
        <v>6.3451349397590362E-16</v>
      </c>
      <c r="BQ169" s="35">
        <v>1.0188281818181818E-15</v>
      </c>
      <c r="BR169" s="35">
        <v>2.167622121212121E-15</v>
      </c>
      <c r="BS169" s="35">
        <v>3.5504121212121211E-15</v>
      </c>
      <c r="BT169" s="35">
        <v>5.0591999999999999E-15</v>
      </c>
    </row>
    <row r="170" spans="1:72" ht="9.9499999999999993" customHeight="1" thickBot="1" x14ac:dyDescent="0.4">
      <c r="A170" s="85" t="s">
        <v>1</v>
      </c>
      <c r="B170" s="35">
        <v>0.2</v>
      </c>
      <c r="C170" s="35">
        <v>0.2</v>
      </c>
      <c r="D170" s="35">
        <v>0.2</v>
      </c>
      <c r="E170" s="35">
        <v>0.2</v>
      </c>
      <c r="F170" s="35">
        <v>0.2</v>
      </c>
      <c r="G170" s="35">
        <v>0.2</v>
      </c>
      <c r="H170" s="35">
        <v>0.2</v>
      </c>
      <c r="I170" s="35">
        <v>0.2</v>
      </c>
      <c r="J170" s="35">
        <v>0.2</v>
      </c>
      <c r="K170" s="35">
        <v>0.2</v>
      </c>
      <c r="L170" s="35">
        <v>0.2</v>
      </c>
      <c r="M170" s="35">
        <v>0.2</v>
      </c>
      <c r="N170" s="35">
        <v>0.2</v>
      </c>
      <c r="O170" s="35">
        <v>0.2</v>
      </c>
      <c r="P170" s="35">
        <v>0.2</v>
      </c>
      <c r="Q170" s="35">
        <v>0.2</v>
      </c>
      <c r="R170" s="35">
        <v>0.2</v>
      </c>
      <c r="S170" s="35">
        <v>0.2</v>
      </c>
      <c r="T170" s="35">
        <v>0.2</v>
      </c>
      <c r="U170" s="35">
        <v>0.2</v>
      </c>
      <c r="V170" s="35">
        <v>0.2</v>
      </c>
      <c r="W170" s="35">
        <v>0.2</v>
      </c>
      <c r="X170" s="35">
        <v>0.2</v>
      </c>
      <c r="Y170" s="35">
        <v>0.2</v>
      </c>
      <c r="Z170" s="35">
        <v>0.2</v>
      </c>
      <c r="AA170" s="35">
        <v>0.2</v>
      </c>
      <c r="AB170" s="35">
        <v>0.2</v>
      </c>
      <c r="AC170" s="35">
        <v>0.2</v>
      </c>
      <c r="AD170" s="35">
        <v>0.2</v>
      </c>
      <c r="AE170" s="35">
        <v>0.2</v>
      </c>
      <c r="AF170" s="35">
        <v>0.2</v>
      </c>
      <c r="AG170" s="35">
        <v>0.2</v>
      </c>
      <c r="AH170" s="35">
        <v>0.2</v>
      </c>
      <c r="AI170" s="35">
        <v>0.2</v>
      </c>
      <c r="AJ170" s="35">
        <v>0.2</v>
      </c>
      <c r="AK170" s="35">
        <v>0.2</v>
      </c>
      <c r="AL170" s="35">
        <v>0.2</v>
      </c>
      <c r="AM170" s="35">
        <v>0.2</v>
      </c>
      <c r="AN170" s="35">
        <v>0.2</v>
      </c>
      <c r="AO170" s="35">
        <v>0.2</v>
      </c>
      <c r="AP170" s="35">
        <v>0.2</v>
      </c>
      <c r="AQ170" s="35">
        <v>0.2</v>
      </c>
      <c r="AR170" s="35">
        <v>0.2</v>
      </c>
      <c r="AS170" s="35">
        <v>0.2</v>
      </c>
      <c r="AT170" s="35">
        <v>0.2</v>
      </c>
      <c r="AU170" s="35">
        <v>0.2</v>
      </c>
      <c r="AV170" s="35">
        <v>0.2</v>
      </c>
      <c r="AW170" s="35">
        <v>0.2</v>
      </c>
      <c r="AX170" s="35">
        <v>0.2</v>
      </c>
      <c r="AY170" s="35">
        <v>0.2</v>
      </c>
      <c r="AZ170" s="35">
        <v>0.2</v>
      </c>
      <c r="BA170" s="35">
        <v>0.2</v>
      </c>
      <c r="BB170" s="35">
        <v>0.2</v>
      </c>
      <c r="BC170" s="35">
        <v>0.2</v>
      </c>
      <c r="BD170" s="35">
        <v>0.2</v>
      </c>
      <c r="BE170" s="35">
        <v>0.2</v>
      </c>
      <c r="BF170" s="35">
        <v>0.2</v>
      </c>
      <c r="BG170" s="35">
        <v>0.2</v>
      </c>
      <c r="BH170" s="35">
        <v>0.2</v>
      </c>
      <c r="BI170" s="35">
        <v>0.2</v>
      </c>
      <c r="BJ170" s="35">
        <v>0.2</v>
      </c>
      <c r="BK170" s="35">
        <v>0.2</v>
      </c>
      <c r="BL170" s="35">
        <v>0.2</v>
      </c>
      <c r="BM170" s="35">
        <v>0.2</v>
      </c>
      <c r="BN170" s="35">
        <v>0.2</v>
      </c>
      <c r="BO170" s="35">
        <v>0.2</v>
      </c>
      <c r="BP170" s="35">
        <v>0.2</v>
      </c>
      <c r="BQ170" s="35">
        <v>0.2</v>
      </c>
      <c r="BR170" s="35">
        <v>0.2</v>
      </c>
      <c r="BS170" s="35">
        <v>0.2</v>
      </c>
      <c r="BT170" s="35">
        <v>0.2</v>
      </c>
    </row>
    <row r="171" spans="1:72" ht="9.9499999999999993" customHeight="1" thickBot="1" x14ac:dyDescent="0.4">
      <c r="A171" s="85" t="s">
        <v>62</v>
      </c>
      <c r="B171" s="35">
        <v>6.0006872727272731E-2</v>
      </c>
      <c r="C171" s="35">
        <v>6.0009151515151515E-2</v>
      </c>
      <c r="D171" s="35">
        <v>6.0012181818181819E-2</v>
      </c>
      <c r="E171" s="35">
        <v>6.0015654545454544E-2</v>
      </c>
      <c r="F171" s="35">
        <v>6.0021565809379729E-2</v>
      </c>
      <c r="G171" s="35">
        <v>6.0053638426626324E-2</v>
      </c>
      <c r="H171" s="35">
        <v>6.0085711043872919E-2</v>
      </c>
      <c r="I171" s="35">
        <v>6.0117783661119514E-2</v>
      </c>
      <c r="J171" s="35">
        <v>6.0149856278366109E-2</v>
      </c>
      <c r="K171" s="35">
        <v>6.0181928895612712E-2</v>
      </c>
      <c r="L171" s="35">
        <v>6.0214001512859307E-2</v>
      </c>
      <c r="M171" s="35">
        <v>6.021201512859304E-2</v>
      </c>
      <c r="N171" s="35">
        <v>6.0171621785173983E-2</v>
      </c>
      <c r="O171" s="35">
        <v>6.0131228441754919E-2</v>
      </c>
      <c r="P171" s="35">
        <v>6.0090835098335856E-2</v>
      </c>
      <c r="Q171" s="35">
        <v>6.0050441754916792E-2</v>
      </c>
      <c r="R171" s="35">
        <v>6.0010048411497735E-2</v>
      </c>
      <c r="S171" s="35">
        <v>5.9969655068078671E-2</v>
      </c>
      <c r="T171" s="35">
        <v>5.9911827534039334E-2</v>
      </c>
      <c r="U171" s="35">
        <v>5.9851161875945538E-2</v>
      </c>
      <c r="V171" s="35">
        <v>5.9790496217851742E-2</v>
      </c>
      <c r="W171" s="35">
        <v>5.9729830559757946E-2</v>
      </c>
      <c r="X171" s="35">
        <v>5.9669164901664143E-2</v>
      </c>
      <c r="Y171" s="35">
        <v>5.9608499243570347E-2</v>
      </c>
      <c r="Z171" s="35">
        <v>5.9492659090909089E-2</v>
      </c>
      <c r="AA171" s="35">
        <v>5.9211295454545454E-2</v>
      </c>
      <c r="AB171" s="35">
        <v>5.8929931818181819E-2</v>
      </c>
      <c r="AC171" s="35">
        <v>5.8648568181818184E-2</v>
      </c>
      <c r="AD171" s="35">
        <v>5.8367204545454549E-2</v>
      </c>
      <c r="AE171" s="35">
        <v>5.8085840909090906E-2</v>
      </c>
      <c r="AF171" s="35">
        <v>5.7804477272727271E-2</v>
      </c>
      <c r="AG171" s="35">
        <v>5.716298940998487E-2</v>
      </c>
      <c r="AH171" s="35">
        <v>5.6327588502269293E-2</v>
      </c>
      <c r="AI171" s="35">
        <v>5.549218759455371E-2</v>
      </c>
      <c r="AJ171" s="35">
        <v>5.4656786686838127E-2</v>
      </c>
      <c r="AK171" s="35">
        <v>5.3821385779122544E-2</v>
      </c>
      <c r="AL171" s="35">
        <v>5.298598487140696E-2</v>
      </c>
      <c r="AM171" s="35">
        <v>5.2119485627836616E-2</v>
      </c>
      <c r="AN171" s="35">
        <v>5.0506626323751899E-2</v>
      </c>
      <c r="AO171" s="35">
        <v>4.8893767019667175E-2</v>
      </c>
      <c r="AP171" s="35">
        <v>4.7280907715582451E-2</v>
      </c>
      <c r="AQ171" s="35">
        <v>4.5668048411497734E-2</v>
      </c>
      <c r="AR171" s="35">
        <v>4.4055189107413018E-2</v>
      </c>
      <c r="AS171" s="35">
        <v>4.2442329803328294E-2</v>
      </c>
      <c r="AT171" s="35">
        <v>4.0666127272727282E-2</v>
      </c>
      <c r="AU171" s="35">
        <v>3.8673400000000011E-2</v>
      </c>
      <c r="AV171" s="35">
        <v>3.6623945454545462E-2</v>
      </c>
      <c r="AW171" s="35">
        <v>3.4248618181818201E-2</v>
      </c>
      <c r="AX171" s="35">
        <v>2.9799527272727291E-2</v>
      </c>
      <c r="AY171" s="35">
        <v>2.5096987951807238E-2</v>
      </c>
      <c r="AZ171" s="35">
        <v>2.0119879518072273E-2</v>
      </c>
      <c r="BA171" s="35">
        <v>1.560059393939392E-2</v>
      </c>
      <c r="BB171" s="35">
        <v>1.1241687272727254E-2</v>
      </c>
      <c r="BC171" s="35">
        <v>7.1751418181817996E-3</v>
      </c>
      <c r="BD171" s="35">
        <v>3.6033741575757436E-3</v>
      </c>
      <c r="BE171" s="35">
        <v>4.8832446060604641E-4</v>
      </c>
      <c r="BF171" s="35">
        <v>3.9482052181817955E-5</v>
      </c>
      <c r="BG171" s="35">
        <v>1.2221757831325276E-7</v>
      </c>
      <c r="BH171" s="35">
        <v>5.9433843373493792E-8</v>
      </c>
      <c r="BI171" s="35">
        <v>2.496749696969694E-8</v>
      </c>
      <c r="BJ171" s="35">
        <v>1.2750527272727242E-8</v>
      </c>
      <c r="BK171" s="35">
        <v>8.0839103030302944E-9</v>
      </c>
      <c r="BL171" s="35">
        <v>4.9044169696969672E-9</v>
      </c>
      <c r="BM171" s="35">
        <v>3.8321745454545427E-9</v>
      </c>
      <c r="BN171" s="35">
        <v>2.9324696969696952E-9</v>
      </c>
      <c r="BO171" s="35">
        <v>2.1430757575757559E-9</v>
      </c>
      <c r="BP171" s="35">
        <v>1.371762168674698E-9</v>
      </c>
      <c r="BQ171" s="35">
        <v>8.1188454545454544E-10</v>
      </c>
      <c r="BR171" s="35">
        <v>7.4359969696969693E-10</v>
      </c>
      <c r="BS171" s="35">
        <v>6.2904666666666662E-10</v>
      </c>
      <c r="BT171" s="35">
        <v>4.8957999999999998E-10</v>
      </c>
    </row>
    <row r="172" spans="1:72" ht="9.9499999999999993" customHeight="1" thickBot="1" x14ac:dyDescent="0.4">
      <c r="A172" s="85" t="s">
        <v>57</v>
      </c>
      <c r="B172" s="35">
        <v>5.9992503030303033E-2</v>
      </c>
      <c r="C172" s="35">
        <v>5.9989848484848486E-2</v>
      </c>
      <c r="D172" s="35">
        <v>5.9986818181818183E-2</v>
      </c>
      <c r="E172" s="35">
        <v>5.9982460606060606E-2</v>
      </c>
      <c r="F172" s="35">
        <v>5.9974635400907715E-2</v>
      </c>
      <c r="G172" s="35">
        <v>5.9932577912254155E-2</v>
      </c>
      <c r="H172" s="35">
        <v>5.9890520423600602E-2</v>
      </c>
      <c r="I172" s="35">
        <v>5.9848462934947048E-2</v>
      </c>
      <c r="J172" s="35">
        <v>5.9806405446293495E-2</v>
      </c>
      <c r="K172" s="35">
        <v>5.9764347957639942E-2</v>
      </c>
      <c r="L172" s="35">
        <v>5.9722290468986389E-2</v>
      </c>
      <c r="M172" s="35">
        <v>5.9723748865355523E-2</v>
      </c>
      <c r="N172" s="35">
        <v>5.9774278366111953E-2</v>
      </c>
      <c r="O172" s="35">
        <v>5.9824807866868383E-2</v>
      </c>
      <c r="P172" s="35">
        <v>5.9875337367624813E-2</v>
      </c>
      <c r="Q172" s="35">
        <v>5.9925866868381236E-2</v>
      </c>
      <c r="R172" s="35">
        <v>5.9976396369137666E-2</v>
      </c>
      <c r="S172" s="35">
        <v>6.0026925869894096E-2</v>
      </c>
      <c r="T172" s="35">
        <v>6.0086042360060515E-2</v>
      </c>
      <c r="U172" s="35">
        <v>6.0146556732223903E-2</v>
      </c>
      <c r="V172" s="35">
        <v>6.0207071104387291E-2</v>
      </c>
      <c r="W172" s="35">
        <v>6.0267585476550679E-2</v>
      </c>
      <c r="X172" s="35">
        <v>6.0328099848714067E-2</v>
      </c>
      <c r="Y172" s="35">
        <v>6.0388614220877462E-2</v>
      </c>
      <c r="Z172" s="35">
        <v>6.0504265151515156E-2</v>
      </c>
      <c r="AA172" s="35">
        <v>6.078532575757576E-2</v>
      </c>
      <c r="AB172" s="35">
        <v>6.1066386363636364E-2</v>
      </c>
      <c r="AC172" s="35">
        <v>6.1347446969696968E-2</v>
      </c>
      <c r="AD172" s="35">
        <v>6.1628507575757573E-2</v>
      </c>
      <c r="AE172" s="35">
        <v>6.1909568181818177E-2</v>
      </c>
      <c r="AF172" s="35">
        <v>6.2190628787878788E-2</v>
      </c>
      <c r="AG172" s="35">
        <v>6.2831912254160363E-2</v>
      </c>
      <c r="AH172" s="35">
        <v>6.3667161875945538E-2</v>
      </c>
      <c r="AI172" s="35">
        <v>6.4502411497730713E-2</v>
      </c>
      <c r="AJ172" s="35">
        <v>6.5337661119515875E-2</v>
      </c>
      <c r="AK172" s="35">
        <v>6.617291074130105E-2</v>
      </c>
      <c r="AL172" s="35">
        <v>6.7008160363086225E-2</v>
      </c>
      <c r="AM172" s="35">
        <v>6.7874478063540078E-2</v>
      </c>
      <c r="AN172" s="35">
        <v>6.9486429652042353E-2</v>
      </c>
      <c r="AO172" s="35">
        <v>7.1098381240544614E-2</v>
      </c>
      <c r="AP172" s="35">
        <v>7.2710332829046889E-2</v>
      </c>
      <c r="AQ172" s="35">
        <v>7.432228441754915E-2</v>
      </c>
      <c r="AR172" s="35">
        <v>7.5934236006051425E-2</v>
      </c>
      <c r="AS172" s="35">
        <v>7.7546187594553687E-2</v>
      </c>
      <c r="AT172" s="35">
        <v>7.9321351515151503E-2</v>
      </c>
      <c r="AU172" s="35">
        <v>8.1312866666666664E-2</v>
      </c>
      <c r="AV172" s="35">
        <v>8.3360636363636359E-2</v>
      </c>
      <c r="AW172" s="35">
        <v>8.3994587878787913E-2</v>
      </c>
      <c r="AX172" s="35">
        <v>7.506064848484853E-2</v>
      </c>
      <c r="AY172" s="35">
        <v>6.5268012048192797E-2</v>
      </c>
      <c r="AZ172" s="35">
        <v>5.4545120481927681E-2</v>
      </c>
      <c r="BA172" s="35">
        <v>4.4649072727272685E-2</v>
      </c>
      <c r="BB172" s="35">
        <v>3.4711569696969646E-2</v>
      </c>
      <c r="BC172" s="35">
        <v>2.3685509090909041E-2</v>
      </c>
      <c r="BD172" s="35">
        <v>1.270584193939389E-2</v>
      </c>
      <c r="BE172" s="35">
        <v>1.7689995151514669E-3</v>
      </c>
      <c r="BF172" s="35">
        <v>1.6451165563636266E-4</v>
      </c>
      <c r="BG172" s="35">
        <v>6.4636734939758912E-7</v>
      </c>
      <c r="BH172" s="35">
        <v>3.4285530120481838E-7</v>
      </c>
      <c r="BI172" s="35">
        <v>1.70818315151515E-7</v>
      </c>
      <c r="BJ172" s="35">
        <v>1.0208316363636349E-7</v>
      </c>
      <c r="BK172" s="35">
        <v>7.2356127272727219E-8</v>
      </c>
      <c r="BL172" s="35">
        <v>5.1701060606060597E-8</v>
      </c>
      <c r="BM172" s="35">
        <v>4.588590909090908E-8</v>
      </c>
      <c r="BN172" s="35">
        <v>3.9881842424242409E-8</v>
      </c>
      <c r="BO172" s="35">
        <v>3.3756993939393926E-8</v>
      </c>
      <c r="BP172" s="35">
        <v>2.3609542168674691E-8</v>
      </c>
      <c r="BQ172" s="35">
        <v>1.6602818181818181E-8</v>
      </c>
      <c r="BR172" s="35">
        <v>1.7315545454545453E-8</v>
      </c>
      <c r="BS172" s="35">
        <v>1.6476939393939393E-8</v>
      </c>
      <c r="BT172" s="35">
        <v>1.4803E-8</v>
      </c>
    </row>
    <row r="173" spans="1:72" ht="9.9499999999999993" customHeight="1" thickBot="1" x14ac:dyDescent="0.4">
      <c r="A173" s="85" t="s">
        <v>50</v>
      </c>
      <c r="B173" s="35">
        <v>8.9601454545454574E-7</v>
      </c>
      <c r="C173" s="35">
        <v>1.2218296969696973E-6</v>
      </c>
      <c r="D173" s="35">
        <v>1.6332236363636368E-6</v>
      </c>
      <c r="E173" s="35">
        <v>2.1757963636363644E-6</v>
      </c>
      <c r="F173" s="35">
        <v>3.5220859304084835E-6</v>
      </c>
      <c r="G173" s="35">
        <v>1.355316006051438E-5</v>
      </c>
      <c r="H173" s="35">
        <v>2.3584234190620275E-5</v>
      </c>
      <c r="I173" s="35">
        <v>3.3615308320726171E-5</v>
      </c>
      <c r="J173" s="35">
        <v>4.3646382450832073E-5</v>
      </c>
      <c r="K173" s="35">
        <v>5.3677456580937969E-5</v>
      </c>
      <c r="L173" s="35">
        <v>6.3708530711043871E-5</v>
      </c>
      <c r="M173" s="35">
        <v>6.4259839939485636E-5</v>
      </c>
      <c r="N173" s="35">
        <v>5.4121201512859302E-5</v>
      </c>
      <c r="O173" s="35">
        <v>4.3982563086232975E-5</v>
      </c>
      <c r="P173" s="35">
        <v>3.3843924659606649E-5</v>
      </c>
      <c r="Q173" s="35">
        <v>2.3705286232980322E-5</v>
      </c>
      <c r="R173" s="35">
        <v>1.3566647806353988E-5</v>
      </c>
      <c r="S173" s="35">
        <v>3.4280093797276617E-6</v>
      </c>
      <c r="T173" s="35">
        <v>2.1573500756429655E-6</v>
      </c>
      <c r="U173" s="35">
        <v>2.3303152798789716E-6</v>
      </c>
      <c r="V173" s="35">
        <v>2.5032804841149777E-6</v>
      </c>
      <c r="W173" s="35">
        <v>2.6762456883509838E-6</v>
      </c>
      <c r="X173" s="35">
        <v>2.8492108925869895E-6</v>
      </c>
      <c r="Y173" s="35">
        <v>3.0221760968229952E-6</v>
      </c>
      <c r="Z173" s="35">
        <v>3.2015249999999998E-6</v>
      </c>
      <c r="AA173" s="35">
        <v>3.4000249999999997E-6</v>
      </c>
      <c r="AB173" s="35">
        <v>3.598525E-6</v>
      </c>
      <c r="AC173" s="35">
        <v>3.7970249999999999E-6</v>
      </c>
      <c r="AD173" s="35">
        <v>3.9955250000000002E-6</v>
      </c>
      <c r="AE173" s="35">
        <v>4.194025E-6</v>
      </c>
      <c r="AF173" s="35">
        <v>4.3925249999999999E-6</v>
      </c>
      <c r="AG173" s="35">
        <v>4.6803154311649017E-6</v>
      </c>
      <c r="AH173" s="35">
        <v>5.0161853252647498E-6</v>
      </c>
      <c r="AI173" s="35">
        <v>5.3520552193645988E-6</v>
      </c>
      <c r="AJ173" s="35">
        <v>5.6879251134644469E-6</v>
      </c>
      <c r="AK173" s="35">
        <v>6.0237950075642959E-6</v>
      </c>
      <c r="AL173" s="35">
        <v>6.359664901664144E-6</v>
      </c>
      <c r="AM173" s="35">
        <v>6.7129193645990904E-6</v>
      </c>
      <c r="AN173" s="35">
        <v>7.4834034795763973E-6</v>
      </c>
      <c r="AO173" s="35">
        <v>8.2538875945537033E-6</v>
      </c>
      <c r="AP173" s="35">
        <v>9.024371709531011E-6</v>
      </c>
      <c r="AQ173" s="35">
        <v>9.794855824508317E-6</v>
      </c>
      <c r="AR173" s="35">
        <v>1.0565339939485625E-5</v>
      </c>
      <c r="AS173" s="35">
        <v>1.1335824054462931E-5</v>
      </c>
      <c r="AT173" s="35">
        <v>1.2327224242424236E-5</v>
      </c>
      <c r="AU173" s="35">
        <v>1.361146666666666E-5</v>
      </c>
      <c r="AV173" s="35">
        <v>1.5127345454545447E-5</v>
      </c>
      <c r="AW173" s="35">
        <v>1.6322260606060614E-5</v>
      </c>
      <c r="AX173" s="35">
        <v>1.4931957575757582E-5</v>
      </c>
      <c r="AY173" s="35">
        <v>1.3349626506024099E-5</v>
      </c>
      <c r="AZ173" s="35">
        <v>1.1559265060240957E-5</v>
      </c>
      <c r="BA173" s="35">
        <v>9.9494012121212051E-6</v>
      </c>
      <c r="BB173" s="35">
        <v>8.2619412121212024E-6</v>
      </c>
      <c r="BC173" s="35">
        <v>6.0021836363636256E-6</v>
      </c>
      <c r="BD173" s="35">
        <v>3.4017409696969563E-6</v>
      </c>
      <c r="BE173" s="35">
        <v>4.868197575757441E-7</v>
      </c>
      <c r="BF173" s="35">
        <v>5.1141979818181522E-8</v>
      </c>
      <c r="BG173" s="35">
        <v>2.5022995180722845E-10</v>
      </c>
      <c r="BH173" s="35">
        <v>1.4486609638554186E-10</v>
      </c>
      <c r="BI173" s="35">
        <v>8.3774606060605993E-11</v>
      </c>
      <c r="BJ173" s="35">
        <v>5.7468545454545392E-11</v>
      </c>
      <c r="BK173" s="35">
        <v>4.5201303030303005E-11</v>
      </c>
      <c r="BL173" s="35">
        <v>3.710372727272727E-11</v>
      </c>
      <c r="BM173" s="35">
        <v>3.6921909090909092E-11</v>
      </c>
      <c r="BN173" s="35">
        <v>3.5849490909090907E-11</v>
      </c>
      <c r="BO173" s="35">
        <v>3.4207672727272728E-11</v>
      </c>
      <c r="BP173" s="35">
        <v>2.6008602409638545E-11</v>
      </c>
      <c r="BQ173" s="35">
        <v>2.1120727272727271E-11</v>
      </c>
      <c r="BR173" s="35">
        <v>2.4596484848484847E-11</v>
      </c>
      <c r="BS173" s="35">
        <v>2.5904000000000001E-11</v>
      </c>
      <c r="BT173" s="35">
        <v>2.6044E-11</v>
      </c>
    </row>
    <row r="174" spans="1:72" ht="9.9499999999999993" customHeight="1" thickBot="1" x14ac:dyDescent="0.4">
      <c r="A174" s="85" t="s">
        <v>63</v>
      </c>
      <c r="B174" s="35">
        <v>9.9994127272727273E-2</v>
      </c>
      <c r="C174" s="35">
        <v>9.9992078787878788E-2</v>
      </c>
      <c r="D174" s="35">
        <v>9.998965454545454E-2</v>
      </c>
      <c r="E174" s="35">
        <v>9.9986345454545447E-2</v>
      </c>
      <c r="F174" s="35">
        <v>9.9981245083207271E-2</v>
      </c>
      <c r="G174" s="35">
        <v>9.9959308623298035E-2</v>
      </c>
      <c r="H174" s="35">
        <v>9.9937372163388799E-2</v>
      </c>
      <c r="I174" s="35">
        <v>9.9915435703479577E-2</v>
      </c>
      <c r="J174" s="35">
        <v>9.9893499243570341E-2</v>
      </c>
      <c r="K174" s="35">
        <v>9.9871562783661119E-2</v>
      </c>
      <c r="L174" s="35">
        <v>9.9849626323751883E-2</v>
      </c>
      <c r="M174" s="35">
        <v>9.9846390317700456E-2</v>
      </c>
      <c r="N174" s="35">
        <v>9.9864242057488645E-2</v>
      </c>
      <c r="O174" s="35">
        <v>9.9882093797276847E-2</v>
      </c>
      <c r="P174" s="35">
        <v>9.9899945537065049E-2</v>
      </c>
      <c r="Q174" s="35">
        <v>9.9917797276853251E-2</v>
      </c>
      <c r="R174" s="35">
        <v>9.9935649016641454E-2</v>
      </c>
      <c r="S174" s="35">
        <v>9.9953500756429656E-2</v>
      </c>
      <c r="T174" s="35">
        <v>9.9951316187594549E-2</v>
      </c>
      <c r="U174" s="35">
        <v>9.9945869894099856E-2</v>
      </c>
      <c r="V174" s="35">
        <v>9.9940423600605149E-2</v>
      </c>
      <c r="W174" s="35">
        <v>9.9934977307110442E-2</v>
      </c>
      <c r="X174" s="35">
        <v>9.9929531013615736E-2</v>
      </c>
      <c r="Y174" s="35">
        <v>9.9924084720121029E-2</v>
      </c>
      <c r="Z174" s="35">
        <v>9.9918257575757577E-2</v>
      </c>
      <c r="AA174" s="35">
        <v>9.9911287878787877E-2</v>
      </c>
      <c r="AB174" s="35">
        <v>9.9904318181818177E-2</v>
      </c>
      <c r="AC174" s="35">
        <v>9.9897348484848478E-2</v>
      </c>
      <c r="AD174" s="35">
        <v>9.9890378787878792E-2</v>
      </c>
      <c r="AE174" s="35">
        <v>9.9883409090909092E-2</v>
      </c>
      <c r="AF174" s="35">
        <v>9.9876439393939392E-2</v>
      </c>
      <c r="AG174" s="35">
        <v>9.9867804841149779E-2</v>
      </c>
      <c r="AH174" s="35">
        <v>9.9858273827534039E-2</v>
      </c>
      <c r="AI174" s="35">
        <v>9.9848742813918312E-2</v>
      </c>
      <c r="AJ174" s="35">
        <v>9.9839211800302571E-2</v>
      </c>
      <c r="AK174" s="35">
        <v>9.9829680786686831E-2</v>
      </c>
      <c r="AL174" s="35">
        <v>9.9820149773071104E-2</v>
      </c>
      <c r="AM174" s="35">
        <v>9.9810376701966713E-2</v>
      </c>
      <c r="AN174" s="35">
        <v>9.9794794251134647E-2</v>
      </c>
      <c r="AO174" s="35">
        <v>9.9779211800302567E-2</v>
      </c>
      <c r="AP174" s="35">
        <v>9.9763629349470501E-2</v>
      </c>
      <c r="AQ174" s="35">
        <v>9.9748046898638434E-2</v>
      </c>
      <c r="AR174" s="35">
        <v>9.9732464447806354E-2</v>
      </c>
      <c r="AS174" s="35">
        <v>9.9716881996974288E-2</v>
      </c>
      <c r="AT174" s="35">
        <v>9.9698878787878795E-2</v>
      </c>
      <c r="AU174" s="35">
        <v>9.9677666666666664E-2</v>
      </c>
      <c r="AV174" s="35">
        <v>9.9654090909090914E-2</v>
      </c>
      <c r="AW174" s="35">
        <v>9.4963872727272886E-2</v>
      </c>
      <c r="AX174" s="35">
        <v>5.904750909090925E-2</v>
      </c>
      <c r="AY174" s="35">
        <v>3.2451578313253043E-2</v>
      </c>
      <c r="AZ174" s="35">
        <v>1.5952783132530065E-2</v>
      </c>
      <c r="BA174" s="35">
        <v>8.7161672727272491E-3</v>
      </c>
      <c r="BB174" s="35">
        <v>4.0618642424242336E-3</v>
      </c>
      <c r="BC174" s="35">
        <v>2.0887127272727181E-3</v>
      </c>
      <c r="BD174" s="35">
        <v>7.8563352727272417E-4</v>
      </c>
      <c r="BE174" s="35">
        <v>1.0108261818181515E-4</v>
      </c>
      <c r="BF174" s="35">
        <v>5.7249094545454213E-6</v>
      </c>
      <c r="BG174" s="35">
        <v>1.5560613253012012E-8</v>
      </c>
      <c r="BH174" s="35">
        <v>7.2906734939758792E-9</v>
      </c>
      <c r="BI174" s="35">
        <v>2.8264260606060574E-9</v>
      </c>
      <c r="BJ174" s="35">
        <v>1.3523654545454515E-9</v>
      </c>
      <c r="BK174" s="35">
        <v>8.2377830303030204E-10</v>
      </c>
      <c r="BL174" s="35">
        <v>4.7157963636363616E-10</v>
      </c>
      <c r="BM174" s="35">
        <v>3.5527054545454521E-10</v>
      </c>
      <c r="BN174" s="35">
        <v>2.6266642424242408E-10</v>
      </c>
      <c r="BO174" s="35">
        <v>1.852179393939392E-10</v>
      </c>
      <c r="BP174" s="35">
        <v>1.167613493975903E-10</v>
      </c>
      <c r="BQ174" s="35">
        <v>6.7128363636363639E-11</v>
      </c>
      <c r="BR174" s="35">
        <v>6.0542909090909099E-11</v>
      </c>
      <c r="BS174" s="35">
        <v>5.0693272727272733E-11</v>
      </c>
      <c r="BT174" s="35">
        <v>3.9086000000000002E-11</v>
      </c>
    </row>
    <row r="175" spans="1:72" ht="9.9499999999999993" customHeight="1" thickBot="1" x14ac:dyDescent="0.4">
      <c r="A175" s="85" t="s">
        <v>54</v>
      </c>
      <c r="B175" s="35">
        <v>1.1709772121212125E-5</v>
      </c>
      <c r="C175" s="35">
        <v>1.5706551515151522E-5</v>
      </c>
      <c r="D175" s="35">
        <v>2.0689581818181827E-5</v>
      </c>
      <c r="E175" s="35">
        <v>2.7156945454545466E-5</v>
      </c>
      <c r="F175" s="35">
        <v>3.7121809379727735E-5</v>
      </c>
      <c r="G175" s="35">
        <v>8.0994426626323791E-5</v>
      </c>
      <c r="H175" s="35">
        <v>1.2486704387291983E-4</v>
      </c>
      <c r="I175" s="35">
        <v>1.6873966111951587E-4</v>
      </c>
      <c r="J175" s="35">
        <v>2.1261227836611194E-4</v>
      </c>
      <c r="K175" s="35">
        <v>2.5648489561270799E-4</v>
      </c>
      <c r="L175" s="35">
        <v>3.0035751285930408E-4</v>
      </c>
      <c r="M175" s="35">
        <v>3.0689456732223904E-4</v>
      </c>
      <c r="N175" s="35">
        <v>2.7132981694402421E-4</v>
      </c>
      <c r="O175" s="35">
        <v>2.3576506656580937E-4</v>
      </c>
      <c r="P175" s="35">
        <v>2.0020031618759454E-4</v>
      </c>
      <c r="Q175" s="35">
        <v>1.6463556580937968E-4</v>
      </c>
      <c r="R175" s="35">
        <v>1.2907081543116485E-4</v>
      </c>
      <c r="S175" s="35">
        <v>9.3506065052949988E-5</v>
      </c>
      <c r="T175" s="35">
        <v>9.775059757942513E-5</v>
      </c>
      <c r="U175" s="35">
        <v>1.0847571104387294E-4</v>
      </c>
      <c r="V175" s="35">
        <v>1.1920082450832075E-4</v>
      </c>
      <c r="W175" s="35">
        <v>1.2992593797276855E-4</v>
      </c>
      <c r="X175" s="35">
        <v>1.4065105143721635E-4</v>
      </c>
      <c r="Y175" s="35">
        <v>1.5137616490166415E-4</v>
      </c>
      <c r="Z175" s="35">
        <v>1.6289045454545453E-4</v>
      </c>
      <c r="AA175" s="35">
        <v>1.7677227272727271E-4</v>
      </c>
      <c r="AB175" s="35">
        <v>1.9065409090909092E-4</v>
      </c>
      <c r="AC175" s="35">
        <v>2.045359090909091E-4</v>
      </c>
      <c r="AD175" s="35">
        <v>2.1841772727272728E-4</v>
      </c>
      <c r="AE175" s="35">
        <v>2.3229954545454546E-4</v>
      </c>
      <c r="AF175" s="35">
        <v>2.4618136363636364E-4</v>
      </c>
      <c r="AG175" s="35">
        <v>2.6356208774583963E-4</v>
      </c>
      <c r="AH175" s="35">
        <v>2.8282683812405444E-4</v>
      </c>
      <c r="AI175" s="35">
        <v>3.0209158850226926E-4</v>
      </c>
      <c r="AJ175" s="35">
        <v>3.2135633888048408E-4</v>
      </c>
      <c r="AK175" s="35">
        <v>3.4062108925869889E-4</v>
      </c>
      <c r="AL175" s="35">
        <v>3.5988583963691371E-4</v>
      </c>
      <c r="AM175" s="35">
        <v>3.7962024205748858E-4</v>
      </c>
      <c r="AN175" s="35">
        <v>4.1062629349470492E-4</v>
      </c>
      <c r="AO175" s="35">
        <v>4.416323449319212E-4</v>
      </c>
      <c r="AP175" s="35">
        <v>4.7263839636913754E-4</v>
      </c>
      <c r="AQ175" s="35">
        <v>5.0364444780635388E-4</v>
      </c>
      <c r="AR175" s="35">
        <v>5.3465049924357022E-4</v>
      </c>
      <c r="AS175" s="35">
        <v>5.6565655068078655E-4</v>
      </c>
      <c r="AT175" s="35">
        <v>6.0169230303030281E-4</v>
      </c>
      <c r="AU175" s="35">
        <v>6.4439533333333313E-4</v>
      </c>
      <c r="AV175" s="35">
        <v>6.9177363636363618E-4</v>
      </c>
      <c r="AW175" s="35">
        <v>7.0780436363636454E-4</v>
      </c>
      <c r="AX175" s="35">
        <v>5.0522254545454638E-4</v>
      </c>
      <c r="AY175" s="35">
        <v>3.4007662650602433E-4</v>
      </c>
      <c r="AZ175" s="35">
        <v>2.154862650602405E-4</v>
      </c>
      <c r="BA175" s="35">
        <v>1.4595373333333307E-4</v>
      </c>
      <c r="BB175" s="35">
        <v>9.2088193939393777E-5</v>
      </c>
      <c r="BC175" s="35">
        <v>5.5706981818181652E-5</v>
      </c>
      <c r="BD175" s="35">
        <v>2.6380527757575656E-5</v>
      </c>
      <c r="BE175" s="35">
        <v>3.5661580606059578E-6</v>
      </c>
      <c r="BF175" s="35">
        <v>2.8441904727272564E-7</v>
      </c>
      <c r="BG175" s="35">
        <v>1.109757469879516E-9</v>
      </c>
      <c r="BH175" s="35">
        <v>5.886550602409624E-10</v>
      </c>
      <c r="BI175" s="35">
        <v>2.9350381818181796E-10</v>
      </c>
      <c r="BJ175" s="35">
        <v>1.7588563636363608E-10</v>
      </c>
      <c r="BK175" s="35">
        <v>1.2511770909090898E-10</v>
      </c>
      <c r="BL175" s="35">
        <v>8.9953721212121194E-11</v>
      </c>
      <c r="BM175" s="35">
        <v>8.0383418181818157E-11</v>
      </c>
      <c r="BN175" s="35">
        <v>7.0417539393939373E-11</v>
      </c>
      <c r="BO175" s="35">
        <v>6.0198751515151483E-11</v>
      </c>
      <c r="BP175" s="35">
        <v>4.2442915662650583E-11</v>
      </c>
      <c r="BQ175" s="35">
        <v>3.0313454545454541E-11</v>
      </c>
      <c r="BR175" s="35">
        <v>3.2044969696969698E-11</v>
      </c>
      <c r="BS175" s="35">
        <v>3.0910575757575757E-11</v>
      </c>
      <c r="BT175" s="35">
        <v>2.8232999999999999E-11</v>
      </c>
    </row>
    <row r="176" spans="1:72" ht="9.9499999999999993" customHeight="1" thickBot="1" x14ac:dyDescent="0.4">
      <c r="A176" s="85" t="s">
        <v>148</v>
      </c>
      <c r="B176" s="35">
        <v>5.7991223030303078E-25</v>
      </c>
      <c r="C176" s="35">
        <v>4.0221650909091002E-24</v>
      </c>
      <c r="D176" s="35">
        <v>1.2227546909090919E-23</v>
      </c>
      <c r="E176" s="35">
        <v>8.6083430303030425E-23</v>
      </c>
      <c r="F176" s="35">
        <v>9.6982707428140532E-20</v>
      </c>
      <c r="G176" s="35">
        <v>1.3070619252798799E-18</v>
      </c>
      <c r="H176" s="35">
        <v>2.5171411431316193E-18</v>
      </c>
      <c r="I176" s="35">
        <v>3.7272203609833588E-18</v>
      </c>
      <c r="J176" s="35">
        <v>4.9372995788350982E-18</v>
      </c>
      <c r="K176" s="35">
        <v>6.1473787966868377E-18</v>
      </c>
      <c r="L176" s="35">
        <v>7.3574580145385756E-18</v>
      </c>
      <c r="M176" s="35">
        <v>7.6245918305597583E-18</v>
      </c>
      <c r="N176" s="35">
        <v>6.8284042360060509E-18</v>
      </c>
      <c r="O176" s="35">
        <v>6.0322166414523443E-18</v>
      </c>
      <c r="P176" s="35">
        <v>5.2360290468986377E-18</v>
      </c>
      <c r="Q176" s="35">
        <v>4.439841452344931E-18</v>
      </c>
      <c r="R176" s="35">
        <v>3.6436538577912236E-18</v>
      </c>
      <c r="S176" s="35">
        <v>2.847466263237517E-18</v>
      </c>
      <c r="T176" s="35">
        <v>1.9607352496217888E-17</v>
      </c>
      <c r="U176" s="35">
        <v>3.9225204236006079E-17</v>
      </c>
      <c r="V176" s="35">
        <v>5.8843055975794269E-17</v>
      </c>
      <c r="W176" s="35">
        <v>7.8460907715582453E-17</v>
      </c>
      <c r="X176" s="35">
        <v>9.807875945537065E-17</v>
      </c>
      <c r="Y176" s="35">
        <v>1.1769661119515885E-16</v>
      </c>
      <c r="Z176" s="35">
        <v>2.2820886363636362E-16</v>
      </c>
      <c r="AA176" s="35">
        <v>6.1140431818181815E-16</v>
      </c>
      <c r="AB176" s="35">
        <v>9.9459977272727267E-16</v>
      </c>
      <c r="AC176" s="35">
        <v>1.3777952272727271E-15</v>
      </c>
      <c r="AD176" s="35">
        <v>1.7609906818181815E-15</v>
      </c>
      <c r="AE176" s="35">
        <v>2.1441861363636361E-15</v>
      </c>
      <c r="AF176" s="35">
        <v>2.527381590909091E-15</v>
      </c>
      <c r="AG176" s="35">
        <v>5.6615794251134635E-15</v>
      </c>
      <c r="AH176" s="35">
        <v>1.027708623298033E-14</v>
      </c>
      <c r="AI176" s="35">
        <v>1.4892593040847196E-14</v>
      </c>
      <c r="AJ176" s="35">
        <v>1.9508099848714062E-14</v>
      </c>
      <c r="AK176" s="35">
        <v>2.4123606656580928E-14</v>
      </c>
      <c r="AL176" s="35">
        <v>2.8739113464447798E-14</v>
      </c>
      <c r="AM176" s="35">
        <v>3.5028759455370544E-14</v>
      </c>
      <c r="AN176" s="35">
        <v>8.1497745839636791E-14</v>
      </c>
      <c r="AO176" s="35">
        <v>1.2796673222390303E-13</v>
      </c>
      <c r="AP176" s="35">
        <v>1.7443571860816929E-13</v>
      </c>
      <c r="AQ176" s="35">
        <v>2.2090470499243555E-13</v>
      </c>
      <c r="AR176" s="35">
        <v>2.6737369137670181E-13</v>
      </c>
      <c r="AS176" s="35">
        <v>3.1384267776096802E-13</v>
      </c>
      <c r="AT176" s="35">
        <v>4.0801721212121143E-13</v>
      </c>
      <c r="AU176" s="35">
        <v>5.6542933333333259E-13</v>
      </c>
      <c r="AV176" s="35">
        <v>8.1398799999999869E-13</v>
      </c>
      <c r="AW176" s="35">
        <v>1.0332670303030309E-12</v>
      </c>
      <c r="AX176" s="35">
        <v>8.8455187878787942E-13</v>
      </c>
      <c r="AY176" s="35">
        <v>7.3310048192771109E-13</v>
      </c>
      <c r="AZ176" s="35">
        <v>5.7868481927710779E-13</v>
      </c>
      <c r="BA176" s="35">
        <v>4.8072284848484809E-13</v>
      </c>
      <c r="BB176" s="35">
        <v>3.9176139393939345E-13</v>
      </c>
      <c r="BC176" s="35">
        <v>2.8624018181818135E-13</v>
      </c>
      <c r="BD176" s="35">
        <v>1.630944048484842E-13</v>
      </c>
      <c r="BE176" s="35">
        <v>2.3679798787878128E-14</v>
      </c>
      <c r="BF176" s="35">
        <v>2.6358657454545302E-15</v>
      </c>
      <c r="BG176" s="35">
        <v>1.6615926506024073E-17</v>
      </c>
      <c r="BH176" s="35">
        <v>1.0761046987951791E-17</v>
      </c>
      <c r="BI176" s="35">
        <v>7.3694381818181793E-18</v>
      </c>
      <c r="BJ176" s="35">
        <v>5.9132563636363603E-18</v>
      </c>
      <c r="BK176" s="35">
        <v>5.2969769696969684E-18</v>
      </c>
      <c r="BL176" s="35">
        <v>5.0896157575757593E-18</v>
      </c>
      <c r="BM176" s="35">
        <v>5.8096763636363652E-18</v>
      </c>
      <c r="BN176" s="35">
        <v>6.4422296969696985E-18</v>
      </c>
      <c r="BO176" s="35">
        <v>7.0188357575757585E-18</v>
      </c>
      <c r="BP176" s="35">
        <v>5.9480783132530107E-18</v>
      </c>
      <c r="BQ176" s="35">
        <v>5.7068818181818182E-18</v>
      </c>
      <c r="BR176" s="35">
        <v>7.5614878787878787E-18</v>
      </c>
      <c r="BS176" s="35">
        <v>9.0112424242424243E-18</v>
      </c>
      <c r="BT176" s="35">
        <v>1.0243E-17</v>
      </c>
    </row>
    <row r="177" spans="1:72" ht="9.9499999999999993" customHeight="1" thickBot="1" x14ac:dyDescent="0.4">
      <c r="A177" s="85" t="s">
        <v>149</v>
      </c>
      <c r="B177" s="35">
        <v>8.9554084848484907E-9</v>
      </c>
      <c r="C177" s="35">
        <v>1.5638866666666677E-8</v>
      </c>
      <c r="D177" s="35">
        <v>2.5912200000000008E-8</v>
      </c>
      <c r="E177" s="35">
        <v>4.4442496969696997E-8</v>
      </c>
      <c r="F177" s="35">
        <v>6.5160877458396378E-8</v>
      </c>
      <c r="G177" s="35">
        <v>7.5921845688350989E-8</v>
      </c>
      <c r="H177" s="35">
        <v>8.6682813918305601E-8</v>
      </c>
      <c r="I177" s="35">
        <v>9.7443782148260212E-8</v>
      </c>
      <c r="J177" s="35">
        <v>1.0820475037821481E-7</v>
      </c>
      <c r="K177" s="35">
        <v>1.1896571860816942E-7</v>
      </c>
      <c r="L177" s="35">
        <v>1.2972668683812405E-7</v>
      </c>
      <c r="M177" s="35">
        <v>5.9570711346444665E-6</v>
      </c>
      <c r="N177" s="35">
        <v>1.8343541633888043E-5</v>
      </c>
      <c r="O177" s="35">
        <v>3.0730012133131616E-5</v>
      </c>
      <c r="P177" s="35">
        <v>4.3116482632375192E-5</v>
      </c>
      <c r="Q177" s="35">
        <v>5.5502953131618768E-5</v>
      </c>
      <c r="R177" s="35">
        <v>6.7889423630862337E-5</v>
      </c>
      <c r="S177" s="35">
        <v>8.0275894130105919E-5</v>
      </c>
      <c r="T177" s="35">
        <v>1.3899508320726185E-4</v>
      </c>
      <c r="U177" s="35">
        <v>2.0525680786686847E-4</v>
      </c>
      <c r="V177" s="35">
        <v>2.7151853252647512E-4</v>
      </c>
      <c r="W177" s="35">
        <v>3.3778025718608171E-4</v>
      </c>
      <c r="X177" s="35">
        <v>4.0404198184568836E-4</v>
      </c>
      <c r="Y177" s="35">
        <v>4.7030370650529501E-4</v>
      </c>
      <c r="Z177" s="35">
        <v>5.9211742424242425E-4</v>
      </c>
      <c r="AA177" s="35">
        <v>8.8058712121212124E-4</v>
      </c>
      <c r="AB177" s="35">
        <v>1.1690568181818182E-3</v>
      </c>
      <c r="AC177" s="35">
        <v>1.4575265151515152E-3</v>
      </c>
      <c r="AD177" s="35">
        <v>1.7459962121212122E-3</v>
      </c>
      <c r="AE177" s="35">
        <v>2.0344659090909089E-3</v>
      </c>
      <c r="AF177" s="35">
        <v>2.3229356060606061E-3</v>
      </c>
      <c r="AG177" s="35">
        <v>2.9733909228441754E-3</v>
      </c>
      <c r="AH177" s="35">
        <v>3.8187615733736757E-3</v>
      </c>
      <c r="AI177" s="35">
        <v>4.664132223903176E-3</v>
      </c>
      <c r="AJ177" s="35">
        <v>5.5095028744326768E-3</v>
      </c>
      <c r="AK177" s="35">
        <v>6.3548735249621766E-3</v>
      </c>
      <c r="AL177" s="35">
        <v>7.2002441754916782E-3</v>
      </c>
      <c r="AM177" s="35">
        <v>8.0769025718608126E-3</v>
      </c>
      <c r="AN177" s="35">
        <v>9.7044668683812351E-3</v>
      </c>
      <c r="AO177" s="35">
        <v>1.1332031164901658E-2</v>
      </c>
      <c r="AP177" s="35">
        <v>1.2959595461422082E-2</v>
      </c>
      <c r="AQ177" s="35">
        <v>1.4587159757942503E-2</v>
      </c>
      <c r="AR177" s="35">
        <v>1.6214724054462927E-2</v>
      </c>
      <c r="AS177" s="35">
        <v>1.7842288350983351E-2</v>
      </c>
      <c r="AT177" s="35">
        <v>1.9634169696969687E-2</v>
      </c>
      <c r="AU177" s="35">
        <v>2.1643866666666657E-2</v>
      </c>
      <c r="AV177" s="35">
        <v>2.3707454545454539E-2</v>
      </c>
      <c r="AW177" s="35">
        <v>2.5110321212121228E-2</v>
      </c>
      <c r="AX177" s="35">
        <v>2.1989715151515165E-2</v>
      </c>
      <c r="AY177" s="35">
        <v>1.8949265060240968E-2</v>
      </c>
      <c r="AZ177" s="35">
        <v>1.5995650602409629E-2</v>
      </c>
      <c r="BA177" s="35">
        <v>1.3375236363636352E-2</v>
      </c>
      <c r="BB177" s="35">
        <v>1.0713146666666652E-2</v>
      </c>
      <c r="BC177" s="35">
        <v>7.4904799999999851E-3</v>
      </c>
      <c r="BD177" s="35">
        <v>4.107602909090893E-3</v>
      </c>
      <c r="BE177" s="35">
        <v>5.7683927272725657E-4</v>
      </c>
      <c r="BF177" s="35">
        <v>5.5841379818181487E-5</v>
      </c>
      <c r="BG177" s="35">
        <v>2.3295336144578269E-7</v>
      </c>
      <c r="BH177" s="35">
        <v>1.2633227710843345E-7</v>
      </c>
      <c r="BI177" s="35">
        <v>6.5440721212121155E-8</v>
      </c>
      <c r="BJ177" s="35">
        <v>4.0479509090909037E-8</v>
      </c>
      <c r="BK177" s="35">
        <v>2.9385042424242402E-8</v>
      </c>
      <c r="BL177" s="35">
        <v>2.16764606060606E-8</v>
      </c>
      <c r="BM177" s="35">
        <v>1.9701309090909086E-8</v>
      </c>
      <c r="BN177" s="35">
        <v>1.7500272727272721E-8</v>
      </c>
      <c r="BO177" s="35">
        <v>1.5154818181818177E-8</v>
      </c>
      <c r="BP177" s="35">
        <v>1.0738339759036139E-8</v>
      </c>
      <c r="BQ177" s="35">
        <v>7.7212909090909087E-9</v>
      </c>
      <c r="BR177" s="35">
        <v>8.170927272727272E-9</v>
      </c>
      <c r="BS177" s="35">
        <v>7.8637272727272721E-9</v>
      </c>
      <c r="BT177" s="35">
        <v>7.149E-9</v>
      </c>
    </row>
    <row r="178" spans="1:72" ht="9.9499999999999993" customHeight="1" thickBot="1" x14ac:dyDescent="0.4">
      <c r="A178" s="85" t="s">
        <v>150</v>
      </c>
      <c r="B178" s="35">
        <v>0</v>
      </c>
      <c r="C178" s="35">
        <v>0</v>
      </c>
      <c r="D178" s="35">
        <v>0</v>
      </c>
      <c r="E178" s="35">
        <v>0</v>
      </c>
      <c r="F178" s="35">
        <v>0</v>
      </c>
      <c r="G178" s="35">
        <v>0</v>
      </c>
      <c r="H178" s="35">
        <v>0</v>
      </c>
      <c r="I178" s="35">
        <v>0</v>
      </c>
      <c r="J178" s="35">
        <v>0</v>
      </c>
      <c r="K178" s="35">
        <v>0</v>
      </c>
      <c r="L178" s="35">
        <v>0</v>
      </c>
      <c r="M178" s="35">
        <v>0</v>
      </c>
      <c r="N178" s="35">
        <v>0</v>
      </c>
      <c r="O178" s="35">
        <v>0</v>
      </c>
      <c r="P178" s="35">
        <v>0</v>
      </c>
      <c r="Q178" s="35">
        <v>0</v>
      </c>
      <c r="R178" s="35">
        <v>0</v>
      </c>
      <c r="S178" s="35">
        <v>0</v>
      </c>
      <c r="T178" s="35">
        <v>0</v>
      </c>
      <c r="U178" s="35">
        <v>0</v>
      </c>
      <c r="V178" s="35">
        <v>0</v>
      </c>
      <c r="W178" s="35">
        <v>0</v>
      </c>
      <c r="X178" s="35">
        <v>0</v>
      </c>
      <c r="Y178" s="35">
        <v>0</v>
      </c>
      <c r="Z178" s="35">
        <v>0</v>
      </c>
      <c r="AA178" s="35">
        <v>0</v>
      </c>
      <c r="AB178" s="35">
        <v>0</v>
      </c>
      <c r="AC178" s="35">
        <v>0</v>
      </c>
      <c r="AD178" s="35">
        <v>0</v>
      </c>
      <c r="AE178" s="35">
        <v>0</v>
      </c>
      <c r="AF178" s="35">
        <v>0</v>
      </c>
      <c r="AG178" s="35">
        <v>1.3493645990922839E-33</v>
      </c>
      <c r="AH178" s="35">
        <v>3.4253101361573363E-33</v>
      </c>
      <c r="AI178" s="35">
        <v>5.5012556732223882E-33</v>
      </c>
      <c r="AJ178" s="35">
        <v>7.5772012102874408E-33</v>
      </c>
      <c r="AK178" s="35">
        <v>9.6531467473524928E-33</v>
      </c>
      <c r="AL178" s="35">
        <v>1.1729092284417545E-32</v>
      </c>
      <c r="AM178" s="35">
        <v>2.7495915293516356E-23</v>
      </c>
      <c r="AN178" s="35">
        <v>7.1489379728841431E-22</v>
      </c>
      <c r="AO178" s="35">
        <v>1.4022916792833125E-21</v>
      </c>
      <c r="AP178" s="35">
        <v>2.0896895612782102E-21</v>
      </c>
      <c r="AQ178" s="35">
        <v>2.7770874432731083E-21</v>
      </c>
      <c r="AR178" s="35">
        <v>3.4644853252680068E-21</v>
      </c>
      <c r="AS178" s="35">
        <v>4.1518832072629045E-21</v>
      </c>
      <c r="AT178" s="35">
        <v>2.2659808484848293E-20</v>
      </c>
      <c r="AU178" s="35">
        <v>6.4790293333333135E-20</v>
      </c>
      <c r="AV178" s="35">
        <v>1.0620311090909033E-18</v>
      </c>
      <c r="AW178" s="35">
        <v>6.4280296533331089E-14</v>
      </c>
      <c r="AX178" s="35">
        <v>5.5872746986666438E-13</v>
      </c>
      <c r="AY178" s="35">
        <v>1.0316838554216858E-12</v>
      </c>
      <c r="AZ178" s="35">
        <v>1.4813585542168691E-12</v>
      </c>
      <c r="BA178" s="35">
        <v>1.9729460606060631E-12</v>
      </c>
      <c r="BB178" s="35">
        <v>2.5085066666666702E-12</v>
      </c>
      <c r="BC178" s="35">
        <v>3.2138400000000032E-12</v>
      </c>
      <c r="BD178" s="35">
        <v>4.1079175757575811E-12</v>
      </c>
      <c r="BE178" s="35">
        <v>5.1762206060606113E-12</v>
      </c>
      <c r="BF178" s="35">
        <v>6.7777545454545529E-12</v>
      </c>
      <c r="BG178" s="35">
        <v>8.6327253012048304E-12</v>
      </c>
      <c r="BH178" s="35">
        <v>1.1103749397590368E-11</v>
      </c>
      <c r="BI178" s="35">
        <v>1.4233133333333341E-11</v>
      </c>
      <c r="BJ178" s="35">
        <v>1.7879800000000008E-11</v>
      </c>
      <c r="BK178" s="35">
        <v>2.3043684848484862E-11</v>
      </c>
      <c r="BL178" s="35">
        <v>2.897831515151517E-11</v>
      </c>
      <c r="BM178" s="35">
        <v>3.6679527272727291E-11</v>
      </c>
      <c r="BN178" s="35">
        <v>4.646065454545457E-11</v>
      </c>
      <c r="BO178" s="35">
        <v>5.757156363636366E-11</v>
      </c>
      <c r="BP178" s="35">
        <v>7.3255710843373506E-11</v>
      </c>
      <c r="BQ178" s="35">
        <v>9.1233818181818174E-11</v>
      </c>
      <c r="BR178" s="35">
        <v>1.1411987878787879E-10</v>
      </c>
      <c r="BS178" s="35">
        <v>1.4339878787878789E-10</v>
      </c>
      <c r="BT178" s="35">
        <v>1.7612000000000001E-10</v>
      </c>
    </row>
    <row r="179" spans="1:72" ht="9.9499999999999993" customHeight="1" thickBot="1" x14ac:dyDescent="0.4">
      <c r="A179" s="85" t="s">
        <v>151</v>
      </c>
      <c r="B179" s="35">
        <v>0</v>
      </c>
      <c r="C179" s="35">
        <v>0</v>
      </c>
      <c r="D179" s="35">
        <v>0</v>
      </c>
      <c r="E179" s="35">
        <v>0</v>
      </c>
      <c r="F179" s="35">
        <v>0</v>
      </c>
      <c r="G179" s="35">
        <v>0</v>
      </c>
      <c r="H179" s="35">
        <v>0</v>
      </c>
      <c r="I179" s="35">
        <v>0</v>
      </c>
      <c r="J179" s="35">
        <v>0</v>
      </c>
      <c r="K179" s="35">
        <v>0</v>
      </c>
      <c r="L179" s="35">
        <v>0</v>
      </c>
      <c r="M179" s="35">
        <v>0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T179" s="35">
        <v>0</v>
      </c>
      <c r="U179" s="35">
        <v>0</v>
      </c>
      <c r="V179" s="35">
        <v>0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0</v>
      </c>
      <c r="AH179" s="35">
        <v>0</v>
      </c>
      <c r="AI179" s="35">
        <v>0</v>
      </c>
      <c r="AJ179" s="35">
        <v>0</v>
      </c>
      <c r="AK179" s="35">
        <v>0</v>
      </c>
      <c r="AL179" s="35">
        <v>0</v>
      </c>
      <c r="AM179" s="35">
        <v>2.5643570347956173E-29</v>
      </c>
      <c r="AN179" s="35">
        <v>6.6673282904689695E-28</v>
      </c>
      <c r="AO179" s="35">
        <v>1.3078220877458376E-27</v>
      </c>
      <c r="AP179" s="35">
        <v>1.9489113464447786E-27</v>
      </c>
      <c r="AQ179" s="35">
        <v>2.5900006051437194E-27</v>
      </c>
      <c r="AR179" s="35">
        <v>3.2310898638426601E-27</v>
      </c>
      <c r="AS179" s="35">
        <v>3.8721791225416009E-27</v>
      </c>
      <c r="AT179" s="35">
        <v>2.784887393939369E-26</v>
      </c>
      <c r="AU179" s="35">
        <v>8.2758813333333085E-26</v>
      </c>
      <c r="AV179" s="35">
        <v>1.8146496545454444E-24</v>
      </c>
      <c r="AW179" s="35">
        <v>2.4055859030787038E-19</v>
      </c>
      <c r="AX179" s="35">
        <v>2.0909805703684764E-18</v>
      </c>
      <c r="AY179" s="35">
        <v>5.8542024096385428E-18</v>
      </c>
      <c r="AZ179" s="35">
        <v>1.1689624096385562E-17</v>
      </c>
      <c r="BA179" s="35">
        <v>2.4764678787878854E-17</v>
      </c>
      <c r="BB179" s="35">
        <v>4.3146460606060773E-17</v>
      </c>
      <c r="BC179" s="35">
        <v>7.9678581818181989E-17</v>
      </c>
      <c r="BD179" s="35">
        <v>1.4116376969697007E-16</v>
      </c>
      <c r="BE179" s="35">
        <v>2.2568255757575795E-16</v>
      </c>
      <c r="BF179" s="35">
        <v>3.6759181818181888E-16</v>
      </c>
      <c r="BG179" s="35">
        <v>5.4879253012048315E-16</v>
      </c>
      <c r="BH179" s="35">
        <v>8.3889493975903692E-16</v>
      </c>
      <c r="BI179" s="35">
        <v>1.2771058181818195E-15</v>
      </c>
      <c r="BJ179" s="35">
        <v>1.8316876363636376E-15</v>
      </c>
      <c r="BK179" s="35">
        <v>2.8204442424242447E-15</v>
      </c>
      <c r="BL179" s="35">
        <v>4.0733145454545494E-15</v>
      </c>
      <c r="BM179" s="35">
        <v>5.9556781818181864E-15</v>
      </c>
      <c r="BN179" s="35">
        <v>8.7476072727272806E-15</v>
      </c>
      <c r="BO179" s="35">
        <v>1.2121061818181827E-14</v>
      </c>
      <c r="BP179" s="35">
        <v>1.7929253012048198E-14</v>
      </c>
      <c r="BQ179" s="35">
        <v>2.5161999999999997E-14</v>
      </c>
      <c r="BR179" s="35">
        <v>3.5481999999999997E-14</v>
      </c>
      <c r="BS179" s="35">
        <v>5.0573393939393938E-14</v>
      </c>
      <c r="BT179" s="35">
        <v>6.8234000000000002E-14</v>
      </c>
    </row>
    <row r="180" spans="1:72" ht="9.9499999999999993" customHeight="1" thickBot="1" x14ac:dyDescent="0.4">
      <c r="A180" s="85" t="s">
        <v>152</v>
      </c>
      <c r="B180" s="35">
        <v>3.2636048484848423E-30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5.7067049924357161E-37</v>
      </c>
      <c r="U180" s="35">
        <v>1.2342408472012114E-36</v>
      </c>
      <c r="V180" s="35">
        <v>1.8978111951588511E-36</v>
      </c>
      <c r="W180" s="35">
        <v>2.5613815431164906E-36</v>
      </c>
      <c r="X180" s="35">
        <v>3.2249518910741305E-36</v>
      </c>
      <c r="Y180" s="35">
        <v>3.88852223903177E-36</v>
      </c>
      <c r="Z180" s="35">
        <v>2.0449285641969696E-31</v>
      </c>
      <c r="AA180" s="35">
        <v>1.0224467372984847E-30</v>
      </c>
      <c r="AB180" s="35">
        <v>1.8404006181772726E-30</v>
      </c>
      <c r="AC180" s="35">
        <v>2.6583544990560604E-30</v>
      </c>
      <c r="AD180" s="35">
        <v>3.4763083799348486E-30</v>
      </c>
      <c r="AE180" s="35">
        <v>4.2942622608136361E-30</v>
      </c>
      <c r="AF180" s="35">
        <v>5.1122161416924243E-30</v>
      </c>
      <c r="AG180" s="35">
        <v>2.624879019932011E-22</v>
      </c>
      <c r="AH180" s="35">
        <v>6.6631543521581822E-22</v>
      </c>
      <c r="AI180" s="35">
        <v>1.0701429684384352E-21</v>
      </c>
      <c r="AJ180" s="35">
        <v>1.4739705016610524E-21</v>
      </c>
      <c r="AK180" s="35">
        <v>1.8777980348836695E-21</v>
      </c>
      <c r="AL180" s="35">
        <v>2.2816255681062867E-21</v>
      </c>
      <c r="AM180" s="35">
        <v>1.0160363112763869E-12</v>
      </c>
      <c r="AN180" s="35">
        <v>2.6416944026455001E-11</v>
      </c>
      <c r="AO180" s="35">
        <v>5.1817851741633615E-11</v>
      </c>
      <c r="AP180" s="35">
        <v>7.7218759456812232E-11</v>
      </c>
      <c r="AQ180" s="35">
        <v>1.0261966717199086E-10</v>
      </c>
      <c r="AR180" s="35">
        <v>1.2802057488716948E-10</v>
      </c>
      <c r="AS180" s="35">
        <v>1.534214826023481E-10</v>
      </c>
      <c r="AT180" s="35">
        <v>5.8103878787878349E-10</v>
      </c>
      <c r="AU180" s="35">
        <v>1.5418266666666622E-9</v>
      </c>
      <c r="AV180" s="35">
        <v>1.6264887272727186E-8</v>
      </c>
      <c r="AW180" s="35">
        <v>9.666783791029965E-4</v>
      </c>
      <c r="AX180" s="35">
        <v>8.4024162875878453E-3</v>
      </c>
      <c r="AY180" s="35">
        <v>1.601473493975902E-2</v>
      </c>
      <c r="AZ180" s="35">
        <v>2.3818349397590387E-2</v>
      </c>
      <c r="BA180" s="35">
        <v>3.0824345454545484E-2</v>
      </c>
      <c r="BB180" s="35">
        <v>3.7701309090909123E-2</v>
      </c>
      <c r="BC180" s="35">
        <v>4.4803127272727304E-2</v>
      </c>
      <c r="BD180" s="35">
        <v>5.1539369696969727E-2</v>
      </c>
      <c r="BE180" s="35">
        <v>5.7938157575757612E-2</v>
      </c>
      <c r="BF180" s="35">
        <v>5.8679309090909092E-2</v>
      </c>
      <c r="BG180" s="35">
        <v>5.8535180722891565E-2</v>
      </c>
      <c r="BH180" s="35">
        <v>5.8249638554216866E-2</v>
      </c>
      <c r="BI180" s="35">
        <v>5.7922060606060609E-2</v>
      </c>
      <c r="BJ180" s="35">
        <v>5.7561454545454541E-2</v>
      </c>
      <c r="BK180" s="35">
        <v>5.7123636363636363E-2</v>
      </c>
      <c r="BL180" s="35">
        <v>5.6653915151515147E-2</v>
      </c>
      <c r="BM180" s="35">
        <v>5.6115127272727272E-2</v>
      </c>
      <c r="BN180" s="35">
        <v>5.5514600000000004E-2</v>
      </c>
      <c r="BO180" s="35">
        <v>5.4874600000000003E-2</v>
      </c>
      <c r="BP180" s="35">
        <v>5.4137674698795178E-2</v>
      </c>
      <c r="BQ180" s="35">
        <v>5.336409090909091E-2</v>
      </c>
      <c r="BR180" s="35">
        <v>5.2514393939393937E-2</v>
      </c>
      <c r="BS180" s="35">
        <v>5.1599696969696969E-2</v>
      </c>
      <c r="BT180" s="35">
        <v>5.0650000000000001E-2</v>
      </c>
    </row>
    <row r="181" spans="1:72" ht="9.9499999999999993" customHeight="1" thickBot="1" x14ac:dyDescent="0.4">
      <c r="A181" s="85" t="s">
        <v>60</v>
      </c>
      <c r="B181" s="35">
        <v>2.2723563636363591E-25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6.8770075642965364E-36</v>
      </c>
      <c r="U181" s="35">
        <v>1.4873527987897137E-35</v>
      </c>
      <c r="V181" s="35">
        <v>2.2870048411497739E-35</v>
      </c>
      <c r="W181" s="35">
        <v>3.0866568835098344E-35</v>
      </c>
      <c r="X181" s="35">
        <v>3.8863089258698943E-35</v>
      </c>
      <c r="Y181" s="35">
        <v>4.6859609682299548E-35</v>
      </c>
      <c r="Z181" s="35">
        <v>9.4156600635606067E-31</v>
      </c>
      <c r="AA181" s="35">
        <v>4.7076186037803031E-30</v>
      </c>
      <c r="AB181" s="35">
        <v>8.4736712012045461E-30</v>
      </c>
      <c r="AC181" s="35">
        <v>1.2239723798628789E-29</v>
      </c>
      <c r="AD181" s="35">
        <v>1.6005776396053029E-29</v>
      </c>
      <c r="AE181" s="35">
        <v>1.9771828993477274E-29</v>
      </c>
      <c r="AF181" s="35">
        <v>2.3537881590901515E-29</v>
      </c>
      <c r="AG181" s="35">
        <v>6.2367551409103772E-22</v>
      </c>
      <c r="AH181" s="35">
        <v>1.5831762667603262E-21</v>
      </c>
      <c r="AI181" s="35">
        <v>2.5426770194296148E-21</v>
      </c>
      <c r="AJ181" s="35">
        <v>3.502177772098904E-21</v>
      </c>
      <c r="AK181" s="35">
        <v>4.461678524768192E-21</v>
      </c>
      <c r="AL181" s="35">
        <v>5.4211792774374808E-21</v>
      </c>
      <c r="AM181" s="35">
        <v>1.7347655131116875E-12</v>
      </c>
      <c r="AN181" s="35">
        <v>4.510390318234884E-11</v>
      </c>
      <c r="AO181" s="35">
        <v>8.8473040851585998E-11</v>
      </c>
      <c r="AP181" s="35">
        <v>1.3184217852082317E-10</v>
      </c>
      <c r="AQ181" s="35">
        <v>1.7521131619006033E-10</v>
      </c>
      <c r="AR181" s="35">
        <v>2.1858045385929748E-10</v>
      </c>
      <c r="AS181" s="35">
        <v>2.6194959152853464E-10</v>
      </c>
      <c r="AT181" s="35">
        <v>9.6344569696968989E-10</v>
      </c>
      <c r="AU181" s="35">
        <v>2.5373426666666594E-9</v>
      </c>
      <c r="AV181" s="35">
        <v>2.6184989090908955E-8</v>
      </c>
      <c r="AW181" s="35">
        <v>1.7400783672726664E-3</v>
      </c>
      <c r="AX181" s="35">
        <v>1.5124895230909029E-2</v>
      </c>
      <c r="AY181" s="35">
        <v>2.9621867469879486E-2</v>
      </c>
      <c r="AZ181" s="35">
        <v>4.5323674698795238E-2</v>
      </c>
      <c r="BA181" s="35">
        <v>5.9740824242424301E-2</v>
      </c>
      <c r="BB181" s="35">
        <v>7.4039072727272795E-2</v>
      </c>
      <c r="BC181" s="35">
        <v>8.9133618181818253E-2</v>
      </c>
      <c r="BD181" s="35">
        <v>0.10368767878787885</v>
      </c>
      <c r="BE181" s="35">
        <v>0.11774283030303037</v>
      </c>
      <c r="BF181" s="35">
        <v>0.11979672727272726</v>
      </c>
      <c r="BG181" s="35">
        <v>0.12</v>
      </c>
      <c r="BH181" s="35">
        <v>0.12</v>
      </c>
      <c r="BI181" s="35">
        <v>0.12</v>
      </c>
      <c r="BJ181" s="35">
        <v>0.12</v>
      </c>
      <c r="BK181" s="35">
        <v>0.12</v>
      </c>
      <c r="BL181" s="35">
        <v>0.12</v>
      </c>
      <c r="BM181" s="35">
        <v>0.12</v>
      </c>
      <c r="BN181" s="35">
        <v>0.12</v>
      </c>
      <c r="BO181" s="35">
        <v>0.12</v>
      </c>
      <c r="BP181" s="35">
        <v>0.12</v>
      </c>
      <c r="BQ181" s="35">
        <v>0.12</v>
      </c>
      <c r="BR181" s="35">
        <v>0.12</v>
      </c>
      <c r="BS181" s="35">
        <v>0.12</v>
      </c>
      <c r="BT181" s="35">
        <v>0.12</v>
      </c>
    </row>
    <row r="182" spans="1:72" ht="9.9499999999999993" customHeight="1" thickBot="1" x14ac:dyDescent="0.4">
      <c r="A182" s="85" t="s">
        <v>64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0</v>
      </c>
      <c r="U182" s="35">
        <v>0</v>
      </c>
      <c r="V182" s="35">
        <v>0</v>
      </c>
      <c r="W182" s="35">
        <v>0</v>
      </c>
      <c r="X182" s="35">
        <v>0</v>
      </c>
      <c r="Y182" s="35">
        <v>0</v>
      </c>
      <c r="Z182" s="35">
        <v>5.4647727272727275E-33</v>
      </c>
      <c r="AA182" s="35">
        <v>2.7323863636363638E-32</v>
      </c>
      <c r="AB182" s="35">
        <v>4.9182954545454545E-32</v>
      </c>
      <c r="AC182" s="35">
        <v>7.1042045454545452E-32</v>
      </c>
      <c r="AD182" s="35">
        <v>9.2901136363636365E-32</v>
      </c>
      <c r="AE182" s="35">
        <v>1.1476022727272727E-31</v>
      </c>
      <c r="AF182" s="35">
        <v>1.3661931818181819E-31</v>
      </c>
      <c r="AG182" s="35">
        <v>8.1040544759432527E-23</v>
      </c>
      <c r="AH182" s="35">
        <v>2.0571830570583642E-22</v>
      </c>
      <c r="AI182" s="35">
        <v>3.3039606665224032E-22</v>
      </c>
      <c r="AJ182" s="35">
        <v>4.5507382759864417E-22</v>
      </c>
      <c r="AK182" s="35">
        <v>5.7975158854504812E-22</v>
      </c>
      <c r="AL182" s="35">
        <v>7.0442934949145197E-22</v>
      </c>
      <c r="AM182" s="35">
        <v>2.3101966725285314E-12</v>
      </c>
      <c r="AN182" s="35">
        <v>6.006511346514211E-11</v>
      </c>
      <c r="AO182" s="35">
        <v>1.178200302577557E-10</v>
      </c>
      <c r="AP182" s="35">
        <v>1.7557494705036926E-10</v>
      </c>
      <c r="AQ182" s="35">
        <v>2.3332986384298285E-10</v>
      </c>
      <c r="AR182" s="35">
        <v>2.9108478063559642E-10</v>
      </c>
      <c r="AS182" s="35">
        <v>3.4883969742820998E-10</v>
      </c>
      <c r="AT182" s="35">
        <v>1.9130916363636201E-9</v>
      </c>
      <c r="AU182" s="35">
        <v>5.4743279999999829E-9</v>
      </c>
      <c r="AV182" s="35">
        <v>8.7903567272726803E-8</v>
      </c>
      <c r="AW182" s="35">
        <v>4.6824497178180177E-3</v>
      </c>
      <c r="AX182" s="35">
        <v>4.0699917008727111E-2</v>
      </c>
      <c r="AY182" s="35">
        <v>6.7378493975903592E-2</v>
      </c>
      <c r="AZ182" s="35">
        <v>8.39399397590362E-2</v>
      </c>
      <c r="BA182" s="35">
        <v>9.1211339393939411E-2</v>
      </c>
      <c r="BB182" s="35">
        <v>9.5892454545454558E-2</v>
      </c>
      <c r="BC182" s="35">
        <v>9.7883363636363643E-2</v>
      </c>
      <c r="BD182" s="35">
        <v>9.9201109090909095E-2</v>
      </c>
      <c r="BE182" s="35">
        <v>9.9897472727272729E-2</v>
      </c>
      <c r="BF182" s="35">
        <v>9.9994327272727279E-2</v>
      </c>
      <c r="BG182" s="35">
        <v>0.1</v>
      </c>
      <c r="BH182" s="35">
        <v>0.1</v>
      </c>
      <c r="BI182" s="35">
        <v>0.1</v>
      </c>
      <c r="BJ182" s="35">
        <v>0.1</v>
      </c>
      <c r="BK182" s="35">
        <v>0.1</v>
      </c>
      <c r="BL182" s="35">
        <v>0.1</v>
      </c>
      <c r="BM182" s="35">
        <v>0.1</v>
      </c>
      <c r="BN182" s="35">
        <v>0.1</v>
      </c>
      <c r="BO182" s="35">
        <v>0.1</v>
      </c>
      <c r="BP182" s="35">
        <v>0.1</v>
      </c>
      <c r="BQ182" s="35">
        <v>0.1</v>
      </c>
      <c r="BR182" s="35">
        <v>0.1</v>
      </c>
      <c r="BS182" s="35">
        <v>0.1</v>
      </c>
      <c r="BT182" s="35">
        <v>0.1</v>
      </c>
    </row>
    <row r="183" spans="1:72" ht="9.9499999999999993" customHeight="1" thickBot="1" x14ac:dyDescent="0.4">
      <c r="A183" s="85" t="s">
        <v>26</v>
      </c>
      <c r="B183" s="35">
        <v>-18.61</v>
      </c>
      <c r="C183" s="35">
        <v>-18.612303030303028</v>
      </c>
      <c r="D183" s="35">
        <v>-18.618363636363636</v>
      </c>
      <c r="E183" s="35">
        <v>-18.624424242424244</v>
      </c>
      <c r="F183" s="35">
        <v>-18.631089258698939</v>
      </c>
      <c r="G183" s="35">
        <v>-18.644704992435702</v>
      </c>
      <c r="H183" s="35">
        <v>-18.658320726172466</v>
      </c>
      <c r="I183" s="35">
        <v>-18.671936459909226</v>
      </c>
      <c r="J183" s="35">
        <v>-18.685552193645989</v>
      </c>
      <c r="K183" s="35">
        <v>-18.699167927382753</v>
      </c>
      <c r="L183" s="35">
        <v>-18.712783661119516</v>
      </c>
      <c r="M183" s="35">
        <v>-18.728532526475036</v>
      </c>
      <c r="N183" s="35">
        <v>-18.746686838124052</v>
      </c>
      <c r="O183" s="35">
        <v>-18.764841149773069</v>
      </c>
      <c r="P183" s="35">
        <v>-18.782995461422086</v>
      </c>
      <c r="Q183" s="35">
        <v>-18.801149773071103</v>
      </c>
      <c r="R183" s="35">
        <v>-18.81930408472012</v>
      </c>
      <c r="S183" s="35">
        <v>-18.837458396369136</v>
      </c>
      <c r="T183" s="35">
        <v>-18.856913767019666</v>
      </c>
      <c r="U183" s="35">
        <v>-18.876580937972768</v>
      </c>
      <c r="V183" s="35">
        <v>-18.896248108925871</v>
      </c>
      <c r="W183" s="35">
        <v>-18.91591527987897</v>
      </c>
      <c r="X183" s="35">
        <v>-18.935582450832072</v>
      </c>
      <c r="Y183" s="35">
        <v>-18.955249621785175</v>
      </c>
      <c r="Z183" s="35">
        <v>-18.975303030303028</v>
      </c>
      <c r="AA183" s="35">
        <v>-18.996515151515151</v>
      </c>
      <c r="AB183" s="35">
        <v>-19.017727272727271</v>
      </c>
      <c r="AC183" s="35">
        <v>-19.038939393939394</v>
      </c>
      <c r="AD183" s="35">
        <v>-19.060151515151514</v>
      </c>
      <c r="AE183" s="35">
        <v>-19.081363636363637</v>
      </c>
      <c r="AF183" s="35">
        <v>-19.102575757575757</v>
      </c>
      <c r="AG183" s="35">
        <v>-19.12376701966717</v>
      </c>
      <c r="AH183" s="35">
        <v>-19.144947049924358</v>
      </c>
      <c r="AI183" s="35">
        <v>-19.166127080181543</v>
      </c>
      <c r="AJ183" s="35">
        <v>-19.187307110438727</v>
      </c>
      <c r="AK183" s="35">
        <v>-19.208487140695915</v>
      </c>
      <c r="AL183" s="35">
        <v>-19.2296671709531</v>
      </c>
      <c r="AM183" s="35">
        <v>-19.250786686838126</v>
      </c>
      <c r="AN183" s="35">
        <v>-19.270453857791225</v>
      </c>
      <c r="AO183" s="35">
        <v>-19.290121028744327</v>
      </c>
      <c r="AP183" s="35">
        <v>-19.309788199697426</v>
      </c>
      <c r="AQ183" s="35">
        <v>-19.329455370650528</v>
      </c>
      <c r="AR183" s="35">
        <v>-19.349122541603631</v>
      </c>
      <c r="AS183" s="35">
        <v>-19.36878971255673</v>
      </c>
      <c r="AT183" s="35">
        <v>-19.390424242424242</v>
      </c>
      <c r="AU183" s="35">
        <v>-19.414666666666669</v>
      </c>
      <c r="AV183" s="35">
        <v>-19.43418181818182</v>
      </c>
      <c r="AW183" s="35">
        <v>-19.452363636363636</v>
      </c>
      <c r="AX183" s="35">
        <v>-19.470545454545455</v>
      </c>
      <c r="AY183" s="35">
        <v>-19.488674698795183</v>
      </c>
      <c r="AZ183" s="35">
        <v>-19.506746987951807</v>
      </c>
      <c r="BA183" s="35">
        <v>-19.52987878787879</v>
      </c>
      <c r="BB183" s="35">
        <v>-19.553090909090908</v>
      </c>
      <c r="BC183" s="35">
        <v>-19.571272727272728</v>
      </c>
      <c r="BD183" s="35">
        <v>-19.589454545454544</v>
      </c>
      <c r="BE183" s="35">
        <v>-19.607636363636363</v>
      </c>
      <c r="BF183" s="35">
        <v>-19.625818181818182</v>
      </c>
      <c r="BG183" s="35">
        <v>-19.645301204819276</v>
      </c>
      <c r="BH183" s="35">
        <v>-19.669397590361445</v>
      </c>
      <c r="BI183" s="35">
        <v>-19.69018181818182</v>
      </c>
      <c r="BJ183" s="35">
        <v>-19.708363636363636</v>
      </c>
      <c r="BK183" s="35">
        <v>-19.726545454545455</v>
      </c>
      <c r="BL183" s="35">
        <v>-19.744727272727271</v>
      </c>
      <c r="BM183" s="35">
        <v>-19.762909090909091</v>
      </c>
      <c r="BN183" s="35">
        <v>-19.784787878787878</v>
      </c>
      <c r="BO183" s="35">
        <v>-19.809030303030301</v>
      </c>
      <c r="BP183" s="35">
        <v>-19.827349397590361</v>
      </c>
      <c r="BQ183" s="35">
        <v>-19.845454545454544</v>
      </c>
      <c r="BR183" s="35">
        <v>-19.863636363636363</v>
      </c>
      <c r="BS183" s="35">
        <v>-19.881818181818183</v>
      </c>
      <c r="BT183" s="35">
        <v>-19.899999999999999</v>
      </c>
    </row>
    <row r="184" spans="1:72" ht="9.9499999999999993" customHeight="1" thickBot="1" x14ac:dyDescent="0.4">
      <c r="A184" s="90" t="s">
        <v>5</v>
      </c>
      <c r="B184" s="35">
        <v>-59.917333333333332</v>
      </c>
      <c r="C184" s="35">
        <v>-58.1220606060606</v>
      </c>
      <c r="D184" s="35">
        <v>-56.443272727272728</v>
      </c>
      <c r="E184" s="35">
        <v>-54.892787878787878</v>
      </c>
      <c r="F184" s="35">
        <v>-53.381588502269288</v>
      </c>
      <c r="G184" s="35">
        <v>-51.776444780635401</v>
      </c>
      <c r="H184" s="35">
        <v>-50.171301059001507</v>
      </c>
      <c r="I184" s="35">
        <v>-48.566157337367621</v>
      </c>
      <c r="J184" s="35">
        <v>-46.961013615733734</v>
      </c>
      <c r="K184" s="35">
        <v>-45.355869894099847</v>
      </c>
      <c r="L184" s="35">
        <v>-43.75072617246596</v>
      </c>
      <c r="M184" s="35">
        <v>-42.986747352496216</v>
      </c>
      <c r="N184" s="35">
        <v>-43.171316187594549</v>
      </c>
      <c r="O184" s="35">
        <v>-43.355885022692888</v>
      </c>
      <c r="P184" s="35">
        <v>-43.540453857791221</v>
      </c>
      <c r="Q184" s="35">
        <v>-43.72502269288956</v>
      </c>
      <c r="R184" s="35">
        <v>-43.909591527987892</v>
      </c>
      <c r="S184" s="35">
        <v>-44.094160363086232</v>
      </c>
      <c r="T184" s="35">
        <v>-43.637307110438726</v>
      </c>
      <c r="U184" s="35">
        <v>-43.076036308623294</v>
      </c>
      <c r="V184" s="35">
        <v>-42.514765506807862</v>
      </c>
      <c r="W184" s="35">
        <v>-41.95349470499243</v>
      </c>
      <c r="X184" s="35">
        <v>-41.392223903176998</v>
      </c>
      <c r="Y184" s="35">
        <v>-40.830953101361573</v>
      </c>
      <c r="Z184" s="35">
        <v>-40.303181818181812</v>
      </c>
      <c r="AA184" s="35">
        <v>-39.87590909090909</v>
      </c>
      <c r="AB184" s="35">
        <v>-39.448636363636361</v>
      </c>
      <c r="AC184" s="35">
        <v>-39.021363636363638</v>
      </c>
      <c r="AD184" s="35">
        <v>-38.594090909090909</v>
      </c>
      <c r="AE184" s="35">
        <v>-38.166818181818186</v>
      </c>
      <c r="AF184" s="35">
        <v>-37.739545454545457</v>
      </c>
      <c r="AG184" s="35">
        <v>-37.361860816944031</v>
      </c>
      <c r="AH184" s="35">
        <v>-37.010877458396372</v>
      </c>
      <c r="AI184" s="35">
        <v>-36.659894099848721</v>
      </c>
      <c r="AJ184" s="35">
        <v>-36.308910741301062</v>
      </c>
      <c r="AK184" s="35">
        <v>-35.957927382753411</v>
      </c>
      <c r="AL184" s="35">
        <v>-35.606944024205752</v>
      </c>
      <c r="AM184" s="35">
        <v>-35.257231467473531</v>
      </c>
      <c r="AN184" s="35">
        <v>-34.938018154311649</v>
      </c>
      <c r="AO184" s="35">
        <v>-34.618804841149775</v>
      </c>
      <c r="AP184" s="35">
        <v>-34.2995915279879</v>
      </c>
      <c r="AQ184" s="35">
        <v>-33.980378214826018</v>
      </c>
      <c r="AR184" s="35">
        <v>-33.661164901664144</v>
      </c>
      <c r="AS184" s="35">
        <v>-33.341951588502269</v>
      </c>
      <c r="AT184" s="35">
        <v>-33.027090909090909</v>
      </c>
      <c r="AU184" s="35">
        <v>-32.717999999999996</v>
      </c>
      <c r="AV184" s="35">
        <v>-32.408909090909091</v>
      </c>
      <c r="AW184" s="35">
        <v>-32.12975757575758</v>
      </c>
      <c r="AX184" s="35">
        <v>-32.050969696969695</v>
      </c>
      <c r="AY184" s="35">
        <v>-31.998433734939756</v>
      </c>
      <c r="AZ184" s="35">
        <v>-31.97433734939759</v>
      </c>
      <c r="BA184" s="35">
        <v>-31.915333333333333</v>
      </c>
      <c r="BB184" s="35">
        <v>-31.845575757575755</v>
      </c>
      <c r="BC184" s="35">
        <v>-31.760727272727273</v>
      </c>
      <c r="BD184" s="35">
        <v>-31.656969696969696</v>
      </c>
      <c r="BE184" s="35">
        <v>-31.535757575757575</v>
      </c>
      <c r="BF184" s="35">
        <v>-31.340727272727271</v>
      </c>
      <c r="BG184" s="35">
        <v>-31.133614457831325</v>
      </c>
      <c r="BH184" s="35">
        <v>-30.922771084337349</v>
      </c>
      <c r="BI184" s="35">
        <v>-30.718</v>
      </c>
      <c r="BJ184" s="35">
        <v>-30.518000000000001</v>
      </c>
      <c r="BK184" s="35">
        <v>-30.318000000000001</v>
      </c>
      <c r="BL184" s="35">
        <v>-30.11957575757576</v>
      </c>
      <c r="BM184" s="35">
        <v>-29.925636363636364</v>
      </c>
      <c r="BN184" s="35">
        <v>-29.731696969696969</v>
      </c>
      <c r="BO184" s="35">
        <v>-29.537757575757578</v>
      </c>
      <c r="BP184" s="35">
        <v>-29.344939759036144</v>
      </c>
      <c r="BQ184" s="35">
        <v>-29.153636363636362</v>
      </c>
      <c r="BR184" s="35">
        <v>-28.965757575757575</v>
      </c>
      <c r="BS184" s="35">
        <v>-28.777878787878787</v>
      </c>
      <c r="BT184" s="35">
        <v>-28.59</v>
      </c>
    </row>
    <row r="185" spans="1:72" ht="9.9499999999999993" customHeight="1" thickBot="1" x14ac:dyDescent="0.4">
      <c r="A185" s="90" t="s">
        <v>6</v>
      </c>
      <c r="B185" s="35">
        <v>-16.186666666666667</v>
      </c>
      <c r="C185" s="35">
        <v>-15.867151515151516</v>
      </c>
      <c r="D185" s="35">
        <v>-15.570181818181817</v>
      </c>
      <c r="E185" s="35">
        <v>-15.299757575757576</v>
      </c>
      <c r="F185" s="35">
        <v>-15.022118003025719</v>
      </c>
      <c r="G185" s="35">
        <v>-14.548593040847202</v>
      </c>
      <c r="H185" s="35">
        <v>-14.075068078668684</v>
      </c>
      <c r="I185" s="35">
        <v>-13.601543116490166</v>
      </c>
      <c r="J185" s="35">
        <v>-13.128018154311649</v>
      </c>
      <c r="K185" s="35">
        <v>-12.654493192133131</v>
      </c>
      <c r="L185" s="35">
        <v>-12.180968229954615</v>
      </c>
      <c r="M185" s="35">
        <v>-12.190953101361572</v>
      </c>
      <c r="N185" s="35">
        <v>-12.746172465960665</v>
      </c>
      <c r="O185" s="35">
        <v>-13.301391830559758</v>
      </c>
      <c r="P185" s="35">
        <v>-13.85661119515885</v>
      </c>
      <c r="Q185" s="35">
        <v>-14.411830559757943</v>
      </c>
      <c r="R185" s="35">
        <v>-14.967049924357035</v>
      </c>
      <c r="S185" s="35">
        <v>-15.522269288956128</v>
      </c>
      <c r="T185" s="35">
        <v>-15.562269288956127</v>
      </c>
      <c r="U185" s="35">
        <v>-15.518396369137671</v>
      </c>
      <c r="V185" s="35">
        <v>-15.474523449319213</v>
      </c>
      <c r="W185" s="35">
        <v>-15.430650529500756</v>
      </c>
      <c r="X185" s="35">
        <v>-15.3867776096823</v>
      </c>
      <c r="Y185" s="35">
        <v>-15.342904689863843</v>
      </c>
      <c r="Z185" s="35">
        <v>-15.30318181818182</v>
      </c>
      <c r="AA185" s="35">
        <v>-15.275909090909092</v>
      </c>
      <c r="AB185" s="35">
        <v>-15.248636363636365</v>
      </c>
      <c r="AC185" s="35">
        <v>-15.221363636363638</v>
      </c>
      <c r="AD185" s="35">
        <v>-15.19409090909091</v>
      </c>
      <c r="AE185" s="35">
        <v>-15.166818181818183</v>
      </c>
      <c r="AF185" s="35">
        <v>-15.139545454545456</v>
      </c>
      <c r="AG185" s="35">
        <v>-15.109349470499245</v>
      </c>
      <c r="AH185" s="35">
        <v>-15.077579425113464</v>
      </c>
      <c r="AI185" s="35">
        <v>-15.045809379727686</v>
      </c>
      <c r="AJ185" s="35">
        <v>-15.014039334341907</v>
      </c>
      <c r="AK185" s="35">
        <v>-14.982269288956127</v>
      </c>
      <c r="AL185" s="35">
        <v>-14.950499243570349</v>
      </c>
      <c r="AM185" s="35">
        <v>-14.917821482602118</v>
      </c>
      <c r="AN185" s="35">
        <v>-14.863358547655068</v>
      </c>
      <c r="AO185" s="35">
        <v>-14.808895612708019</v>
      </c>
      <c r="AP185" s="35">
        <v>-14.754432677760969</v>
      </c>
      <c r="AQ185" s="35">
        <v>-14.699969742813918</v>
      </c>
      <c r="AR185" s="35">
        <v>-14.64550680786687</v>
      </c>
      <c r="AS185" s="35">
        <v>-14.591043872919819</v>
      </c>
      <c r="AT185" s="35">
        <v>-14.531333333333334</v>
      </c>
      <c r="AU185" s="35">
        <v>-14.464666666666666</v>
      </c>
      <c r="AV185" s="35">
        <v>-14.393272727272727</v>
      </c>
      <c r="AW185" s="35">
        <v>-14.310303030303031</v>
      </c>
      <c r="AX185" s="35">
        <v>-14.15878787878788</v>
      </c>
      <c r="AY185" s="35">
        <v>-14.027951807228916</v>
      </c>
      <c r="AZ185" s="35">
        <v>-13.919518072289156</v>
      </c>
      <c r="BA185" s="35">
        <v>-13.825454545454544</v>
      </c>
      <c r="BB185" s="35">
        <v>-13.736606060606061</v>
      </c>
      <c r="BC185" s="35">
        <v>-13.657818181818181</v>
      </c>
      <c r="BD185" s="35">
        <v>-13.579030303030303</v>
      </c>
      <c r="BE185" s="35">
        <v>-13.500242424242424</v>
      </c>
      <c r="BF185" s="35">
        <v>-13.432</v>
      </c>
      <c r="BG185" s="35">
        <v>-13.366746987951808</v>
      </c>
      <c r="BH185" s="35">
        <v>-13.306506024096386</v>
      </c>
      <c r="BI185" s="35">
        <v>-13.246060606060606</v>
      </c>
      <c r="BJ185" s="35">
        <v>-13.185454545454546</v>
      </c>
      <c r="BK185" s="35">
        <v>-13.119333333333334</v>
      </c>
      <c r="BL185" s="35">
        <v>-13.054242424242425</v>
      </c>
      <c r="BM185" s="35">
        <v>-12.993636363636364</v>
      </c>
      <c r="BN185" s="35">
        <v>-12.933030303030304</v>
      </c>
      <c r="BO185" s="35">
        <v>-12.872424242424241</v>
      </c>
      <c r="BP185" s="35">
        <v>-12.817951807228916</v>
      </c>
      <c r="BQ185" s="35">
        <v>-12.761818181818182</v>
      </c>
      <c r="BR185" s="35">
        <v>-12.701212121212121</v>
      </c>
      <c r="BS185" s="35">
        <v>-12.640606060606061</v>
      </c>
      <c r="BT185" s="35">
        <v>-12.58</v>
      </c>
    </row>
    <row r="186" spans="1:72" ht="9.9499999999999993" customHeight="1" thickBot="1" x14ac:dyDescent="0.4">
      <c r="A186" s="90" t="s">
        <v>7</v>
      </c>
      <c r="B186" s="35">
        <v>-22.205757575757573</v>
      </c>
      <c r="C186" s="35">
        <v>-21.627333333333333</v>
      </c>
      <c r="D186" s="35">
        <v>-21.093999999999998</v>
      </c>
      <c r="E186" s="35">
        <v>-20.596060606060604</v>
      </c>
      <c r="F186" s="35">
        <v>-20.142375189107412</v>
      </c>
      <c r="G186" s="35">
        <v>-20.047065052950074</v>
      </c>
      <c r="H186" s="35">
        <v>-19.951754916792737</v>
      </c>
      <c r="I186" s="35">
        <v>-19.8564447806354</v>
      </c>
      <c r="J186" s="35">
        <v>-19.761134644478062</v>
      </c>
      <c r="K186" s="35">
        <v>-19.665824508320725</v>
      </c>
      <c r="L186" s="35">
        <v>-19.570514372163387</v>
      </c>
      <c r="M186" s="35">
        <v>-19.074886535552196</v>
      </c>
      <c r="N186" s="35">
        <v>-18.127836611195157</v>
      </c>
      <c r="O186" s="35">
        <v>-17.180786686838125</v>
      </c>
      <c r="P186" s="35">
        <v>-16.233736762481087</v>
      </c>
      <c r="Q186" s="35">
        <v>-15.286686838124053</v>
      </c>
      <c r="R186" s="35">
        <v>-14.339636913767016</v>
      </c>
      <c r="S186" s="35">
        <v>-13.392586989409981</v>
      </c>
      <c r="T186" s="35">
        <v>-13.059636913767019</v>
      </c>
      <c r="U186" s="35">
        <v>-12.826656580937973</v>
      </c>
      <c r="V186" s="35">
        <v>-12.593676248108926</v>
      </c>
      <c r="W186" s="35">
        <v>-12.360695915279878</v>
      </c>
      <c r="X186" s="35">
        <v>-12.127715582450833</v>
      </c>
      <c r="Y186" s="35">
        <v>-11.894735249621785</v>
      </c>
      <c r="Z186" s="35">
        <v>-11.674924242424243</v>
      </c>
      <c r="AA186" s="35">
        <v>-11.494621212121212</v>
      </c>
      <c r="AB186" s="35">
        <v>-11.314318181818182</v>
      </c>
      <c r="AC186" s="35">
        <v>-11.134015151515152</v>
      </c>
      <c r="AD186" s="35">
        <v>-10.953712121212121</v>
      </c>
      <c r="AE186" s="35">
        <v>-10.773409090909091</v>
      </c>
      <c r="AF186" s="35">
        <v>-10.593106060606059</v>
      </c>
      <c r="AG186" s="35">
        <v>-10.446021180030257</v>
      </c>
      <c r="AH186" s="35">
        <v>-10.316822995461422</v>
      </c>
      <c r="AI186" s="35">
        <v>-10.187624810892586</v>
      </c>
      <c r="AJ186" s="35">
        <v>-10.058426626323751</v>
      </c>
      <c r="AK186" s="35">
        <v>-9.9292284417549173</v>
      </c>
      <c r="AL186" s="35">
        <v>-9.8000302571860818</v>
      </c>
      <c r="AM186" s="35">
        <v>-9.672925869894101</v>
      </c>
      <c r="AN186" s="35">
        <v>-9.5960726172465964</v>
      </c>
      <c r="AO186" s="35">
        <v>-9.5192193645990919</v>
      </c>
      <c r="AP186" s="35">
        <v>-9.4423661119515891</v>
      </c>
      <c r="AQ186" s="35">
        <v>-9.3655128593040846</v>
      </c>
      <c r="AR186" s="35">
        <v>-9.2886596066565801</v>
      </c>
      <c r="AS186" s="35">
        <v>-9.2118063540090773</v>
      </c>
      <c r="AT186" s="35">
        <v>-9.1479333333333326</v>
      </c>
      <c r="AU186" s="35">
        <v>-9.1012666666666657</v>
      </c>
      <c r="AV186" s="35">
        <v>-9.0626363636363632</v>
      </c>
      <c r="AW186" s="35">
        <v>-9.0198909090909094</v>
      </c>
      <c r="AX186" s="35">
        <v>-8.9344363636363653</v>
      </c>
      <c r="AY186" s="35">
        <v>-8.8564578313253008</v>
      </c>
      <c r="AZ186" s="35">
        <v>-8.7865783132530115</v>
      </c>
      <c r="BA186" s="35">
        <v>-8.7426909090909088</v>
      </c>
      <c r="BB186" s="35">
        <v>-8.7077030303030298</v>
      </c>
      <c r="BC186" s="35">
        <v>-8.6883090909090903</v>
      </c>
      <c r="BD186" s="35">
        <v>-8.6796303030303026</v>
      </c>
      <c r="BE186" s="35">
        <v>-8.6808424242424227</v>
      </c>
      <c r="BF186" s="35">
        <v>-8.7173818181818188</v>
      </c>
      <c r="BG186" s="35">
        <v>-8.7592771084337357</v>
      </c>
      <c r="BH186" s="35">
        <v>-8.8014457831325306</v>
      </c>
      <c r="BI186" s="35">
        <v>-8.8444363636363637</v>
      </c>
      <c r="BJ186" s="35">
        <v>-8.8880727272727267</v>
      </c>
      <c r="BK186" s="35">
        <v>-8.9317090909090915</v>
      </c>
      <c r="BL186" s="35">
        <v>-8.9756606060606057</v>
      </c>
      <c r="BM186" s="35">
        <v>-9.0205090909090906</v>
      </c>
      <c r="BN186" s="35">
        <v>-9.0660969696969698</v>
      </c>
      <c r="BO186" s="35">
        <v>-9.1121575757575766</v>
      </c>
      <c r="BP186" s="35">
        <v>-9.1591084337349411</v>
      </c>
      <c r="BQ186" s="35">
        <v>-9.2067272727272726</v>
      </c>
      <c r="BR186" s="35">
        <v>-9.2558181818181815</v>
      </c>
      <c r="BS186" s="35">
        <v>-9.3053030303030297</v>
      </c>
      <c r="BT186" s="35">
        <v>-9.3550000000000004</v>
      </c>
    </row>
    <row r="187" spans="1:72" ht="9.9499999999999993" customHeight="1" thickBot="1" x14ac:dyDescent="0.4">
      <c r="A187" s="90"/>
    </row>
    <row r="188" spans="1:72" ht="9.9499999999999993" customHeight="1" thickBot="1" x14ac:dyDescent="0.4">
      <c r="A188" s="90"/>
    </row>
    <row r="189" spans="1:72" ht="9.9499999999999993" customHeight="1" thickBot="1" x14ac:dyDescent="0.4">
      <c r="A189" s="90"/>
    </row>
    <row r="190" spans="1:72" ht="9.9499999999999993" customHeight="1" thickBot="1" x14ac:dyDescent="0.4">
      <c r="A190" s="90"/>
    </row>
    <row r="191" spans="1:72" ht="9.9499999999999993" customHeight="1" thickBot="1" x14ac:dyDescent="0.4">
      <c r="A191" s="90"/>
    </row>
    <row r="192" spans="1:72" ht="9.9499999999999993" customHeight="1" thickBot="1" x14ac:dyDescent="0.4">
      <c r="A192" s="90"/>
    </row>
    <row r="193" spans="1:72" ht="9.9499999999999993" customHeight="1" thickBot="1" x14ac:dyDescent="0.4">
      <c r="A193" s="90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C42"/>
  <sheetViews>
    <sheetView topLeftCell="A15" workbookViewId="0">
      <pane xSplit="1" topLeftCell="L1" activePane="topRight" state="frozen"/>
      <selection pane="topRight" activeCell="B1" sqref="B1:W42"/>
    </sheetView>
  </sheetViews>
  <sheetFormatPr defaultRowHeight="21" x14ac:dyDescent="0.35"/>
  <cols>
    <col min="1" max="1" width="4.81640625" customWidth="1"/>
  </cols>
  <sheetData>
    <row r="1" spans="1:29" ht="28.5" x14ac:dyDescent="0.45">
      <c r="A1" s="42">
        <v>1</v>
      </c>
      <c r="B1" s="107" t="s">
        <v>507</v>
      </c>
      <c r="C1" s="154" t="s">
        <v>157</v>
      </c>
      <c r="D1" s="133" t="s">
        <v>160</v>
      </c>
      <c r="E1" s="149" t="s">
        <v>163</v>
      </c>
      <c r="F1" s="122" t="s">
        <v>80</v>
      </c>
      <c r="G1" s="118" t="s">
        <v>81</v>
      </c>
      <c r="H1" s="119" t="s">
        <v>82</v>
      </c>
      <c r="I1" s="142" t="s">
        <v>83</v>
      </c>
      <c r="J1" s="118" t="s">
        <v>281</v>
      </c>
      <c r="K1" s="119" t="s">
        <v>282</v>
      </c>
      <c r="L1" s="117" t="s">
        <v>283</v>
      </c>
      <c r="M1" s="118" t="s">
        <v>84</v>
      </c>
      <c r="N1" s="119" t="s">
        <v>85</v>
      </c>
      <c r="O1" s="142" t="s">
        <v>86</v>
      </c>
      <c r="P1" s="118" t="s">
        <v>87</v>
      </c>
      <c r="Q1" s="119" t="s">
        <v>88</v>
      </c>
      <c r="R1" s="117" t="s">
        <v>89</v>
      </c>
      <c r="S1" s="118" t="s">
        <v>90</v>
      </c>
      <c r="T1" s="119" t="s">
        <v>91</v>
      </c>
      <c r="U1" s="117" t="s">
        <v>92</v>
      </c>
      <c r="V1" s="118" t="s">
        <v>93</v>
      </c>
      <c r="W1" s="119" t="s">
        <v>94</v>
      </c>
      <c r="X1" s="120"/>
      <c r="Y1" s="121"/>
      <c r="Z1" s="124"/>
      <c r="AA1" s="125"/>
      <c r="AB1" s="118"/>
      <c r="AC1" s="119"/>
    </row>
    <row r="2" spans="1:29" ht="21.75" customHeight="1" x14ac:dyDescent="0.35">
      <c r="A2" s="43" t="s">
        <v>30</v>
      </c>
      <c r="B2" s="48" t="s">
        <v>250</v>
      </c>
      <c r="C2" s="128" t="s">
        <v>79</v>
      </c>
      <c r="D2" s="144" t="s">
        <v>79</v>
      </c>
      <c r="E2" s="135" t="s">
        <v>79</v>
      </c>
      <c r="F2" s="128" t="s">
        <v>79</v>
      </c>
      <c r="G2" s="131" t="s">
        <v>79</v>
      </c>
      <c r="H2" s="135" t="s">
        <v>79</v>
      </c>
      <c r="I2" s="128" t="s">
        <v>79</v>
      </c>
      <c r="J2" s="131" t="s">
        <v>79</v>
      </c>
      <c r="K2" s="135" t="s">
        <v>79</v>
      </c>
      <c r="L2" s="128" t="s">
        <v>79</v>
      </c>
      <c r="M2" s="131" t="s">
        <v>79</v>
      </c>
      <c r="N2" s="135" t="s">
        <v>79</v>
      </c>
      <c r="O2" s="128" t="s">
        <v>79</v>
      </c>
      <c r="P2" s="131" t="s">
        <v>79</v>
      </c>
      <c r="Q2" s="135" t="s">
        <v>79</v>
      </c>
      <c r="R2" s="128" t="s">
        <v>79</v>
      </c>
      <c r="S2" s="131" t="s">
        <v>79</v>
      </c>
      <c r="T2" s="135" t="s">
        <v>79</v>
      </c>
      <c r="U2" s="128" t="s">
        <v>79</v>
      </c>
      <c r="V2" s="131" t="s">
        <v>79</v>
      </c>
      <c r="W2" s="135" t="s">
        <v>79</v>
      </c>
    </row>
    <row r="3" spans="1:29" x14ac:dyDescent="0.35">
      <c r="B3" s="127" t="s">
        <v>76</v>
      </c>
      <c r="C3" s="129" t="s">
        <v>260</v>
      </c>
      <c r="D3" s="132" t="s">
        <v>260</v>
      </c>
      <c r="E3" s="136" t="s">
        <v>260</v>
      </c>
      <c r="F3" s="129" t="s">
        <v>260</v>
      </c>
      <c r="G3" s="132" t="s">
        <v>260</v>
      </c>
      <c r="H3" s="148" t="s">
        <v>260</v>
      </c>
      <c r="I3" s="129" t="s">
        <v>260</v>
      </c>
      <c r="J3" s="132" t="s">
        <v>261</v>
      </c>
      <c r="K3" s="136" t="s">
        <v>367</v>
      </c>
      <c r="L3" s="129" t="s">
        <v>384</v>
      </c>
      <c r="M3" s="132" t="s">
        <v>399</v>
      </c>
      <c r="N3" s="136" t="s">
        <v>414</v>
      </c>
      <c r="O3" s="129" t="s">
        <v>428</v>
      </c>
      <c r="P3" s="132" t="s">
        <v>443</v>
      </c>
      <c r="Q3" s="136" t="s">
        <v>459</v>
      </c>
      <c r="R3" s="129" t="s">
        <v>468</v>
      </c>
      <c r="S3" s="132" t="s">
        <v>475</v>
      </c>
      <c r="T3" s="136" t="s">
        <v>481</v>
      </c>
      <c r="U3" s="129" t="s">
        <v>486</v>
      </c>
      <c r="V3" s="132" t="s">
        <v>493</v>
      </c>
      <c r="W3" s="136" t="s">
        <v>95</v>
      </c>
    </row>
    <row r="4" spans="1:29" x14ac:dyDescent="0.35">
      <c r="B4" s="127" t="s">
        <v>280</v>
      </c>
      <c r="C4" s="130" t="s">
        <v>95</v>
      </c>
      <c r="D4" s="133" t="s">
        <v>95</v>
      </c>
      <c r="E4" s="137" t="s">
        <v>95</v>
      </c>
      <c r="F4" s="130" t="s">
        <v>95</v>
      </c>
      <c r="G4" s="133" t="s">
        <v>95</v>
      </c>
      <c r="H4" s="149" t="s">
        <v>322</v>
      </c>
      <c r="I4" s="130" t="s">
        <v>336</v>
      </c>
      <c r="J4" s="133" t="s">
        <v>351</v>
      </c>
      <c r="K4" s="137" t="s">
        <v>368</v>
      </c>
      <c r="L4" s="130" t="s">
        <v>95</v>
      </c>
      <c r="M4" s="133" t="s">
        <v>95</v>
      </c>
      <c r="N4" s="137" t="s">
        <v>95</v>
      </c>
      <c r="O4" s="130" t="s">
        <v>95</v>
      </c>
      <c r="P4" s="133" t="s">
        <v>444</v>
      </c>
      <c r="Q4" s="137" t="s">
        <v>460</v>
      </c>
      <c r="R4" s="138" t="s">
        <v>469</v>
      </c>
      <c r="S4" s="139" t="s">
        <v>476</v>
      </c>
      <c r="T4" s="140" t="s">
        <v>482</v>
      </c>
      <c r="U4" s="130" t="s">
        <v>487</v>
      </c>
      <c r="V4" s="133" t="s">
        <v>494</v>
      </c>
      <c r="W4" s="137" t="s">
        <v>498</v>
      </c>
    </row>
    <row r="5" spans="1:29" x14ac:dyDescent="0.35">
      <c r="B5" s="127" t="s">
        <v>77</v>
      </c>
      <c r="C5" s="130" t="s">
        <v>193</v>
      </c>
      <c r="D5" s="133" t="s">
        <v>193</v>
      </c>
      <c r="E5" s="137" t="s">
        <v>193</v>
      </c>
      <c r="F5" s="130" t="s">
        <v>193</v>
      </c>
      <c r="G5" s="133" t="s">
        <v>193</v>
      </c>
      <c r="H5" s="149" t="s">
        <v>193</v>
      </c>
      <c r="I5" s="130" t="s">
        <v>193</v>
      </c>
      <c r="J5" s="133" t="s">
        <v>193</v>
      </c>
      <c r="K5" s="137" t="s">
        <v>193</v>
      </c>
      <c r="L5" s="130" t="s">
        <v>193</v>
      </c>
      <c r="M5" s="133" t="s">
        <v>400</v>
      </c>
      <c r="N5" s="137" t="s">
        <v>95</v>
      </c>
      <c r="O5" s="130" t="s">
        <v>95</v>
      </c>
      <c r="P5" s="133" t="s">
        <v>95</v>
      </c>
      <c r="Q5" s="137" t="s">
        <v>95</v>
      </c>
      <c r="R5" s="130" t="s">
        <v>95</v>
      </c>
      <c r="S5" s="133" t="s">
        <v>95</v>
      </c>
      <c r="T5" s="137" t="s">
        <v>95</v>
      </c>
      <c r="U5" s="130" t="s">
        <v>95</v>
      </c>
      <c r="V5" s="133" t="s">
        <v>95</v>
      </c>
      <c r="W5" s="137" t="s">
        <v>95</v>
      </c>
    </row>
    <row r="6" spans="1:29" x14ac:dyDescent="0.35">
      <c r="B6" s="127" t="s">
        <v>67</v>
      </c>
      <c r="C6" s="130" t="s">
        <v>95</v>
      </c>
      <c r="D6" s="133" t="s">
        <v>95</v>
      </c>
      <c r="E6" s="137" t="s">
        <v>95</v>
      </c>
      <c r="F6" s="130" t="s">
        <v>95</v>
      </c>
      <c r="G6" s="133" t="s">
        <v>95</v>
      </c>
      <c r="H6" s="149" t="s">
        <v>95</v>
      </c>
      <c r="I6" s="130" t="s">
        <v>337</v>
      </c>
      <c r="J6" s="133" t="s">
        <v>352</v>
      </c>
      <c r="K6" s="137" t="s">
        <v>369</v>
      </c>
      <c r="L6" s="130" t="s">
        <v>385</v>
      </c>
      <c r="M6" s="133" t="s">
        <v>95</v>
      </c>
      <c r="N6" s="137" t="s">
        <v>95</v>
      </c>
      <c r="O6" s="130" t="s">
        <v>429</v>
      </c>
      <c r="P6" s="133" t="s">
        <v>445</v>
      </c>
      <c r="Q6" s="137" t="s">
        <v>461</v>
      </c>
      <c r="R6" s="130" t="s">
        <v>470</v>
      </c>
      <c r="S6" s="133" t="s">
        <v>477</v>
      </c>
      <c r="T6" s="137" t="s">
        <v>483</v>
      </c>
      <c r="U6" s="130" t="s">
        <v>488</v>
      </c>
      <c r="V6" s="133" t="s">
        <v>495</v>
      </c>
      <c r="W6" s="137" t="s">
        <v>499</v>
      </c>
    </row>
    <row r="7" spans="1:29" x14ac:dyDescent="0.35">
      <c r="B7" s="127" t="s">
        <v>51</v>
      </c>
      <c r="C7" s="130" t="s">
        <v>284</v>
      </c>
      <c r="D7" s="133" t="s">
        <v>286</v>
      </c>
      <c r="E7" s="137" t="s">
        <v>290</v>
      </c>
      <c r="F7" s="130" t="s">
        <v>297</v>
      </c>
      <c r="G7" s="133" t="s">
        <v>309</v>
      </c>
      <c r="H7" s="149" t="s">
        <v>323</v>
      </c>
      <c r="I7" s="130" t="s">
        <v>338</v>
      </c>
      <c r="J7" s="133" t="s">
        <v>353</v>
      </c>
      <c r="K7" s="137" t="s">
        <v>370</v>
      </c>
      <c r="L7" s="130" t="s">
        <v>386</v>
      </c>
      <c r="M7" s="133" t="s">
        <v>95</v>
      </c>
      <c r="N7" s="137" t="s">
        <v>95</v>
      </c>
      <c r="O7" s="130" t="s">
        <v>430</v>
      </c>
      <c r="P7" s="133" t="s">
        <v>446</v>
      </c>
      <c r="Q7" s="137" t="s">
        <v>462</v>
      </c>
      <c r="R7" s="130" t="s">
        <v>471</v>
      </c>
      <c r="S7" s="133" t="s">
        <v>478</v>
      </c>
      <c r="T7" s="137" t="s">
        <v>484</v>
      </c>
      <c r="U7" s="130" t="s">
        <v>489</v>
      </c>
      <c r="V7" s="133" t="s">
        <v>496</v>
      </c>
      <c r="W7" s="137" t="s">
        <v>500</v>
      </c>
    </row>
    <row r="8" spans="1:29" x14ac:dyDescent="0.35">
      <c r="B8" s="127" t="s">
        <v>55</v>
      </c>
      <c r="C8" s="130" t="s">
        <v>260</v>
      </c>
      <c r="D8" s="133" t="s">
        <v>260</v>
      </c>
      <c r="E8" s="137" t="s">
        <v>260</v>
      </c>
      <c r="F8" s="130" t="s">
        <v>260</v>
      </c>
      <c r="G8" s="133" t="s">
        <v>260</v>
      </c>
      <c r="H8" s="149" t="s">
        <v>260</v>
      </c>
      <c r="I8" s="130" t="s">
        <v>260</v>
      </c>
      <c r="J8" s="133" t="s">
        <v>354</v>
      </c>
      <c r="K8" s="137" t="s">
        <v>371</v>
      </c>
      <c r="L8" s="130" t="s">
        <v>97</v>
      </c>
      <c r="M8" s="133" t="s">
        <v>401</v>
      </c>
      <c r="N8" s="137" t="s">
        <v>415</v>
      </c>
      <c r="O8" s="130" t="s">
        <v>431</v>
      </c>
      <c r="P8" s="133" t="s">
        <v>447</v>
      </c>
      <c r="Q8" s="137" t="s">
        <v>463</v>
      </c>
      <c r="R8" s="130" t="s">
        <v>472</v>
      </c>
      <c r="S8" s="133" t="s">
        <v>479</v>
      </c>
      <c r="T8" s="137" t="s">
        <v>485</v>
      </c>
      <c r="U8" s="130" t="s">
        <v>490</v>
      </c>
      <c r="V8" s="133" t="s">
        <v>497</v>
      </c>
      <c r="W8" s="137" t="s">
        <v>501</v>
      </c>
    </row>
    <row r="9" spans="1:29" x14ac:dyDescent="0.35">
      <c r="B9" s="127" t="s">
        <v>71</v>
      </c>
      <c r="C9" s="130" t="s">
        <v>95</v>
      </c>
      <c r="D9" s="133" t="s">
        <v>95</v>
      </c>
      <c r="E9" s="137" t="s">
        <v>95</v>
      </c>
      <c r="F9" s="130" t="s">
        <v>298</v>
      </c>
      <c r="G9" s="133" t="s">
        <v>310</v>
      </c>
      <c r="H9" s="149" t="s">
        <v>324</v>
      </c>
      <c r="I9" s="130" t="s">
        <v>339</v>
      </c>
      <c r="J9" s="133" t="s">
        <v>355</v>
      </c>
      <c r="K9" s="137" t="s">
        <v>372</v>
      </c>
      <c r="L9" s="130" t="s">
        <v>387</v>
      </c>
      <c r="M9" s="133" t="s">
        <v>402</v>
      </c>
      <c r="N9" s="137" t="s">
        <v>416</v>
      </c>
      <c r="O9" s="130" t="s">
        <v>432</v>
      </c>
      <c r="P9" s="133" t="s">
        <v>448</v>
      </c>
      <c r="Q9" s="137" t="s">
        <v>464</v>
      </c>
      <c r="R9" s="138" t="s">
        <v>98</v>
      </c>
      <c r="S9" s="139" t="s">
        <v>104</v>
      </c>
      <c r="T9" s="140" t="s">
        <v>112</v>
      </c>
      <c r="U9" s="130" t="s">
        <v>121</v>
      </c>
      <c r="V9" s="133" t="s">
        <v>129</v>
      </c>
      <c r="W9" s="137" t="s">
        <v>138</v>
      </c>
    </row>
    <row r="10" spans="1:29" x14ac:dyDescent="0.35">
      <c r="B10" s="127" t="s">
        <v>58</v>
      </c>
      <c r="C10" s="130" t="s">
        <v>95</v>
      </c>
      <c r="D10" s="133" t="s">
        <v>95</v>
      </c>
      <c r="E10" s="137" t="s">
        <v>95</v>
      </c>
      <c r="F10" s="138" t="s">
        <v>299</v>
      </c>
      <c r="G10" s="139" t="s">
        <v>311</v>
      </c>
      <c r="H10" s="145" t="s">
        <v>325</v>
      </c>
      <c r="I10" s="138" t="s">
        <v>340</v>
      </c>
      <c r="J10" s="139" t="s">
        <v>356</v>
      </c>
      <c r="K10" s="140" t="s">
        <v>373</v>
      </c>
      <c r="L10" s="138" t="s">
        <v>388</v>
      </c>
      <c r="M10" s="139" t="s">
        <v>403</v>
      </c>
      <c r="N10" s="140" t="s">
        <v>417</v>
      </c>
      <c r="O10" s="130" t="s">
        <v>433</v>
      </c>
      <c r="P10" s="133" t="s">
        <v>449</v>
      </c>
      <c r="Q10" s="137" t="s">
        <v>262</v>
      </c>
      <c r="R10" s="130" t="s">
        <v>274</v>
      </c>
      <c r="S10" s="133" t="s">
        <v>105</v>
      </c>
      <c r="T10" s="137" t="s">
        <v>113</v>
      </c>
      <c r="U10" s="130" t="s">
        <v>122</v>
      </c>
      <c r="V10" s="133" t="s">
        <v>130</v>
      </c>
      <c r="W10" s="137" t="s">
        <v>139</v>
      </c>
    </row>
    <row r="11" spans="1:29" x14ac:dyDescent="0.35">
      <c r="B11" s="126" t="s">
        <v>70</v>
      </c>
      <c r="C11" s="130" t="s">
        <v>95</v>
      </c>
      <c r="D11" s="133" t="s">
        <v>95</v>
      </c>
      <c r="E11" s="137" t="s">
        <v>95</v>
      </c>
      <c r="F11" s="138" t="s">
        <v>300</v>
      </c>
      <c r="G11" s="139" t="s">
        <v>312</v>
      </c>
      <c r="H11" s="145" t="s">
        <v>326</v>
      </c>
      <c r="I11" s="130" t="s">
        <v>341</v>
      </c>
      <c r="J11" s="133" t="s">
        <v>357</v>
      </c>
      <c r="K11" s="137" t="s">
        <v>374</v>
      </c>
      <c r="L11" s="130" t="s">
        <v>389</v>
      </c>
      <c r="M11" s="133" t="s">
        <v>404</v>
      </c>
      <c r="N11" s="137" t="s">
        <v>418</v>
      </c>
      <c r="O11" s="130" t="s">
        <v>434</v>
      </c>
      <c r="P11" s="133" t="s">
        <v>450</v>
      </c>
      <c r="Q11" s="137" t="s">
        <v>465</v>
      </c>
      <c r="R11" s="130" t="s">
        <v>473</v>
      </c>
      <c r="S11" s="133" t="s">
        <v>106</v>
      </c>
      <c r="T11" s="137" t="s">
        <v>114</v>
      </c>
      <c r="U11" s="130" t="s">
        <v>123</v>
      </c>
      <c r="V11" s="133" t="s">
        <v>131</v>
      </c>
      <c r="W11" s="137" t="s">
        <v>140</v>
      </c>
    </row>
    <row r="12" spans="1:29" x14ac:dyDescent="0.35">
      <c r="B12" s="127" t="s">
        <v>69</v>
      </c>
      <c r="C12" s="130" t="s">
        <v>95</v>
      </c>
      <c r="D12" s="133" t="s">
        <v>95</v>
      </c>
      <c r="E12" s="137" t="s">
        <v>95</v>
      </c>
      <c r="F12" s="130" t="s">
        <v>301</v>
      </c>
      <c r="G12" s="133" t="s">
        <v>313</v>
      </c>
      <c r="H12" s="149" t="s">
        <v>327</v>
      </c>
      <c r="I12" s="130" t="s">
        <v>342</v>
      </c>
      <c r="J12" s="133" t="s">
        <v>358</v>
      </c>
      <c r="K12" s="137" t="s">
        <v>375</v>
      </c>
      <c r="L12" s="130" t="s">
        <v>390</v>
      </c>
      <c r="M12" s="133" t="s">
        <v>405</v>
      </c>
      <c r="N12" s="137" t="s">
        <v>419</v>
      </c>
      <c r="O12" s="130" t="s">
        <v>435</v>
      </c>
      <c r="P12" s="133" t="s">
        <v>451</v>
      </c>
      <c r="Q12" s="137" t="s">
        <v>466</v>
      </c>
      <c r="R12" s="130" t="s">
        <v>99</v>
      </c>
      <c r="S12" s="133" t="s">
        <v>480</v>
      </c>
      <c r="T12" s="137" t="s">
        <v>115</v>
      </c>
      <c r="U12" s="138" t="s">
        <v>124</v>
      </c>
      <c r="V12" s="139" t="s">
        <v>132</v>
      </c>
      <c r="W12" s="140" t="s">
        <v>141</v>
      </c>
    </row>
    <row r="13" spans="1:29" x14ac:dyDescent="0.35">
      <c r="B13" s="127" t="s">
        <v>78</v>
      </c>
      <c r="C13" s="130" t="s">
        <v>95</v>
      </c>
      <c r="D13" s="133" t="s">
        <v>287</v>
      </c>
      <c r="E13" s="137" t="s">
        <v>291</v>
      </c>
      <c r="F13" s="130" t="s">
        <v>302</v>
      </c>
      <c r="G13" s="133" t="s">
        <v>314</v>
      </c>
      <c r="H13" s="149" t="s">
        <v>328</v>
      </c>
      <c r="I13" s="130" t="s">
        <v>343</v>
      </c>
      <c r="J13" s="134" t="s">
        <v>359</v>
      </c>
      <c r="K13" s="137" t="s">
        <v>376</v>
      </c>
      <c r="L13" s="130" t="s">
        <v>391</v>
      </c>
      <c r="M13" s="133" t="s">
        <v>406</v>
      </c>
      <c r="N13" s="137" t="s">
        <v>420</v>
      </c>
      <c r="O13" s="138" t="s">
        <v>436</v>
      </c>
      <c r="P13" s="139" t="s">
        <v>452</v>
      </c>
      <c r="Q13" s="140" t="s">
        <v>265</v>
      </c>
      <c r="R13" s="138" t="s">
        <v>100</v>
      </c>
      <c r="S13" s="139" t="s">
        <v>107</v>
      </c>
      <c r="T13" s="140" t="s">
        <v>116</v>
      </c>
      <c r="U13" s="130" t="s">
        <v>125</v>
      </c>
      <c r="V13" s="133" t="s">
        <v>133</v>
      </c>
      <c r="W13" s="137" t="s">
        <v>142</v>
      </c>
    </row>
    <row r="14" spans="1:29" x14ac:dyDescent="0.35">
      <c r="B14" s="127" t="s">
        <v>68</v>
      </c>
      <c r="C14" s="130" t="s">
        <v>95</v>
      </c>
      <c r="D14" s="133" t="s">
        <v>95</v>
      </c>
      <c r="E14" s="137" t="s">
        <v>95</v>
      </c>
      <c r="F14" s="138" t="s">
        <v>303</v>
      </c>
      <c r="G14" s="139" t="s">
        <v>315</v>
      </c>
      <c r="H14" s="145" t="s">
        <v>329</v>
      </c>
      <c r="I14" s="130" t="s">
        <v>344</v>
      </c>
      <c r="J14" s="134" t="s">
        <v>360</v>
      </c>
      <c r="K14" s="137" t="s">
        <v>377</v>
      </c>
      <c r="L14" s="130" t="s">
        <v>392</v>
      </c>
      <c r="M14" s="133" t="s">
        <v>407</v>
      </c>
      <c r="N14" s="137" t="s">
        <v>421</v>
      </c>
      <c r="O14" s="138" t="s">
        <v>437</v>
      </c>
      <c r="P14" s="139" t="s">
        <v>453</v>
      </c>
      <c r="Q14" s="140" t="s">
        <v>467</v>
      </c>
      <c r="R14" s="130" t="s">
        <v>474</v>
      </c>
      <c r="S14" s="133" t="s">
        <v>108</v>
      </c>
      <c r="T14" s="137" t="s">
        <v>117</v>
      </c>
      <c r="U14" s="138" t="s">
        <v>126</v>
      </c>
      <c r="V14" s="139" t="s">
        <v>134</v>
      </c>
      <c r="W14" s="140" t="s">
        <v>143</v>
      </c>
    </row>
    <row r="15" spans="1:29" x14ac:dyDescent="0.35">
      <c r="B15" s="127" t="s">
        <v>72</v>
      </c>
      <c r="C15" s="130" t="s">
        <v>95</v>
      </c>
      <c r="D15" s="133" t="s">
        <v>95</v>
      </c>
      <c r="E15" s="137" t="s">
        <v>292</v>
      </c>
      <c r="F15" s="130" t="s">
        <v>304</v>
      </c>
      <c r="G15" s="133" t="s">
        <v>316</v>
      </c>
      <c r="H15" s="149" t="s">
        <v>330</v>
      </c>
      <c r="I15" s="130" t="s">
        <v>345</v>
      </c>
      <c r="J15" s="134" t="s">
        <v>361</v>
      </c>
      <c r="K15" s="137" t="s">
        <v>378</v>
      </c>
      <c r="L15" s="130" t="s">
        <v>393</v>
      </c>
      <c r="M15" s="133" t="s">
        <v>408</v>
      </c>
      <c r="N15" s="137" t="s">
        <v>422</v>
      </c>
      <c r="O15" s="130" t="s">
        <v>438</v>
      </c>
      <c r="P15" s="133" t="s">
        <v>454</v>
      </c>
      <c r="Q15" s="137" t="s">
        <v>263</v>
      </c>
      <c r="R15" s="130" t="s">
        <v>101</v>
      </c>
      <c r="S15" s="133" t="s">
        <v>109</v>
      </c>
      <c r="T15" s="137" t="s">
        <v>118</v>
      </c>
      <c r="U15" s="130" t="s">
        <v>491</v>
      </c>
      <c r="V15" s="133" t="s">
        <v>135</v>
      </c>
      <c r="W15" s="137" t="s">
        <v>144</v>
      </c>
    </row>
    <row r="16" spans="1:29" x14ac:dyDescent="0.35">
      <c r="B16" s="127" t="s">
        <v>61</v>
      </c>
      <c r="C16" s="130" t="s">
        <v>95</v>
      </c>
      <c r="D16" s="133" t="s">
        <v>288</v>
      </c>
      <c r="E16" s="137" t="s">
        <v>293</v>
      </c>
      <c r="F16" s="130" t="s">
        <v>305</v>
      </c>
      <c r="G16" s="133" t="s">
        <v>317</v>
      </c>
      <c r="H16" s="149" t="s">
        <v>331</v>
      </c>
      <c r="I16" s="130" t="s">
        <v>346</v>
      </c>
      <c r="J16" s="134" t="s">
        <v>362</v>
      </c>
      <c r="K16" s="137" t="s">
        <v>379</v>
      </c>
      <c r="L16" s="130" t="s">
        <v>394</v>
      </c>
      <c r="M16" s="133" t="s">
        <v>409</v>
      </c>
      <c r="N16" s="137" t="s">
        <v>423</v>
      </c>
      <c r="O16" s="138" t="s">
        <v>439</v>
      </c>
      <c r="P16" s="139" t="s">
        <v>455</v>
      </c>
      <c r="Q16" s="140" t="s">
        <v>264</v>
      </c>
      <c r="R16" s="130" t="s">
        <v>102</v>
      </c>
      <c r="S16" s="133" t="s">
        <v>110</v>
      </c>
      <c r="T16" s="137" t="s">
        <v>119</v>
      </c>
      <c r="U16" s="130" t="s">
        <v>127</v>
      </c>
      <c r="V16" s="133" t="s">
        <v>136</v>
      </c>
      <c r="W16" s="137" t="s">
        <v>145</v>
      </c>
    </row>
    <row r="17" spans="1:29" x14ac:dyDescent="0.35">
      <c r="B17" s="127" t="s">
        <v>2</v>
      </c>
      <c r="C17" s="130" t="s">
        <v>95</v>
      </c>
      <c r="D17" s="133" t="s">
        <v>95</v>
      </c>
      <c r="E17" s="137" t="s">
        <v>294</v>
      </c>
      <c r="F17" s="130" t="s">
        <v>306</v>
      </c>
      <c r="G17" s="133" t="s">
        <v>318</v>
      </c>
      <c r="H17" s="149" t="s">
        <v>332</v>
      </c>
      <c r="I17" s="138" t="s">
        <v>347</v>
      </c>
      <c r="J17" s="139" t="s">
        <v>363</v>
      </c>
      <c r="K17" s="140" t="s">
        <v>380</v>
      </c>
      <c r="L17" s="138" t="s">
        <v>395</v>
      </c>
      <c r="M17" s="139" t="s">
        <v>410</v>
      </c>
      <c r="N17" s="140" t="s">
        <v>424</v>
      </c>
      <c r="O17" s="130" t="s">
        <v>440</v>
      </c>
      <c r="P17" s="133" t="s">
        <v>456</v>
      </c>
      <c r="Q17" s="137" t="s">
        <v>266</v>
      </c>
      <c r="R17" s="130" t="s">
        <v>103</v>
      </c>
      <c r="S17" s="133" t="s">
        <v>111</v>
      </c>
      <c r="T17" s="137" t="s">
        <v>120</v>
      </c>
      <c r="U17" s="130" t="s">
        <v>128</v>
      </c>
      <c r="V17" s="133" t="s">
        <v>137</v>
      </c>
      <c r="W17" s="137" t="s">
        <v>146</v>
      </c>
    </row>
    <row r="18" spans="1:29" x14ac:dyDescent="0.35">
      <c r="B18" s="127" t="s">
        <v>1</v>
      </c>
      <c r="C18" s="130" t="s">
        <v>96</v>
      </c>
      <c r="D18" s="133" t="s">
        <v>96</v>
      </c>
      <c r="E18" s="137" t="s">
        <v>96</v>
      </c>
      <c r="F18" s="130" t="s">
        <v>96</v>
      </c>
      <c r="G18" s="133" t="s">
        <v>96</v>
      </c>
      <c r="H18" s="149" t="s">
        <v>96</v>
      </c>
      <c r="I18" s="130" t="s">
        <v>96</v>
      </c>
      <c r="J18" s="133" t="s">
        <v>96</v>
      </c>
      <c r="K18" s="137" t="s">
        <v>96</v>
      </c>
      <c r="L18" s="130" t="s">
        <v>96</v>
      </c>
      <c r="M18" s="133" t="s">
        <v>96</v>
      </c>
      <c r="N18" s="137" t="s">
        <v>96</v>
      </c>
      <c r="O18" s="130" t="s">
        <v>96</v>
      </c>
      <c r="P18" s="133" t="s">
        <v>96</v>
      </c>
      <c r="Q18" s="137" t="s">
        <v>96</v>
      </c>
      <c r="R18" s="130" t="s">
        <v>96</v>
      </c>
      <c r="S18" s="133" t="s">
        <v>96</v>
      </c>
      <c r="T18" s="137" t="s">
        <v>96</v>
      </c>
      <c r="U18" s="130" t="s">
        <v>96</v>
      </c>
      <c r="V18" s="133" t="s">
        <v>96</v>
      </c>
      <c r="W18" s="137" t="s">
        <v>96</v>
      </c>
    </row>
    <row r="19" spans="1:29" x14ac:dyDescent="0.35">
      <c r="B19" s="127" t="s">
        <v>251</v>
      </c>
      <c r="C19" s="130" t="s">
        <v>95</v>
      </c>
      <c r="D19" s="133" t="s">
        <v>95</v>
      </c>
      <c r="E19" s="137" t="s">
        <v>295</v>
      </c>
      <c r="F19" s="130" t="s">
        <v>307</v>
      </c>
      <c r="G19" s="133" t="s">
        <v>319</v>
      </c>
      <c r="H19" s="149" t="s">
        <v>333</v>
      </c>
      <c r="I19" s="130" t="s">
        <v>348</v>
      </c>
      <c r="J19" s="133" t="s">
        <v>364</v>
      </c>
      <c r="K19" s="137" t="s">
        <v>381</v>
      </c>
      <c r="L19" s="130" t="s">
        <v>396</v>
      </c>
      <c r="M19" s="133" t="s">
        <v>411</v>
      </c>
      <c r="N19" s="137" t="s">
        <v>425</v>
      </c>
      <c r="O19" s="130" t="s">
        <v>441</v>
      </c>
      <c r="P19" s="133" t="s">
        <v>457</v>
      </c>
      <c r="Q19" s="137" t="s">
        <v>267</v>
      </c>
      <c r="R19" s="130" t="s">
        <v>190</v>
      </c>
      <c r="S19" s="133" t="s">
        <v>201</v>
      </c>
      <c r="T19" s="137" t="s">
        <v>211</v>
      </c>
      <c r="U19" s="130" t="s">
        <v>492</v>
      </c>
      <c r="V19" s="133" t="s">
        <v>276</v>
      </c>
      <c r="W19" s="137" t="s">
        <v>240</v>
      </c>
    </row>
    <row r="20" spans="1:29" x14ac:dyDescent="0.35">
      <c r="B20" s="127" t="s">
        <v>74</v>
      </c>
      <c r="C20" s="130" t="s">
        <v>285</v>
      </c>
      <c r="D20" s="133" t="s">
        <v>289</v>
      </c>
      <c r="E20" s="137" t="s">
        <v>296</v>
      </c>
      <c r="F20" s="130" t="s">
        <v>308</v>
      </c>
      <c r="G20" s="133" t="s">
        <v>320</v>
      </c>
      <c r="H20" s="149" t="s">
        <v>334</v>
      </c>
      <c r="I20" s="130" t="s">
        <v>349</v>
      </c>
      <c r="J20" s="133" t="s">
        <v>365</v>
      </c>
      <c r="K20" s="137" t="s">
        <v>382</v>
      </c>
      <c r="L20" s="130" t="s">
        <v>397</v>
      </c>
      <c r="M20" s="133" t="s">
        <v>412</v>
      </c>
      <c r="N20" s="137" t="s">
        <v>426</v>
      </c>
      <c r="O20" s="130" t="s">
        <v>192</v>
      </c>
      <c r="P20" s="133" t="s">
        <v>192</v>
      </c>
      <c r="Q20" s="137" t="s">
        <v>192</v>
      </c>
      <c r="R20" s="130" t="s">
        <v>192</v>
      </c>
      <c r="S20" s="133" t="s">
        <v>192</v>
      </c>
      <c r="T20" s="137" t="s">
        <v>192</v>
      </c>
      <c r="U20" s="130" t="s">
        <v>192</v>
      </c>
      <c r="V20" s="133" t="s">
        <v>192</v>
      </c>
      <c r="W20" s="137" t="s">
        <v>192</v>
      </c>
    </row>
    <row r="21" spans="1:29" x14ac:dyDescent="0.35">
      <c r="B21" s="127" t="s">
        <v>278</v>
      </c>
      <c r="C21" s="138" t="s">
        <v>95</v>
      </c>
      <c r="D21" s="139" t="s">
        <v>95</v>
      </c>
      <c r="E21" s="140" t="s">
        <v>95</v>
      </c>
      <c r="F21" s="130" t="s">
        <v>95</v>
      </c>
      <c r="G21" s="133" t="s">
        <v>321</v>
      </c>
      <c r="H21" s="149" t="s">
        <v>335</v>
      </c>
      <c r="I21" s="130" t="s">
        <v>350</v>
      </c>
      <c r="J21" s="133" t="s">
        <v>366</v>
      </c>
      <c r="K21" s="137" t="s">
        <v>383</v>
      </c>
      <c r="L21" s="130" t="s">
        <v>398</v>
      </c>
      <c r="M21" s="133" t="s">
        <v>413</v>
      </c>
      <c r="N21" s="137" t="s">
        <v>427</v>
      </c>
      <c r="O21" s="130" t="s">
        <v>442</v>
      </c>
      <c r="P21" s="133" t="s">
        <v>458</v>
      </c>
      <c r="Q21" s="137" t="s">
        <v>268</v>
      </c>
      <c r="R21" s="130" t="s">
        <v>275</v>
      </c>
      <c r="S21" s="133" t="s">
        <v>202</v>
      </c>
      <c r="T21" s="137" t="s">
        <v>212</v>
      </c>
      <c r="U21" s="130" t="s">
        <v>222</v>
      </c>
      <c r="V21" s="133" t="s">
        <v>232</v>
      </c>
      <c r="W21" s="137" t="s">
        <v>241</v>
      </c>
    </row>
    <row r="22" spans="1:29" x14ac:dyDescent="0.35">
      <c r="A22" t="e">
        <f>$A$1:$AZ$21</f>
        <v>#VALUE!</v>
      </c>
      <c r="B22" s="127" t="s">
        <v>507</v>
      </c>
      <c r="C22" s="146" t="s">
        <v>157</v>
      </c>
      <c r="D22" s="139" t="s">
        <v>160</v>
      </c>
      <c r="E22" s="145" t="s">
        <v>163</v>
      </c>
      <c r="F22" s="146" t="s">
        <v>165</v>
      </c>
      <c r="G22" s="139" t="s">
        <v>168</v>
      </c>
      <c r="H22" s="145" t="s">
        <v>170</v>
      </c>
      <c r="I22" s="146" t="s">
        <v>172</v>
      </c>
      <c r="J22" s="139" t="s">
        <v>553</v>
      </c>
      <c r="K22" s="145" t="s">
        <v>562</v>
      </c>
      <c r="L22" s="146" t="s">
        <v>571</v>
      </c>
      <c r="M22" s="139" t="s">
        <v>174</v>
      </c>
      <c r="N22" s="145" t="s">
        <v>176</v>
      </c>
      <c r="O22" s="146" t="s">
        <v>179</v>
      </c>
      <c r="P22" s="139" t="s">
        <v>183</v>
      </c>
      <c r="Q22" s="145" t="s">
        <v>186</v>
      </c>
      <c r="R22" s="155" t="s">
        <v>189</v>
      </c>
      <c r="S22" s="139" t="s">
        <v>200</v>
      </c>
      <c r="T22" s="145" t="s">
        <v>210</v>
      </c>
      <c r="U22" s="146" t="s">
        <v>220</v>
      </c>
      <c r="V22" s="139" t="s">
        <v>230</v>
      </c>
      <c r="W22" s="145" t="s">
        <v>94</v>
      </c>
    </row>
    <row r="23" spans="1:29" x14ac:dyDescent="0.35">
      <c r="B23" s="127" t="s">
        <v>250</v>
      </c>
      <c r="C23" s="128" t="s">
        <v>79</v>
      </c>
      <c r="D23" s="131" t="s">
        <v>79</v>
      </c>
      <c r="E23" s="135" t="s">
        <v>79</v>
      </c>
      <c r="F23" s="143" t="s">
        <v>79</v>
      </c>
      <c r="G23" s="131" t="s">
        <v>79</v>
      </c>
      <c r="H23" s="135" t="s">
        <v>79</v>
      </c>
      <c r="I23" s="143" t="s">
        <v>79</v>
      </c>
      <c r="J23" s="131" t="s">
        <v>79</v>
      </c>
      <c r="K23" s="135" t="s">
        <v>79</v>
      </c>
      <c r="L23" s="143" t="s">
        <v>79</v>
      </c>
      <c r="M23" s="131" t="s">
        <v>79</v>
      </c>
      <c r="N23" s="135" t="s">
        <v>79</v>
      </c>
      <c r="O23" s="128" t="s">
        <v>79</v>
      </c>
      <c r="P23" s="131" t="s">
        <v>79</v>
      </c>
      <c r="Q23" s="135" t="s">
        <v>79</v>
      </c>
      <c r="R23" s="128" t="s">
        <v>79</v>
      </c>
      <c r="S23" s="144" t="s">
        <v>79</v>
      </c>
      <c r="T23" s="135" t="s">
        <v>79</v>
      </c>
      <c r="U23" s="128" t="s">
        <v>79</v>
      </c>
      <c r="V23" s="131" t="s">
        <v>79</v>
      </c>
      <c r="W23" s="135" t="s">
        <v>79</v>
      </c>
      <c r="X23" s="128"/>
      <c r="Y23" s="131"/>
      <c r="Z23" s="135"/>
      <c r="AA23" s="143"/>
      <c r="AB23" s="131"/>
      <c r="AC23" s="135"/>
    </row>
    <row r="24" spans="1:29" x14ac:dyDescent="0.35">
      <c r="B24" s="141" t="s">
        <v>505</v>
      </c>
      <c r="C24" s="129" t="s">
        <v>95</v>
      </c>
      <c r="D24" s="132" t="s">
        <v>95</v>
      </c>
      <c r="E24" s="136" t="s">
        <v>95</v>
      </c>
      <c r="F24" s="129" t="s">
        <v>301</v>
      </c>
      <c r="G24" s="132" t="s">
        <v>313</v>
      </c>
      <c r="H24" s="148" t="s">
        <v>327</v>
      </c>
      <c r="I24" s="129" t="s">
        <v>342</v>
      </c>
      <c r="J24" s="147" t="s">
        <v>358</v>
      </c>
      <c r="K24" s="148" t="s">
        <v>375</v>
      </c>
      <c r="L24" s="129" t="s">
        <v>390</v>
      </c>
      <c r="M24" s="132" t="s">
        <v>405</v>
      </c>
      <c r="N24" s="136" t="s">
        <v>419</v>
      </c>
      <c r="O24" s="129" t="s">
        <v>435</v>
      </c>
      <c r="P24" s="132" t="s">
        <v>451</v>
      </c>
      <c r="Q24" s="136" t="s">
        <v>466</v>
      </c>
      <c r="R24" s="129" t="s">
        <v>99</v>
      </c>
      <c r="S24" s="132" t="s">
        <v>480</v>
      </c>
      <c r="T24" s="136" t="s">
        <v>115</v>
      </c>
      <c r="U24" s="129" t="s">
        <v>124</v>
      </c>
      <c r="V24" s="132" t="s">
        <v>132</v>
      </c>
      <c r="W24" s="136" t="s">
        <v>141</v>
      </c>
      <c r="X24" s="129"/>
      <c r="Y24" s="147"/>
      <c r="Z24" s="136"/>
      <c r="AA24" s="129"/>
      <c r="AB24" s="132"/>
      <c r="AC24" s="148"/>
    </row>
    <row r="25" spans="1:29" x14ac:dyDescent="0.35">
      <c r="B25" s="141" t="s">
        <v>78</v>
      </c>
      <c r="C25" s="130" t="s">
        <v>95</v>
      </c>
      <c r="D25" s="133" t="s">
        <v>287</v>
      </c>
      <c r="E25" s="137" t="s">
        <v>291</v>
      </c>
      <c r="F25" s="130" t="s">
        <v>302</v>
      </c>
      <c r="G25" s="133" t="s">
        <v>314</v>
      </c>
      <c r="H25" s="149" t="s">
        <v>328</v>
      </c>
      <c r="I25" s="130" t="s">
        <v>343</v>
      </c>
      <c r="J25" s="134" t="s">
        <v>359</v>
      </c>
      <c r="K25" s="149" t="s">
        <v>376</v>
      </c>
      <c r="L25" s="130" t="s">
        <v>391</v>
      </c>
      <c r="M25" s="133" t="s">
        <v>406</v>
      </c>
      <c r="N25" s="137" t="s">
        <v>420</v>
      </c>
      <c r="O25" s="138" t="s">
        <v>436</v>
      </c>
      <c r="P25" s="139" t="s">
        <v>452</v>
      </c>
      <c r="Q25" s="140" t="s">
        <v>265</v>
      </c>
      <c r="R25" s="138" t="s">
        <v>100</v>
      </c>
      <c r="S25" s="139" t="s">
        <v>107</v>
      </c>
      <c r="T25" s="140" t="s">
        <v>116</v>
      </c>
      <c r="U25" s="130" t="s">
        <v>125</v>
      </c>
      <c r="V25" s="133" t="s">
        <v>133</v>
      </c>
      <c r="W25" s="137" t="s">
        <v>142</v>
      </c>
      <c r="X25" s="138"/>
      <c r="Y25" s="139"/>
      <c r="Z25" s="140"/>
      <c r="AA25" s="130"/>
      <c r="AB25" s="133"/>
      <c r="AC25" s="149"/>
    </row>
    <row r="26" spans="1:29" x14ac:dyDescent="0.35">
      <c r="B26" s="141" t="s">
        <v>506</v>
      </c>
      <c r="C26" s="130" t="s">
        <v>95</v>
      </c>
      <c r="D26" s="133" t="s">
        <v>95</v>
      </c>
      <c r="E26" s="137" t="s">
        <v>95</v>
      </c>
      <c r="F26" s="138" t="s">
        <v>303</v>
      </c>
      <c r="G26" s="139" t="s">
        <v>315</v>
      </c>
      <c r="H26" s="145" t="s">
        <v>329</v>
      </c>
      <c r="I26" s="130" t="s">
        <v>344</v>
      </c>
      <c r="J26" s="134" t="s">
        <v>360</v>
      </c>
      <c r="K26" s="149" t="s">
        <v>377</v>
      </c>
      <c r="L26" s="130" t="s">
        <v>392</v>
      </c>
      <c r="M26" s="133" t="s">
        <v>407</v>
      </c>
      <c r="N26" s="137" t="s">
        <v>421</v>
      </c>
      <c r="O26" s="138" t="s">
        <v>437</v>
      </c>
      <c r="P26" s="139" t="s">
        <v>453</v>
      </c>
      <c r="Q26" s="140" t="s">
        <v>467</v>
      </c>
      <c r="R26" s="130" t="s">
        <v>474</v>
      </c>
      <c r="S26" s="133" t="s">
        <v>108</v>
      </c>
      <c r="T26" s="137" t="s">
        <v>117</v>
      </c>
      <c r="U26" s="138" t="s">
        <v>126</v>
      </c>
      <c r="V26" s="139" t="s">
        <v>134</v>
      </c>
      <c r="W26" s="140" t="s">
        <v>143</v>
      </c>
      <c r="X26" s="130"/>
      <c r="Y26" s="133"/>
      <c r="Z26" s="137"/>
      <c r="AA26" s="130"/>
      <c r="AB26" s="133"/>
      <c r="AC26" s="149"/>
    </row>
    <row r="27" spans="1:29" x14ac:dyDescent="0.35">
      <c r="B27" s="141" t="s">
        <v>257</v>
      </c>
      <c r="C27" s="130" t="s">
        <v>95</v>
      </c>
      <c r="D27" s="133" t="s">
        <v>95</v>
      </c>
      <c r="E27" s="137" t="s">
        <v>292</v>
      </c>
      <c r="F27" s="130" t="s">
        <v>304</v>
      </c>
      <c r="G27" s="133" t="s">
        <v>316</v>
      </c>
      <c r="H27" s="149" t="s">
        <v>330</v>
      </c>
      <c r="I27" s="130" t="s">
        <v>345</v>
      </c>
      <c r="J27" s="134" t="s">
        <v>361</v>
      </c>
      <c r="K27" s="149" t="s">
        <v>378</v>
      </c>
      <c r="L27" s="130" t="s">
        <v>393</v>
      </c>
      <c r="M27" s="133" t="s">
        <v>408</v>
      </c>
      <c r="N27" s="137" t="s">
        <v>422</v>
      </c>
      <c r="O27" s="130" t="s">
        <v>438</v>
      </c>
      <c r="P27" s="133" t="s">
        <v>454</v>
      </c>
      <c r="Q27" s="137" t="s">
        <v>263</v>
      </c>
      <c r="R27" s="130" t="s">
        <v>101</v>
      </c>
      <c r="S27" s="133" t="s">
        <v>109</v>
      </c>
      <c r="T27" s="137" t="s">
        <v>118</v>
      </c>
      <c r="U27" s="138" t="s">
        <v>491</v>
      </c>
      <c r="V27" s="139" t="s">
        <v>135</v>
      </c>
      <c r="W27" s="140" t="s">
        <v>144</v>
      </c>
      <c r="X27" s="130"/>
      <c r="Y27" s="134"/>
      <c r="Z27" s="137"/>
      <c r="AA27" s="130"/>
      <c r="AB27" s="133"/>
      <c r="AC27" s="149"/>
    </row>
    <row r="28" spans="1:29" x14ac:dyDescent="0.35">
      <c r="B28" s="141" t="s">
        <v>258</v>
      </c>
      <c r="C28" s="130" t="s">
        <v>95</v>
      </c>
      <c r="D28" s="133" t="s">
        <v>288</v>
      </c>
      <c r="E28" s="137" t="s">
        <v>293</v>
      </c>
      <c r="F28" s="130" t="s">
        <v>305</v>
      </c>
      <c r="G28" s="133" t="s">
        <v>317</v>
      </c>
      <c r="H28" s="149" t="s">
        <v>331</v>
      </c>
      <c r="I28" s="130" t="s">
        <v>346</v>
      </c>
      <c r="J28" s="134" t="s">
        <v>362</v>
      </c>
      <c r="K28" s="149" t="s">
        <v>379</v>
      </c>
      <c r="L28" s="130" t="s">
        <v>394</v>
      </c>
      <c r="M28" s="133" t="s">
        <v>409</v>
      </c>
      <c r="N28" s="137" t="s">
        <v>423</v>
      </c>
      <c r="O28" s="138" t="s">
        <v>439</v>
      </c>
      <c r="P28" s="139" t="s">
        <v>455</v>
      </c>
      <c r="Q28" s="140" t="s">
        <v>264</v>
      </c>
      <c r="R28" s="130" t="s">
        <v>102</v>
      </c>
      <c r="S28" s="133" t="s">
        <v>110</v>
      </c>
      <c r="T28" s="137" t="s">
        <v>119</v>
      </c>
      <c r="U28" s="130" t="s">
        <v>127</v>
      </c>
      <c r="V28" s="133" t="s">
        <v>136</v>
      </c>
      <c r="W28" s="137" t="s">
        <v>145</v>
      </c>
      <c r="X28" s="130"/>
      <c r="Y28" s="133"/>
      <c r="Z28" s="137"/>
      <c r="AA28" s="130"/>
      <c r="AB28" s="133"/>
      <c r="AC28" s="149"/>
    </row>
    <row r="29" spans="1:29" x14ac:dyDescent="0.35">
      <c r="B29" s="141" t="s">
        <v>2</v>
      </c>
      <c r="C29" s="130" t="s">
        <v>95</v>
      </c>
      <c r="D29" s="133" t="s">
        <v>95</v>
      </c>
      <c r="E29" s="137" t="s">
        <v>294</v>
      </c>
      <c r="F29" s="130" t="s">
        <v>306</v>
      </c>
      <c r="G29" s="133" t="s">
        <v>318</v>
      </c>
      <c r="H29" s="149" t="s">
        <v>332</v>
      </c>
      <c r="I29" s="138" t="s">
        <v>347</v>
      </c>
      <c r="J29" s="139" t="s">
        <v>363</v>
      </c>
      <c r="K29" s="145" t="s">
        <v>380</v>
      </c>
      <c r="L29" s="138" t="s">
        <v>395</v>
      </c>
      <c r="M29" s="139" t="s">
        <v>410</v>
      </c>
      <c r="N29" s="140" t="s">
        <v>424</v>
      </c>
      <c r="O29" s="130" t="s">
        <v>440</v>
      </c>
      <c r="P29" s="133" t="s">
        <v>456</v>
      </c>
      <c r="Q29" s="137" t="s">
        <v>266</v>
      </c>
      <c r="R29" s="130" t="s">
        <v>103</v>
      </c>
      <c r="S29" s="133" t="s">
        <v>111</v>
      </c>
      <c r="T29" s="137" t="s">
        <v>120</v>
      </c>
      <c r="U29" s="130" t="s">
        <v>128</v>
      </c>
      <c r="V29" s="133" t="s">
        <v>137</v>
      </c>
      <c r="W29" s="137" t="s">
        <v>146</v>
      </c>
      <c r="X29" s="138"/>
      <c r="Y29" s="139"/>
      <c r="Z29" s="140"/>
      <c r="AA29" s="130"/>
      <c r="AB29" s="133"/>
      <c r="AC29" s="149"/>
    </row>
    <row r="30" spans="1:29" x14ac:dyDescent="0.35">
      <c r="B30" s="141" t="s">
        <v>1</v>
      </c>
      <c r="C30" s="130" t="s">
        <v>96</v>
      </c>
      <c r="D30" s="133" t="s">
        <v>96</v>
      </c>
      <c r="E30" s="137" t="s">
        <v>96</v>
      </c>
      <c r="F30" s="130" t="s">
        <v>96</v>
      </c>
      <c r="G30" s="133" t="s">
        <v>96</v>
      </c>
      <c r="H30" s="149" t="s">
        <v>96</v>
      </c>
      <c r="I30" s="130" t="s">
        <v>96</v>
      </c>
      <c r="J30" s="133" t="s">
        <v>96</v>
      </c>
      <c r="K30" s="149" t="s">
        <v>96</v>
      </c>
      <c r="L30" s="130" t="s">
        <v>96</v>
      </c>
      <c r="M30" s="133" t="s">
        <v>96</v>
      </c>
      <c r="N30" s="137" t="s">
        <v>96</v>
      </c>
      <c r="O30" s="130" t="s">
        <v>96</v>
      </c>
      <c r="P30" s="133" t="s">
        <v>96</v>
      </c>
      <c r="Q30" s="137" t="s">
        <v>96</v>
      </c>
      <c r="R30" s="130" t="s">
        <v>96</v>
      </c>
      <c r="S30" s="133" t="s">
        <v>96</v>
      </c>
      <c r="T30" s="137" t="s">
        <v>96</v>
      </c>
      <c r="U30" s="130" t="s">
        <v>96</v>
      </c>
      <c r="V30" s="133" t="s">
        <v>96</v>
      </c>
      <c r="W30" s="137" t="s">
        <v>96</v>
      </c>
      <c r="X30" s="130"/>
      <c r="Y30" s="133"/>
      <c r="Z30" s="137"/>
      <c r="AA30" s="138"/>
      <c r="AB30" s="139"/>
      <c r="AC30" s="145"/>
    </row>
    <row r="31" spans="1:29" x14ac:dyDescent="0.35">
      <c r="B31" s="141" t="s">
        <v>502</v>
      </c>
      <c r="C31" s="130" t="s">
        <v>95</v>
      </c>
      <c r="D31" s="133" t="s">
        <v>95</v>
      </c>
      <c r="E31" s="137" t="s">
        <v>295</v>
      </c>
      <c r="F31" s="130" t="s">
        <v>307</v>
      </c>
      <c r="G31" s="133" t="s">
        <v>319</v>
      </c>
      <c r="H31" s="149" t="s">
        <v>333</v>
      </c>
      <c r="I31" s="130" t="s">
        <v>348</v>
      </c>
      <c r="J31" s="133" t="s">
        <v>364</v>
      </c>
      <c r="K31" s="149" t="s">
        <v>381</v>
      </c>
      <c r="L31" s="130" t="s">
        <v>396</v>
      </c>
      <c r="M31" s="133" t="s">
        <v>411</v>
      </c>
      <c r="N31" s="137" t="s">
        <v>425</v>
      </c>
      <c r="O31" s="130" t="s">
        <v>441</v>
      </c>
      <c r="P31" s="133" t="s">
        <v>457</v>
      </c>
      <c r="Q31" s="137" t="s">
        <v>267</v>
      </c>
      <c r="R31" s="130" t="s">
        <v>190</v>
      </c>
      <c r="S31" s="133" t="s">
        <v>201</v>
      </c>
      <c r="T31" s="137" t="s">
        <v>211</v>
      </c>
      <c r="U31" s="130" t="s">
        <v>221</v>
      </c>
      <c r="V31" s="133" t="s">
        <v>231</v>
      </c>
      <c r="W31" s="137" t="s">
        <v>240</v>
      </c>
      <c r="X31" s="130"/>
      <c r="Y31" s="133"/>
      <c r="Z31" s="137"/>
      <c r="AA31" s="130"/>
      <c r="AB31" s="133"/>
      <c r="AC31" s="149"/>
    </row>
    <row r="32" spans="1:29" x14ac:dyDescent="0.35">
      <c r="B32" s="141" t="s">
        <v>65</v>
      </c>
      <c r="C32" s="130" t="s">
        <v>285</v>
      </c>
      <c r="D32" s="133" t="s">
        <v>289</v>
      </c>
      <c r="E32" s="137" t="s">
        <v>296</v>
      </c>
      <c r="F32" s="130" t="s">
        <v>308</v>
      </c>
      <c r="G32" s="133" t="s">
        <v>320</v>
      </c>
      <c r="H32" s="149" t="s">
        <v>334</v>
      </c>
      <c r="I32" s="130" t="s">
        <v>349</v>
      </c>
      <c r="J32" s="133" t="s">
        <v>365</v>
      </c>
      <c r="K32" s="149" t="s">
        <v>382</v>
      </c>
      <c r="L32" s="130" t="s">
        <v>397</v>
      </c>
      <c r="M32" s="133" t="s">
        <v>412</v>
      </c>
      <c r="N32" s="137" t="s">
        <v>426</v>
      </c>
      <c r="O32" s="130" t="s">
        <v>192</v>
      </c>
      <c r="P32" s="133" t="s">
        <v>192</v>
      </c>
      <c r="Q32" s="137" t="s">
        <v>192</v>
      </c>
      <c r="R32" s="130" t="s">
        <v>192</v>
      </c>
      <c r="S32" s="133" t="s">
        <v>192</v>
      </c>
      <c r="T32" s="137" t="s">
        <v>192</v>
      </c>
      <c r="U32" s="138" t="s">
        <v>192</v>
      </c>
      <c r="V32" s="139" t="s">
        <v>192</v>
      </c>
      <c r="W32" s="140" t="s">
        <v>192</v>
      </c>
      <c r="X32" s="130"/>
      <c r="Y32" s="133"/>
      <c r="Z32" s="137"/>
      <c r="AA32" s="130"/>
      <c r="AB32" s="133"/>
      <c r="AC32" s="149"/>
    </row>
    <row r="33" spans="2:29" x14ac:dyDescent="0.35">
      <c r="B33" s="141" t="s">
        <v>278</v>
      </c>
      <c r="C33" s="130" t="s">
        <v>95</v>
      </c>
      <c r="D33" s="133" t="s">
        <v>95</v>
      </c>
      <c r="E33" s="137" t="s">
        <v>95</v>
      </c>
      <c r="F33" s="130" t="s">
        <v>95</v>
      </c>
      <c r="G33" s="133" t="s">
        <v>321</v>
      </c>
      <c r="H33" s="149" t="s">
        <v>335</v>
      </c>
      <c r="I33" s="130" t="s">
        <v>350</v>
      </c>
      <c r="J33" s="133" t="s">
        <v>366</v>
      </c>
      <c r="K33" s="149" t="s">
        <v>383</v>
      </c>
      <c r="L33" s="138" t="s">
        <v>398</v>
      </c>
      <c r="M33" s="139" t="s">
        <v>413</v>
      </c>
      <c r="N33" s="140" t="s">
        <v>427</v>
      </c>
      <c r="O33" s="130" t="s">
        <v>442</v>
      </c>
      <c r="P33" s="133" t="s">
        <v>458</v>
      </c>
      <c r="Q33" s="137" t="s">
        <v>268</v>
      </c>
      <c r="R33" s="130" t="s">
        <v>275</v>
      </c>
      <c r="S33" s="133" t="s">
        <v>202</v>
      </c>
      <c r="T33" s="137" t="s">
        <v>212</v>
      </c>
      <c r="U33" s="130" t="s">
        <v>222</v>
      </c>
      <c r="V33" s="133" t="s">
        <v>232</v>
      </c>
      <c r="W33" s="137" t="s">
        <v>241</v>
      </c>
      <c r="X33" s="138"/>
      <c r="Y33" s="139"/>
      <c r="Z33" s="140"/>
      <c r="AA33" s="138"/>
      <c r="AB33" s="139"/>
      <c r="AC33" s="145"/>
    </row>
    <row r="34" spans="2:29" x14ac:dyDescent="0.35">
      <c r="B34" s="141" t="s">
        <v>52</v>
      </c>
      <c r="C34" s="130" t="s">
        <v>508</v>
      </c>
      <c r="D34" s="133" t="s">
        <v>513</v>
      </c>
      <c r="E34" s="137" t="s">
        <v>519</v>
      </c>
      <c r="F34" s="130" t="s">
        <v>526</v>
      </c>
      <c r="G34" s="133" t="s">
        <v>532</v>
      </c>
      <c r="H34" s="149" t="s">
        <v>539</v>
      </c>
      <c r="I34" s="138" t="s">
        <v>546</v>
      </c>
      <c r="J34" s="139" t="s">
        <v>554</v>
      </c>
      <c r="K34" s="145" t="s">
        <v>563</v>
      </c>
      <c r="L34" s="130" t="s">
        <v>572</v>
      </c>
      <c r="M34" s="133" t="s">
        <v>580</v>
      </c>
      <c r="N34" s="137" t="s">
        <v>587</v>
      </c>
      <c r="O34" s="130" t="s">
        <v>593</v>
      </c>
      <c r="P34" s="133" t="s">
        <v>600</v>
      </c>
      <c r="Q34" s="137" t="s">
        <v>269</v>
      </c>
      <c r="R34" s="130" t="s">
        <v>191</v>
      </c>
      <c r="S34" s="133" t="s">
        <v>203</v>
      </c>
      <c r="T34" s="137" t="s">
        <v>213</v>
      </c>
      <c r="U34" s="130" t="s">
        <v>223</v>
      </c>
      <c r="V34" s="133" t="s">
        <v>233</v>
      </c>
      <c r="W34" s="137" t="s">
        <v>242</v>
      </c>
      <c r="X34" s="130"/>
      <c r="Y34" s="133"/>
      <c r="Z34" s="137"/>
      <c r="AA34" s="130"/>
      <c r="AB34" s="133"/>
      <c r="AC34" s="149"/>
    </row>
    <row r="35" spans="2:29" x14ac:dyDescent="0.35">
      <c r="B35" s="141" t="s">
        <v>259</v>
      </c>
      <c r="C35" s="130" t="s">
        <v>95</v>
      </c>
      <c r="D35" s="133" t="s">
        <v>514</v>
      </c>
      <c r="E35" s="137" t="s">
        <v>520</v>
      </c>
      <c r="F35" s="138" t="s">
        <v>527</v>
      </c>
      <c r="G35" s="139" t="s">
        <v>533</v>
      </c>
      <c r="H35" s="145" t="s">
        <v>540</v>
      </c>
      <c r="I35" s="130" t="s">
        <v>547</v>
      </c>
      <c r="J35" s="133" t="s">
        <v>555</v>
      </c>
      <c r="K35" s="149" t="s">
        <v>564</v>
      </c>
      <c r="L35" s="130" t="s">
        <v>573</v>
      </c>
      <c r="M35" s="133" t="s">
        <v>581</v>
      </c>
      <c r="N35" s="137" t="s">
        <v>193</v>
      </c>
      <c r="O35" s="130" t="s">
        <v>193</v>
      </c>
      <c r="P35" s="133" t="s">
        <v>193</v>
      </c>
      <c r="Q35" s="137" t="s">
        <v>193</v>
      </c>
      <c r="R35" s="130" t="s">
        <v>193</v>
      </c>
      <c r="S35" s="133" t="s">
        <v>193</v>
      </c>
      <c r="T35" s="137" t="s">
        <v>193</v>
      </c>
      <c r="U35" s="130" t="s">
        <v>193</v>
      </c>
      <c r="V35" s="133" t="s">
        <v>193</v>
      </c>
      <c r="W35" s="137" t="s">
        <v>193</v>
      </c>
      <c r="X35" s="138"/>
      <c r="Y35" s="139"/>
      <c r="Z35" s="140"/>
      <c r="AA35" s="138"/>
      <c r="AB35" s="139"/>
      <c r="AC35" s="145"/>
    </row>
    <row r="36" spans="2:29" x14ac:dyDescent="0.35">
      <c r="B36" s="141" t="s">
        <v>49</v>
      </c>
      <c r="C36" s="130" t="s">
        <v>158</v>
      </c>
      <c r="D36" s="133" t="s">
        <v>161</v>
      </c>
      <c r="E36" s="137" t="s">
        <v>164</v>
      </c>
      <c r="F36" s="138" t="s">
        <v>166</v>
      </c>
      <c r="G36" s="139" t="s">
        <v>169</v>
      </c>
      <c r="H36" s="145" t="s">
        <v>171</v>
      </c>
      <c r="I36" s="130" t="s">
        <v>173</v>
      </c>
      <c r="J36" s="133" t="s">
        <v>556</v>
      </c>
      <c r="K36" s="149" t="s">
        <v>565</v>
      </c>
      <c r="L36" s="130" t="s">
        <v>574</v>
      </c>
      <c r="M36" s="133" t="s">
        <v>175</v>
      </c>
      <c r="N36" s="137" t="s">
        <v>177</v>
      </c>
      <c r="O36" s="138" t="s">
        <v>180</v>
      </c>
      <c r="P36" s="139" t="s">
        <v>184</v>
      </c>
      <c r="Q36" s="140" t="s">
        <v>187</v>
      </c>
      <c r="R36" s="138" t="s">
        <v>194</v>
      </c>
      <c r="S36" s="139" t="s">
        <v>204</v>
      </c>
      <c r="T36" s="140" t="s">
        <v>214</v>
      </c>
      <c r="U36" s="138" t="s">
        <v>224</v>
      </c>
      <c r="V36" s="139" t="s">
        <v>234</v>
      </c>
      <c r="W36" s="140" t="s">
        <v>243</v>
      </c>
      <c r="X36" s="130"/>
      <c r="Y36" s="133"/>
      <c r="Z36" s="137"/>
      <c r="AA36" s="130"/>
      <c r="AB36" s="133"/>
      <c r="AC36" s="149"/>
    </row>
    <row r="37" spans="2:29" x14ac:dyDescent="0.35">
      <c r="B37" s="141" t="s">
        <v>503</v>
      </c>
      <c r="C37" s="130" t="s">
        <v>509</v>
      </c>
      <c r="D37" s="133" t="s">
        <v>515</v>
      </c>
      <c r="E37" s="137" t="s">
        <v>521</v>
      </c>
      <c r="F37" s="130" t="s">
        <v>528</v>
      </c>
      <c r="G37" s="133" t="s">
        <v>534</v>
      </c>
      <c r="H37" s="149" t="s">
        <v>541</v>
      </c>
      <c r="I37" s="130" t="s">
        <v>548</v>
      </c>
      <c r="J37" s="133" t="s">
        <v>557</v>
      </c>
      <c r="K37" s="149" t="s">
        <v>566</v>
      </c>
      <c r="L37" s="130" t="s">
        <v>575</v>
      </c>
      <c r="M37" s="133" t="s">
        <v>582</v>
      </c>
      <c r="N37" s="137" t="s">
        <v>588</v>
      </c>
      <c r="O37" s="130" t="s">
        <v>594</v>
      </c>
      <c r="P37" s="133" t="s">
        <v>601</v>
      </c>
      <c r="Q37" s="137" t="s">
        <v>270</v>
      </c>
      <c r="R37" s="130" t="s">
        <v>195</v>
      </c>
      <c r="S37" s="133" t="s">
        <v>205</v>
      </c>
      <c r="T37" s="137" t="s">
        <v>215</v>
      </c>
      <c r="U37" s="130" t="s">
        <v>225</v>
      </c>
      <c r="V37" s="133" t="s">
        <v>235</v>
      </c>
      <c r="W37" s="137" t="s">
        <v>244</v>
      </c>
      <c r="X37" s="138"/>
      <c r="Y37" s="139"/>
      <c r="Z37" s="140"/>
      <c r="AA37" s="138"/>
      <c r="AB37" s="139"/>
      <c r="AC37" s="145"/>
    </row>
    <row r="38" spans="2:29" x14ac:dyDescent="0.35">
      <c r="B38" s="141" t="s">
        <v>153</v>
      </c>
      <c r="C38" s="130" t="s">
        <v>510</v>
      </c>
      <c r="D38" s="133" t="s">
        <v>516</v>
      </c>
      <c r="E38" s="137" t="s">
        <v>522</v>
      </c>
      <c r="F38" s="138" t="s">
        <v>529</v>
      </c>
      <c r="G38" s="139" t="s">
        <v>535</v>
      </c>
      <c r="H38" s="145" t="s">
        <v>542</v>
      </c>
      <c r="I38" s="138" t="s">
        <v>549</v>
      </c>
      <c r="J38" s="139" t="s">
        <v>558</v>
      </c>
      <c r="K38" s="145" t="s">
        <v>567</v>
      </c>
      <c r="L38" s="138" t="s">
        <v>576</v>
      </c>
      <c r="M38" s="139" t="s">
        <v>583</v>
      </c>
      <c r="N38" s="140" t="s">
        <v>589</v>
      </c>
      <c r="O38" s="130" t="s">
        <v>595</v>
      </c>
      <c r="P38" s="133" t="s">
        <v>602</v>
      </c>
      <c r="Q38" s="137" t="s">
        <v>271</v>
      </c>
      <c r="R38" s="130" t="s">
        <v>196</v>
      </c>
      <c r="S38" s="133" t="s">
        <v>206</v>
      </c>
      <c r="T38" s="137" t="s">
        <v>216</v>
      </c>
      <c r="U38" s="138" t="s">
        <v>226</v>
      </c>
      <c r="V38" s="139" t="s">
        <v>236</v>
      </c>
      <c r="W38" s="140" t="s">
        <v>245</v>
      </c>
      <c r="X38" s="130"/>
      <c r="Y38" s="133"/>
      <c r="Z38" s="137"/>
      <c r="AA38" s="130"/>
      <c r="AB38" s="133"/>
      <c r="AC38" s="149"/>
    </row>
    <row r="39" spans="2:29" x14ac:dyDescent="0.35">
      <c r="B39" s="141" t="s">
        <v>154</v>
      </c>
      <c r="C39" s="130" t="s">
        <v>159</v>
      </c>
      <c r="D39" s="133" t="s">
        <v>162</v>
      </c>
      <c r="E39" s="137" t="s">
        <v>523</v>
      </c>
      <c r="F39" s="130" t="s">
        <v>167</v>
      </c>
      <c r="G39" s="133" t="s">
        <v>536</v>
      </c>
      <c r="H39" s="149" t="s">
        <v>543</v>
      </c>
      <c r="I39" s="130" t="s">
        <v>550</v>
      </c>
      <c r="J39" s="133" t="s">
        <v>559</v>
      </c>
      <c r="K39" s="149" t="s">
        <v>568</v>
      </c>
      <c r="L39" s="130" t="s">
        <v>577</v>
      </c>
      <c r="M39" s="133" t="s">
        <v>584</v>
      </c>
      <c r="N39" s="137" t="s">
        <v>590</v>
      </c>
      <c r="O39" s="130" t="s">
        <v>596</v>
      </c>
      <c r="P39" s="133" t="s">
        <v>603</v>
      </c>
      <c r="Q39" s="137" t="s">
        <v>272</v>
      </c>
      <c r="R39" s="130" t="s">
        <v>197</v>
      </c>
      <c r="S39" s="133" t="s">
        <v>207</v>
      </c>
      <c r="T39" s="137" t="s">
        <v>217</v>
      </c>
      <c r="U39" s="130" t="s">
        <v>227</v>
      </c>
      <c r="V39" s="133" t="s">
        <v>237</v>
      </c>
      <c r="W39" s="137" t="s">
        <v>246</v>
      </c>
      <c r="X39" s="130"/>
      <c r="Y39" s="133"/>
      <c r="Z39" s="137"/>
      <c r="AA39" s="130"/>
      <c r="AB39" s="133"/>
      <c r="AC39" s="149"/>
    </row>
    <row r="40" spans="2:29" x14ac:dyDescent="0.35">
      <c r="B40" s="141" t="s">
        <v>155</v>
      </c>
      <c r="C40" s="130" t="s">
        <v>96</v>
      </c>
      <c r="D40" s="133" t="s">
        <v>96</v>
      </c>
      <c r="E40" s="137" t="s">
        <v>96</v>
      </c>
      <c r="F40" s="130" t="s">
        <v>96</v>
      </c>
      <c r="G40" s="133" t="s">
        <v>96</v>
      </c>
      <c r="H40" s="149" t="s">
        <v>96</v>
      </c>
      <c r="I40" s="130" t="s">
        <v>96</v>
      </c>
      <c r="J40" s="133" t="s">
        <v>96</v>
      </c>
      <c r="K40" s="149" t="s">
        <v>96</v>
      </c>
      <c r="L40" s="130" t="s">
        <v>178</v>
      </c>
      <c r="M40" s="133" t="s">
        <v>181</v>
      </c>
      <c r="N40" s="137" t="s">
        <v>185</v>
      </c>
      <c r="O40" s="130" t="s">
        <v>597</v>
      </c>
      <c r="P40" s="133" t="s">
        <v>604</v>
      </c>
      <c r="Q40" s="137" t="s">
        <v>188</v>
      </c>
      <c r="R40" s="130" t="s">
        <v>198</v>
      </c>
      <c r="S40" s="133" t="s">
        <v>208</v>
      </c>
      <c r="T40" s="137" t="s">
        <v>218</v>
      </c>
      <c r="U40" s="130" t="s">
        <v>228</v>
      </c>
      <c r="V40" s="133" t="s">
        <v>238</v>
      </c>
      <c r="W40" s="137" t="s">
        <v>247</v>
      </c>
      <c r="X40" s="130"/>
      <c r="Y40" s="133"/>
      <c r="Z40" s="137"/>
      <c r="AA40" s="130"/>
      <c r="AB40" s="133"/>
      <c r="AC40" s="149"/>
    </row>
    <row r="41" spans="2:29" x14ac:dyDescent="0.35">
      <c r="B41" s="141" t="s">
        <v>504</v>
      </c>
      <c r="C41" s="138" t="s">
        <v>511</v>
      </c>
      <c r="D41" s="139" t="s">
        <v>517</v>
      </c>
      <c r="E41" s="140" t="s">
        <v>524</v>
      </c>
      <c r="F41" s="130" t="s">
        <v>530</v>
      </c>
      <c r="G41" s="133" t="s">
        <v>537</v>
      </c>
      <c r="H41" s="149" t="s">
        <v>544</v>
      </c>
      <c r="I41" s="130" t="s">
        <v>551</v>
      </c>
      <c r="J41" s="133" t="s">
        <v>560</v>
      </c>
      <c r="K41" s="149" t="s">
        <v>569</v>
      </c>
      <c r="L41" s="130" t="s">
        <v>578</v>
      </c>
      <c r="M41" s="133" t="s">
        <v>585</v>
      </c>
      <c r="N41" s="137" t="s">
        <v>591</v>
      </c>
      <c r="O41" s="130" t="s">
        <v>598</v>
      </c>
      <c r="P41" s="133" t="s">
        <v>605</v>
      </c>
      <c r="Q41" s="137" t="s">
        <v>273</v>
      </c>
      <c r="R41" s="130" t="s">
        <v>199</v>
      </c>
      <c r="S41" s="133" t="s">
        <v>209</v>
      </c>
      <c r="T41" s="137" t="s">
        <v>219</v>
      </c>
      <c r="U41" s="130" t="s">
        <v>229</v>
      </c>
      <c r="V41" s="133" t="s">
        <v>239</v>
      </c>
      <c r="W41" s="137" t="s">
        <v>248</v>
      </c>
      <c r="X41" s="130"/>
      <c r="Y41" s="133"/>
      <c r="Z41" s="137"/>
      <c r="AA41" s="130"/>
      <c r="AB41" s="133"/>
      <c r="AC41" s="149"/>
    </row>
    <row r="42" spans="2:29" x14ac:dyDescent="0.35">
      <c r="B42" s="141" t="s">
        <v>156</v>
      </c>
      <c r="C42" s="130" t="s">
        <v>512</v>
      </c>
      <c r="D42" s="133" t="s">
        <v>518</v>
      </c>
      <c r="E42" s="137" t="s">
        <v>525</v>
      </c>
      <c r="F42" s="130" t="s">
        <v>531</v>
      </c>
      <c r="G42" s="133" t="s">
        <v>538</v>
      </c>
      <c r="H42" s="149" t="s">
        <v>545</v>
      </c>
      <c r="I42" s="130" t="s">
        <v>552</v>
      </c>
      <c r="J42" s="133" t="s">
        <v>561</v>
      </c>
      <c r="K42" s="149" t="s">
        <v>570</v>
      </c>
      <c r="L42" s="130" t="s">
        <v>579</v>
      </c>
      <c r="M42" s="133" t="s">
        <v>586</v>
      </c>
      <c r="N42" s="137" t="s">
        <v>592</v>
      </c>
      <c r="O42" s="130" t="s">
        <v>599</v>
      </c>
      <c r="P42" s="133" t="s">
        <v>606</v>
      </c>
      <c r="Q42" s="137" t="s">
        <v>607</v>
      </c>
      <c r="R42" s="130" t="s">
        <v>608</v>
      </c>
      <c r="S42" s="133" t="s">
        <v>609</v>
      </c>
      <c r="T42" s="137" t="s">
        <v>610</v>
      </c>
      <c r="U42" s="130" t="s">
        <v>182</v>
      </c>
      <c r="V42" s="133" t="s">
        <v>611</v>
      </c>
      <c r="W42" s="137" t="s">
        <v>612</v>
      </c>
      <c r="X42" s="130"/>
      <c r="Y42" s="133"/>
      <c r="Z42" s="137"/>
      <c r="AA42" s="130"/>
      <c r="AB42" s="133"/>
      <c r="AC42" s="149"/>
    </row>
  </sheetData>
  <conditionalFormatting sqref="B2 A1:A21">
    <cfRule type="expression" dxfId="0" priority="2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Администратор</cp:lastModifiedBy>
  <dcterms:created xsi:type="dcterms:W3CDTF">2021-02-28T18:39:35Z</dcterms:created>
  <dcterms:modified xsi:type="dcterms:W3CDTF">2021-04-20T18:05:58Z</dcterms:modified>
</cp:coreProperties>
</file>