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1_{943B378E-AD97-4A3D-B5DC-ACF9C33E33C6}" xr6:coauthVersionLast="46" xr6:coauthVersionMax="46" xr10:uidLastSave="{00000000-0000-0000-0000-000000000000}"/>
  <bookViews>
    <workbookView xWindow="28680" yWindow="-120" windowWidth="29040" windowHeight="15990" activeTab="7" xr2:uid="{0302BE19-1FF7-41F7-880F-6539212B9FEB}"/>
  </bookViews>
  <sheets>
    <sheet name="Values" sheetId="2" r:id="rId1"/>
    <sheet name="ALL" sheetId="4" r:id="rId2"/>
    <sheet name="dall" sheetId="20" r:id="rId3"/>
    <sheet name="FLUID" sheetId="11" r:id="rId4"/>
    <sheet name="dfluid1" sheetId="18" r:id="rId5"/>
    <sheet name="SOLID" sheetId="12" r:id="rId6"/>
    <sheet name="dsolid" sheetId="15" r:id="rId7"/>
    <sheet name="Gibbs-EVAL" sheetId="8" r:id="rId8"/>
    <sheet name="Mass-EVAL" sheetId="14" r:id="rId9"/>
    <sheet name="data" sheetId="7" r:id="rId10"/>
  </sheets>
  <functionGroups builtInGroupCount="19"/>
  <definedNames>
    <definedName name="H.Ar" localSheetId="1">ALL!$F$34:$BR$34</definedName>
    <definedName name="H.Ar" localSheetId="3">FLUID!$F$34:$BR$34</definedName>
    <definedName name="H.Ar" localSheetId="5">SOLID!$F$34:$BR$34</definedName>
    <definedName name="H.Ga" localSheetId="1">ALL!$F$35:$BR$35</definedName>
    <definedName name="H.Ga" localSheetId="3">FLUID!$F$35:$BR$35</definedName>
    <definedName name="H.Ga" localSheetId="5">SOLID!$F$35:$BR$35</definedName>
    <definedName name="H.Ge" localSheetId="1">ALL!$F$36:$BR$36</definedName>
    <definedName name="H.Ge" localSheetId="3">FLUID!$F$36:$BR$36</definedName>
    <definedName name="H.Ge" localSheetId="5">SOLID!$F$36:$BR$36</definedName>
    <definedName name="H.Se" localSheetId="1">ALL!$F$37:$BR$37</definedName>
    <definedName name="H.Se" localSheetId="3">FLUID!$F$37:$BR$37</definedName>
    <definedName name="H.Se" localSheetId="5">SOLID!$F$37:$BR$37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4" i="11" l="1"/>
  <c r="BO13" i="8"/>
  <c r="BP13" i="8"/>
  <c r="BQ13" i="8"/>
  <c r="BR13" i="8"/>
  <c r="BS13" i="8"/>
  <c r="BT13" i="8"/>
  <c r="BO14" i="8"/>
  <c r="BP14" i="8"/>
  <c r="BQ14" i="8"/>
  <c r="BR14" i="8"/>
  <c r="BS14" i="8"/>
  <c r="BT14" i="8"/>
  <c r="A96" i="8" l="1"/>
  <c r="BO66" i="8"/>
  <c r="BP66" i="8"/>
  <c r="BQ66" i="8"/>
  <c r="BR66" i="8"/>
  <c r="BS66" i="8"/>
  <c r="BT66" i="8"/>
  <c r="BO67" i="8"/>
  <c r="BP67" i="8"/>
  <c r="BQ67" i="8"/>
  <c r="BR67" i="8"/>
  <c r="BS67" i="8"/>
  <c r="BT67" i="8"/>
  <c r="BO68" i="8"/>
  <c r="BP68" i="8"/>
  <c r="BQ68" i="8"/>
  <c r="BR68" i="8"/>
  <c r="BS68" i="8"/>
  <c r="BT68" i="8"/>
  <c r="BO69" i="8"/>
  <c r="BP69" i="8"/>
  <c r="BQ69" i="8"/>
  <c r="BR69" i="8"/>
  <c r="BS69" i="8"/>
  <c r="BT69" i="8"/>
  <c r="BO70" i="8"/>
  <c r="BP70" i="8"/>
  <c r="BQ70" i="8"/>
  <c r="BR70" i="8"/>
  <c r="BS70" i="8"/>
  <c r="BT70" i="8"/>
  <c r="BO71" i="8"/>
  <c r="BP71" i="8"/>
  <c r="BQ71" i="8"/>
  <c r="BR71" i="8"/>
  <c r="BS71" i="8"/>
  <c r="BT71" i="8"/>
  <c r="BO72" i="8"/>
  <c r="BP72" i="8"/>
  <c r="BQ72" i="8"/>
  <c r="BR72" i="8"/>
  <c r="BS72" i="8"/>
  <c r="BT72" i="8"/>
  <c r="BO73" i="8"/>
  <c r="BP73" i="8"/>
  <c r="BQ73" i="8"/>
  <c r="BR73" i="8"/>
  <c r="BS73" i="8"/>
  <c r="BT73" i="8"/>
  <c r="BO74" i="8"/>
  <c r="BP74" i="8"/>
  <c r="BQ74" i="8"/>
  <c r="BR74" i="8"/>
  <c r="BS74" i="8"/>
  <c r="BT74" i="8"/>
  <c r="BO75" i="8"/>
  <c r="BP75" i="8"/>
  <c r="BQ75" i="8"/>
  <c r="BR75" i="8"/>
  <c r="BS75" i="8"/>
  <c r="BT75" i="8"/>
  <c r="BO76" i="8"/>
  <c r="BP76" i="8"/>
  <c r="BQ76" i="8"/>
  <c r="BR76" i="8"/>
  <c r="BS76" i="8"/>
  <c r="BT76" i="8"/>
  <c r="BO77" i="8"/>
  <c r="BP77" i="8"/>
  <c r="BQ77" i="8"/>
  <c r="BR77" i="8"/>
  <c r="BS77" i="8"/>
  <c r="BT77" i="8"/>
  <c r="BO78" i="8"/>
  <c r="BP78" i="8"/>
  <c r="BQ78" i="8"/>
  <c r="BR78" i="8"/>
  <c r="BS78" i="8"/>
  <c r="BT78" i="8"/>
  <c r="BO79" i="8"/>
  <c r="BP79" i="8"/>
  <c r="BQ79" i="8"/>
  <c r="BR79" i="8"/>
  <c r="BS79" i="8"/>
  <c r="BT79" i="8"/>
  <c r="BO80" i="8"/>
  <c r="BP80" i="8"/>
  <c r="BQ80" i="8"/>
  <c r="BR80" i="8"/>
  <c r="BS80" i="8"/>
  <c r="BT80" i="8"/>
  <c r="BO81" i="8"/>
  <c r="BP81" i="8"/>
  <c r="BQ81" i="8"/>
  <c r="BR81" i="8"/>
  <c r="BS81" i="8"/>
  <c r="BT81" i="8"/>
  <c r="BO82" i="8"/>
  <c r="BP82" i="8"/>
  <c r="BQ82" i="8"/>
  <c r="BR82" i="8"/>
  <c r="BS82" i="8"/>
  <c r="BT82" i="8"/>
  <c r="BO83" i="8"/>
  <c r="BP83" i="8"/>
  <c r="BQ83" i="8"/>
  <c r="BR83" i="8"/>
  <c r="BS83" i="8"/>
  <c r="BT83" i="8"/>
  <c r="BO84" i="8"/>
  <c r="BP84" i="8"/>
  <c r="BQ84" i="8"/>
  <c r="BR84" i="8"/>
  <c r="BS84" i="8"/>
  <c r="BT84" i="8"/>
  <c r="BO85" i="8"/>
  <c r="BP85" i="8"/>
  <c r="BQ85" i="8"/>
  <c r="BR85" i="8"/>
  <c r="BS85" i="8"/>
  <c r="BT85" i="8"/>
  <c r="BO86" i="8"/>
  <c r="BP86" i="8"/>
  <c r="BQ86" i="8"/>
  <c r="BR86" i="8"/>
  <c r="BS86" i="8"/>
  <c r="BT86" i="8"/>
  <c r="BO87" i="8"/>
  <c r="BP87" i="8"/>
  <c r="BQ87" i="8"/>
  <c r="BR87" i="8"/>
  <c r="BS87" i="8"/>
  <c r="BT87" i="8"/>
  <c r="BO88" i="8"/>
  <c r="BP88" i="8"/>
  <c r="BQ88" i="8"/>
  <c r="BR88" i="8"/>
  <c r="BS88" i="8"/>
  <c r="BT88" i="8"/>
  <c r="BO89" i="8"/>
  <c r="BP89" i="8"/>
  <c r="BQ89" i="8"/>
  <c r="BR89" i="8"/>
  <c r="BS89" i="8"/>
  <c r="BT89" i="8"/>
  <c r="BO90" i="8"/>
  <c r="BP90" i="8"/>
  <c r="BQ90" i="8"/>
  <c r="BR90" i="8"/>
  <c r="BS90" i="8"/>
  <c r="BT90" i="8"/>
  <c r="BO91" i="8"/>
  <c r="BP91" i="8"/>
  <c r="BQ91" i="8"/>
  <c r="BR91" i="8"/>
  <c r="BS91" i="8"/>
  <c r="BT91" i="8"/>
  <c r="BO92" i="8"/>
  <c r="BP92" i="8"/>
  <c r="BQ92" i="8"/>
  <c r="BR92" i="8"/>
  <c r="BS92" i="8"/>
  <c r="BT92" i="8"/>
  <c r="BO93" i="8"/>
  <c r="BP93" i="8"/>
  <c r="BQ93" i="8"/>
  <c r="BR93" i="8"/>
  <c r="BS93" i="8"/>
  <c r="BT93" i="8"/>
  <c r="BO94" i="8"/>
  <c r="BP94" i="8"/>
  <c r="BQ94" i="8"/>
  <c r="BR94" i="8"/>
  <c r="BS94" i="8"/>
  <c r="BT94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B96" i="8"/>
  <c r="A32" i="8"/>
  <c r="BO3" i="8"/>
  <c r="BP3" i="8"/>
  <c r="BQ3" i="8"/>
  <c r="BR3" i="8"/>
  <c r="BS3" i="8"/>
  <c r="BT3" i="8"/>
  <c r="BO4" i="8"/>
  <c r="BP4" i="8"/>
  <c r="BQ4" i="8"/>
  <c r="BR4" i="8"/>
  <c r="BS4" i="8"/>
  <c r="BT4" i="8"/>
  <c r="BO5" i="8"/>
  <c r="BP5" i="8"/>
  <c r="BQ5" i="8"/>
  <c r="BR5" i="8"/>
  <c r="BS5" i="8"/>
  <c r="BT5" i="8"/>
  <c r="BO6" i="8"/>
  <c r="BP6" i="8"/>
  <c r="BQ6" i="8"/>
  <c r="BR6" i="8"/>
  <c r="BS6" i="8"/>
  <c r="BT6" i="8"/>
  <c r="BO7" i="8"/>
  <c r="BP7" i="8"/>
  <c r="BQ7" i="8"/>
  <c r="BR7" i="8"/>
  <c r="BS7" i="8"/>
  <c r="BT7" i="8"/>
  <c r="BO8" i="8"/>
  <c r="BP8" i="8"/>
  <c r="BQ8" i="8"/>
  <c r="BR8" i="8"/>
  <c r="BS8" i="8"/>
  <c r="BT8" i="8"/>
  <c r="BO9" i="8"/>
  <c r="BP9" i="8"/>
  <c r="BQ9" i="8"/>
  <c r="BR9" i="8"/>
  <c r="BS9" i="8"/>
  <c r="BT9" i="8"/>
  <c r="BO10" i="8"/>
  <c r="BP10" i="8"/>
  <c r="BQ10" i="8"/>
  <c r="BR10" i="8"/>
  <c r="BS10" i="8"/>
  <c r="BT10" i="8"/>
  <c r="BO11" i="8"/>
  <c r="BP11" i="8"/>
  <c r="BQ11" i="8"/>
  <c r="BR11" i="8"/>
  <c r="BS11" i="8"/>
  <c r="BT11" i="8"/>
  <c r="BO12" i="8"/>
  <c r="BP12" i="8"/>
  <c r="BQ12" i="8"/>
  <c r="BR12" i="8"/>
  <c r="BS12" i="8"/>
  <c r="BT12" i="8"/>
  <c r="BO15" i="8"/>
  <c r="BP15" i="8"/>
  <c r="BQ15" i="8"/>
  <c r="BR15" i="8"/>
  <c r="BS15" i="8"/>
  <c r="BT15" i="8"/>
  <c r="BO16" i="8"/>
  <c r="BP16" i="8"/>
  <c r="BQ16" i="8"/>
  <c r="BR16" i="8"/>
  <c r="BS16" i="8"/>
  <c r="BT16" i="8"/>
  <c r="BO17" i="8"/>
  <c r="BP17" i="8"/>
  <c r="BQ17" i="8"/>
  <c r="BR17" i="8"/>
  <c r="BS17" i="8"/>
  <c r="BT17" i="8"/>
  <c r="BO18" i="8"/>
  <c r="BP18" i="8"/>
  <c r="BQ18" i="8"/>
  <c r="BR18" i="8"/>
  <c r="BS18" i="8"/>
  <c r="BT18" i="8"/>
  <c r="BO19" i="8"/>
  <c r="BP19" i="8"/>
  <c r="BQ19" i="8"/>
  <c r="BR19" i="8"/>
  <c r="BS19" i="8"/>
  <c r="BT19" i="8"/>
  <c r="BO20" i="8"/>
  <c r="BP20" i="8"/>
  <c r="BQ20" i="8"/>
  <c r="BR20" i="8"/>
  <c r="BS20" i="8"/>
  <c r="BT20" i="8"/>
  <c r="BO21" i="8"/>
  <c r="BP21" i="8"/>
  <c r="BQ21" i="8"/>
  <c r="BR21" i="8"/>
  <c r="BS21" i="8"/>
  <c r="BT21" i="8"/>
  <c r="BO22" i="8"/>
  <c r="BP22" i="8"/>
  <c r="BQ22" i="8"/>
  <c r="BR22" i="8"/>
  <c r="BS22" i="8"/>
  <c r="BT22" i="8"/>
  <c r="BO23" i="8"/>
  <c r="BP23" i="8"/>
  <c r="BQ23" i="8"/>
  <c r="BR23" i="8"/>
  <c r="BS23" i="8"/>
  <c r="BT23" i="8"/>
  <c r="BO24" i="8"/>
  <c r="BP24" i="8"/>
  <c r="BQ24" i="8"/>
  <c r="BR24" i="8"/>
  <c r="BS24" i="8"/>
  <c r="BT24" i="8"/>
  <c r="BO25" i="8"/>
  <c r="BP25" i="8"/>
  <c r="BQ25" i="8"/>
  <c r="BR25" i="8"/>
  <c r="BS25" i="8"/>
  <c r="BT25" i="8"/>
  <c r="BO26" i="8"/>
  <c r="BP26" i="8"/>
  <c r="BQ26" i="8"/>
  <c r="BR26" i="8"/>
  <c r="BS26" i="8"/>
  <c r="BT26" i="8"/>
  <c r="BO27" i="8"/>
  <c r="BP27" i="8"/>
  <c r="BQ27" i="8"/>
  <c r="BR27" i="8"/>
  <c r="BS27" i="8"/>
  <c r="BT27" i="8"/>
  <c r="BO28" i="8"/>
  <c r="BP28" i="8"/>
  <c r="BQ28" i="8"/>
  <c r="BR28" i="8"/>
  <c r="BS28" i="8"/>
  <c r="BT28" i="8"/>
  <c r="BO29" i="8"/>
  <c r="BP29" i="8"/>
  <c r="BQ29" i="8"/>
  <c r="BR29" i="8"/>
  <c r="BS29" i="8"/>
  <c r="BT29" i="8"/>
  <c r="BO30" i="8"/>
  <c r="BP30" i="8"/>
  <c r="BQ30" i="8"/>
  <c r="BR30" i="8"/>
  <c r="BS30" i="8"/>
  <c r="BT30" i="8"/>
  <c r="BO31" i="8"/>
  <c r="BP31" i="8"/>
  <c r="BQ31" i="8"/>
  <c r="BR31" i="8"/>
  <c r="BS31" i="8"/>
  <c r="BT31" i="8"/>
  <c r="B32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O2" i="8"/>
  <c r="BP2" i="8"/>
  <c r="BQ2" i="8"/>
  <c r="BR2" i="8"/>
  <c r="BS2" i="8"/>
  <c r="BT2" i="8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F33" i="12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F33" i="11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F33" i="4"/>
  <c r="A35" i="14" l="1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66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35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34" i="14"/>
  <c r="BN34" i="8"/>
  <c r="BO34" i="8"/>
  <c r="BP34" i="8"/>
  <c r="BQ34" i="8"/>
  <c r="BR34" i="8"/>
  <c r="BS34" i="8"/>
  <c r="BT34" i="8"/>
  <c r="BO36" i="8"/>
  <c r="BP36" i="8"/>
  <c r="BQ36" i="8"/>
  <c r="BR36" i="8"/>
  <c r="BS36" i="8"/>
  <c r="BT36" i="8"/>
  <c r="BO37" i="8"/>
  <c r="BP37" i="8"/>
  <c r="BQ37" i="8"/>
  <c r="BR37" i="8"/>
  <c r="BS37" i="8"/>
  <c r="BT37" i="8"/>
  <c r="BO38" i="8"/>
  <c r="BP38" i="8"/>
  <c r="BQ38" i="8"/>
  <c r="BR38" i="8"/>
  <c r="BS38" i="8"/>
  <c r="BT38" i="8"/>
  <c r="BO39" i="8"/>
  <c r="BP39" i="8"/>
  <c r="BQ39" i="8"/>
  <c r="BR39" i="8"/>
  <c r="BS39" i="8"/>
  <c r="BT39" i="8"/>
  <c r="BO40" i="8"/>
  <c r="BP40" i="8"/>
  <c r="BQ40" i="8"/>
  <c r="BR40" i="8"/>
  <c r="BS40" i="8"/>
  <c r="BT40" i="8"/>
  <c r="BO41" i="8"/>
  <c r="BP41" i="8"/>
  <c r="BQ41" i="8"/>
  <c r="BR41" i="8"/>
  <c r="BS41" i="8"/>
  <c r="BT41" i="8"/>
  <c r="BO42" i="8"/>
  <c r="BP42" i="8"/>
  <c r="BQ42" i="8"/>
  <c r="BR42" i="8"/>
  <c r="BS42" i="8"/>
  <c r="BT42" i="8"/>
  <c r="BO43" i="8"/>
  <c r="BP43" i="8"/>
  <c r="BQ43" i="8"/>
  <c r="BR43" i="8"/>
  <c r="BS43" i="8"/>
  <c r="BT43" i="8"/>
  <c r="BO44" i="8"/>
  <c r="BP44" i="8"/>
  <c r="BQ44" i="8"/>
  <c r="BR44" i="8"/>
  <c r="BS44" i="8"/>
  <c r="BT44" i="8"/>
  <c r="BO45" i="8"/>
  <c r="BP45" i="8"/>
  <c r="BQ45" i="8"/>
  <c r="BR45" i="8"/>
  <c r="BS45" i="8"/>
  <c r="BT45" i="8"/>
  <c r="BO46" i="8"/>
  <c r="BP46" i="8"/>
  <c r="BQ46" i="8"/>
  <c r="BR46" i="8"/>
  <c r="BS46" i="8"/>
  <c r="BT46" i="8"/>
  <c r="BO47" i="8"/>
  <c r="BP47" i="8"/>
  <c r="BQ47" i="8"/>
  <c r="BR47" i="8"/>
  <c r="BS47" i="8"/>
  <c r="BT47" i="8"/>
  <c r="BO48" i="8"/>
  <c r="BP48" i="8"/>
  <c r="BQ48" i="8"/>
  <c r="BR48" i="8"/>
  <c r="BS48" i="8"/>
  <c r="BT48" i="8"/>
  <c r="BO49" i="8"/>
  <c r="BP49" i="8"/>
  <c r="BQ49" i="8"/>
  <c r="BR49" i="8"/>
  <c r="BS49" i="8"/>
  <c r="BT49" i="8"/>
  <c r="BO50" i="8"/>
  <c r="BP50" i="8"/>
  <c r="BQ50" i="8"/>
  <c r="BR50" i="8"/>
  <c r="BS50" i="8"/>
  <c r="BT50" i="8"/>
  <c r="BO51" i="8"/>
  <c r="BP51" i="8"/>
  <c r="BQ51" i="8"/>
  <c r="BR51" i="8"/>
  <c r="BS51" i="8"/>
  <c r="BT51" i="8"/>
  <c r="BO52" i="8"/>
  <c r="BP52" i="8"/>
  <c r="BQ52" i="8"/>
  <c r="BR52" i="8"/>
  <c r="BS52" i="8"/>
  <c r="BT52" i="8"/>
  <c r="BO53" i="8"/>
  <c r="BP53" i="8"/>
  <c r="BQ53" i="8"/>
  <c r="BR53" i="8"/>
  <c r="BS53" i="8"/>
  <c r="BT53" i="8"/>
  <c r="BO54" i="8"/>
  <c r="BP54" i="8"/>
  <c r="BQ54" i="8"/>
  <c r="BR54" i="8"/>
  <c r="BS54" i="8"/>
  <c r="BT54" i="8"/>
  <c r="BO55" i="8"/>
  <c r="BP55" i="8"/>
  <c r="BQ55" i="8"/>
  <c r="BR55" i="8"/>
  <c r="BS55" i="8"/>
  <c r="BT55" i="8"/>
  <c r="BO56" i="8"/>
  <c r="BP56" i="8"/>
  <c r="BQ56" i="8"/>
  <c r="BR56" i="8"/>
  <c r="BS56" i="8"/>
  <c r="BT56" i="8"/>
  <c r="BO57" i="8"/>
  <c r="BP57" i="8"/>
  <c r="BQ57" i="8"/>
  <c r="BR57" i="8"/>
  <c r="BS57" i="8"/>
  <c r="BT57" i="8"/>
  <c r="BO58" i="8"/>
  <c r="BP58" i="8"/>
  <c r="BQ58" i="8"/>
  <c r="BR58" i="8"/>
  <c r="BS58" i="8"/>
  <c r="BT58" i="8"/>
  <c r="BO59" i="8"/>
  <c r="BP59" i="8"/>
  <c r="BQ59" i="8"/>
  <c r="BR59" i="8"/>
  <c r="BS59" i="8"/>
  <c r="BT59" i="8"/>
  <c r="BO60" i="8"/>
  <c r="BP60" i="8"/>
  <c r="BQ60" i="8"/>
  <c r="BR60" i="8"/>
  <c r="BS60" i="8"/>
  <c r="BT60" i="8"/>
  <c r="BO61" i="8"/>
  <c r="BP61" i="8"/>
  <c r="BQ61" i="8"/>
  <c r="BR61" i="8"/>
  <c r="BS61" i="8"/>
  <c r="BT61" i="8"/>
  <c r="BO62" i="8"/>
  <c r="BP62" i="8"/>
  <c r="BQ62" i="8"/>
  <c r="BR62" i="8"/>
  <c r="BS62" i="8"/>
  <c r="BT62" i="8"/>
  <c r="BO63" i="8"/>
  <c r="BP63" i="8"/>
  <c r="BQ63" i="8"/>
  <c r="BR63" i="8"/>
  <c r="BS63" i="8"/>
  <c r="BT63" i="8"/>
  <c r="A64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O35" i="8"/>
  <c r="BP35" i="8"/>
  <c r="BQ35" i="8"/>
  <c r="BR35" i="8"/>
  <c r="BS35" i="8"/>
  <c r="BT35" i="8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G45" i="11"/>
  <c r="C2" i="8" s="1"/>
  <c r="H45" i="11"/>
  <c r="D2" i="8" s="1"/>
  <c r="I45" i="11"/>
  <c r="E2" i="8" s="1"/>
  <c r="J45" i="11"/>
  <c r="F2" i="8" s="1"/>
  <c r="K45" i="11"/>
  <c r="G2" i="8" s="1"/>
  <c r="L45" i="11"/>
  <c r="H2" i="8" s="1"/>
  <c r="M45" i="11"/>
  <c r="I2" i="8" s="1"/>
  <c r="N45" i="11"/>
  <c r="J2" i="8" s="1"/>
  <c r="O45" i="11"/>
  <c r="K2" i="8" s="1"/>
  <c r="P45" i="11"/>
  <c r="L2" i="8" s="1"/>
  <c r="Q45" i="11"/>
  <c r="M2" i="8" s="1"/>
  <c r="R45" i="11"/>
  <c r="N2" i="8" s="1"/>
  <c r="S45" i="11"/>
  <c r="O2" i="8" s="1"/>
  <c r="T45" i="11"/>
  <c r="P2" i="8" s="1"/>
  <c r="U45" i="11"/>
  <c r="Q2" i="8" s="1"/>
  <c r="V45" i="11"/>
  <c r="R2" i="8" s="1"/>
  <c r="W45" i="11"/>
  <c r="S2" i="8" s="1"/>
  <c r="X45" i="11"/>
  <c r="T2" i="8" s="1"/>
  <c r="Y45" i="11"/>
  <c r="U2" i="8" s="1"/>
  <c r="Z45" i="11"/>
  <c r="V2" i="8" s="1"/>
  <c r="AA45" i="11"/>
  <c r="W2" i="8" s="1"/>
  <c r="AB45" i="11"/>
  <c r="X2" i="8" s="1"/>
  <c r="AC45" i="11"/>
  <c r="Y2" i="8" s="1"/>
  <c r="AD45" i="11"/>
  <c r="Z2" i="8" s="1"/>
  <c r="AE45" i="11"/>
  <c r="AA2" i="8" s="1"/>
  <c r="AF45" i="11"/>
  <c r="AB2" i="8" s="1"/>
  <c r="AG45" i="11"/>
  <c r="AC2" i="8" s="1"/>
  <c r="AH45" i="11"/>
  <c r="AD2" i="8" s="1"/>
  <c r="AI45" i="11"/>
  <c r="AE2" i="8" s="1"/>
  <c r="AJ45" i="11"/>
  <c r="AF2" i="8" s="1"/>
  <c r="AK45" i="11"/>
  <c r="AG2" i="8" s="1"/>
  <c r="AL45" i="11"/>
  <c r="AH2" i="8" s="1"/>
  <c r="AM45" i="11"/>
  <c r="AI2" i="8" s="1"/>
  <c r="AN45" i="11"/>
  <c r="AJ2" i="8" s="1"/>
  <c r="AO45" i="11"/>
  <c r="AK2" i="8" s="1"/>
  <c r="AP45" i="11"/>
  <c r="AL2" i="8" s="1"/>
  <c r="AQ45" i="11"/>
  <c r="AM2" i="8" s="1"/>
  <c r="AR45" i="11"/>
  <c r="AN2" i="8" s="1"/>
  <c r="AS45" i="11"/>
  <c r="AO2" i="8" s="1"/>
  <c r="AT45" i="11"/>
  <c r="AP2" i="8" s="1"/>
  <c r="AU45" i="11"/>
  <c r="AQ2" i="8" s="1"/>
  <c r="AV45" i="11"/>
  <c r="AR2" i="8" s="1"/>
  <c r="AW45" i="11"/>
  <c r="AS2" i="8" s="1"/>
  <c r="AX45" i="11"/>
  <c r="AT2" i="8" s="1"/>
  <c r="AY45" i="11"/>
  <c r="AU2" i="8" s="1"/>
  <c r="AZ45" i="11"/>
  <c r="AV2" i="8" s="1"/>
  <c r="BA45" i="11"/>
  <c r="AW2" i="8" s="1"/>
  <c r="BB45" i="11"/>
  <c r="AX2" i="8" s="1"/>
  <c r="BC45" i="11"/>
  <c r="AY2" i="8" s="1"/>
  <c r="BD45" i="11"/>
  <c r="AZ2" i="8" s="1"/>
  <c r="BE45" i="11"/>
  <c r="BA2" i="8" s="1"/>
  <c r="BF45" i="11"/>
  <c r="BB2" i="8" s="1"/>
  <c r="BG45" i="11"/>
  <c r="BC2" i="8" s="1"/>
  <c r="BH45" i="11"/>
  <c r="BD2" i="8" s="1"/>
  <c r="BI45" i="11"/>
  <c r="BE2" i="8" s="1"/>
  <c r="BJ45" i="11"/>
  <c r="BF2" i="8" s="1"/>
  <c r="BK45" i="11"/>
  <c r="BG2" i="8" s="1"/>
  <c r="BL45" i="11"/>
  <c r="BH2" i="8" s="1"/>
  <c r="BM45" i="11"/>
  <c r="BI2" i="8" s="1"/>
  <c r="BN45" i="11"/>
  <c r="BJ2" i="8" s="1"/>
  <c r="BO45" i="11"/>
  <c r="BK2" i="8" s="1"/>
  <c r="BP45" i="11"/>
  <c r="BL2" i="8" s="1"/>
  <c r="BQ45" i="11"/>
  <c r="BM2" i="8" s="1"/>
  <c r="BR45" i="11"/>
  <c r="BN2" i="8" s="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G45" i="4"/>
  <c r="C66" i="8" s="1"/>
  <c r="H45" i="4"/>
  <c r="D66" i="8" s="1"/>
  <c r="I45" i="4"/>
  <c r="E66" i="8" s="1"/>
  <c r="J45" i="4"/>
  <c r="F66" i="8" s="1"/>
  <c r="K45" i="4"/>
  <c r="G66" i="8" s="1"/>
  <c r="L45" i="4"/>
  <c r="H66" i="8" s="1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P66" i="8" s="1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X66" i="8" s="1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F66" i="8" s="1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G45" i="12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I34" i="8" s="1"/>
  <c r="N45" i="12"/>
  <c r="J34" i="8" s="1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Q34" i="8" s="1"/>
  <c r="V45" i="12"/>
  <c r="R34" i="8" s="1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Y34" i="8" s="1"/>
  <c r="AD45" i="12"/>
  <c r="Z34" i="8" s="1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G34" i="8" s="1"/>
  <c r="AL45" i="12"/>
  <c r="AH34" i="8" s="1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O34" i="8" s="1"/>
  <c r="AT45" i="12"/>
  <c r="AP34" i="8" s="1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AW34" i="8" s="1"/>
  <c r="BB45" i="12"/>
  <c r="AX34" i="8" s="1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E34" i="8" s="1"/>
  <c r="BJ45" i="12"/>
  <c r="BF34" i="8" s="1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M34" i="8" s="1"/>
  <c r="BR45" i="12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D35" i="4" l="1"/>
  <c r="D36" i="4"/>
  <c r="D37" i="4"/>
  <c r="AQ37" i="4" l="1"/>
  <c r="M37" i="4"/>
  <c r="BA37" i="4"/>
  <c r="W37" i="4"/>
  <c r="BK37" i="4"/>
  <c r="K37" i="4"/>
  <c r="AI37" i="4"/>
  <c r="BO37" i="4"/>
  <c r="U37" i="4"/>
  <c r="G37" i="4"/>
  <c r="L37" i="4"/>
  <c r="T37" i="4"/>
  <c r="AB37" i="4"/>
  <c r="AJ37" i="4"/>
  <c r="AR37" i="4"/>
  <c r="AZ37" i="4"/>
  <c r="BH37" i="4"/>
  <c r="BP37" i="4"/>
  <c r="AS37" i="4"/>
  <c r="AM37" i="4"/>
  <c r="N37" i="4"/>
  <c r="V37" i="4"/>
  <c r="AD37" i="4"/>
  <c r="AL37" i="4"/>
  <c r="AT37" i="4"/>
  <c r="BB37" i="4"/>
  <c r="BJ37" i="4"/>
  <c r="BR37" i="4"/>
  <c r="AU37" i="4"/>
  <c r="BC37" i="4"/>
  <c r="H37" i="4"/>
  <c r="P37" i="4"/>
  <c r="X37" i="4"/>
  <c r="AF37" i="4"/>
  <c r="AN37" i="4"/>
  <c r="AV37" i="4"/>
  <c r="BD37" i="4"/>
  <c r="BL37" i="4"/>
  <c r="R37" i="4"/>
  <c r="AH37" i="4"/>
  <c r="AX37" i="4"/>
  <c r="BN37" i="4"/>
  <c r="S37" i="4"/>
  <c r="AY37" i="4"/>
  <c r="AC37" i="4"/>
  <c r="BI37" i="4"/>
  <c r="O37" i="4"/>
  <c r="I37" i="4"/>
  <c r="Q37" i="4"/>
  <c r="Y37" i="4"/>
  <c r="AG37" i="4"/>
  <c r="AO37" i="4"/>
  <c r="AW37" i="4"/>
  <c r="BE37" i="4"/>
  <c r="BM37" i="4"/>
  <c r="F37" i="4"/>
  <c r="J37" i="4"/>
  <c r="Z37" i="4"/>
  <c r="AP37" i="4"/>
  <c r="BF37" i="4"/>
  <c r="AA37" i="4"/>
  <c r="BG37" i="4"/>
  <c r="AK37" i="4"/>
  <c r="BQ37" i="4"/>
  <c r="AE37" i="4"/>
  <c r="AK36" i="4"/>
  <c r="BC36" i="4"/>
  <c r="AQ36" i="4"/>
  <c r="AS36" i="4"/>
  <c r="W36" i="4"/>
  <c r="L36" i="4"/>
  <c r="T36" i="4"/>
  <c r="AB36" i="4"/>
  <c r="AJ36" i="4"/>
  <c r="AR36" i="4"/>
  <c r="AZ36" i="4"/>
  <c r="BH36" i="4"/>
  <c r="BP36" i="4"/>
  <c r="U36" i="4"/>
  <c r="BQ36" i="4"/>
  <c r="O36" i="4"/>
  <c r="N36" i="4"/>
  <c r="V36" i="4"/>
  <c r="AD36" i="4"/>
  <c r="AL36" i="4"/>
  <c r="AT36" i="4"/>
  <c r="BB36" i="4"/>
  <c r="BJ36" i="4"/>
  <c r="BR36" i="4"/>
  <c r="AU36" i="4"/>
  <c r="AM36" i="4"/>
  <c r="BK36" i="4"/>
  <c r="H36" i="4"/>
  <c r="P36" i="4"/>
  <c r="X36" i="4"/>
  <c r="AF36" i="4"/>
  <c r="AN36" i="4"/>
  <c r="AV36" i="4"/>
  <c r="BD36" i="4"/>
  <c r="BL36" i="4"/>
  <c r="F36" i="4"/>
  <c r="R36" i="4"/>
  <c r="AH36" i="4"/>
  <c r="AX36" i="4"/>
  <c r="BN36" i="4"/>
  <c r="K36" i="4"/>
  <c r="AA36" i="4"/>
  <c r="AY36" i="4"/>
  <c r="BO36" i="4"/>
  <c r="AC36" i="4"/>
  <c r="BI36" i="4"/>
  <c r="G36" i="4"/>
  <c r="I36" i="4"/>
  <c r="Q36" i="4"/>
  <c r="Y36" i="4"/>
  <c r="AG36" i="4"/>
  <c r="AO36" i="4"/>
  <c r="AW36" i="4"/>
  <c r="BE36" i="4"/>
  <c r="BM36" i="4"/>
  <c r="J36" i="4"/>
  <c r="Z36" i="4"/>
  <c r="AP36" i="4"/>
  <c r="BF36" i="4"/>
  <c r="S36" i="4"/>
  <c r="AI36" i="4"/>
  <c r="BG36" i="4"/>
  <c r="M36" i="4"/>
  <c r="BA36" i="4"/>
  <c r="AE36" i="4"/>
  <c r="U35" i="4"/>
  <c r="BI35" i="4"/>
  <c r="AM35" i="4"/>
  <c r="BK35" i="4"/>
  <c r="AA35" i="4"/>
  <c r="BO35" i="4"/>
  <c r="AC35" i="4"/>
  <c r="BQ35" i="4"/>
  <c r="W35" i="4"/>
  <c r="F35" i="4"/>
  <c r="L35" i="4"/>
  <c r="T35" i="4"/>
  <c r="AB35" i="4"/>
  <c r="AJ35" i="4"/>
  <c r="AR35" i="4"/>
  <c r="AZ35" i="4"/>
  <c r="BH35" i="4"/>
  <c r="BP35" i="4"/>
  <c r="AK35" i="4"/>
  <c r="N35" i="4"/>
  <c r="V35" i="4"/>
  <c r="AD35" i="4"/>
  <c r="AL35" i="4"/>
  <c r="AT35" i="4"/>
  <c r="BB35" i="4"/>
  <c r="BJ35" i="4"/>
  <c r="BR35" i="4"/>
  <c r="AE35" i="4"/>
  <c r="BC35" i="4"/>
  <c r="AU35" i="4"/>
  <c r="H35" i="4"/>
  <c r="P35" i="4"/>
  <c r="X35" i="4"/>
  <c r="AF35" i="4"/>
  <c r="AN35" i="4"/>
  <c r="AV35" i="4"/>
  <c r="BD35" i="4"/>
  <c r="BL35" i="4"/>
  <c r="R35" i="4"/>
  <c r="AH35" i="4"/>
  <c r="AX35" i="4"/>
  <c r="BN35" i="4"/>
  <c r="K35" i="4"/>
  <c r="AI35" i="4"/>
  <c r="AY35" i="4"/>
  <c r="M35" i="4"/>
  <c r="AS35" i="4"/>
  <c r="G35" i="4"/>
  <c r="I35" i="4"/>
  <c r="Q35" i="4"/>
  <c r="Y35" i="4"/>
  <c r="AG35" i="4"/>
  <c r="AO35" i="4"/>
  <c r="AW35" i="4"/>
  <c r="BE35" i="4"/>
  <c r="BM35" i="4"/>
  <c r="J35" i="4"/>
  <c r="Z35" i="4"/>
  <c r="AP35" i="4"/>
  <c r="BF35" i="4"/>
  <c r="S35" i="4"/>
  <c r="AQ35" i="4"/>
  <c r="BG35" i="4"/>
  <c r="BA35" i="4"/>
  <c r="O35" i="4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F79" i="12"/>
  <c r="E75" i="12"/>
  <c r="E109" i="12" s="1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F45" i="12"/>
  <c r="B34" i="8" s="1"/>
  <c r="E45" i="12"/>
  <c r="E79" i="12" s="1"/>
  <c r="F40" i="12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F79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F45" i="11"/>
  <c r="B2" i="8" s="1"/>
  <c r="E45" i="11"/>
  <c r="E79" i="11" s="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G35" i="12" l="1"/>
  <c r="O35" i="12"/>
  <c r="W35" i="12"/>
  <c r="AE35" i="12"/>
  <c r="AM35" i="12"/>
  <c r="AU35" i="12"/>
  <c r="BC35" i="12"/>
  <c r="BK35" i="12"/>
  <c r="F35" i="12"/>
  <c r="V35" i="12"/>
  <c r="BR35" i="12"/>
  <c r="H35" i="12"/>
  <c r="P35" i="12"/>
  <c r="X35" i="12"/>
  <c r="AF35" i="12"/>
  <c r="AN35" i="12"/>
  <c r="AV35" i="12"/>
  <c r="BD35" i="12"/>
  <c r="BL35" i="12"/>
  <c r="BB35" i="12"/>
  <c r="I35" i="12"/>
  <c r="Q35" i="12"/>
  <c r="Y35" i="12"/>
  <c r="AG35" i="12"/>
  <c r="AO35" i="12"/>
  <c r="AW35" i="12"/>
  <c r="BE35" i="12"/>
  <c r="BM35" i="12"/>
  <c r="AL35" i="12"/>
  <c r="J35" i="12"/>
  <c r="R35" i="12"/>
  <c r="Z35" i="12"/>
  <c r="AH35" i="12"/>
  <c r="AP35" i="12"/>
  <c r="AX35" i="12"/>
  <c r="BF35" i="12"/>
  <c r="BN35" i="12"/>
  <c r="K35" i="12"/>
  <c r="S35" i="12"/>
  <c r="AA35" i="12"/>
  <c r="AI35" i="12"/>
  <c r="AQ35" i="12"/>
  <c r="AY35" i="12"/>
  <c r="BG35" i="12"/>
  <c r="BO35" i="12"/>
  <c r="AD35" i="12"/>
  <c r="L35" i="12"/>
  <c r="T35" i="12"/>
  <c r="AB35" i="12"/>
  <c r="AJ35" i="12"/>
  <c r="AR35" i="12"/>
  <c r="AZ35" i="12"/>
  <c r="BH35" i="12"/>
  <c r="BP35" i="12"/>
  <c r="N35" i="12"/>
  <c r="BJ35" i="12"/>
  <c r="M35" i="12"/>
  <c r="U35" i="12"/>
  <c r="AC35" i="12"/>
  <c r="AK35" i="12"/>
  <c r="AS35" i="12"/>
  <c r="BA35" i="12"/>
  <c r="BI35" i="12"/>
  <c r="BQ35" i="12"/>
  <c r="AT35" i="12"/>
  <c r="E82" i="12"/>
  <c r="A37" i="8"/>
  <c r="E90" i="12"/>
  <c r="A45" i="8"/>
  <c r="E98" i="12"/>
  <c r="A53" i="8"/>
  <c r="E106" i="12"/>
  <c r="A61" i="8"/>
  <c r="G36" i="12"/>
  <c r="O36" i="12"/>
  <c r="W36" i="12"/>
  <c r="AE36" i="12"/>
  <c r="AM36" i="12"/>
  <c r="AU36" i="12"/>
  <c r="BC36" i="12"/>
  <c r="BK36" i="12"/>
  <c r="H36" i="12"/>
  <c r="P36" i="12"/>
  <c r="X36" i="12"/>
  <c r="AF36" i="12"/>
  <c r="AN36" i="12"/>
  <c r="AV36" i="12"/>
  <c r="BD36" i="12"/>
  <c r="BL36" i="12"/>
  <c r="F36" i="12"/>
  <c r="AT36" i="12"/>
  <c r="I36" i="12"/>
  <c r="Q36" i="12"/>
  <c r="Y36" i="12"/>
  <c r="AG36" i="12"/>
  <c r="AO36" i="12"/>
  <c r="AW36" i="12"/>
  <c r="BE36" i="12"/>
  <c r="BM36" i="12"/>
  <c r="N36" i="12"/>
  <c r="BJ36" i="12"/>
  <c r="J36" i="12"/>
  <c r="R36" i="12"/>
  <c r="Z36" i="12"/>
  <c r="AH36" i="12"/>
  <c r="AP36" i="12"/>
  <c r="AX36" i="12"/>
  <c r="BF36" i="12"/>
  <c r="BN36" i="12"/>
  <c r="BB36" i="12"/>
  <c r="K36" i="12"/>
  <c r="S36" i="12"/>
  <c r="AA36" i="12"/>
  <c r="AI36" i="12"/>
  <c r="AQ36" i="12"/>
  <c r="AY36" i="12"/>
  <c r="BG36" i="12"/>
  <c r="BO36" i="12"/>
  <c r="AD36" i="12"/>
  <c r="L36" i="12"/>
  <c r="T36" i="12"/>
  <c r="AB36" i="12"/>
  <c r="AJ36" i="12"/>
  <c r="AR36" i="12"/>
  <c r="AZ36" i="12"/>
  <c r="BH36" i="12"/>
  <c r="BP36" i="12"/>
  <c r="AL36" i="12"/>
  <c r="M36" i="12"/>
  <c r="U36" i="12"/>
  <c r="AC36" i="12"/>
  <c r="AK36" i="12"/>
  <c r="AS36" i="12"/>
  <c r="BA36" i="12"/>
  <c r="BI36" i="12"/>
  <c r="BQ36" i="12"/>
  <c r="V36" i="12"/>
  <c r="BR36" i="12"/>
  <c r="E83" i="12"/>
  <c r="A38" i="8"/>
  <c r="E91" i="12"/>
  <c r="A46" i="8"/>
  <c r="E99" i="12"/>
  <c r="A54" i="8"/>
  <c r="E107" i="12"/>
  <c r="A62" i="8"/>
  <c r="G37" i="12"/>
  <c r="O37" i="12"/>
  <c r="W37" i="12"/>
  <c r="AE37" i="12"/>
  <c r="AM37" i="12"/>
  <c r="AU37" i="12"/>
  <c r="BC37" i="12"/>
  <c r="BK37" i="12"/>
  <c r="N37" i="12"/>
  <c r="BJ37" i="12"/>
  <c r="H37" i="12"/>
  <c r="P37" i="12"/>
  <c r="X37" i="12"/>
  <c r="AF37" i="12"/>
  <c r="AN37" i="12"/>
  <c r="AV37" i="12"/>
  <c r="BD37" i="12"/>
  <c r="BL37" i="12"/>
  <c r="AL37" i="12"/>
  <c r="I37" i="12"/>
  <c r="Q37" i="12"/>
  <c r="Y37" i="12"/>
  <c r="AG37" i="12"/>
  <c r="AO37" i="12"/>
  <c r="AW37" i="12"/>
  <c r="BE37" i="12"/>
  <c r="BM37" i="12"/>
  <c r="F37" i="12"/>
  <c r="AT37" i="12"/>
  <c r="J37" i="12"/>
  <c r="R37" i="12"/>
  <c r="Z37" i="12"/>
  <c r="AH37" i="12"/>
  <c r="AP37" i="12"/>
  <c r="AX37" i="12"/>
  <c r="BF37" i="12"/>
  <c r="BN37" i="12"/>
  <c r="K37" i="12"/>
  <c r="S37" i="12"/>
  <c r="AA37" i="12"/>
  <c r="AI37" i="12"/>
  <c r="AQ37" i="12"/>
  <c r="AY37" i="12"/>
  <c r="BG37" i="12"/>
  <c r="BO37" i="12"/>
  <c r="V37" i="12"/>
  <c r="BR37" i="12"/>
  <c r="L37" i="12"/>
  <c r="T37" i="12"/>
  <c r="AB37" i="12"/>
  <c r="AJ37" i="12"/>
  <c r="AR37" i="12"/>
  <c r="AZ37" i="12"/>
  <c r="BH37" i="12"/>
  <c r="BP37" i="12"/>
  <c r="AD37" i="12"/>
  <c r="M37" i="12"/>
  <c r="U37" i="12"/>
  <c r="AC37" i="12"/>
  <c r="AK37" i="12"/>
  <c r="AS37" i="12"/>
  <c r="BA37" i="12"/>
  <c r="BI37" i="12"/>
  <c r="BQ37" i="12"/>
  <c r="BB37" i="12"/>
  <c r="E84" i="12"/>
  <c r="A39" i="8"/>
  <c r="E92" i="12"/>
  <c r="A47" i="8"/>
  <c r="E100" i="12"/>
  <c r="A55" i="8"/>
  <c r="E108" i="12"/>
  <c r="A63" i="8"/>
  <c r="E85" i="12"/>
  <c r="A40" i="8"/>
  <c r="E93" i="12"/>
  <c r="A48" i="8"/>
  <c r="E101" i="12"/>
  <c r="A56" i="8"/>
  <c r="E86" i="12"/>
  <c r="A41" i="8"/>
  <c r="E94" i="12"/>
  <c r="A49" i="8"/>
  <c r="E102" i="12"/>
  <c r="A57" i="8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G34" i="12"/>
  <c r="O34" i="12"/>
  <c r="W34" i="12"/>
  <c r="AE34" i="12"/>
  <c r="AM34" i="12"/>
  <c r="AU34" i="12"/>
  <c r="BC34" i="12"/>
  <c r="BK34" i="12"/>
  <c r="AL34" i="12"/>
  <c r="H34" i="12"/>
  <c r="P34" i="12"/>
  <c r="X34" i="12"/>
  <c r="AF34" i="12"/>
  <c r="AN34" i="12"/>
  <c r="AV34" i="12"/>
  <c r="BD34" i="12"/>
  <c r="BL34" i="12"/>
  <c r="V34" i="12"/>
  <c r="BR34" i="12"/>
  <c r="I34" i="12"/>
  <c r="Q34" i="12"/>
  <c r="Y34" i="12"/>
  <c r="AG34" i="12"/>
  <c r="AO34" i="12"/>
  <c r="AW34" i="12"/>
  <c r="BE34" i="12"/>
  <c r="BM34" i="12"/>
  <c r="BB34" i="12"/>
  <c r="J34" i="12"/>
  <c r="R34" i="12"/>
  <c r="Z34" i="12"/>
  <c r="AH34" i="12"/>
  <c r="AP34" i="12"/>
  <c r="AX34" i="12"/>
  <c r="BF34" i="12"/>
  <c r="BN34" i="12"/>
  <c r="F34" i="12"/>
  <c r="BJ34" i="12"/>
  <c r="K34" i="12"/>
  <c r="S34" i="12"/>
  <c r="AA34" i="12"/>
  <c r="AI34" i="12"/>
  <c r="AQ34" i="12"/>
  <c r="AY34" i="12"/>
  <c r="BG34" i="12"/>
  <c r="BO34" i="12"/>
  <c r="AD34" i="12"/>
  <c r="L34" i="12"/>
  <c r="T34" i="12"/>
  <c r="AB34" i="12"/>
  <c r="AJ34" i="12"/>
  <c r="AR34" i="12"/>
  <c r="AZ34" i="12"/>
  <c r="BH34" i="12"/>
  <c r="BP34" i="12"/>
  <c r="N34" i="12"/>
  <c r="M34" i="12"/>
  <c r="U34" i="12"/>
  <c r="AC34" i="12"/>
  <c r="AK34" i="12"/>
  <c r="AS34" i="12"/>
  <c r="BA34" i="12"/>
  <c r="BI34" i="12"/>
  <c r="BQ34" i="12"/>
  <c r="AT34" i="12"/>
  <c r="E81" i="12"/>
  <c r="A36" i="8"/>
  <c r="E89" i="12"/>
  <c r="A44" i="8"/>
  <c r="E97" i="12"/>
  <c r="A52" i="8"/>
  <c r="E105" i="12"/>
  <c r="A60" i="8"/>
  <c r="E98" i="11"/>
  <c r="A21" i="8"/>
  <c r="E83" i="11"/>
  <c r="A6" i="8"/>
  <c r="E91" i="11"/>
  <c r="A14" i="8"/>
  <c r="E99" i="11"/>
  <c r="A22" i="8"/>
  <c r="E107" i="11"/>
  <c r="A30" i="8"/>
  <c r="E82" i="11"/>
  <c r="A5" i="8"/>
  <c r="E84" i="11"/>
  <c r="A7" i="8"/>
  <c r="E92" i="11"/>
  <c r="A15" i="8"/>
  <c r="E100" i="11"/>
  <c r="A23" i="8"/>
  <c r="E108" i="11"/>
  <c r="A31" i="8"/>
  <c r="E90" i="11"/>
  <c r="A13" i="8"/>
  <c r="E85" i="11"/>
  <c r="A8" i="8"/>
  <c r="E93" i="11"/>
  <c r="A16" i="8"/>
  <c r="E101" i="11"/>
  <c r="A24" i="8"/>
  <c r="E86" i="11"/>
  <c r="A9" i="8"/>
  <c r="E94" i="11"/>
  <c r="A17" i="8"/>
  <c r="E102" i="11"/>
  <c r="A25" i="8"/>
  <c r="E106" i="11"/>
  <c r="A29" i="8"/>
  <c r="E87" i="11"/>
  <c r="A10" i="8"/>
  <c r="E103" i="11"/>
  <c r="A26" i="8"/>
  <c r="E80" i="11"/>
  <c r="A3" i="8"/>
  <c r="E88" i="11"/>
  <c r="A11" i="8"/>
  <c r="E104" i="11"/>
  <c r="A27" i="8"/>
  <c r="E81" i="11"/>
  <c r="A4" i="8"/>
  <c r="E89" i="11"/>
  <c r="A12" i="8"/>
  <c r="E97" i="11"/>
  <c r="A20" i="8"/>
  <c r="E105" i="11"/>
  <c r="A28" i="8"/>
  <c r="E95" i="11"/>
  <c r="A18" i="8"/>
  <c r="E96" i="11"/>
  <c r="A19" i="8"/>
  <c r="J35" i="11"/>
  <c r="R35" i="11"/>
  <c r="Z35" i="11"/>
  <c r="AH35" i="11"/>
  <c r="AP35" i="11"/>
  <c r="AX35" i="11"/>
  <c r="BF35" i="11"/>
  <c r="BN35" i="11"/>
  <c r="Q35" i="11"/>
  <c r="AW35" i="11"/>
  <c r="K35" i="11"/>
  <c r="S35" i="11"/>
  <c r="AA35" i="11"/>
  <c r="AI35" i="11"/>
  <c r="AQ35" i="11"/>
  <c r="AY35" i="11"/>
  <c r="BG35" i="11"/>
  <c r="BO35" i="11"/>
  <c r="I35" i="11"/>
  <c r="BM35" i="11"/>
  <c r="L35" i="11"/>
  <c r="T35" i="11"/>
  <c r="AB35" i="11"/>
  <c r="AJ35" i="11"/>
  <c r="AR35" i="11"/>
  <c r="AZ35" i="11"/>
  <c r="BH35" i="11"/>
  <c r="BP35" i="11"/>
  <c r="Y35" i="11"/>
  <c r="M35" i="11"/>
  <c r="U35" i="11"/>
  <c r="AC35" i="11"/>
  <c r="AK35" i="11"/>
  <c r="AS35" i="11"/>
  <c r="BA35" i="11"/>
  <c r="BI35" i="11"/>
  <c r="BQ35" i="11"/>
  <c r="BE35" i="11"/>
  <c r="N35" i="11"/>
  <c r="V35" i="11"/>
  <c r="AD35" i="11"/>
  <c r="AL35" i="11"/>
  <c r="AT35" i="11"/>
  <c r="BB35" i="11"/>
  <c r="BJ35" i="11"/>
  <c r="BR35" i="11"/>
  <c r="AG35" i="11"/>
  <c r="G35" i="11"/>
  <c r="O35" i="11"/>
  <c r="W35" i="11"/>
  <c r="AE35" i="11"/>
  <c r="AM35" i="11"/>
  <c r="AU35" i="11"/>
  <c r="BC35" i="11"/>
  <c r="BK35" i="11"/>
  <c r="F35" i="11"/>
  <c r="AO35" i="11"/>
  <c r="H35" i="11"/>
  <c r="P35" i="11"/>
  <c r="X35" i="11"/>
  <c r="AF35" i="11"/>
  <c r="AN35" i="11"/>
  <c r="AV35" i="11"/>
  <c r="BD35" i="11"/>
  <c r="BL35" i="11"/>
  <c r="J36" i="11"/>
  <c r="R36" i="11"/>
  <c r="Z36" i="11"/>
  <c r="AH36" i="11"/>
  <c r="AP36" i="11"/>
  <c r="AX36" i="11"/>
  <c r="BF36" i="11"/>
  <c r="BN36" i="11"/>
  <c r="Q36" i="11"/>
  <c r="K36" i="11"/>
  <c r="S36" i="11"/>
  <c r="AA36" i="11"/>
  <c r="AI36" i="11"/>
  <c r="AQ36" i="11"/>
  <c r="AY36" i="11"/>
  <c r="BG36" i="11"/>
  <c r="BO36" i="11"/>
  <c r="BE36" i="11"/>
  <c r="L36" i="11"/>
  <c r="T36" i="11"/>
  <c r="AB36" i="11"/>
  <c r="AJ36" i="11"/>
  <c r="AR36" i="11"/>
  <c r="AZ36" i="11"/>
  <c r="BH36" i="11"/>
  <c r="BP36" i="11"/>
  <c r="Y36" i="11"/>
  <c r="M36" i="11"/>
  <c r="U36" i="11"/>
  <c r="AC36" i="11"/>
  <c r="AK36" i="11"/>
  <c r="AS36" i="11"/>
  <c r="BA36" i="11"/>
  <c r="BI36" i="11"/>
  <c r="BQ36" i="11"/>
  <c r="AW36" i="11"/>
  <c r="N36" i="11"/>
  <c r="V36" i="11"/>
  <c r="AD36" i="11"/>
  <c r="AL36" i="11"/>
  <c r="AT36" i="11"/>
  <c r="BB36" i="11"/>
  <c r="BJ36" i="11"/>
  <c r="BR36" i="11"/>
  <c r="I36" i="11"/>
  <c r="AG36" i="11"/>
  <c r="BM36" i="11"/>
  <c r="G36" i="11"/>
  <c r="O36" i="11"/>
  <c r="W36" i="11"/>
  <c r="AE36" i="11"/>
  <c r="AM36" i="11"/>
  <c r="AU36" i="11"/>
  <c r="BC36" i="11"/>
  <c r="BK36" i="11"/>
  <c r="AO36" i="11"/>
  <c r="H36" i="11"/>
  <c r="P36" i="11"/>
  <c r="X36" i="11"/>
  <c r="AF36" i="11"/>
  <c r="AN36" i="11"/>
  <c r="AV36" i="11"/>
  <c r="BD36" i="11"/>
  <c r="BL36" i="11"/>
  <c r="F36" i="11"/>
  <c r="J37" i="11"/>
  <c r="R37" i="11"/>
  <c r="Z37" i="11"/>
  <c r="AH37" i="11"/>
  <c r="AP37" i="11"/>
  <c r="AX37" i="11"/>
  <c r="BF37" i="11"/>
  <c r="BN37" i="11"/>
  <c r="I37" i="11"/>
  <c r="BE37" i="11"/>
  <c r="K37" i="11"/>
  <c r="S37" i="11"/>
  <c r="AA37" i="11"/>
  <c r="AI37" i="11"/>
  <c r="AQ37" i="11"/>
  <c r="AY37" i="11"/>
  <c r="BG37" i="11"/>
  <c r="BO37" i="11"/>
  <c r="AO37" i="11"/>
  <c r="L37" i="11"/>
  <c r="T37" i="11"/>
  <c r="AB37" i="11"/>
  <c r="AJ37" i="11"/>
  <c r="AR37" i="11"/>
  <c r="AZ37" i="11"/>
  <c r="BH37" i="11"/>
  <c r="BP37" i="11"/>
  <c r="Q37" i="11"/>
  <c r="BM37" i="11"/>
  <c r="M37" i="11"/>
  <c r="U37" i="11"/>
  <c r="AC37" i="11"/>
  <c r="AK37" i="11"/>
  <c r="AS37" i="11"/>
  <c r="BA37" i="11"/>
  <c r="BI37" i="11"/>
  <c r="BQ37" i="11"/>
  <c r="AW37" i="11"/>
  <c r="N37" i="11"/>
  <c r="V37" i="11"/>
  <c r="AD37" i="11"/>
  <c r="AL37" i="11"/>
  <c r="AT37" i="11"/>
  <c r="BB37" i="11"/>
  <c r="BJ37" i="11"/>
  <c r="BR37" i="11"/>
  <c r="AG37" i="11"/>
  <c r="G37" i="11"/>
  <c r="O37" i="11"/>
  <c r="W37" i="11"/>
  <c r="AE37" i="11"/>
  <c r="AM37" i="11"/>
  <c r="AU37" i="11"/>
  <c r="BC37" i="11"/>
  <c r="BK37" i="11"/>
  <c r="Y37" i="11"/>
  <c r="F37" i="11"/>
  <c r="H37" i="11"/>
  <c r="P37" i="11"/>
  <c r="X37" i="11"/>
  <c r="AF37" i="11"/>
  <c r="AN37" i="11"/>
  <c r="AV37" i="11"/>
  <c r="BD37" i="11"/>
  <c r="BL37" i="11"/>
  <c r="J34" i="11"/>
  <c r="R34" i="11"/>
  <c r="Z34" i="11"/>
  <c r="AH34" i="11"/>
  <c r="AP34" i="11"/>
  <c r="AX34" i="11"/>
  <c r="BF34" i="11"/>
  <c r="BN34" i="11"/>
  <c r="F34" i="11"/>
  <c r="AO34" i="11"/>
  <c r="K34" i="11"/>
  <c r="S34" i="11"/>
  <c r="AA34" i="11"/>
  <c r="AI34" i="11"/>
  <c r="AQ34" i="11"/>
  <c r="AY34" i="11"/>
  <c r="BG34" i="11"/>
  <c r="BO34" i="11"/>
  <c r="Q34" i="11"/>
  <c r="L34" i="11"/>
  <c r="T34" i="11"/>
  <c r="AB34" i="11"/>
  <c r="AJ34" i="11"/>
  <c r="AR34" i="11"/>
  <c r="AZ34" i="11"/>
  <c r="BH34" i="11"/>
  <c r="BP34" i="11"/>
  <c r="Y34" i="11"/>
  <c r="M34" i="11"/>
  <c r="U34" i="11"/>
  <c r="AC34" i="11"/>
  <c r="AK34" i="11"/>
  <c r="AS34" i="11"/>
  <c r="BA34" i="11"/>
  <c r="BI34" i="11"/>
  <c r="BQ34" i="11"/>
  <c r="BE34" i="11"/>
  <c r="N34" i="11"/>
  <c r="V34" i="11"/>
  <c r="AD34" i="11"/>
  <c r="AL34" i="11"/>
  <c r="AT34" i="11"/>
  <c r="BB34" i="11"/>
  <c r="BJ34" i="11"/>
  <c r="BR34" i="11"/>
  <c r="I34" i="11"/>
  <c r="AG34" i="11"/>
  <c r="BM34" i="11"/>
  <c r="G34" i="11"/>
  <c r="O34" i="11"/>
  <c r="W34" i="11"/>
  <c r="AE34" i="11"/>
  <c r="AM34" i="11"/>
  <c r="AU34" i="11"/>
  <c r="BC34" i="11"/>
  <c r="BK34" i="11"/>
  <c r="AW34" i="11"/>
  <c r="H34" i="11"/>
  <c r="P34" i="11"/>
  <c r="X34" i="11"/>
  <c r="AF34" i="11"/>
  <c r="AN34" i="11"/>
  <c r="AV34" i="11"/>
  <c r="BD34" i="11"/>
  <c r="BL34" i="11"/>
  <c r="AN41" i="4"/>
  <c r="AV41" i="4"/>
  <c r="BD41" i="4"/>
  <c r="BL41" i="4"/>
  <c r="AO41" i="4"/>
  <c r="AW41" i="4"/>
  <c r="BE41" i="4"/>
  <c r="BM41" i="4"/>
  <c r="AP41" i="4"/>
  <c r="AX41" i="4"/>
  <c r="BF41" i="4"/>
  <c r="BN41" i="4"/>
  <c r="AQ41" i="4"/>
  <c r="AY41" i="4"/>
  <c r="BG41" i="4"/>
  <c r="BO41" i="4"/>
  <c r="AR41" i="4"/>
  <c r="AZ41" i="4"/>
  <c r="BH41" i="4"/>
  <c r="BP41" i="4"/>
  <c r="AT41" i="4"/>
  <c r="BB41" i="4"/>
  <c r="BJ41" i="4"/>
  <c r="BR41" i="4"/>
  <c r="AM41" i="4"/>
  <c r="AU41" i="4"/>
  <c r="BC41" i="4"/>
  <c r="BK41" i="4"/>
  <c r="BI41" i="4"/>
  <c r="BQ41" i="4"/>
  <c r="AS41" i="4"/>
  <c r="BA41" i="4"/>
  <c r="M41" i="4"/>
  <c r="O41" i="4"/>
  <c r="U41" i="4"/>
  <c r="N41" i="4"/>
  <c r="T41" i="4"/>
  <c r="AI41" i="4"/>
  <c r="L41" i="4"/>
  <c r="AA41" i="4"/>
  <c r="S41" i="4"/>
  <c r="AH41" i="4"/>
  <c r="W41" i="4"/>
  <c r="K41" i="4"/>
  <c r="Z41" i="4"/>
  <c r="AG41" i="4"/>
  <c r="R41" i="4"/>
  <c r="Y41" i="4"/>
  <c r="AF41" i="4"/>
  <c r="AL41" i="4"/>
  <c r="J41" i="4"/>
  <c r="Q41" i="4"/>
  <c r="X41" i="4"/>
  <c r="AD41" i="4"/>
  <c r="AK41" i="4"/>
  <c r="AJ41" i="4"/>
  <c r="AE41" i="4"/>
  <c r="I41" i="4"/>
  <c r="P41" i="4"/>
  <c r="V41" i="4"/>
  <c r="AC41" i="4"/>
  <c r="AB41" i="4"/>
  <c r="G41" i="4"/>
  <c r="H41" i="4"/>
  <c r="E109" i="11"/>
  <c r="A32" i="14"/>
  <c r="A2" i="12"/>
  <c r="E41" i="12"/>
  <c r="C78" i="12" s="1"/>
  <c r="E41" i="11"/>
  <c r="C78" i="11" s="1"/>
  <c r="F86" i="11" s="1"/>
  <c r="E34" i="12"/>
  <c r="B34" i="12" s="1"/>
  <c r="E36" i="12"/>
  <c r="B36" i="12" s="1"/>
  <c r="E37" i="12"/>
  <c r="B37" i="12" s="1"/>
  <c r="E35" i="11"/>
  <c r="B35" i="11" s="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A91" i="12"/>
  <c r="A93" i="12"/>
  <c r="A95" i="12"/>
  <c r="A97" i="12"/>
  <c r="A99" i="12"/>
  <c r="A101" i="12"/>
  <c r="A103" i="12"/>
  <c r="A105" i="12"/>
  <c r="A107" i="12"/>
  <c r="E35" i="12"/>
  <c r="B35" i="12" s="1"/>
  <c r="C115" i="12"/>
  <c r="A82" i="11"/>
  <c r="A84" i="11"/>
  <c r="A106" i="11"/>
  <c r="F89" i="11"/>
  <c r="A80" i="11"/>
  <c r="A89" i="11"/>
  <c r="A105" i="11"/>
  <c r="A87" i="11"/>
  <c r="A107" i="11"/>
  <c r="A85" i="11"/>
  <c r="E36" i="11"/>
  <c r="B36" i="11" s="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A91" i="11"/>
  <c r="A103" i="11"/>
  <c r="E34" i="11"/>
  <c r="B34" i="11" s="1"/>
  <c r="E37" i="11"/>
  <c r="B37" i="11" s="1"/>
  <c r="A81" i="11"/>
  <c r="A93" i="11"/>
  <c r="A101" i="11"/>
  <c r="A83" i="11"/>
  <c r="A97" i="11"/>
  <c r="C115" i="11"/>
  <c r="F95" i="11" l="1"/>
  <c r="F88" i="11"/>
  <c r="F90" i="11"/>
  <c r="F107" i="11"/>
  <c r="F84" i="11"/>
  <c r="F91" i="11"/>
  <c r="F100" i="11"/>
  <c r="BE41" i="12"/>
  <c r="F81" i="11"/>
  <c r="F98" i="11"/>
  <c r="F85" i="11"/>
  <c r="F106" i="11"/>
  <c r="F108" i="11"/>
  <c r="F83" i="11"/>
  <c r="F80" i="11"/>
  <c r="F92" i="11"/>
  <c r="F82" i="11"/>
  <c r="F93" i="11"/>
  <c r="F87" i="11"/>
  <c r="AP41" i="12"/>
  <c r="AQ41" i="12"/>
  <c r="O41" i="12"/>
  <c r="BR41" i="12"/>
  <c r="M41" i="12"/>
  <c r="AH41" i="12"/>
  <c r="BL41" i="12"/>
  <c r="AB41" i="12"/>
  <c r="AK41" i="12"/>
  <c r="AY41" i="12"/>
  <c r="AX41" i="12"/>
  <c r="BM41" i="12"/>
  <c r="AR41" i="12"/>
  <c r="U66" i="12"/>
  <c r="Q55" i="8" s="1"/>
  <c r="AB74" i="12"/>
  <c r="X63" i="8" s="1"/>
  <c r="AI64" i="12"/>
  <c r="AE53" i="8" s="1"/>
  <c r="I41" i="12"/>
  <c r="AE41" i="12"/>
  <c r="AH70" i="12"/>
  <c r="AD59" i="8" s="1"/>
  <c r="M64" i="12"/>
  <c r="I53" i="8" s="1"/>
  <c r="AC41" i="12"/>
  <c r="BE62" i="12"/>
  <c r="BA51" i="8" s="1"/>
  <c r="O70" i="12"/>
  <c r="K59" i="8" s="1"/>
  <c r="AT41" i="12"/>
  <c r="BI41" i="12"/>
  <c r="R41" i="12"/>
  <c r="AV41" i="12"/>
  <c r="BL72" i="12"/>
  <c r="BH61" i="8" s="1"/>
  <c r="BF41" i="12"/>
  <c r="W41" i="12"/>
  <c r="U41" i="12"/>
  <c r="AI41" i="12"/>
  <c r="G41" i="12"/>
  <c r="AW41" i="12"/>
  <c r="AP68" i="12"/>
  <c r="AL57" i="8" s="1"/>
  <c r="AW72" i="12"/>
  <c r="AS61" i="8" s="1"/>
  <c r="AJ41" i="12"/>
  <c r="H41" i="12"/>
  <c r="P41" i="12"/>
  <c r="AX68" i="12"/>
  <c r="AT57" i="8" s="1"/>
  <c r="H68" i="12"/>
  <c r="D57" i="8" s="1"/>
  <c r="AS41" i="12"/>
  <c r="AZ41" i="12"/>
  <c r="BO41" i="12"/>
  <c r="BN41" i="12"/>
  <c r="AM41" i="12"/>
  <c r="BP41" i="12"/>
  <c r="AD41" i="12"/>
  <c r="N41" i="12"/>
  <c r="AY64" i="12"/>
  <c r="AU53" i="8" s="1"/>
  <c r="AC68" i="12"/>
  <c r="Y57" i="8" s="1"/>
  <c r="AJ62" i="12"/>
  <c r="AF51" i="8" s="1"/>
  <c r="AQ70" i="12"/>
  <c r="AM59" i="8" s="1"/>
  <c r="AL74" i="12"/>
  <c r="AH63" i="8" s="1"/>
  <c r="G64" i="12"/>
  <c r="C53" i="8" s="1"/>
  <c r="BG41" i="12"/>
  <c r="BM66" i="12"/>
  <c r="BI55" i="8" s="1"/>
  <c r="BR64" i="12"/>
  <c r="BN53" i="8" s="1"/>
  <c r="P74" i="12"/>
  <c r="L63" i="8" s="1"/>
  <c r="W68" i="12"/>
  <c r="S57" i="8" s="1"/>
  <c r="V41" i="12"/>
  <c r="BQ41" i="12"/>
  <c r="Z41" i="12"/>
  <c r="AO41" i="12"/>
  <c r="BD41" i="12"/>
  <c r="AL41" i="12"/>
  <c r="BB41" i="12"/>
  <c r="Y66" i="12"/>
  <c r="U55" i="8" s="1"/>
  <c r="BJ41" i="12"/>
  <c r="T41" i="12"/>
  <c r="AA41" i="12"/>
  <c r="AN41" i="12"/>
  <c r="BK41" i="12"/>
  <c r="H66" i="12"/>
  <c r="D55" i="8" s="1"/>
  <c r="BQ74" i="12"/>
  <c r="BM63" i="8" s="1"/>
  <c r="AO66" i="12"/>
  <c r="AK55" i="8" s="1"/>
  <c r="BD70" i="12"/>
  <c r="AZ59" i="8" s="1"/>
  <c r="BK64" i="12"/>
  <c r="BG53" i="8" s="1"/>
  <c r="Y41" i="12"/>
  <c r="Q41" i="12"/>
  <c r="X41" i="12"/>
  <c r="BJ70" i="12"/>
  <c r="BF59" i="8" s="1"/>
  <c r="AX70" i="12"/>
  <c r="AT59" i="8" s="1"/>
  <c r="BA41" i="12"/>
  <c r="BH41" i="12"/>
  <c r="K41" i="12"/>
  <c r="J41" i="12"/>
  <c r="AF41" i="12"/>
  <c r="AU41" i="12"/>
  <c r="L41" i="12"/>
  <c r="S41" i="12"/>
  <c r="BC41" i="12"/>
  <c r="AG41" i="12"/>
  <c r="N68" i="12"/>
  <c r="J57" i="8" s="1"/>
  <c r="BI72" i="12"/>
  <c r="BE61" i="8" s="1"/>
  <c r="BP66" i="12"/>
  <c r="BL55" i="8" s="1"/>
  <c r="AD66" i="12"/>
  <c r="Z55" i="8" s="1"/>
  <c r="AV72" i="12"/>
  <c r="AR61" i="8" s="1"/>
  <c r="S70" i="12"/>
  <c r="O59" i="8" s="1"/>
  <c r="BA74" i="12"/>
  <c r="AW63" i="8" s="1"/>
  <c r="BH74" i="12"/>
  <c r="BD63" i="8" s="1"/>
  <c r="BO74" i="12"/>
  <c r="BK63" i="8" s="1"/>
  <c r="R66" i="12"/>
  <c r="N55" i="8" s="1"/>
  <c r="Y74" i="12"/>
  <c r="U63" i="8" s="1"/>
  <c r="AN72" i="12"/>
  <c r="AJ61" i="8" s="1"/>
  <c r="AU72" i="12"/>
  <c r="AQ61" i="8" s="1"/>
  <c r="AX74" i="12"/>
  <c r="AT63" i="8" s="1"/>
  <c r="H72" i="12"/>
  <c r="D61" i="8" s="1"/>
  <c r="AR74" i="12"/>
  <c r="AN63" i="8" s="1"/>
  <c r="BB74" i="12"/>
  <c r="AX63" i="8" s="1"/>
  <c r="I74" i="12"/>
  <c r="E63" i="8" s="1"/>
  <c r="AE62" i="12"/>
  <c r="AA51" i="8" s="1"/>
  <c r="AQ72" i="12"/>
  <c r="AM61" i="8" s="1"/>
  <c r="L68" i="12"/>
  <c r="H57" i="8" s="1"/>
  <c r="BF62" i="12"/>
  <c r="BB51" i="8" s="1"/>
  <c r="P72" i="12"/>
  <c r="L61" i="8" s="1"/>
  <c r="Y70" i="12"/>
  <c r="U59" i="8" s="1"/>
  <c r="K72" i="12"/>
  <c r="G61" i="8" s="1"/>
  <c r="Z62" i="12"/>
  <c r="V51" i="8" s="1"/>
  <c r="AG70" i="12"/>
  <c r="AC59" i="8" s="1"/>
  <c r="BC70" i="12"/>
  <c r="AY59" i="8" s="1"/>
  <c r="V74" i="12"/>
  <c r="R63" i="8" s="1"/>
  <c r="K74" i="12"/>
  <c r="G63" i="8" s="1"/>
  <c r="AU74" i="12"/>
  <c r="AQ63" i="8" s="1"/>
  <c r="L72" i="12"/>
  <c r="H61" i="8" s="1"/>
  <c r="BJ72" i="12"/>
  <c r="BF61" i="8" s="1"/>
  <c r="R74" i="12"/>
  <c r="N63" i="8" s="1"/>
  <c r="H74" i="12"/>
  <c r="D63" i="8" s="1"/>
  <c r="AI72" i="12"/>
  <c r="AE61" i="8" s="1"/>
  <c r="H64" i="12"/>
  <c r="D53" i="8" s="1"/>
  <c r="J70" i="12"/>
  <c r="F59" i="8" s="1"/>
  <c r="AF62" i="12"/>
  <c r="AB51" i="8" s="1"/>
  <c r="AM64" i="12"/>
  <c r="AI53" i="8" s="1"/>
  <c r="AH74" i="12"/>
  <c r="AD63" i="8" s="1"/>
  <c r="U74" i="12"/>
  <c r="Q63" i="8" s="1"/>
  <c r="BH72" i="12"/>
  <c r="BD61" i="8" s="1"/>
  <c r="BA72" i="12"/>
  <c r="AW61" i="8" s="1"/>
  <c r="O68" i="12"/>
  <c r="K57" i="8" s="1"/>
  <c r="BN70" i="12"/>
  <c r="BJ59" i="8" s="1"/>
  <c r="X66" i="12"/>
  <c r="T55" i="8" s="1"/>
  <c r="AE74" i="12"/>
  <c r="AA63" i="8" s="1"/>
  <c r="AB72" i="12"/>
  <c r="X61" i="8" s="1"/>
  <c r="BP74" i="12"/>
  <c r="BL63" i="8" s="1"/>
  <c r="BD74" i="12"/>
  <c r="AZ63" i="8" s="1"/>
  <c r="AX72" i="12"/>
  <c r="AT61" i="8" s="1"/>
  <c r="R70" i="12"/>
  <c r="N59" i="8" s="1"/>
  <c r="AI68" i="12"/>
  <c r="AE57" i="8" s="1"/>
  <c r="V68" i="12"/>
  <c r="R57" i="8" s="1"/>
  <c r="BE74" i="12"/>
  <c r="BA63" i="8" s="1"/>
  <c r="V72" i="12"/>
  <c r="R61" i="8" s="1"/>
  <c r="N70" i="12"/>
  <c r="J59" i="8" s="1"/>
  <c r="BE68" i="12"/>
  <c r="BA57" i="8" s="1"/>
  <c r="AT66" i="12"/>
  <c r="AP55" i="8" s="1"/>
  <c r="T72" i="12"/>
  <c r="P61" i="8" s="1"/>
  <c r="AA70" i="12"/>
  <c r="W59" i="8" s="1"/>
  <c r="AL62" i="12"/>
  <c r="AH51" i="8" s="1"/>
  <c r="AP74" i="12"/>
  <c r="AL63" i="8" s="1"/>
  <c r="AH72" i="12"/>
  <c r="AD61" i="8" s="1"/>
  <c r="BE72" i="12"/>
  <c r="BA61" i="8" s="1"/>
  <c r="V70" i="12"/>
  <c r="R59" i="8" s="1"/>
  <c r="BA48" i="12"/>
  <c r="AW37" i="8" s="1"/>
  <c r="BA53" i="12"/>
  <c r="AW42" i="8" s="1"/>
  <c r="BA49" i="12"/>
  <c r="AW38" i="8" s="1"/>
  <c r="BA61" i="12"/>
  <c r="AW50" i="8" s="1"/>
  <c r="BA69" i="12"/>
  <c r="AW58" i="8" s="1"/>
  <c r="BA54" i="12"/>
  <c r="AW43" i="8" s="1"/>
  <c r="BA47" i="12"/>
  <c r="AW36" i="8" s="1"/>
  <c r="BA51" i="12"/>
  <c r="AW40" i="8" s="1"/>
  <c r="BA57" i="12"/>
  <c r="AW46" i="8" s="1"/>
  <c r="BA59" i="12"/>
  <c r="AW48" i="8" s="1"/>
  <c r="BA60" i="12"/>
  <c r="AW49" i="8" s="1"/>
  <c r="BA55" i="12"/>
  <c r="AW44" i="8" s="1"/>
  <c r="BA65" i="12"/>
  <c r="AW54" i="8" s="1"/>
  <c r="BA67" i="12"/>
  <c r="AW56" i="8" s="1"/>
  <c r="BA50" i="12"/>
  <c r="AW39" i="8" s="1"/>
  <c r="BA63" i="12"/>
  <c r="AW52" i="8" s="1"/>
  <c r="BA62" i="12"/>
  <c r="AW51" i="8" s="1"/>
  <c r="BA73" i="12"/>
  <c r="AW62" i="8" s="1"/>
  <c r="BA56" i="12"/>
  <c r="AW45" i="8" s="1"/>
  <c r="BA58" i="12"/>
  <c r="AW47" i="8" s="1"/>
  <c r="BA46" i="12"/>
  <c r="AW35" i="8" s="1"/>
  <c r="BA52" i="12"/>
  <c r="AW41" i="8" s="1"/>
  <c r="BA71" i="12"/>
  <c r="AW60" i="8" s="1"/>
  <c r="BH47" i="12"/>
  <c r="BD36" i="8" s="1"/>
  <c r="BH51" i="12"/>
  <c r="BD40" i="8" s="1"/>
  <c r="BH55" i="12"/>
  <c r="BD44" i="8" s="1"/>
  <c r="BH54" i="12"/>
  <c r="BD43" i="8" s="1"/>
  <c r="BH63" i="12"/>
  <c r="BD52" i="8" s="1"/>
  <c r="BH49" i="12"/>
  <c r="BD38" i="8" s="1"/>
  <c r="BH57" i="12"/>
  <c r="BD46" i="8" s="1"/>
  <c r="BH59" i="12"/>
  <c r="BD48" i="8" s="1"/>
  <c r="BH61" i="12"/>
  <c r="BD50" i="8" s="1"/>
  <c r="BH48" i="12"/>
  <c r="BD37" i="8" s="1"/>
  <c r="BH60" i="12"/>
  <c r="BD49" i="8" s="1"/>
  <c r="BH53" i="12"/>
  <c r="BD42" i="8" s="1"/>
  <c r="BH69" i="12"/>
  <c r="BD58" i="8" s="1"/>
  <c r="BH71" i="12"/>
  <c r="BD60" i="8" s="1"/>
  <c r="BH50" i="12"/>
  <c r="BD39" i="8" s="1"/>
  <c r="BH52" i="12"/>
  <c r="BD41" i="8" s="1"/>
  <c r="BH67" i="12"/>
  <c r="BD56" i="8" s="1"/>
  <c r="BH65" i="12"/>
  <c r="BD54" i="8" s="1"/>
  <c r="BH46" i="12"/>
  <c r="BD35" i="8" s="1"/>
  <c r="BH58" i="12"/>
  <c r="BD47" i="8" s="1"/>
  <c r="BH73" i="12"/>
  <c r="BD62" i="8" s="1"/>
  <c r="BH62" i="12"/>
  <c r="BD51" i="8" s="1"/>
  <c r="BH56" i="12"/>
  <c r="BD45" i="8" s="1"/>
  <c r="BO51" i="12"/>
  <c r="BK40" i="8" s="1"/>
  <c r="BO53" i="12"/>
  <c r="BK42" i="8" s="1"/>
  <c r="BO61" i="12"/>
  <c r="BK50" i="8" s="1"/>
  <c r="BO48" i="12"/>
  <c r="BK37" i="8" s="1"/>
  <c r="BO54" i="12"/>
  <c r="BK43" i="8" s="1"/>
  <c r="BO60" i="12"/>
  <c r="BK49" i="8" s="1"/>
  <c r="BO67" i="12"/>
  <c r="BK56" i="8" s="1"/>
  <c r="BO49" i="12"/>
  <c r="BK38" i="8" s="1"/>
  <c r="BO55" i="12"/>
  <c r="BK44" i="8" s="1"/>
  <c r="BO47" i="12"/>
  <c r="BK36" i="8" s="1"/>
  <c r="BO57" i="12"/>
  <c r="BK46" i="8" s="1"/>
  <c r="BO59" i="12"/>
  <c r="BK48" i="8" s="1"/>
  <c r="BO73" i="12"/>
  <c r="BK62" i="8" s="1"/>
  <c r="BO50" i="12"/>
  <c r="BK39" i="8" s="1"/>
  <c r="BO69" i="12"/>
  <c r="BK58" i="8" s="1"/>
  <c r="BO63" i="12"/>
  <c r="BK52" i="8" s="1"/>
  <c r="BO71" i="12"/>
  <c r="BK60" i="8" s="1"/>
  <c r="BO65" i="12"/>
  <c r="BK54" i="8" s="1"/>
  <c r="BO52" i="12"/>
  <c r="BK41" i="8" s="1"/>
  <c r="BO58" i="12"/>
  <c r="BK47" i="8" s="1"/>
  <c r="BO56" i="12"/>
  <c r="BK45" i="8" s="1"/>
  <c r="BO46" i="12"/>
  <c r="BK35" i="8" s="1"/>
  <c r="BJ47" i="12"/>
  <c r="BF36" i="8" s="1"/>
  <c r="BJ48" i="12"/>
  <c r="BF37" i="8" s="1"/>
  <c r="BJ54" i="12"/>
  <c r="BF43" i="8" s="1"/>
  <c r="BJ57" i="12"/>
  <c r="BF46" i="8" s="1"/>
  <c r="BJ61" i="12"/>
  <c r="BF50" i="8" s="1"/>
  <c r="BJ49" i="12"/>
  <c r="BF38" i="8" s="1"/>
  <c r="BJ65" i="12"/>
  <c r="BF54" i="8" s="1"/>
  <c r="BJ69" i="12"/>
  <c r="BF58" i="8" s="1"/>
  <c r="BJ55" i="12"/>
  <c r="BF44" i="8" s="1"/>
  <c r="BJ60" i="12"/>
  <c r="BF49" i="8" s="1"/>
  <c r="BJ51" i="12"/>
  <c r="BF40" i="8" s="1"/>
  <c r="BJ53" i="12"/>
  <c r="BF42" i="8" s="1"/>
  <c r="BJ59" i="12"/>
  <c r="BF48" i="8" s="1"/>
  <c r="BJ71" i="12"/>
  <c r="BF60" i="8" s="1"/>
  <c r="BJ63" i="12"/>
  <c r="BF52" i="8" s="1"/>
  <c r="BJ73" i="12"/>
  <c r="BF62" i="8" s="1"/>
  <c r="BJ58" i="12"/>
  <c r="BF47" i="8" s="1"/>
  <c r="BJ67" i="12"/>
  <c r="BF56" i="8" s="1"/>
  <c r="BJ46" i="12"/>
  <c r="BF35" i="8" s="1"/>
  <c r="BJ52" i="12"/>
  <c r="BF41" i="8" s="1"/>
  <c r="BJ50" i="12"/>
  <c r="BF39" i="8" s="1"/>
  <c r="BJ56" i="12"/>
  <c r="BF45" i="8" s="1"/>
  <c r="BJ62" i="12"/>
  <c r="BF51" i="8" s="1"/>
  <c r="BJ66" i="12"/>
  <c r="BF55" i="8" s="1"/>
  <c r="R51" i="12"/>
  <c r="N40" i="8" s="1"/>
  <c r="R53" i="12"/>
  <c r="N42" i="8" s="1"/>
  <c r="R49" i="12"/>
  <c r="N38" i="8" s="1"/>
  <c r="R55" i="12"/>
  <c r="N44" i="8" s="1"/>
  <c r="R57" i="12"/>
  <c r="N46" i="8" s="1"/>
  <c r="R59" i="12"/>
  <c r="N48" i="8" s="1"/>
  <c r="R48" i="12"/>
  <c r="N37" i="8" s="1"/>
  <c r="R54" i="12"/>
  <c r="N43" i="8" s="1"/>
  <c r="R60" i="12"/>
  <c r="N49" i="8" s="1"/>
  <c r="R47" i="12"/>
  <c r="N36" i="8" s="1"/>
  <c r="R61" i="12"/>
  <c r="N50" i="8" s="1"/>
  <c r="R65" i="12"/>
  <c r="N54" i="8" s="1"/>
  <c r="R52" i="12"/>
  <c r="N41" i="8" s="1"/>
  <c r="R63" i="12"/>
  <c r="N52" i="8" s="1"/>
  <c r="R58" i="12"/>
  <c r="N47" i="8" s="1"/>
  <c r="R46" i="12"/>
  <c r="N35" i="8" s="1"/>
  <c r="R56" i="12"/>
  <c r="N45" i="8" s="1"/>
  <c r="R62" i="12"/>
  <c r="N51" i="8" s="1"/>
  <c r="R68" i="12"/>
  <c r="N57" i="8" s="1"/>
  <c r="R67" i="12"/>
  <c r="N56" i="8" s="1"/>
  <c r="R50" i="12"/>
  <c r="N39" i="8" s="1"/>
  <c r="R69" i="12"/>
  <c r="N58" i="8" s="1"/>
  <c r="R71" i="12"/>
  <c r="N60" i="8" s="1"/>
  <c r="R73" i="12"/>
  <c r="N62" i="8" s="1"/>
  <c r="R64" i="12"/>
  <c r="N53" i="8" s="1"/>
  <c r="Y47" i="12"/>
  <c r="U36" i="8" s="1"/>
  <c r="Y55" i="12"/>
  <c r="U44" i="8" s="1"/>
  <c r="Y57" i="12"/>
  <c r="U46" i="8" s="1"/>
  <c r="Y65" i="12"/>
  <c r="U54" i="8" s="1"/>
  <c r="Y49" i="12"/>
  <c r="U38" i="8" s="1"/>
  <c r="Y53" i="12"/>
  <c r="U42" i="8" s="1"/>
  <c r="Y59" i="12"/>
  <c r="U48" i="8" s="1"/>
  <c r="Y60" i="12"/>
  <c r="U49" i="8" s="1"/>
  <c r="Y51" i="12"/>
  <c r="U40" i="8" s="1"/>
  <c r="Y48" i="12"/>
  <c r="U37" i="8" s="1"/>
  <c r="Y54" i="12"/>
  <c r="U43" i="8" s="1"/>
  <c r="Y71" i="12"/>
  <c r="U60" i="8" s="1"/>
  <c r="Y63" i="12"/>
  <c r="U52" i="8" s="1"/>
  <c r="Y69" i="12"/>
  <c r="U58" i="8" s="1"/>
  <c r="Y73" i="12"/>
  <c r="U62" i="8" s="1"/>
  <c r="Y58" i="12"/>
  <c r="U47" i="8" s="1"/>
  <c r="Y50" i="12"/>
  <c r="U39" i="8" s="1"/>
  <c r="Y67" i="12"/>
  <c r="U56" i="8" s="1"/>
  <c r="Y56" i="12"/>
  <c r="U45" i="8" s="1"/>
  <c r="Y61" i="12"/>
  <c r="U50" i="8" s="1"/>
  <c r="Y46" i="12"/>
  <c r="U35" i="8" s="1"/>
  <c r="Y52" i="12"/>
  <c r="U41" i="8" s="1"/>
  <c r="AN57" i="12"/>
  <c r="AJ46" i="8" s="1"/>
  <c r="AN54" i="12"/>
  <c r="AJ43" i="8" s="1"/>
  <c r="AN53" i="12"/>
  <c r="AJ42" i="8" s="1"/>
  <c r="AN55" i="12"/>
  <c r="AJ44" i="8" s="1"/>
  <c r="AN59" i="12"/>
  <c r="AJ48" i="8" s="1"/>
  <c r="AN51" i="12"/>
  <c r="AJ40" i="8" s="1"/>
  <c r="AN47" i="12"/>
  <c r="AJ36" i="8" s="1"/>
  <c r="AN48" i="12"/>
  <c r="AJ37" i="8" s="1"/>
  <c r="AN60" i="12"/>
  <c r="AJ49" i="8" s="1"/>
  <c r="AN61" i="12"/>
  <c r="AJ50" i="8" s="1"/>
  <c r="AN49" i="12"/>
  <c r="AJ38" i="8" s="1"/>
  <c r="AN56" i="12"/>
  <c r="AJ45" i="8" s="1"/>
  <c r="AN69" i="12"/>
  <c r="AJ58" i="8" s="1"/>
  <c r="AN46" i="12"/>
  <c r="AJ35" i="8" s="1"/>
  <c r="AN63" i="12"/>
  <c r="AJ52" i="8" s="1"/>
  <c r="AN65" i="12"/>
  <c r="AJ54" i="8" s="1"/>
  <c r="AN67" i="12"/>
  <c r="AJ56" i="8" s="1"/>
  <c r="AN71" i="12"/>
  <c r="AJ60" i="8" s="1"/>
  <c r="AN50" i="12"/>
  <c r="AJ39" i="8" s="1"/>
  <c r="AN52" i="12"/>
  <c r="AJ41" i="8" s="1"/>
  <c r="AN58" i="12"/>
  <c r="AJ47" i="8" s="1"/>
  <c r="AN73" i="12"/>
  <c r="AJ62" i="8" s="1"/>
  <c r="AN62" i="12"/>
  <c r="AJ51" i="8" s="1"/>
  <c r="AU59" i="12"/>
  <c r="AQ48" i="8" s="1"/>
  <c r="AU61" i="12"/>
  <c r="AQ50" i="8" s="1"/>
  <c r="AU60" i="12"/>
  <c r="AQ49" i="8" s="1"/>
  <c r="AU53" i="12"/>
  <c r="AQ42" i="8" s="1"/>
  <c r="AU49" i="12"/>
  <c r="AQ38" i="8" s="1"/>
  <c r="AU55" i="12"/>
  <c r="AQ44" i="8" s="1"/>
  <c r="AU47" i="12"/>
  <c r="AQ36" i="8" s="1"/>
  <c r="AU51" i="12"/>
  <c r="AQ40" i="8" s="1"/>
  <c r="AU63" i="12"/>
  <c r="AQ52" i="8" s="1"/>
  <c r="AU69" i="12"/>
  <c r="AQ58" i="8" s="1"/>
  <c r="AU71" i="12"/>
  <c r="AQ60" i="8" s="1"/>
  <c r="AU48" i="12"/>
  <c r="AQ37" i="8" s="1"/>
  <c r="AU54" i="12"/>
  <c r="AQ43" i="8" s="1"/>
  <c r="AU57" i="12"/>
  <c r="AQ46" i="8" s="1"/>
  <c r="AU65" i="12"/>
  <c r="AQ54" i="8" s="1"/>
  <c r="AU52" i="12"/>
  <c r="AQ41" i="8" s="1"/>
  <c r="AU46" i="12"/>
  <c r="AQ35" i="8" s="1"/>
  <c r="AU56" i="12"/>
  <c r="AQ45" i="8" s="1"/>
  <c r="AU50" i="12"/>
  <c r="AQ39" i="8" s="1"/>
  <c r="AU62" i="12"/>
  <c r="AQ51" i="8" s="1"/>
  <c r="AU73" i="12"/>
  <c r="AQ62" i="8" s="1"/>
  <c r="AU58" i="12"/>
  <c r="AQ47" i="8" s="1"/>
  <c r="AU67" i="12"/>
  <c r="AQ56" i="8" s="1"/>
  <c r="W74" i="12"/>
  <c r="S63" i="8" s="1"/>
  <c r="AD74" i="12"/>
  <c r="Z63" i="8" s="1"/>
  <c r="AF74" i="12"/>
  <c r="AB63" i="8" s="1"/>
  <c r="L74" i="12"/>
  <c r="H63" i="8" s="1"/>
  <c r="BN74" i="12"/>
  <c r="BJ63" i="8" s="1"/>
  <c r="BF74" i="12"/>
  <c r="BB63" i="8" s="1"/>
  <c r="BJ74" i="12"/>
  <c r="BF63" i="8" s="1"/>
  <c r="J72" i="12"/>
  <c r="F61" i="8" s="1"/>
  <c r="AD72" i="12"/>
  <c r="Z61" i="8" s="1"/>
  <c r="U72" i="12"/>
  <c r="Q61" i="8" s="1"/>
  <c r="AA72" i="12"/>
  <c r="W61" i="8" s="1"/>
  <c r="BP72" i="12"/>
  <c r="BL61" i="8" s="1"/>
  <c r="BF72" i="12"/>
  <c r="BB61" i="8" s="1"/>
  <c r="AT72" i="12"/>
  <c r="AP61" i="8" s="1"/>
  <c r="BR72" i="12"/>
  <c r="BN61" i="8" s="1"/>
  <c r="L70" i="12"/>
  <c r="H59" i="8" s="1"/>
  <c r="T70" i="12"/>
  <c r="P59" i="8" s="1"/>
  <c r="BM70" i="12"/>
  <c r="BI59" i="8" s="1"/>
  <c r="AT70" i="12"/>
  <c r="AP59" i="8" s="1"/>
  <c r="AD68" i="12"/>
  <c r="Z57" i="8" s="1"/>
  <c r="AF68" i="12"/>
  <c r="AB57" i="8" s="1"/>
  <c r="S68" i="12"/>
  <c r="O57" i="8" s="1"/>
  <c r="BP68" i="12"/>
  <c r="BL57" i="8" s="1"/>
  <c r="BM68" i="12"/>
  <c r="BI57" i="8" s="1"/>
  <c r="BD68" i="12"/>
  <c r="AZ57" i="8" s="1"/>
  <c r="AE66" i="12"/>
  <c r="AA55" i="8" s="1"/>
  <c r="V66" i="12"/>
  <c r="R55" i="8" s="1"/>
  <c r="AI66" i="12"/>
  <c r="AE55" i="8" s="1"/>
  <c r="BF66" i="12"/>
  <c r="BB55" i="8" s="1"/>
  <c r="AN66" i="12"/>
  <c r="AJ55" i="8" s="1"/>
  <c r="AF64" i="12"/>
  <c r="AB53" i="8" s="1"/>
  <c r="T64" i="12"/>
  <c r="P53" i="8" s="1"/>
  <c r="BF64" i="12"/>
  <c r="BB53" i="8" s="1"/>
  <c r="BQ64" i="12"/>
  <c r="BM53" i="8" s="1"/>
  <c r="W62" i="12"/>
  <c r="S51" i="8" s="1"/>
  <c r="M62" i="12"/>
  <c r="I51" i="8" s="1"/>
  <c r="AS57" i="12"/>
  <c r="AO46" i="8" s="1"/>
  <c r="AS59" i="12"/>
  <c r="AO48" i="8" s="1"/>
  <c r="AS49" i="12"/>
  <c r="AO38" i="8" s="1"/>
  <c r="AS47" i="12"/>
  <c r="AO36" i="8" s="1"/>
  <c r="AS55" i="12"/>
  <c r="AO44" i="8" s="1"/>
  <c r="AS61" i="12"/>
  <c r="AO50" i="8" s="1"/>
  <c r="AS71" i="12"/>
  <c r="AO60" i="8" s="1"/>
  <c r="AS51" i="12"/>
  <c r="AO40" i="8" s="1"/>
  <c r="AS48" i="12"/>
  <c r="AO37" i="8" s="1"/>
  <c r="AS54" i="12"/>
  <c r="AO43" i="8" s="1"/>
  <c r="AS60" i="12"/>
  <c r="AO49" i="8" s="1"/>
  <c r="AS53" i="12"/>
  <c r="AO42" i="8" s="1"/>
  <c r="AS65" i="12"/>
  <c r="AO54" i="8" s="1"/>
  <c r="AS58" i="12"/>
  <c r="AO47" i="8" s="1"/>
  <c r="AS67" i="12"/>
  <c r="AO56" i="8" s="1"/>
  <c r="AS73" i="12"/>
  <c r="AO62" i="8" s="1"/>
  <c r="AS56" i="12"/>
  <c r="AO45" i="8" s="1"/>
  <c r="AS52" i="12"/>
  <c r="AO41" i="8" s="1"/>
  <c r="AS62" i="12"/>
  <c r="AO51" i="8" s="1"/>
  <c r="AS64" i="12"/>
  <c r="AO53" i="8" s="1"/>
  <c r="AS69" i="12"/>
  <c r="AO58" i="8" s="1"/>
  <c r="AS46" i="12"/>
  <c r="AO35" i="8" s="1"/>
  <c r="AS50" i="12"/>
  <c r="AO39" i="8" s="1"/>
  <c r="AS63" i="12"/>
  <c r="AO52" i="8" s="1"/>
  <c r="AS68" i="12"/>
  <c r="AO57" i="8" s="1"/>
  <c r="AZ48" i="12"/>
  <c r="AV37" i="8" s="1"/>
  <c r="AZ61" i="12"/>
  <c r="AV50" i="8" s="1"/>
  <c r="AZ49" i="12"/>
  <c r="AV38" i="8" s="1"/>
  <c r="AZ57" i="12"/>
  <c r="AV46" i="8" s="1"/>
  <c r="AZ54" i="12"/>
  <c r="AV43" i="8" s="1"/>
  <c r="AZ53" i="12"/>
  <c r="AV42" i="8" s="1"/>
  <c r="AZ55" i="12"/>
  <c r="AV44" i="8" s="1"/>
  <c r="AZ47" i="12"/>
  <c r="AV36" i="8" s="1"/>
  <c r="AZ59" i="12"/>
  <c r="AV48" i="8" s="1"/>
  <c r="AZ60" i="12"/>
  <c r="AV49" i="8" s="1"/>
  <c r="AZ51" i="12"/>
  <c r="AV40" i="8" s="1"/>
  <c r="AZ67" i="12"/>
  <c r="AV56" i="8" s="1"/>
  <c r="AZ69" i="12"/>
  <c r="AV58" i="8" s="1"/>
  <c r="AZ65" i="12"/>
  <c r="AV54" i="8" s="1"/>
  <c r="AZ58" i="12"/>
  <c r="AV47" i="8" s="1"/>
  <c r="AZ50" i="12"/>
  <c r="AV39" i="8" s="1"/>
  <c r="AZ56" i="12"/>
  <c r="AV45" i="8" s="1"/>
  <c r="AZ63" i="12"/>
  <c r="AV52" i="8" s="1"/>
  <c r="AZ71" i="12"/>
  <c r="AV60" i="8" s="1"/>
  <c r="AZ73" i="12"/>
  <c r="AV62" i="8" s="1"/>
  <c r="AZ46" i="12"/>
  <c r="AV35" i="8" s="1"/>
  <c r="AZ52" i="12"/>
  <c r="AV41" i="8" s="1"/>
  <c r="AZ70" i="12"/>
  <c r="AV59" i="8" s="1"/>
  <c r="BG53" i="12"/>
  <c r="BC42" i="8" s="1"/>
  <c r="BG60" i="12"/>
  <c r="BC49" i="8" s="1"/>
  <c r="BG61" i="12"/>
  <c r="BC50" i="8" s="1"/>
  <c r="BG54" i="12"/>
  <c r="BC43" i="8" s="1"/>
  <c r="BG47" i="12"/>
  <c r="BC36" i="8" s="1"/>
  <c r="BG48" i="12"/>
  <c r="BC37" i="8" s="1"/>
  <c r="BG49" i="12"/>
  <c r="BC38" i="8" s="1"/>
  <c r="BG55" i="12"/>
  <c r="BC44" i="8" s="1"/>
  <c r="BG57" i="12"/>
  <c r="BC46" i="8" s="1"/>
  <c r="BG59" i="12"/>
  <c r="BC48" i="8" s="1"/>
  <c r="BG51" i="12"/>
  <c r="BC40" i="8" s="1"/>
  <c r="BG63" i="12"/>
  <c r="BC52" i="8" s="1"/>
  <c r="BG67" i="12"/>
  <c r="BC56" i="8" s="1"/>
  <c r="BG62" i="12"/>
  <c r="BC51" i="8" s="1"/>
  <c r="BG65" i="12"/>
  <c r="BC54" i="8" s="1"/>
  <c r="BG69" i="12"/>
  <c r="BC58" i="8" s="1"/>
  <c r="BG73" i="12"/>
  <c r="BC62" i="8" s="1"/>
  <c r="BG52" i="12"/>
  <c r="BC41" i="8" s="1"/>
  <c r="BG58" i="12"/>
  <c r="BC47" i="8" s="1"/>
  <c r="BG64" i="12"/>
  <c r="BC53" i="8" s="1"/>
  <c r="BG46" i="12"/>
  <c r="BC35" i="8" s="1"/>
  <c r="BG56" i="12"/>
  <c r="BC45" i="8" s="1"/>
  <c r="BG71" i="12"/>
  <c r="BC60" i="8" s="1"/>
  <c r="BG50" i="12"/>
  <c r="BC39" i="8" s="1"/>
  <c r="J47" i="12"/>
  <c r="F36" i="8" s="1"/>
  <c r="J53" i="12"/>
  <c r="F42" i="8" s="1"/>
  <c r="J55" i="12"/>
  <c r="F44" i="8" s="1"/>
  <c r="J48" i="12"/>
  <c r="F37" i="8" s="1"/>
  <c r="J60" i="12"/>
  <c r="F49" i="8" s="1"/>
  <c r="J54" i="12"/>
  <c r="F43" i="8" s="1"/>
  <c r="J57" i="12"/>
  <c r="F46" i="8" s="1"/>
  <c r="J49" i="12"/>
  <c r="F38" i="8" s="1"/>
  <c r="J51" i="12"/>
  <c r="F40" i="8" s="1"/>
  <c r="J59" i="12"/>
  <c r="F48" i="8" s="1"/>
  <c r="J71" i="12"/>
  <c r="F60" i="8" s="1"/>
  <c r="J50" i="12"/>
  <c r="F39" i="8" s="1"/>
  <c r="J52" i="12"/>
  <c r="F41" i="8" s="1"/>
  <c r="J73" i="12"/>
  <c r="F62" i="8" s="1"/>
  <c r="J56" i="12"/>
  <c r="F45" i="8" s="1"/>
  <c r="J63" i="12"/>
  <c r="F52" i="8" s="1"/>
  <c r="J67" i="12"/>
  <c r="F56" i="8" s="1"/>
  <c r="J61" i="12"/>
  <c r="F50" i="8" s="1"/>
  <c r="J65" i="12"/>
  <c r="F54" i="8" s="1"/>
  <c r="J69" i="12"/>
  <c r="F58" i="8" s="1"/>
  <c r="J46" i="12"/>
  <c r="F35" i="8" s="1"/>
  <c r="J58" i="12"/>
  <c r="F47" i="8" s="1"/>
  <c r="Q55" i="12"/>
  <c r="M44" i="8" s="1"/>
  <c r="Q60" i="12"/>
  <c r="M49" i="8" s="1"/>
  <c r="Q57" i="12"/>
  <c r="M46" i="8" s="1"/>
  <c r="Q54" i="12"/>
  <c r="M43" i="8" s="1"/>
  <c r="Q49" i="12"/>
  <c r="M38" i="8" s="1"/>
  <c r="Q51" i="12"/>
  <c r="M40" i="8" s="1"/>
  <c r="Q53" i="12"/>
  <c r="M42" i="8" s="1"/>
  <c r="Q47" i="12"/>
  <c r="M36" i="8" s="1"/>
  <c r="Q48" i="12"/>
  <c r="M37" i="8" s="1"/>
  <c r="Q59" i="12"/>
  <c r="M48" i="8" s="1"/>
  <c r="Q69" i="12"/>
  <c r="M58" i="8" s="1"/>
  <c r="Q50" i="12"/>
  <c r="M39" i="8" s="1"/>
  <c r="Q67" i="12"/>
  <c r="M56" i="8" s="1"/>
  <c r="Q73" i="12"/>
  <c r="M62" i="8" s="1"/>
  <c r="Q58" i="12"/>
  <c r="M47" i="8" s="1"/>
  <c r="Q52" i="12"/>
  <c r="M41" i="8" s="1"/>
  <c r="Q46" i="12"/>
  <c r="M35" i="8" s="1"/>
  <c r="Q61" i="12"/>
  <c r="M50" i="8" s="1"/>
  <c r="Q63" i="12"/>
  <c r="M52" i="8" s="1"/>
  <c r="Q65" i="12"/>
  <c r="M54" i="8" s="1"/>
  <c r="Q71" i="12"/>
  <c r="M60" i="8" s="1"/>
  <c r="Q56" i="12"/>
  <c r="M45" i="8" s="1"/>
  <c r="Q70" i="12"/>
  <c r="M59" i="8" s="1"/>
  <c r="AF55" i="12"/>
  <c r="AB44" i="8" s="1"/>
  <c r="AF53" i="12"/>
  <c r="AB42" i="8" s="1"/>
  <c r="AF54" i="12"/>
  <c r="AB43" i="8" s="1"/>
  <c r="AF60" i="12"/>
  <c r="AB49" i="8" s="1"/>
  <c r="AF51" i="12"/>
  <c r="AB40" i="8" s="1"/>
  <c r="AF67" i="12"/>
  <c r="AB56" i="8" s="1"/>
  <c r="AF47" i="12"/>
  <c r="AB36" i="8" s="1"/>
  <c r="AF49" i="12"/>
  <c r="AB38" i="8" s="1"/>
  <c r="AF59" i="12"/>
  <c r="AB48" i="8" s="1"/>
  <c r="AF57" i="12"/>
  <c r="AB46" i="8" s="1"/>
  <c r="AF48" i="12"/>
  <c r="AB37" i="8" s="1"/>
  <c r="AF65" i="12"/>
  <c r="AB54" i="8" s="1"/>
  <c r="AF69" i="12"/>
  <c r="AB58" i="8" s="1"/>
  <c r="AF46" i="12"/>
  <c r="AB35" i="8" s="1"/>
  <c r="AF56" i="12"/>
  <c r="AB45" i="8" s="1"/>
  <c r="AF50" i="12"/>
  <c r="AB39" i="8" s="1"/>
  <c r="AF71" i="12"/>
  <c r="AB60" i="8" s="1"/>
  <c r="AF58" i="12"/>
  <c r="AB47" i="8" s="1"/>
  <c r="AF61" i="12"/>
  <c r="AB50" i="8" s="1"/>
  <c r="AF63" i="12"/>
  <c r="AB52" i="8" s="1"/>
  <c r="AF73" i="12"/>
  <c r="AB62" i="8" s="1"/>
  <c r="AF52" i="12"/>
  <c r="AB41" i="8" s="1"/>
  <c r="AM48" i="12"/>
  <c r="AI37" i="8" s="1"/>
  <c r="AM60" i="12"/>
  <c r="AI49" i="8" s="1"/>
  <c r="AM55" i="12"/>
  <c r="AI44" i="8" s="1"/>
  <c r="AM57" i="12"/>
  <c r="AI46" i="8" s="1"/>
  <c r="AM47" i="12"/>
  <c r="AI36" i="8" s="1"/>
  <c r="AM53" i="12"/>
  <c r="AI42" i="8" s="1"/>
  <c r="AM61" i="12"/>
  <c r="AI50" i="8" s="1"/>
  <c r="AM54" i="12"/>
  <c r="AI43" i="8" s="1"/>
  <c r="AM49" i="12"/>
  <c r="AI38" i="8" s="1"/>
  <c r="AM51" i="12"/>
  <c r="AI40" i="8" s="1"/>
  <c r="AM59" i="12"/>
  <c r="AI48" i="8" s="1"/>
  <c r="AM67" i="12"/>
  <c r="AI56" i="8" s="1"/>
  <c r="AM73" i="12"/>
  <c r="AI62" i="8" s="1"/>
  <c r="AM56" i="12"/>
  <c r="AI45" i="8" s="1"/>
  <c r="AM46" i="12"/>
  <c r="AI35" i="8" s="1"/>
  <c r="F33" i="8" s="1"/>
  <c r="AM50" i="12"/>
  <c r="AI39" i="8" s="1"/>
  <c r="AM58" i="12"/>
  <c r="AI47" i="8" s="1"/>
  <c r="AM69" i="12"/>
  <c r="AI58" i="8" s="1"/>
  <c r="AM71" i="12"/>
  <c r="AI60" i="8" s="1"/>
  <c r="AM62" i="12"/>
  <c r="AI51" i="8" s="1"/>
  <c r="AM63" i="12"/>
  <c r="AI52" i="8" s="1"/>
  <c r="AM65" i="12"/>
  <c r="AI54" i="8" s="1"/>
  <c r="AM52" i="12"/>
  <c r="AI41" i="8" s="1"/>
  <c r="AM66" i="12"/>
  <c r="AI55" i="8" s="1"/>
  <c r="J74" i="12"/>
  <c r="F63" i="8" s="1"/>
  <c r="AS74" i="12"/>
  <c r="AO63" i="8" s="1"/>
  <c r="AP70" i="12"/>
  <c r="AL59" i="8" s="1"/>
  <c r="AL68" i="12"/>
  <c r="AH57" i="8" s="1"/>
  <c r="BG68" i="12"/>
  <c r="BC57" i="8" s="1"/>
  <c r="BR68" i="12"/>
  <c r="BN57" i="8" s="1"/>
  <c r="J66" i="12"/>
  <c r="F55" i="8" s="1"/>
  <c r="BC66" i="12"/>
  <c r="AY55" i="8" s="1"/>
  <c r="BL66" i="12"/>
  <c r="BH55" i="8" s="1"/>
  <c r="AG64" i="12"/>
  <c r="AC53" i="8" s="1"/>
  <c r="AT64" i="12"/>
  <c r="AP53" i="8" s="1"/>
  <c r="K64" i="12"/>
  <c r="G53" i="8" s="1"/>
  <c r="BO64" i="12"/>
  <c r="BK53" i="8" s="1"/>
  <c r="U62" i="12"/>
  <c r="Q51" i="8" s="1"/>
  <c r="L62" i="12"/>
  <c r="H51" i="8" s="1"/>
  <c r="AK47" i="12"/>
  <c r="AG36" i="8" s="1"/>
  <c r="AK49" i="12"/>
  <c r="AG38" i="8" s="1"/>
  <c r="AK51" i="12"/>
  <c r="AG40" i="8" s="1"/>
  <c r="AK60" i="12"/>
  <c r="AG49" i="8" s="1"/>
  <c r="AK48" i="12"/>
  <c r="AG37" i="8" s="1"/>
  <c r="AK57" i="12"/>
  <c r="AG46" i="8" s="1"/>
  <c r="AK59" i="12"/>
  <c r="AG48" i="8" s="1"/>
  <c r="AK61" i="12"/>
  <c r="AG50" i="8" s="1"/>
  <c r="AK67" i="12"/>
  <c r="AG56" i="8" s="1"/>
  <c r="AK54" i="12"/>
  <c r="AG43" i="8" s="1"/>
  <c r="AK53" i="12"/>
  <c r="AG42" i="8" s="1"/>
  <c r="AK55" i="12"/>
  <c r="AG44" i="8" s="1"/>
  <c r="AK63" i="12"/>
  <c r="AG52" i="8" s="1"/>
  <c r="AK69" i="12"/>
  <c r="AG58" i="8" s="1"/>
  <c r="AK56" i="12"/>
  <c r="AG45" i="8" s="1"/>
  <c r="AK58" i="12"/>
  <c r="AG47" i="8" s="1"/>
  <c r="AK71" i="12"/>
  <c r="AG60" i="8" s="1"/>
  <c r="AK46" i="12"/>
  <c r="AG35" i="8" s="1"/>
  <c r="AK52" i="12"/>
  <c r="AG41" i="8" s="1"/>
  <c r="AK62" i="12"/>
  <c r="AG51" i="8" s="1"/>
  <c r="AK70" i="12"/>
  <c r="AG59" i="8" s="1"/>
  <c r="AK50" i="12"/>
  <c r="AG39" i="8" s="1"/>
  <c r="AK65" i="12"/>
  <c r="AG54" i="8" s="1"/>
  <c r="AK73" i="12"/>
  <c r="AG62" i="8" s="1"/>
  <c r="AR57" i="12"/>
  <c r="AN46" i="8" s="1"/>
  <c r="AR54" i="12"/>
  <c r="AN43" i="8" s="1"/>
  <c r="AR48" i="12"/>
  <c r="AN37" i="8" s="1"/>
  <c r="AR49" i="12"/>
  <c r="AN38" i="8" s="1"/>
  <c r="AR59" i="12"/>
  <c r="AN48" i="8" s="1"/>
  <c r="AR65" i="12"/>
  <c r="AN54" i="8" s="1"/>
  <c r="AR67" i="12"/>
  <c r="AN56" i="8" s="1"/>
  <c r="AR69" i="12"/>
  <c r="AN58" i="8" s="1"/>
  <c r="AR55" i="12"/>
  <c r="AN44" i="8" s="1"/>
  <c r="AR60" i="12"/>
  <c r="AN49" i="8" s="1"/>
  <c r="AR53" i="12"/>
  <c r="AN42" i="8" s="1"/>
  <c r="AR47" i="12"/>
  <c r="AN36" i="8" s="1"/>
  <c r="AR51" i="12"/>
  <c r="AN40" i="8" s="1"/>
  <c r="AR61" i="12"/>
  <c r="AN50" i="8" s="1"/>
  <c r="AR50" i="12"/>
  <c r="AN39" i="8" s="1"/>
  <c r="AR63" i="12"/>
  <c r="AN52" i="8" s="1"/>
  <c r="AR71" i="12"/>
  <c r="AN60" i="8" s="1"/>
  <c r="AR46" i="12"/>
  <c r="AN35" i="8" s="1"/>
  <c r="AR58" i="12"/>
  <c r="AN47" i="8" s="1"/>
  <c r="AR73" i="12"/>
  <c r="AN62" i="8" s="1"/>
  <c r="AR56" i="12"/>
  <c r="AN45" i="8" s="1"/>
  <c r="AR52" i="12"/>
  <c r="AN41" i="8" s="1"/>
  <c r="AR68" i="12"/>
  <c r="AN57" i="8" s="1"/>
  <c r="AY51" i="12"/>
  <c r="AU40" i="8" s="1"/>
  <c r="AY55" i="12"/>
  <c r="AU44" i="8" s="1"/>
  <c r="AY59" i="12"/>
  <c r="AU48" i="8" s="1"/>
  <c r="AY61" i="12"/>
  <c r="AU50" i="8" s="1"/>
  <c r="AY48" i="12"/>
  <c r="AU37" i="8" s="1"/>
  <c r="AY49" i="12"/>
  <c r="AU38" i="8" s="1"/>
  <c r="AY53" i="12"/>
  <c r="AU42" i="8" s="1"/>
  <c r="AY65" i="12"/>
  <c r="AU54" i="8" s="1"/>
  <c r="AY47" i="12"/>
  <c r="AU36" i="8" s="1"/>
  <c r="AY60" i="12"/>
  <c r="AU49" i="8" s="1"/>
  <c r="AY54" i="12"/>
  <c r="AU43" i="8" s="1"/>
  <c r="AY57" i="12"/>
  <c r="AU46" i="8" s="1"/>
  <c r="AY63" i="12"/>
  <c r="AU52" i="8" s="1"/>
  <c r="AY56" i="12"/>
  <c r="AU45" i="8" s="1"/>
  <c r="AY73" i="12"/>
  <c r="AU62" i="8" s="1"/>
  <c r="AY46" i="12"/>
  <c r="AU35" i="8" s="1"/>
  <c r="AY50" i="12"/>
  <c r="AU39" i="8" s="1"/>
  <c r="AY58" i="12"/>
  <c r="AU47" i="8" s="1"/>
  <c r="AY62" i="12"/>
  <c r="AU51" i="8" s="1"/>
  <c r="AY71" i="12"/>
  <c r="AU60" i="8" s="1"/>
  <c r="AY67" i="12"/>
  <c r="AU56" i="8" s="1"/>
  <c r="AY69" i="12"/>
  <c r="AU58" i="8" s="1"/>
  <c r="AY52" i="12"/>
  <c r="AU41" i="8" s="1"/>
  <c r="BN54" i="12"/>
  <c r="BJ43" i="8" s="1"/>
  <c r="BN48" i="12"/>
  <c r="BJ37" i="8" s="1"/>
  <c r="BN47" i="12"/>
  <c r="BJ36" i="8" s="1"/>
  <c r="BN53" i="12"/>
  <c r="BJ42" i="8" s="1"/>
  <c r="BN61" i="12"/>
  <c r="BJ50" i="8" s="1"/>
  <c r="BN60" i="12"/>
  <c r="BJ49" i="8" s="1"/>
  <c r="BN59" i="12"/>
  <c r="BJ48" i="8" s="1"/>
  <c r="BN57" i="12"/>
  <c r="BJ46" i="8" s="1"/>
  <c r="BN51" i="12"/>
  <c r="BJ40" i="8" s="1"/>
  <c r="BN49" i="12"/>
  <c r="BJ38" i="8" s="1"/>
  <c r="BN55" i="12"/>
  <c r="BJ44" i="8" s="1"/>
  <c r="BN71" i="12"/>
  <c r="BJ60" i="8" s="1"/>
  <c r="BN63" i="12"/>
  <c r="BJ52" i="8" s="1"/>
  <c r="BN67" i="12"/>
  <c r="BJ56" i="8" s="1"/>
  <c r="BN52" i="12"/>
  <c r="BJ41" i="8" s="1"/>
  <c r="BN65" i="12"/>
  <c r="BJ54" i="8" s="1"/>
  <c r="BN73" i="12"/>
  <c r="BJ62" i="8" s="1"/>
  <c r="BN50" i="12"/>
  <c r="BJ39" i="8" s="1"/>
  <c r="BN69" i="12"/>
  <c r="BJ58" i="8" s="1"/>
  <c r="BN56" i="12"/>
  <c r="BJ45" i="8" s="1"/>
  <c r="BN68" i="12"/>
  <c r="BJ57" i="8" s="1"/>
  <c r="BN46" i="12"/>
  <c r="BJ35" i="8" s="1"/>
  <c r="BN58" i="12"/>
  <c r="BJ47" i="8" s="1"/>
  <c r="BN62" i="12"/>
  <c r="BJ51" i="8" s="1"/>
  <c r="BB48" i="12"/>
  <c r="AX37" i="8" s="1"/>
  <c r="BB51" i="12"/>
  <c r="AX40" i="8" s="1"/>
  <c r="BB47" i="12"/>
  <c r="AX36" i="8" s="1"/>
  <c r="BB54" i="12"/>
  <c r="AX43" i="8" s="1"/>
  <c r="BB55" i="12"/>
  <c r="AX44" i="8" s="1"/>
  <c r="BB53" i="12"/>
  <c r="AX42" i="8" s="1"/>
  <c r="BB57" i="12"/>
  <c r="AX46" i="8" s="1"/>
  <c r="BB61" i="12"/>
  <c r="AX50" i="8" s="1"/>
  <c r="BB60" i="12"/>
  <c r="AX49" i="8" s="1"/>
  <c r="BB49" i="12"/>
  <c r="AX38" i="8" s="1"/>
  <c r="BB59" i="12"/>
  <c r="AX48" i="8" s="1"/>
  <c r="BB71" i="12"/>
  <c r="AX60" i="8" s="1"/>
  <c r="BB52" i="12"/>
  <c r="AX41" i="8" s="1"/>
  <c r="BB65" i="12"/>
  <c r="AX54" i="8" s="1"/>
  <c r="BB69" i="12"/>
  <c r="AX58" i="8" s="1"/>
  <c r="BB67" i="12"/>
  <c r="AX56" i="8" s="1"/>
  <c r="BB46" i="12"/>
  <c r="AX35" i="8" s="1"/>
  <c r="BB63" i="12"/>
  <c r="AX52" i="8" s="1"/>
  <c r="BB73" i="12"/>
  <c r="AX62" i="8" s="1"/>
  <c r="BB58" i="12"/>
  <c r="AX47" i="8" s="1"/>
  <c r="BB56" i="12"/>
  <c r="AX45" i="8" s="1"/>
  <c r="BB50" i="12"/>
  <c r="AX39" i="8" s="1"/>
  <c r="BB70" i="12"/>
  <c r="AX59" i="8" s="1"/>
  <c r="I49" i="12"/>
  <c r="E38" i="8" s="1"/>
  <c r="I57" i="12"/>
  <c r="E46" i="8" s="1"/>
  <c r="I59" i="12"/>
  <c r="E48" i="8" s="1"/>
  <c r="I48" i="12"/>
  <c r="E37" i="8" s="1"/>
  <c r="I54" i="12"/>
  <c r="E43" i="8" s="1"/>
  <c r="I60" i="12"/>
  <c r="E49" i="8" s="1"/>
  <c r="I55" i="12"/>
  <c r="E44" i="8" s="1"/>
  <c r="I47" i="12"/>
  <c r="E36" i="8" s="1"/>
  <c r="I51" i="12"/>
  <c r="E40" i="8" s="1"/>
  <c r="I53" i="12"/>
  <c r="E42" i="8" s="1"/>
  <c r="I46" i="12"/>
  <c r="E35" i="8" s="1"/>
  <c r="I50" i="12"/>
  <c r="E39" i="8" s="1"/>
  <c r="I63" i="12"/>
  <c r="E52" i="8" s="1"/>
  <c r="I65" i="12"/>
  <c r="E54" i="8" s="1"/>
  <c r="I61" i="12"/>
  <c r="E50" i="8" s="1"/>
  <c r="I71" i="12"/>
  <c r="E60" i="8" s="1"/>
  <c r="I58" i="12"/>
  <c r="E47" i="8" s="1"/>
  <c r="I67" i="12"/>
  <c r="E56" i="8" s="1"/>
  <c r="I69" i="12"/>
  <c r="E58" i="8" s="1"/>
  <c r="I56" i="12"/>
  <c r="E45" i="8" s="1"/>
  <c r="I73" i="12"/>
  <c r="E62" i="8" s="1"/>
  <c r="I52" i="12"/>
  <c r="E41" i="8" s="1"/>
  <c r="I64" i="12"/>
  <c r="E53" i="8" s="1"/>
  <c r="X48" i="12"/>
  <c r="T37" i="8" s="1"/>
  <c r="X51" i="12"/>
  <c r="T40" i="8" s="1"/>
  <c r="X57" i="12"/>
  <c r="T46" i="8" s="1"/>
  <c r="X60" i="12"/>
  <c r="T49" i="8" s="1"/>
  <c r="X47" i="12"/>
  <c r="T36" i="8" s="1"/>
  <c r="X53" i="12"/>
  <c r="T42" i="8" s="1"/>
  <c r="X59" i="12"/>
  <c r="T48" i="8" s="1"/>
  <c r="X63" i="12"/>
  <c r="T52" i="8" s="1"/>
  <c r="X54" i="12"/>
  <c r="T43" i="8" s="1"/>
  <c r="X49" i="12"/>
  <c r="T38" i="8" s="1"/>
  <c r="X55" i="12"/>
  <c r="T44" i="8" s="1"/>
  <c r="X67" i="12"/>
  <c r="T56" i="8" s="1"/>
  <c r="X58" i="12"/>
  <c r="T47" i="8" s="1"/>
  <c r="X69" i="12"/>
  <c r="T58" i="8" s="1"/>
  <c r="X65" i="12"/>
  <c r="T54" i="8" s="1"/>
  <c r="X50" i="12"/>
  <c r="T39" i="8" s="1"/>
  <c r="X56" i="12"/>
  <c r="T45" i="8" s="1"/>
  <c r="X62" i="12"/>
  <c r="T51" i="8" s="1"/>
  <c r="X61" i="12"/>
  <c r="T50" i="8" s="1"/>
  <c r="X71" i="12"/>
  <c r="T60" i="8" s="1"/>
  <c r="X73" i="12"/>
  <c r="T62" i="8" s="1"/>
  <c r="X46" i="12"/>
  <c r="T35" i="8" s="1"/>
  <c r="X52" i="12"/>
  <c r="T41" i="8" s="1"/>
  <c r="AE51" i="12"/>
  <c r="AA40" i="8" s="1"/>
  <c r="AE49" i="12"/>
  <c r="AA38" i="8" s="1"/>
  <c r="AE57" i="12"/>
  <c r="AA46" i="8" s="1"/>
  <c r="AE59" i="12"/>
  <c r="AA48" i="8" s="1"/>
  <c r="AE48" i="12"/>
  <c r="AA37" i="8" s="1"/>
  <c r="AE47" i="12"/>
  <c r="AA36" i="8" s="1"/>
  <c r="AE54" i="12"/>
  <c r="AA43" i="8" s="1"/>
  <c r="AE55" i="12"/>
  <c r="AA44" i="8" s="1"/>
  <c r="AE60" i="12"/>
  <c r="AA49" i="8" s="1"/>
  <c r="AE53" i="12"/>
  <c r="AA42" i="8" s="1"/>
  <c r="AE63" i="12"/>
  <c r="AA52" i="8" s="1"/>
  <c r="AE46" i="12"/>
  <c r="AA35" i="8" s="1"/>
  <c r="AE50" i="12"/>
  <c r="AA39" i="8" s="1"/>
  <c r="AE67" i="12"/>
  <c r="AA56" i="8" s="1"/>
  <c r="AE52" i="12"/>
  <c r="AA41" i="8" s="1"/>
  <c r="AE56" i="12"/>
  <c r="AA45" i="8" s="1"/>
  <c r="AE61" i="12"/>
  <c r="AA50" i="8" s="1"/>
  <c r="AE64" i="12"/>
  <c r="AA53" i="8" s="1"/>
  <c r="AE65" i="12"/>
  <c r="AA54" i="8" s="1"/>
  <c r="AE69" i="12"/>
  <c r="AA58" i="8" s="1"/>
  <c r="AE71" i="12"/>
  <c r="AA60" i="8" s="1"/>
  <c r="AE73" i="12"/>
  <c r="AA62" i="8" s="1"/>
  <c r="AE58" i="12"/>
  <c r="AA47" i="8" s="1"/>
  <c r="AE70" i="12"/>
  <c r="AA59" i="8" s="1"/>
  <c r="AK74" i="12"/>
  <c r="AG63" i="8" s="1"/>
  <c r="X74" i="12"/>
  <c r="T63" i="8" s="1"/>
  <c r="AG74" i="12"/>
  <c r="AC63" i="8" s="1"/>
  <c r="AY74" i="12"/>
  <c r="AU63" i="8" s="1"/>
  <c r="BK74" i="12"/>
  <c r="BG63" i="8" s="1"/>
  <c r="BR74" i="12"/>
  <c r="BN63" i="8" s="1"/>
  <c r="BC74" i="12"/>
  <c r="AY63" i="8" s="1"/>
  <c r="AL72" i="12"/>
  <c r="AH61" i="8" s="1"/>
  <c r="AK72" i="12"/>
  <c r="AG61" i="8" s="1"/>
  <c r="AR72" i="12"/>
  <c r="AN61" i="8" s="1"/>
  <c r="AP72" i="12"/>
  <c r="AL61" i="8" s="1"/>
  <c r="AS72" i="12"/>
  <c r="AO61" i="8" s="1"/>
  <c r="BQ72" i="12"/>
  <c r="BM61" i="8" s="1"/>
  <c r="I70" i="12"/>
  <c r="E59" i="8" s="1"/>
  <c r="AC70" i="12"/>
  <c r="Y59" i="8" s="1"/>
  <c r="K70" i="12"/>
  <c r="G59" i="8" s="1"/>
  <c r="BG70" i="12"/>
  <c r="BC59" i="8" s="1"/>
  <c r="AS70" i="12"/>
  <c r="AO59" i="8" s="1"/>
  <c r="BH68" i="12"/>
  <c r="BD57" i="8" s="1"/>
  <c r="AU68" i="12"/>
  <c r="AQ57" i="8" s="1"/>
  <c r="BB68" i="12"/>
  <c r="AX57" i="8" s="1"/>
  <c r="AG66" i="12"/>
  <c r="AC55" i="8" s="1"/>
  <c r="AJ66" i="12"/>
  <c r="AF55" i="8" s="1"/>
  <c r="AZ66" i="12"/>
  <c r="AV55" i="8" s="1"/>
  <c r="AW66" i="12"/>
  <c r="AS55" i="8" s="1"/>
  <c r="AU66" i="12"/>
  <c r="AQ55" i="8" s="1"/>
  <c r="BI66" i="12"/>
  <c r="BE55" i="8" s="1"/>
  <c r="AD64" i="12"/>
  <c r="Z53" i="8" s="1"/>
  <c r="AH64" i="12"/>
  <c r="AD53" i="8" s="1"/>
  <c r="BB64" i="12"/>
  <c r="AX53" i="8" s="1"/>
  <c r="AO64" i="12"/>
  <c r="AK53" i="8" s="1"/>
  <c r="BL64" i="12"/>
  <c r="BH53" i="8" s="1"/>
  <c r="T62" i="12"/>
  <c r="P51" i="8" s="1"/>
  <c r="BO62" i="12"/>
  <c r="BK51" i="8" s="1"/>
  <c r="AC55" i="12"/>
  <c r="Y44" i="8" s="1"/>
  <c r="AC48" i="12"/>
  <c r="Y37" i="8" s="1"/>
  <c r="AC57" i="12"/>
  <c r="Y46" i="8" s="1"/>
  <c r="AC59" i="12"/>
  <c r="Y48" i="8" s="1"/>
  <c r="AC60" i="12"/>
  <c r="Y49" i="8" s="1"/>
  <c r="AC49" i="12"/>
  <c r="Y38" i="8" s="1"/>
  <c r="AC61" i="12"/>
  <c r="Y50" i="8" s="1"/>
  <c r="AC54" i="12"/>
  <c r="Y43" i="8" s="1"/>
  <c r="AC51" i="12"/>
  <c r="Y40" i="8" s="1"/>
  <c r="AC47" i="12"/>
  <c r="Y36" i="8" s="1"/>
  <c r="AC53" i="12"/>
  <c r="Y42" i="8" s="1"/>
  <c r="AC67" i="12"/>
  <c r="Y56" i="8" s="1"/>
  <c r="AC69" i="12"/>
  <c r="Y58" i="8" s="1"/>
  <c r="AC65" i="12"/>
  <c r="Y54" i="8" s="1"/>
  <c r="AC52" i="12"/>
  <c r="Y41" i="8" s="1"/>
  <c r="AC50" i="12"/>
  <c r="Y39" i="8" s="1"/>
  <c r="AC71" i="12"/>
  <c r="Y60" i="8" s="1"/>
  <c r="AC73" i="12"/>
  <c r="Y62" i="8" s="1"/>
  <c r="AC46" i="12"/>
  <c r="Y35" i="8" s="1"/>
  <c r="AC66" i="12"/>
  <c r="Y55" i="8" s="1"/>
  <c r="AC63" i="12"/>
  <c r="Y52" i="8" s="1"/>
  <c r="AC56" i="12"/>
  <c r="Y45" i="8" s="1"/>
  <c r="AC58" i="12"/>
  <c r="Y47" i="8" s="1"/>
  <c r="AJ49" i="12"/>
  <c r="AF38" i="8" s="1"/>
  <c r="AJ53" i="12"/>
  <c r="AF42" i="8" s="1"/>
  <c r="AJ48" i="12"/>
  <c r="AF37" i="8" s="1"/>
  <c r="AJ47" i="12"/>
  <c r="AF36" i="8" s="1"/>
  <c r="AJ51" i="12"/>
  <c r="AF40" i="8" s="1"/>
  <c r="AJ55" i="12"/>
  <c r="AF44" i="8" s="1"/>
  <c r="AJ54" i="12"/>
  <c r="AF43" i="8" s="1"/>
  <c r="AJ60" i="12"/>
  <c r="AF49" i="8" s="1"/>
  <c r="AJ57" i="12"/>
  <c r="AF46" i="8" s="1"/>
  <c r="AJ59" i="12"/>
  <c r="AF48" i="8" s="1"/>
  <c r="AJ56" i="12"/>
  <c r="AF45" i="8" s="1"/>
  <c r="AJ61" i="12"/>
  <c r="AF50" i="8" s="1"/>
  <c r="AJ73" i="12"/>
  <c r="AF62" i="8" s="1"/>
  <c r="AJ52" i="12"/>
  <c r="AF41" i="8" s="1"/>
  <c r="AJ68" i="12"/>
  <c r="AF57" i="8" s="1"/>
  <c r="AJ71" i="12"/>
  <c r="AF60" i="8" s="1"/>
  <c r="AJ67" i="12"/>
  <c r="AF56" i="8" s="1"/>
  <c r="AJ69" i="12"/>
  <c r="AF58" i="8" s="1"/>
  <c r="AJ50" i="12"/>
  <c r="AF39" i="8" s="1"/>
  <c r="AJ63" i="12"/>
  <c r="AF52" i="8" s="1"/>
  <c r="AJ65" i="12"/>
  <c r="AF54" i="8" s="1"/>
  <c r="AJ46" i="12"/>
  <c r="AF35" i="8" s="1"/>
  <c r="AJ58" i="12"/>
  <c r="AF47" i="8" s="1"/>
  <c r="AQ48" i="12"/>
  <c r="AM37" i="8" s="1"/>
  <c r="AQ57" i="12"/>
  <c r="AM46" i="8" s="1"/>
  <c r="AQ60" i="12"/>
  <c r="AM49" i="8" s="1"/>
  <c r="AQ63" i="12"/>
  <c r="AM52" i="8" s="1"/>
  <c r="AQ54" i="12"/>
  <c r="AM43" i="8" s="1"/>
  <c r="AQ47" i="12"/>
  <c r="AM36" i="8" s="1"/>
  <c r="AQ55" i="12"/>
  <c r="AM44" i="8" s="1"/>
  <c r="AQ49" i="12"/>
  <c r="AM38" i="8" s="1"/>
  <c r="AQ59" i="12"/>
  <c r="AM48" i="8" s="1"/>
  <c r="AQ61" i="12"/>
  <c r="AM50" i="8" s="1"/>
  <c r="AQ51" i="12"/>
  <c r="AM40" i="8" s="1"/>
  <c r="AQ53" i="12"/>
  <c r="AM42" i="8" s="1"/>
  <c r="AQ71" i="12"/>
  <c r="AM60" i="8" s="1"/>
  <c r="AQ46" i="12"/>
  <c r="AM35" i="8" s="1"/>
  <c r="AQ52" i="12"/>
  <c r="AM41" i="8" s="1"/>
  <c r="AQ67" i="12"/>
  <c r="AM56" i="8" s="1"/>
  <c r="AQ50" i="12"/>
  <c r="AM39" i="8" s="1"/>
  <c r="AQ62" i="12"/>
  <c r="AM51" i="8" s="1"/>
  <c r="AQ65" i="12"/>
  <c r="AM54" i="8" s="1"/>
  <c r="AQ66" i="12"/>
  <c r="AM55" i="8" s="1"/>
  <c r="AQ68" i="12"/>
  <c r="AM57" i="8" s="1"/>
  <c r="AQ56" i="12"/>
  <c r="AM45" i="8" s="1"/>
  <c r="AQ73" i="12"/>
  <c r="AM62" i="8" s="1"/>
  <c r="AQ69" i="12"/>
  <c r="AM58" i="8" s="1"/>
  <c r="AQ58" i="12"/>
  <c r="AM47" i="8" s="1"/>
  <c r="BF60" i="12"/>
  <c r="BB49" i="8" s="1"/>
  <c r="BF54" i="12"/>
  <c r="BB43" i="8" s="1"/>
  <c r="BF59" i="12"/>
  <c r="BB48" i="8" s="1"/>
  <c r="BF57" i="12"/>
  <c r="BB46" i="8" s="1"/>
  <c r="BF49" i="12"/>
  <c r="BB38" i="8" s="1"/>
  <c r="BF51" i="12"/>
  <c r="BB40" i="8" s="1"/>
  <c r="BF48" i="12"/>
  <c r="BB37" i="8" s="1"/>
  <c r="BF53" i="12"/>
  <c r="BB42" i="8" s="1"/>
  <c r="BF61" i="12"/>
  <c r="BB50" i="8" s="1"/>
  <c r="BF47" i="12"/>
  <c r="BB36" i="8" s="1"/>
  <c r="BF55" i="12"/>
  <c r="BB44" i="8" s="1"/>
  <c r="BF63" i="12"/>
  <c r="BB52" i="8" s="1"/>
  <c r="BF67" i="12"/>
  <c r="BB56" i="8" s="1"/>
  <c r="BF46" i="12"/>
  <c r="BB35" i="8" s="1"/>
  <c r="BF56" i="12"/>
  <c r="BB45" i="8" s="1"/>
  <c r="BF69" i="12"/>
  <c r="BB58" i="8" s="1"/>
  <c r="BF58" i="12"/>
  <c r="BB47" i="8" s="1"/>
  <c r="BF50" i="12"/>
  <c r="BB39" i="8" s="1"/>
  <c r="BF52" i="12"/>
  <c r="BB41" i="8" s="1"/>
  <c r="BF70" i="12"/>
  <c r="BB59" i="8" s="1"/>
  <c r="BF73" i="12"/>
  <c r="BB62" i="8" s="1"/>
  <c r="BF65" i="12"/>
  <c r="BB54" i="8" s="1"/>
  <c r="BF71" i="12"/>
  <c r="BB60" i="8" s="1"/>
  <c r="BF68" i="12"/>
  <c r="BB57" i="8" s="1"/>
  <c r="BM60" i="12"/>
  <c r="BI49" i="8" s="1"/>
  <c r="BM51" i="12"/>
  <c r="BI40" i="8" s="1"/>
  <c r="BM57" i="12"/>
  <c r="BI46" i="8" s="1"/>
  <c r="BM54" i="12"/>
  <c r="BI43" i="8" s="1"/>
  <c r="BM49" i="12"/>
  <c r="BI38" i="8" s="1"/>
  <c r="BM59" i="12"/>
  <c r="BI48" i="8" s="1"/>
  <c r="BM53" i="12"/>
  <c r="BI42" i="8" s="1"/>
  <c r="BM48" i="12"/>
  <c r="BI37" i="8" s="1"/>
  <c r="BM47" i="12"/>
  <c r="BI36" i="8" s="1"/>
  <c r="BM55" i="12"/>
  <c r="BI44" i="8" s="1"/>
  <c r="BM61" i="12"/>
  <c r="BI50" i="8" s="1"/>
  <c r="BM67" i="12"/>
  <c r="BI56" i="8" s="1"/>
  <c r="BM63" i="12"/>
  <c r="BI52" i="8" s="1"/>
  <c r="BM56" i="12"/>
  <c r="BI45" i="8" s="1"/>
  <c r="BM58" i="12"/>
  <c r="BI47" i="8" s="1"/>
  <c r="BM46" i="12"/>
  <c r="BI35" i="8" s="1"/>
  <c r="BM52" i="12"/>
  <c r="BI41" i="8" s="1"/>
  <c r="BM65" i="12"/>
  <c r="BI54" i="8" s="1"/>
  <c r="BM69" i="12"/>
  <c r="BI58" i="8" s="1"/>
  <c r="BM71" i="12"/>
  <c r="BI60" i="8" s="1"/>
  <c r="BM73" i="12"/>
  <c r="BI62" i="8" s="1"/>
  <c r="BM62" i="12"/>
  <c r="BI51" i="8" s="1"/>
  <c r="BM64" i="12"/>
  <c r="BI53" i="8" s="1"/>
  <c r="BM50" i="12"/>
  <c r="BI39" i="8" s="1"/>
  <c r="BR53" i="12"/>
  <c r="BN42" i="8" s="1"/>
  <c r="BR51" i="12"/>
  <c r="BN40" i="8" s="1"/>
  <c r="BR55" i="12"/>
  <c r="BN44" i="8" s="1"/>
  <c r="BR59" i="12"/>
  <c r="BN48" i="8" s="1"/>
  <c r="BR60" i="12"/>
  <c r="BN49" i="8" s="1"/>
  <c r="BR48" i="12"/>
  <c r="BN37" i="8" s="1"/>
  <c r="BR54" i="12"/>
  <c r="BN43" i="8" s="1"/>
  <c r="BR47" i="12"/>
  <c r="BN36" i="8" s="1"/>
  <c r="BR49" i="12"/>
  <c r="BN38" i="8" s="1"/>
  <c r="BR57" i="12"/>
  <c r="BN46" i="8" s="1"/>
  <c r="BR61" i="12"/>
  <c r="BN50" i="8" s="1"/>
  <c r="BR69" i="12"/>
  <c r="BN58" i="8" s="1"/>
  <c r="BR71" i="12"/>
  <c r="BN60" i="8" s="1"/>
  <c r="BR56" i="12"/>
  <c r="BN45" i="8" s="1"/>
  <c r="BR62" i="12"/>
  <c r="BN51" i="8" s="1"/>
  <c r="BR67" i="12"/>
  <c r="BN56" i="8" s="1"/>
  <c r="BR46" i="12"/>
  <c r="BN35" i="8" s="1"/>
  <c r="BR63" i="12"/>
  <c r="BN52" i="8" s="1"/>
  <c r="BR73" i="12"/>
  <c r="BN62" i="8" s="1"/>
  <c r="BR65" i="12"/>
  <c r="BN54" i="8" s="1"/>
  <c r="BR50" i="12"/>
  <c r="BN39" i="8" s="1"/>
  <c r="BR52" i="12"/>
  <c r="BN41" i="8" s="1"/>
  <c r="BR58" i="12"/>
  <c r="BN47" i="8" s="1"/>
  <c r="P60" i="12"/>
  <c r="L49" i="8" s="1"/>
  <c r="P51" i="12"/>
  <c r="L40" i="8" s="1"/>
  <c r="P54" i="12"/>
  <c r="L43" i="8" s="1"/>
  <c r="P47" i="12"/>
  <c r="L36" i="8" s="1"/>
  <c r="P55" i="12"/>
  <c r="L44" i="8" s="1"/>
  <c r="P53" i="12"/>
  <c r="L42" i="8" s="1"/>
  <c r="P59" i="12"/>
  <c r="L48" i="8" s="1"/>
  <c r="P48" i="12"/>
  <c r="L37" i="8" s="1"/>
  <c r="P49" i="12"/>
  <c r="L38" i="8" s="1"/>
  <c r="P57" i="12"/>
  <c r="L46" i="8" s="1"/>
  <c r="P61" i="12"/>
  <c r="L50" i="8" s="1"/>
  <c r="P63" i="12"/>
  <c r="L52" i="8" s="1"/>
  <c r="P67" i="12"/>
  <c r="L56" i="8" s="1"/>
  <c r="P52" i="12"/>
  <c r="L41" i="8" s="1"/>
  <c r="P50" i="12"/>
  <c r="L39" i="8" s="1"/>
  <c r="P58" i="12"/>
  <c r="L47" i="8" s="1"/>
  <c r="P65" i="12"/>
  <c r="L54" i="8" s="1"/>
  <c r="P73" i="12"/>
  <c r="L62" i="8" s="1"/>
  <c r="P56" i="12"/>
  <c r="L45" i="8" s="1"/>
  <c r="P69" i="12"/>
  <c r="L58" i="8" s="1"/>
  <c r="P46" i="12"/>
  <c r="L35" i="8" s="1"/>
  <c r="P71" i="12"/>
  <c r="L60" i="8" s="1"/>
  <c r="W53" i="12"/>
  <c r="S42" i="8" s="1"/>
  <c r="W49" i="12"/>
  <c r="S38" i="8" s="1"/>
  <c r="W55" i="12"/>
  <c r="S44" i="8" s="1"/>
  <c r="W59" i="12"/>
  <c r="S48" i="8" s="1"/>
  <c r="W60" i="12"/>
  <c r="S49" i="8" s="1"/>
  <c r="W51" i="12"/>
  <c r="S40" i="8" s="1"/>
  <c r="W63" i="12"/>
  <c r="S52" i="8" s="1"/>
  <c r="W48" i="12"/>
  <c r="S37" i="8" s="1"/>
  <c r="W57" i="12"/>
  <c r="S46" i="8" s="1"/>
  <c r="W47" i="12"/>
  <c r="S36" i="8" s="1"/>
  <c r="W54" i="12"/>
  <c r="S43" i="8" s="1"/>
  <c r="W73" i="12"/>
  <c r="S62" i="8" s="1"/>
  <c r="W61" i="12"/>
  <c r="S50" i="8" s="1"/>
  <c r="W58" i="12"/>
  <c r="S47" i="8" s="1"/>
  <c r="W52" i="12"/>
  <c r="S41" i="8" s="1"/>
  <c r="W69" i="12"/>
  <c r="S58" i="8" s="1"/>
  <c r="W64" i="12"/>
  <c r="S53" i="8" s="1"/>
  <c r="W66" i="12"/>
  <c r="S55" i="8" s="1"/>
  <c r="W70" i="12"/>
  <c r="S59" i="8" s="1"/>
  <c r="W71" i="12"/>
  <c r="S60" i="8" s="1"/>
  <c r="W56" i="12"/>
  <c r="S45" i="8" s="1"/>
  <c r="W65" i="12"/>
  <c r="S54" i="8" s="1"/>
  <c r="W67" i="12"/>
  <c r="S56" i="8" s="1"/>
  <c r="W46" i="12"/>
  <c r="S35" i="8" s="1"/>
  <c r="W50" i="12"/>
  <c r="S39" i="8" s="1"/>
  <c r="T74" i="12"/>
  <c r="P63" i="8" s="1"/>
  <c r="AJ74" i="12"/>
  <c r="AF63" i="8" s="1"/>
  <c r="BG74" i="12"/>
  <c r="BC63" i="8" s="1"/>
  <c r="BI74" i="12"/>
  <c r="BE63" i="8" s="1"/>
  <c r="Z72" i="12"/>
  <c r="V61" i="8" s="1"/>
  <c r="W72" i="12"/>
  <c r="S61" i="8" s="1"/>
  <c r="BK72" i="12"/>
  <c r="BG61" i="8" s="1"/>
  <c r="AY72" i="12"/>
  <c r="AU61" i="8" s="1"/>
  <c r="X70" i="12"/>
  <c r="T59" i="8" s="1"/>
  <c r="AR70" i="12"/>
  <c r="AN59" i="8" s="1"/>
  <c r="AO70" i="12"/>
  <c r="AK59" i="8" s="1"/>
  <c r="BR70" i="12"/>
  <c r="BN59" i="8" s="1"/>
  <c r="BI70" i="12"/>
  <c r="BE59" i="8" s="1"/>
  <c r="M68" i="12"/>
  <c r="I57" i="8" s="1"/>
  <c r="AM68" i="12"/>
  <c r="AI57" i="8" s="1"/>
  <c r="AV68" i="12"/>
  <c r="AR57" i="8" s="1"/>
  <c r="BA68" i="12"/>
  <c r="AW57" i="8" s="1"/>
  <c r="Z66" i="12"/>
  <c r="V55" i="8" s="1"/>
  <c r="BN66" i="12"/>
  <c r="BJ55" i="8" s="1"/>
  <c r="BK66" i="12"/>
  <c r="BG55" i="8" s="1"/>
  <c r="BD66" i="12"/>
  <c r="AZ55" i="8" s="1"/>
  <c r="J64" i="12"/>
  <c r="F53" i="8" s="1"/>
  <c r="X64" i="12"/>
  <c r="T53" i="8" s="1"/>
  <c r="AZ64" i="12"/>
  <c r="AV53" i="8" s="1"/>
  <c r="AQ64" i="12"/>
  <c r="AM53" i="8" s="1"/>
  <c r="AV64" i="12"/>
  <c r="AR53" i="8" s="1"/>
  <c r="J62" i="12"/>
  <c r="F51" i="8" s="1"/>
  <c r="AD62" i="12"/>
  <c r="Z51" i="8" s="1"/>
  <c r="AR62" i="12"/>
  <c r="AN51" i="8" s="1"/>
  <c r="U48" i="12"/>
  <c r="Q37" i="8" s="1"/>
  <c r="U51" i="12"/>
  <c r="Q40" i="8" s="1"/>
  <c r="U59" i="12"/>
  <c r="Q48" i="8" s="1"/>
  <c r="U53" i="12"/>
  <c r="Q42" i="8" s="1"/>
  <c r="U47" i="12"/>
  <c r="Q36" i="8" s="1"/>
  <c r="U63" i="12"/>
  <c r="Q52" i="8" s="1"/>
  <c r="U69" i="12"/>
  <c r="Q58" i="8" s="1"/>
  <c r="U55" i="12"/>
  <c r="Q44" i="8" s="1"/>
  <c r="U54" i="12"/>
  <c r="Q43" i="8" s="1"/>
  <c r="U49" i="12"/>
  <c r="Q38" i="8" s="1"/>
  <c r="U60" i="12"/>
  <c r="Q49" i="8" s="1"/>
  <c r="U57" i="12"/>
  <c r="Q46" i="8" s="1"/>
  <c r="U61" i="12"/>
  <c r="Q50" i="8" s="1"/>
  <c r="U67" i="12"/>
  <c r="Q56" i="8" s="1"/>
  <c r="U71" i="12"/>
  <c r="Q60" i="8" s="1"/>
  <c r="U46" i="12"/>
  <c r="Q35" i="8" s="1"/>
  <c r="U56" i="12"/>
  <c r="Q45" i="8" s="1"/>
  <c r="U50" i="12"/>
  <c r="Q39" i="8" s="1"/>
  <c r="U52" i="12"/>
  <c r="Q41" i="8" s="1"/>
  <c r="U73" i="12"/>
  <c r="Q62" i="8" s="1"/>
  <c r="U70" i="12"/>
  <c r="Q59" i="8" s="1"/>
  <c r="U65" i="12"/>
  <c r="Q54" i="8" s="1"/>
  <c r="U58" i="12"/>
  <c r="Q47" i="8" s="1"/>
  <c r="U68" i="12"/>
  <c r="Q57" i="8" s="1"/>
  <c r="AB47" i="12"/>
  <c r="X36" i="8" s="1"/>
  <c r="AB49" i="12"/>
  <c r="X38" i="8" s="1"/>
  <c r="AB61" i="12"/>
  <c r="X50" i="8" s="1"/>
  <c r="AB48" i="12"/>
  <c r="X37" i="8" s="1"/>
  <c r="AB55" i="12"/>
  <c r="X44" i="8" s="1"/>
  <c r="AB54" i="12"/>
  <c r="X43" i="8" s="1"/>
  <c r="AB53" i="12"/>
  <c r="X42" i="8" s="1"/>
  <c r="AB57" i="12"/>
  <c r="X46" i="8" s="1"/>
  <c r="AB60" i="12"/>
  <c r="X49" i="8" s="1"/>
  <c r="AB51" i="12"/>
  <c r="X40" i="8" s="1"/>
  <c r="AB59" i="12"/>
  <c r="X48" i="8" s="1"/>
  <c r="AB65" i="12"/>
  <c r="X54" i="8" s="1"/>
  <c r="AB69" i="12"/>
  <c r="X58" i="8" s="1"/>
  <c r="AB50" i="12"/>
  <c r="X39" i="8" s="1"/>
  <c r="AB56" i="12"/>
  <c r="X45" i="8" s="1"/>
  <c r="AB64" i="12"/>
  <c r="X53" i="8" s="1"/>
  <c r="AB46" i="12"/>
  <c r="X35" i="8" s="1"/>
  <c r="AB52" i="12"/>
  <c r="X41" i="8" s="1"/>
  <c r="AB67" i="12"/>
  <c r="X56" i="8" s="1"/>
  <c r="AB58" i="12"/>
  <c r="X47" i="8" s="1"/>
  <c r="AB63" i="12"/>
  <c r="X52" i="8" s="1"/>
  <c r="AB71" i="12"/>
  <c r="X60" i="8" s="1"/>
  <c r="AB73" i="12"/>
  <c r="X62" i="8" s="1"/>
  <c r="AB66" i="12"/>
  <c r="X55" i="8" s="1"/>
  <c r="AB70" i="12"/>
  <c r="X59" i="8" s="1"/>
  <c r="AI51" i="12"/>
  <c r="AE40" i="8" s="1"/>
  <c r="AI54" i="12"/>
  <c r="AE43" i="8" s="1"/>
  <c r="AI53" i="12"/>
  <c r="AE42" i="8" s="1"/>
  <c r="AI57" i="12"/>
  <c r="AE46" i="8" s="1"/>
  <c r="AI55" i="12"/>
  <c r="AE44" i="8" s="1"/>
  <c r="AI59" i="12"/>
  <c r="AE48" i="8" s="1"/>
  <c r="AI60" i="12"/>
  <c r="AE49" i="8" s="1"/>
  <c r="AI49" i="12"/>
  <c r="AE38" i="8" s="1"/>
  <c r="AI48" i="12"/>
  <c r="AE37" i="8" s="1"/>
  <c r="AI47" i="12"/>
  <c r="AE36" i="8" s="1"/>
  <c r="AI65" i="12"/>
  <c r="AE54" i="8" s="1"/>
  <c r="AI73" i="12"/>
  <c r="AE62" i="8" s="1"/>
  <c r="AI46" i="12"/>
  <c r="AE35" i="8" s="1"/>
  <c r="AI52" i="12"/>
  <c r="AE41" i="8" s="1"/>
  <c r="AI50" i="12"/>
  <c r="AE39" i="8" s="1"/>
  <c r="AI56" i="12"/>
  <c r="AE45" i="8" s="1"/>
  <c r="AI58" i="12"/>
  <c r="AE47" i="8" s="1"/>
  <c r="AI67" i="12"/>
  <c r="AE56" i="8" s="1"/>
  <c r="AI69" i="12"/>
  <c r="AE58" i="8" s="1"/>
  <c r="AI63" i="12"/>
  <c r="AE52" i="8" s="1"/>
  <c r="AI71" i="12"/>
  <c r="AE60" i="8" s="1"/>
  <c r="AI61" i="12"/>
  <c r="AE50" i="8" s="1"/>
  <c r="AI62" i="12"/>
  <c r="AE51" i="8" s="1"/>
  <c r="AX49" i="12"/>
  <c r="AT38" i="8" s="1"/>
  <c r="AX53" i="12"/>
  <c r="AT42" i="8" s="1"/>
  <c r="AX47" i="12"/>
  <c r="AT36" i="8" s="1"/>
  <c r="AX55" i="12"/>
  <c r="AT44" i="8" s="1"/>
  <c r="AX48" i="12"/>
  <c r="AT37" i="8" s="1"/>
  <c r="AX54" i="12"/>
  <c r="AT43" i="8" s="1"/>
  <c r="AX51" i="12"/>
  <c r="AT40" i="8" s="1"/>
  <c r="AX59" i="12"/>
  <c r="AT48" i="8" s="1"/>
  <c r="AX60" i="12"/>
  <c r="AT49" i="8" s="1"/>
  <c r="AX61" i="12"/>
  <c r="AT50" i="8" s="1"/>
  <c r="AX57" i="12"/>
  <c r="AT46" i="8" s="1"/>
  <c r="AX65" i="12"/>
  <c r="AT54" i="8" s="1"/>
  <c r="AX69" i="12"/>
  <c r="AT58" i="8" s="1"/>
  <c r="AX46" i="12"/>
  <c r="AT35" i="8" s="1"/>
  <c r="AX52" i="12"/>
  <c r="AT41" i="8" s="1"/>
  <c r="AX71" i="12"/>
  <c r="AT60" i="8" s="1"/>
  <c r="AX73" i="12"/>
  <c r="AT62" i="8" s="1"/>
  <c r="AX56" i="12"/>
  <c r="AT45" i="8" s="1"/>
  <c r="AX58" i="12"/>
  <c r="AT47" i="8" s="1"/>
  <c r="AX66" i="12"/>
  <c r="AT55" i="8" s="1"/>
  <c r="AX67" i="12"/>
  <c r="AT56" i="8" s="1"/>
  <c r="AX50" i="12"/>
  <c r="AT39" i="8" s="1"/>
  <c r="AX62" i="12"/>
  <c r="AT51" i="8" s="1"/>
  <c r="AX63" i="12"/>
  <c r="AT52" i="8" s="1"/>
  <c r="BE59" i="12"/>
  <c r="BA48" i="8" s="1"/>
  <c r="BE55" i="12"/>
  <c r="BA44" i="8" s="1"/>
  <c r="BE54" i="12"/>
  <c r="BA43" i="8" s="1"/>
  <c r="BE53" i="12"/>
  <c r="BA42" i="8" s="1"/>
  <c r="BE48" i="12"/>
  <c r="BA37" i="8" s="1"/>
  <c r="BE60" i="12"/>
  <c r="BA49" i="8" s="1"/>
  <c r="BE47" i="12"/>
  <c r="BA36" i="8" s="1"/>
  <c r="BE61" i="12"/>
  <c r="BA50" i="8" s="1"/>
  <c r="BE51" i="12"/>
  <c r="BA40" i="8" s="1"/>
  <c r="BE57" i="12"/>
  <c r="BA46" i="8" s="1"/>
  <c r="BE49" i="12"/>
  <c r="BA38" i="8" s="1"/>
  <c r="BE65" i="12"/>
  <c r="BA54" i="8" s="1"/>
  <c r="BE67" i="12"/>
  <c r="BA56" i="8" s="1"/>
  <c r="BE71" i="12"/>
  <c r="BA60" i="8" s="1"/>
  <c r="BE63" i="12"/>
  <c r="BA52" i="8" s="1"/>
  <c r="BE52" i="12"/>
  <c r="BA41" i="8" s="1"/>
  <c r="BE69" i="12"/>
  <c r="BA58" i="8" s="1"/>
  <c r="BE73" i="12"/>
  <c r="BA62" i="8" s="1"/>
  <c r="BE46" i="12"/>
  <c r="BA35" i="8" s="1"/>
  <c r="BE50" i="12"/>
  <c r="BA39" i="8" s="1"/>
  <c r="BE56" i="12"/>
  <c r="BA45" i="8" s="1"/>
  <c r="BE58" i="12"/>
  <c r="BA47" i="8" s="1"/>
  <c r="BE70" i="12"/>
  <c r="BA59" i="8" s="1"/>
  <c r="V48" i="12"/>
  <c r="R37" i="8" s="1"/>
  <c r="V54" i="12"/>
  <c r="R43" i="8" s="1"/>
  <c r="V60" i="12"/>
  <c r="R49" i="8" s="1"/>
  <c r="V59" i="12"/>
  <c r="R48" i="8" s="1"/>
  <c r="V51" i="12"/>
  <c r="R40" i="8" s="1"/>
  <c r="V47" i="12"/>
  <c r="R36" i="8" s="1"/>
  <c r="V53" i="12"/>
  <c r="R42" i="8" s="1"/>
  <c r="V67" i="12"/>
  <c r="R56" i="8" s="1"/>
  <c r="V55" i="12"/>
  <c r="R44" i="8" s="1"/>
  <c r="V49" i="12"/>
  <c r="R38" i="8" s="1"/>
  <c r="V57" i="12"/>
  <c r="R46" i="8" s="1"/>
  <c r="V69" i="12"/>
  <c r="R58" i="8" s="1"/>
  <c r="V73" i="12"/>
  <c r="R62" i="8" s="1"/>
  <c r="V58" i="12"/>
  <c r="R47" i="8" s="1"/>
  <c r="V52" i="12"/>
  <c r="R41" i="8" s="1"/>
  <c r="V46" i="12"/>
  <c r="R35" i="8" s="1"/>
  <c r="V56" i="12"/>
  <c r="R45" i="8" s="1"/>
  <c r="V61" i="12"/>
  <c r="R50" i="8" s="1"/>
  <c r="V63" i="12"/>
  <c r="R52" i="8" s="1"/>
  <c r="V65" i="12"/>
  <c r="R54" i="8" s="1"/>
  <c r="V71" i="12"/>
  <c r="R60" i="8" s="1"/>
  <c r="V50" i="12"/>
  <c r="R39" i="8" s="1"/>
  <c r="H47" i="12"/>
  <c r="D36" i="8" s="1"/>
  <c r="H51" i="12"/>
  <c r="D40" i="8" s="1"/>
  <c r="H59" i="12"/>
  <c r="D48" i="8" s="1"/>
  <c r="H69" i="12"/>
  <c r="D58" i="8" s="1"/>
  <c r="H53" i="12"/>
  <c r="D42" i="8" s="1"/>
  <c r="H57" i="12"/>
  <c r="D46" i="8" s="1"/>
  <c r="H60" i="12"/>
  <c r="D49" i="8" s="1"/>
  <c r="H49" i="12"/>
  <c r="D38" i="8" s="1"/>
  <c r="H55" i="12"/>
  <c r="D44" i="8" s="1"/>
  <c r="H48" i="12"/>
  <c r="D37" i="8" s="1"/>
  <c r="H54" i="12"/>
  <c r="D43" i="8" s="1"/>
  <c r="H65" i="12"/>
  <c r="D54" i="8" s="1"/>
  <c r="H56" i="12"/>
  <c r="D45" i="8" s="1"/>
  <c r="H67" i="12"/>
  <c r="D56" i="8" s="1"/>
  <c r="H63" i="12"/>
  <c r="D52" i="8" s="1"/>
  <c r="H46" i="12"/>
  <c r="D35" i="8" s="1"/>
  <c r="H62" i="12"/>
  <c r="D51" i="8" s="1"/>
  <c r="H70" i="12"/>
  <c r="D59" i="8" s="1"/>
  <c r="H73" i="12"/>
  <c r="D62" i="8" s="1"/>
  <c r="H50" i="12"/>
  <c r="D39" i="8" s="1"/>
  <c r="H58" i="12"/>
  <c r="D47" i="8" s="1"/>
  <c r="H71" i="12"/>
  <c r="D60" i="8" s="1"/>
  <c r="H61" i="12"/>
  <c r="D50" i="8" s="1"/>
  <c r="H52" i="12"/>
  <c r="D41" i="8" s="1"/>
  <c r="O49" i="12"/>
  <c r="K38" i="8" s="1"/>
  <c r="O48" i="12"/>
  <c r="K37" i="8" s="1"/>
  <c r="O54" i="12"/>
  <c r="K43" i="8" s="1"/>
  <c r="O60" i="12"/>
  <c r="K49" i="8" s="1"/>
  <c r="O55" i="12"/>
  <c r="K44" i="8" s="1"/>
  <c r="O57" i="12"/>
  <c r="K46" i="8" s="1"/>
  <c r="O59" i="12"/>
  <c r="K48" i="8" s="1"/>
  <c r="O51" i="12"/>
  <c r="K40" i="8" s="1"/>
  <c r="O47" i="12"/>
  <c r="K36" i="8" s="1"/>
  <c r="O53" i="12"/>
  <c r="K42" i="8" s="1"/>
  <c r="O61" i="12"/>
  <c r="K50" i="8" s="1"/>
  <c r="O65" i="12"/>
  <c r="K54" i="8" s="1"/>
  <c r="O67" i="12"/>
  <c r="K56" i="8" s="1"/>
  <c r="O63" i="12"/>
  <c r="K52" i="8" s="1"/>
  <c r="O69" i="12"/>
  <c r="K58" i="8" s="1"/>
  <c r="O71" i="12"/>
  <c r="K60" i="8" s="1"/>
  <c r="O52" i="12"/>
  <c r="K41" i="8" s="1"/>
  <c r="O50" i="12"/>
  <c r="K39" i="8" s="1"/>
  <c r="O58" i="12"/>
  <c r="K47" i="8" s="1"/>
  <c r="O73" i="12"/>
  <c r="K62" i="8" s="1"/>
  <c r="O46" i="12"/>
  <c r="K35" i="8" s="1"/>
  <c r="O56" i="12"/>
  <c r="K45" i="8" s="1"/>
  <c r="O62" i="12"/>
  <c r="K51" i="8" s="1"/>
  <c r="Z74" i="12"/>
  <c r="V63" i="8" s="1"/>
  <c r="O74" i="12"/>
  <c r="K63" i="8" s="1"/>
  <c r="AC74" i="12"/>
  <c r="Y63" i="8" s="1"/>
  <c r="AI74" i="12"/>
  <c r="AE63" i="8" s="1"/>
  <c r="AM74" i="12"/>
  <c r="AI63" i="8" s="1"/>
  <c r="AZ74" i="12"/>
  <c r="AV63" i="8" s="1"/>
  <c r="AN74" i="12"/>
  <c r="AJ63" i="8" s="1"/>
  <c r="AE72" i="12"/>
  <c r="AA61" i="8" s="1"/>
  <c r="R72" i="12"/>
  <c r="N61" i="8" s="1"/>
  <c r="O72" i="12"/>
  <c r="K61" i="8" s="1"/>
  <c r="Y72" i="12"/>
  <c r="U61" i="8" s="1"/>
  <c r="BC72" i="12"/>
  <c r="AY61" i="8" s="1"/>
  <c r="BG72" i="12"/>
  <c r="BC61" i="8" s="1"/>
  <c r="BO72" i="12"/>
  <c r="BK61" i="8" s="1"/>
  <c r="M70" i="12"/>
  <c r="I59" i="8" s="1"/>
  <c r="BH70" i="12"/>
  <c r="BD59" i="8" s="1"/>
  <c r="AU70" i="12"/>
  <c r="AQ59" i="8" s="1"/>
  <c r="BA70" i="12"/>
  <c r="AW59" i="8" s="1"/>
  <c r="AN70" i="12"/>
  <c r="AJ59" i="8" s="1"/>
  <c r="J68" i="12"/>
  <c r="F57" i="8" s="1"/>
  <c r="Q68" i="12"/>
  <c r="M57" i="8" s="1"/>
  <c r="K68" i="12"/>
  <c r="G57" i="8" s="1"/>
  <c r="BK68" i="12"/>
  <c r="BG57" i="8" s="1"/>
  <c r="BO68" i="12"/>
  <c r="BK57" i="8" s="1"/>
  <c r="O66" i="12"/>
  <c r="K55" i="8" s="1"/>
  <c r="P66" i="12"/>
  <c r="L55" i="8" s="1"/>
  <c r="L66" i="12"/>
  <c r="H55" i="8" s="1"/>
  <c r="BB66" i="12"/>
  <c r="AX55" i="8" s="1"/>
  <c r="BA66" i="12"/>
  <c r="AW55" i="8" s="1"/>
  <c r="O64" i="12"/>
  <c r="K53" i="8" s="1"/>
  <c r="BH64" i="12"/>
  <c r="BD53" i="8" s="1"/>
  <c r="BP64" i="12"/>
  <c r="BL53" i="8" s="1"/>
  <c r="AX64" i="12"/>
  <c r="AT53" i="8" s="1"/>
  <c r="AU64" i="12"/>
  <c r="AQ53" i="8" s="1"/>
  <c r="Y62" i="12"/>
  <c r="U51" i="8" s="1"/>
  <c r="Q62" i="12"/>
  <c r="M51" i="8" s="1"/>
  <c r="BB62" i="12"/>
  <c r="AX51" i="8" s="1"/>
  <c r="AT60" i="12"/>
  <c r="AP49" i="8" s="1"/>
  <c r="AT49" i="12"/>
  <c r="AP38" i="8" s="1"/>
  <c r="AT59" i="12"/>
  <c r="AP48" i="8" s="1"/>
  <c r="AT48" i="12"/>
  <c r="AP37" i="8" s="1"/>
  <c r="AT54" i="12"/>
  <c r="AP43" i="8" s="1"/>
  <c r="AT47" i="12"/>
  <c r="AP36" i="8" s="1"/>
  <c r="AT51" i="12"/>
  <c r="AP40" i="8" s="1"/>
  <c r="AT55" i="12"/>
  <c r="AP44" i="8" s="1"/>
  <c r="AT61" i="12"/>
  <c r="AP50" i="8" s="1"/>
  <c r="AT53" i="12"/>
  <c r="AP42" i="8" s="1"/>
  <c r="AT57" i="12"/>
  <c r="AP46" i="8" s="1"/>
  <c r="AT71" i="12"/>
  <c r="AP60" i="8" s="1"/>
  <c r="AT50" i="12"/>
  <c r="AP39" i="8" s="1"/>
  <c r="AT52" i="12"/>
  <c r="AP41" i="8" s="1"/>
  <c r="AT63" i="12"/>
  <c r="AP52" i="8" s="1"/>
  <c r="AT65" i="12"/>
  <c r="AP54" i="8" s="1"/>
  <c r="AT73" i="12"/>
  <c r="AP62" i="8" s="1"/>
  <c r="AT67" i="12"/>
  <c r="AP56" i="8" s="1"/>
  <c r="AT58" i="12"/>
  <c r="AP47" i="8" s="1"/>
  <c r="AT46" i="12"/>
  <c r="AP35" i="8" s="1"/>
  <c r="AT69" i="12"/>
  <c r="AP58" i="8" s="1"/>
  <c r="AT56" i="12"/>
  <c r="AP45" i="8" s="1"/>
  <c r="M47" i="12"/>
  <c r="I36" i="8" s="1"/>
  <c r="M53" i="12"/>
  <c r="I42" i="8" s="1"/>
  <c r="M57" i="12"/>
  <c r="I46" i="8" s="1"/>
  <c r="M61" i="12"/>
  <c r="I50" i="8" s="1"/>
  <c r="M49" i="12"/>
  <c r="I38" i="8" s="1"/>
  <c r="M51" i="12"/>
  <c r="I40" i="8" s="1"/>
  <c r="M65" i="12"/>
  <c r="I54" i="8" s="1"/>
  <c r="M67" i="12"/>
  <c r="I56" i="8" s="1"/>
  <c r="M55" i="12"/>
  <c r="I44" i="8" s="1"/>
  <c r="M59" i="12"/>
  <c r="I48" i="8" s="1"/>
  <c r="M48" i="12"/>
  <c r="I37" i="8" s="1"/>
  <c r="M60" i="12"/>
  <c r="I49" i="8" s="1"/>
  <c r="M54" i="12"/>
  <c r="I43" i="8" s="1"/>
  <c r="M52" i="12"/>
  <c r="I41" i="8" s="1"/>
  <c r="M73" i="12"/>
  <c r="I62" i="8" s="1"/>
  <c r="M50" i="12"/>
  <c r="I39" i="8" s="1"/>
  <c r="M58" i="12"/>
  <c r="I47" i="8" s="1"/>
  <c r="M63" i="12"/>
  <c r="I52" i="8" s="1"/>
  <c r="M69" i="12"/>
  <c r="I58" i="8" s="1"/>
  <c r="M71" i="12"/>
  <c r="I60" i="8" s="1"/>
  <c r="M46" i="12"/>
  <c r="I35" i="8" s="1"/>
  <c r="M56" i="12"/>
  <c r="I45" i="8" s="1"/>
  <c r="T48" i="12"/>
  <c r="P37" i="8" s="1"/>
  <c r="T60" i="12"/>
  <c r="P49" i="8" s="1"/>
  <c r="T55" i="12"/>
  <c r="P44" i="8" s="1"/>
  <c r="T53" i="12"/>
  <c r="P42" i="8" s="1"/>
  <c r="T65" i="12"/>
  <c r="P54" i="8" s="1"/>
  <c r="T54" i="12"/>
  <c r="P43" i="8" s="1"/>
  <c r="T49" i="12"/>
  <c r="P38" i="8" s="1"/>
  <c r="T59" i="12"/>
  <c r="P48" i="8" s="1"/>
  <c r="T47" i="12"/>
  <c r="P36" i="8" s="1"/>
  <c r="T51" i="12"/>
  <c r="P40" i="8" s="1"/>
  <c r="T57" i="12"/>
  <c r="P46" i="8" s="1"/>
  <c r="T63" i="12"/>
  <c r="P52" i="8" s="1"/>
  <c r="T58" i="12"/>
  <c r="P47" i="8" s="1"/>
  <c r="T56" i="12"/>
  <c r="P45" i="8" s="1"/>
  <c r="T50" i="12"/>
  <c r="P39" i="8" s="1"/>
  <c r="T73" i="12"/>
  <c r="P62" i="8" s="1"/>
  <c r="T52" i="12"/>
  <c r="P41" i="8" s="1"/>
  <c r="T61" i="12"/>
  <c r="P50" i="8" s="1"/>
  <c r="T71" i="12"/>
  <c r="P60" i="8" s="1"/>
  <c r="T67" i="12"/>
  <c r="P56" i="8" s="1"/>
  <c r="T69" i="12"/>
  <c r="P58" i="8" s="1"/>
  <c r="T46" i="12"/>
  <c r="P35" i="8" s="1"/>
  <c r="T66" i="12"/>
  <c r="P55" i="8" s="1"/>
  <c r="T68" i="12"/>
  <c r="P57" i="8" s="1"/>
  <c r="AA60" i="12"/>
  <c r="W49" i="8" s="1"/>
  <c r="AA54" i="12"/>
  <c r="W43" i="8" s="1"/>
  <c r="AA53" i="12"/>
  <c r="W42" i="8" s="1"/>
  <c r="AA51" i="12"/>
  <c r="W40" i="8" s="1"/>
  <c r="AA61" i="12"/>
  <c r="W50" i="8" s="1"/>
  <c r="AA47" i="12"/>
  <c r="W36" i="8" s="1"/>
  <c r="AA48" i="12"/>
  <c r="W37" i="8" s="1"/>
  <c r="AA49" i="12"/>
  <c r="W38" i="8" s="1"/>
  <c r="AA57" i="12"/>
  <c r="W46" i="8" s="1"/>
  <c r="AA55" i="12"/>
  <c r="W44" i="8" s="1"/>
  <c r="AA59" i="12"/>
  <c r="W48" i="8" s="1"/>
  <c r="AA63" i="12"/>
  <c r="W52" i="8" s="1"/>
  <c r="AA71" i="12"/>
  <c r="W60" i="8" s="1"/>
  <c r="AA56" i="12"/>
  <c r="W45" i="8" s="1"/>
  <c r="AA73" i="12"/>
  <c r="W62" i="8" s="1"/>
  <c r="AA68" i="12"/>
  <c r="W57" i="8" s="1"/>
  <c r="AA58" i="12"/>
  <c r="W47" i="8" s="1"/>
  <c r="AA50" i="12"/>
  <c r="W39" i="8" s="1"/>
  <c r="AA52" i="12"/>
  <c r="W41" i="8" s="1"/>
  <c r="AA65" i="12"/>
  <c r="W54" i="8" s="1"/>
  <c r="AA67" i="12"/>
  <c r="W56" i="8" s="1"/>
  <c r="AA69" i="12"/>
  <c r="W58" i="8" s="1"/>
  <c r="AA46" i="12"/>
  <c r="W35" i="8" s="1"/>
  <c r="AA62" i="12"/>
  <c r="W51" i="8" s="1"/>
  <c r="AA64" i="12"/>
  <c r="W53" i="8" s="1"/>
  <c r="AA66" i="12"/>
  <c r="W55" i="8" s="1"/>
  <c r="AP51" i="12"/>
  <c r="AL40" i="8" s="1"/>
  <c r="AP55" i="12"/>
  <c r="AL44" i="8" s="1"/>
  <c r="AP60" i="12"/>
  <c r="AL49" i="8" s="1"/>
  <c r="AP65" i="12"/>
  <c r="AL54" i="8" s="1"/>
  <c r="AP61" i="12"/>
  <c r="AL50" i="8" s="1"/>
  <c r="AP54" i="12"/>
  <c r="AL43" i="8" s="1"/>
  <c r="AP47" i="12"/>
  <c r="AL36" i="8" s="1"/>
  <c r="AP49" i="12"/>
  <c r="AL38" i="8" s="1"/>
  <c r="AP53" i="12"/>
  <c r="AL42" i="8" s="1"/>
  <c r="AP48" i="12"/>
  <c r="AL37" i="8" s="1"/>
  <c r="AP57" i="12"/>
  <c r="AL46" i="8" s="1"/>
  <c r="AP59" i="12"/>
  <c r="AL48" i="8" s="1"/>
  <c r="AP73" i="12"/>
  <c r="AL62" i="8" s="1"/>
  <c r="AP52" i="12"/>
  <c r="AL41" i="8" s="1"/>
  <c r="AP67" i="12"/>
  <c r="AL56" i="8" s="1"/>
  <c r="AP69" i="12"/>
  <c r="AL58" i="8" s="1"/>
  <c r="AP62" i="12"/>
  <c r="AL51" i="8" s="1"/>
  <c r="AP71" i="12"/>
  <c r="AL60" i="8" s="1"/>
  <c r="AP46" i="12"/>
  <c r="AL35" i="8" s="1"/>
  <c r="AP63" i="12"/>
  <c r="AL52" i="8" s="1"/>
  <c r="AP50" i="12"/>
  <c r="AL39" i="8" s="1"/>
  <c r="AP58" i="12"/>
  <c r="AL47" i="8" s="1"/>
  <c r="AP56" i="12"/>
  <c r="AL45" i="8" s="1"/>
  <c r="AP64" i="12"/>
  <c r="AL53" i="8" s="1"/>
  <c r="AP66" i="12"/>
  <c r="AL55" i="8" s="1"/>
  <c r="AW49" i="12"/>
  <c r="AS38" i="8" s="1"/>
  <c r="AW61" i="12"/>
  <c r="AS50" i="8" s="1"/>
  <c r="AW54" i="12"/>
  <c r="AS43" i="8" s="1"/>
  <c r="AW59" i="12"/>
  <c r="AS48" i="8" s="1"/>
  <c r="AW60" i="12"/>
  <c r="AS49" i="8" s="1"/>
  <c r="AW47" i="12"/>
  <c r="AS36" i="8" s="1"/>
  <c r="AW55" i="12"/>
  <c r="AS44" i="8" s="1"/>
  <c r="AW53" i="12"/>
  <c r="AS42" i="8" s="1"/>
  <c r="AW57" i="12"/>
  <c r="AS46" i="8" s="1"/>
  <c r="AW51" i="12"/>
  <c r="AS40" i="8" s="1"/>
  <c r="AW48" i="12"/>
  <c r="AS37" i="8" s="1"/>
  <c r="AW67" i="12"/>
  <c r="AS56" i="8" s="1"/>
  <c r="AW63" i="12"/>
  <c r="AS52" i="8" s="1"/>
  <c r="AW58" i="12"/>
  <c r="AS47" i="8" s="1"/>
  <c r="AW65" i="12"/>
  <c r="AS54" i="8" s="1"/>
  <c r="AW71" i="12"/>
  <c r="AS60" i="8" s="1"/>
  <c r="AW64" i="12"/>
  <c r="AS53" i="8" s="1"/>
  <c r="AW70" i="12"/>
  <c r="AS59" i="8" s="1"/>
  <c r="AW73" i="12"/>
  <c r="AS62" i="8" s="1"/>
  <c r="AW52" i="12"/>
  <c r="AS41" i="8" s="1"/>
  <c r="AW56" i="12"/>
  <c r="AS45" i="8" s="1"/>
  <c r="AW69" i="12"/>
  <c r="AS58" i="8" s="1"/>
  <c r="AW46" i="12"/>
  <c r="AS35" i="8" s="1"/>
  <c r="AW50" i="12"/>
  <c r="AS39" i="8" s="1"/>
  <c r="AW62" i="12"/>
  <c r="AS51" i="8" s="1"/>
  <c r="AW68" i="12"/>
  <c r="AS57" i="8" s="1"/>
  <c r="BL54" i="12"/>
  <c r="BH43" i="8" s="1"/>
  <c r="BL53" i="12"/>
  <c r="BH42" i="8" s="1"/>
  <c r="BL48" i="12"/>
  <c r="BH37" i="8" s="1"/>
  <c r="BL51" i="12"/>
  <c r="BH40" i="8" s="1"/>
  <c r="BL60" i="12"/>
  <c r="BH49" i="8" s="1"/>
  <c r="BL49" i="12"/>
  <c r="BH38" i="8" s="1"/>
  <c r="BL57" i="12"/>
  <c r="BH46" i="8" s="1"/>
  <c r="BL61" i="12"/>
  <c r="BH50" i="8" s="1"/>
  <c r="BL47" i="12"/>
  <c r="BH36" i="8" s="1"/>
  <c r="BL59" i="12"/>
  <c r="BH48" i="8" s="1"/>
  <c r="BL55" i="12"/>
  <c r="BH44" i="8" s="1"/>
  <c r="BL65" i="12"/>
  <c r="BH54" i="8" s="1"/>
  <c r="BL69" i="12"/>
  <c r="BH58" i="8" s="1"/>
  <c r="BL50" i="12"/>
  <c r="BH39" i="8" s="1"/>
  <c r="BL52" i="12"/>
  <c r="BH41" i="8" s="1"/>
  <c r="BL58" i="12"/>
  <c r="BH47" i="8" s="1"/>
  <c r="BL62" i="12"/>
  <c r="BH51" i="8" s="1"/>
  <c r="BL46" i="12"/>
  <c r="BH35" i="8" s="1"/>
  <c r="BL71" i="12"/>
  <c r="BH60" i="8" s="1"/>
  <c r="BL67" i="12"/>
  <c r="BH56" i="8" s="1"/>
  <c r="BL70" i="12"/>
  <c r="BH59" i="8" s="1"/>
  <c r="BL63" i="12"/>
  <c r="BH52" i="8" s="1"/>
  <c r="BL73" i="12"/>
  <c r="BH62" i="8" s="1"/>
  <c r="BL56" i="12"/>
  <c r="BH45" i="8" s="1"/>
  <c r="AL57" i="12"/>
  <c r="AH46" i="8" s="1"/>
  <c r="AL51" i="12"/>
  <c r="AH40" i="8" s="1"/>
  <c r="AL59" i="12"/>
  <c r="AH48" i="8" s="1"/>
  <c r="AL47" i="12"/>
  <c r="AH36" i="8" s="1"/>
  <c r="AL49" i="12"/>
  <c r="AH38" i="8" s="1"/>
  <c r="AL54" i="12"/>
  <c r="AH43" i="8" s="1"/>
  <c r="AL55" i="12"/>
  <c r="AH44" i="8" s="1"/>
  <c r="AL53" i="12"/>
  <c r="AH42" i="8" s="1"/>
  <c r="AL48" i="12"/>
  <c r="AH37" i="8" s="1"/>
  <c r="AL60" i="12"/>
  <c r="AH49" i="8" s="1"/>
  <c r="AL73" i="12"/>
  <c r="AH62" i="8" s="1"/>
  <c r="AL46" i="12"/>
  <c r="AH35" i="8" s="1"/>
  <c r="AL56" i="12"/>
  <c r="AH45" i="8" s="1"/>
  <c r="AL63" i="12"/>
  <c r="AH52" i="8" s="1"/>
  <c r="AL65" i="12"/>
  <c r="AH54" i="8" s="1"/>
  <c r="AL69" i="12"/>
  <c r="AH58" i="8" s="1"/>
  <c r="AL58" i="12"/>
  <c r="AH47" i="8" s="1"/>
  <c r="AL70" i="12"/>
  <c r="AH59" i="8" s="1"/>
  <c r="AL71" i="12"/>
  <c r="AH60" i="8" s="1"/>
  <c r="AL52" i="12"/>
  <c r="AH41" i="8" s="1"/>
  <c r="AL50" i="12"/>
  <c r="AH39" i="8" s="1"/>
  <c r="AL61" i="12"/>
  <c r="AH50" i="8" s="1"/>
  <c r="AL67" i="12"/>
  <c r="AH56" i="8" s="1"/>
  <c r="AL64" i="12"/>
  <c r="AH53" i="8" s="1"/>
  <c r="AL66" i="12"/>
  <c r="AH55" i="8" s="1"/>
  <c r="G51" i="12"/>
  <c r="C40" i="8" s="1"/>
  <c r="G49" i="12"/>
  <c r="C38" i="8" s="1"/>
  <c r="G48" i="12"/>
  <c r="C37" i="8" s="1"/>
  <c r="G54" i="12"/>
  <c r="C43" i="8" s="1"/>
  <c r="G61" i="12"/>
  <c r="C50" i="8" s="1"/>
  <c r="G55" i="12"/>
  <c r="C44" i="8" s="1"/>
  <c r="G57" i="12"/>
  <c r="C46" i="8" s="1"/>
  <c r="G59" i="12"/>
  <c r="C48" i="8" s="1"/>
  <c r="G60" i="12"/>
  <c r="C49" i="8" s="1"/>
  <c r="G47" i="12"/>
  <c r="C36" i="8" s="1"/>
  <c r="G53" i="12"/>
  <c r="C42" i="8" s="1"/>
  <c r="G65" i="12"/>
  <c r="C54" i="8" s="1"/>
  <c r="G71" i="12"/>
  <c r="C60" i="8" s="1"/>
  <c r="G46" i="12"/>
  <c r="C35" i="8" s="1"/>
  <c r="G52" i="12"/>
  <c r="C41" i="8" s="1"/>
  <c r="G67" i="12"/>
  <c r="C56" i="8" s="1"/>
  <c r="G50" i="12"/>
  <c r="C39" i="8" s="1"/>
  <c r="G66" i="12"/>
  <c r="C55" i="8" s="1"/>
  <c r="G69" i="12"/>
  <c r="C58" i="8" s="1"/>
  <c r="G73" i="12"/>
  <c r="C62" i="8" s="1"/>
  <c r="G56" i="12"/>
  <c r="C45" i="8" s="1"/>
  <c r="G58" i="12"/>
  <c r="C47" i="8" s="1"/>
  <c r="G63" i="12"/>
  <c r="C52" i="8" s="1"/>
  <c r="G62" i="12"/>
  <c r="C51" i="8" s="1"/>
  <c r="G68" i="12"/>
  <c r="C57" i="8" s="1"/>
  <c r="AQ74" i="12"/>
  <c r="AM63" i="8" s="1"/>
  <c r="AW74" i="12"/>
  <c r="AS63" i="8" s="1"/>
  <c r="AV74" i="12"/>
  <c r="AR63" i="8" s="1"/>
  <c r="G72" i="12"/>
  <c r="C61" i="8" s="1"/>
  <c r="AF72" i="12"/>
  <c r="AB61" i="8" s="1"/>
  <c r="BM72" i="12"/>
  <c r="BI61" i="8" s="1"/>
  <c r="AZ72" i="12"/>
  <c r="AV61" i="8" s="1"/>
  <c r="AD70" i="12"/>
  <c r="Z59" i="8" s="1"/>
  <c r="AM70" i="12"/>
  <c r="AI59" i="8" s="1"/>
  <c r="AY70" i="12"/>
  <c r="AU59" i="8" s="1"/>
  <c r="Z68" i="12"/>
  <c r="V57" i="8" s="1"/>
  <c r="I68" i="12"/>
  <c r="E57" i="8" s="1"/>
  <c r="BC68" i="12"/>
  <c r="AY57" i="8" s="1"/>
  <c r="BL68" i="12"/>
  <c r="BH57" i="8" s="1"/>
  <c r="AY68" i="12"/>
  <c r="AU57" i="8" s="1"/>
  <c r="K66" i="12"/>
  <c r="G55" i="8" s="1"/>
  <c r="BG66" i="12"/>
  <c r="BC55" i="8" s="1"/>
  <c r="AY66" i="12"/>
  <c r="AU55" i="8" s="1"/>
  <c r="Q64" i="12"/>
  <c r="M53" i="8" s="1"/>
  <c r="AK64" i="12"/>
  <c r="AG53" i="8" s="1"/>
  <c r="AR64" i="12"/>
  <c r="AN53" i="8" s="1"/>
  <c r="BC64" i="12"/>
  <c r="AY53" i="8" s="1"/>
  <c r="AN64" i="12"/>
  <c r="AJ53" i="8" s="1"/>
  <c r="V62" i="12"/>
  <c r="R51" i="8" s="1"/>
  <c r="AC62" i="12"/>
  <c r="Y51" i="8" s="1"/>
  <c r="K62" i="12"/>
  <c r="G51" i="8" s="1"/>
  <c r="BQ55" i="12"/>
  <c r="BM44" i="8" s="1"/>
  <c r="BQ47" i="12"/>
  <c r="BM36" i="8" s="1"/>
  <c r="BQ49" i="12"/>
  <c r="BM38" i="8" s="1"/>
  <c r="BQ59" i="12"/>
  <c r="BM48" i="8" s="1"/>
  <c r="BQ51" i="12"/>
  <c r="BM40" i="8" s="1"/>
  <c r="BQ67" i="12"/>
  <c r="BM56" i="8" s="1"/>
  <c r="BQ71" i="12"/>
  <c r="BM60" i="8" s="1"/>
  <c r="BQ53" i="12"/>
  <c r="BM42" i="8" s="1"/>
  <c r="BQ57" i="12"/>
  <c r="BM46" i="8" s="1"/>
  <c r="BQ61" i="12"/>
  <c r="BM50" i="8" s="1"/>
  <c r="BQ48" i="12"/>
  <c r="BM37" i="8" s="1"/>
  <c r="BQ54" i="12"/>
  <c r="BM43" i="8" s="1"/>
  <c r="BQ60" i="12"/>
  <c r="BM49" i="8" s="1"/>
  <c r="BQ56" i="12"/>
  <c r="BM45" i="8" s="1"/>
  <c r="BQ69" i="12"/>
  <c r="BM58" i="8" s="1"/>
  <c r="BQ63" i="12"/>
  <c r="BM52" i="8" s="1"/>
  <c r="BQ65" i="12"/>
  <c r="BM54" i="8" s="1"/>
  <c r="BQ62" i="12"/>
  <c r="BM51" i="8" s="1"/>
  <c r="BQ66" i="12"/>
  <c r="BM55" i="8" s="1"/>
  <c r="BQ73" i="12"/>
  <c r="BM62" i="8" s="1"/>
  <c r="BQ50" i="12"/>
  <c r="BM39" i="8" s="1"/>
  <c r="BQ52" i="12"/>
  <c r="BM41" i="8" s="1"/>
  <c r="BQ46" i="12"/>
  <c r="BM35" i="8" s="1"/>
  <c r="BQ58" i="12"/>
  <c r="BM47" i="8" s="1"/>
  <c r="BQ68" i="12"/>
  <c r="BM57" i="8" s="1"/>
  <c r="BQ70" i="12"/>
  <c r="BM59" i="8" s="1"/>
  <c r="N53" i="12"/>
  <c r="J42" i="8" s="1"/>
  <c r="N60" i="12"/>
  <c r="J49" i="8" s="1"/>
  <c r="N55" i="12"/>
  <c r="J44" i="8" s="1"/>
  <c r="N49" i="12"/>
  <c r="J38" i="8" s="1"/>
  <c r="N57" i="12"/>
  <c r="J46" i="8" s="1"/>
  <c r="N47" i="12"/>
  <c r="J36" i="8" s="1"/>
  <c r="N59" i="12"/>
  <c r="J48" i="8" s="1"/>
  <c r="N48" i="12"/>
  <c r="J37" i="8" s="1"/>
  <c r="N54" i="12"/>
  <c r="J43" i="8" s="1"/>
  <c r="N51" i="12"/>
  <c r="J40" i="8" s="1"/>
  <c r="N67" i="12"/>
  <c r="J56" i="8" s="1"/>
  <c r="N46" i="12"/>
  <c r="J35" i="8" s="1"/>
  <c r="N61" i="12"/>
  <c r="J50" i="8" s="1"/>
  <c r="N71" i="12"/>
  <c r="J60" i="8" s="1"/>
  <c r="N58" i="12"/>
  <c r="J47" i="8" s="1"/>
  <c r="N65" i="12"/>
  <c r="J54" i="8" s="1"/>
  <c r="N73" i="12"/>
  <c r="J62" i="8" s="1"/>
  <c r="N52" i="12"/>
  <c r="J41" i="8" s="1"/>
  <c r="N56" i="12"/>
  <c r="J45" i="8" s="1"/>
  <c r="N66" i="12"/>
  <c r="J55" i="8" s="1"/>
  <c r="N63" i="12"/>
  <c r="J52" i="8" s="1"/>
  <c r="N69" i="12"/>
  <c r="J58" i="8" s="1"/>
  <c r="N50" i="12"/>
  <c r="J39" i="8" s="1"/>
  <c r="L54" i="12"/>
  <c r="H43" i="8" s="1"/>
  <c r="L49" i="12"/>
  <c r="H38" i="8" s="1"/>
  <c r="L57" i="12"/>
  <c r="H46" i="8" s="1"/>
  <c r="L48" i="12"/>
  <c r="H37" i="8" s="1"/>
  <c r="L60" i="12"/>
  <c r="H49" i="8" s="1"/>
  <c r="L53" i="12"/>
  <c r="H42" i="8" s="1"/>
  <c r="L47" i="12"/>
  <c r="H36" i="8" s="1"/>
  <c r="L61" i="12"/>
  <c r="H50" i="8" s="1"/>
  <c r="L55" i="12"/>
  <c r="H44" i="8" s="1"/>
  <c r="L59" i="12"/>
  <c r="H48" i="8" s="1"/>
  <c r="L51" i="12"/>
  <c r="H40" i="8" s="1"/>
  <c r="L46" i="12"/>
  <c r="H35" i="8" s="1"/>
  <c r="L58" i="12"/>
  <c r="H47" i="8" s="1"/>
  <c r="L71" i="12"/>
  <c r="H60" i="8" s="1"/>
  <c r="L64" i="12"/>
  <c r="H53" i="8" s="1"/>
  <c r="L63" i="12"/>
  <c r="H52" i="8" s="1"/>
  <c r="L56" i="12"/>
  <c r="H45" i="8" s="1"/>
  <c r="L67" i="12"/>
  <c r="H56" i="8" s="1"/>
  <c r="L73" i="12"/>
  <c r="H62" i="8" s="1"/>
  <c r="L50" i="12"/>
  <c r="H39" i="8" s="1"/>
  <c r="L65" i="12"/>
  <c r="H54" i="8" s="1"/>
  <c r="L69" i="12"/>
  <c r="H58" i="8" s="1"/>
  <c r="L52" i="12"/>
  <c r="H41" i="8" s="1"/>
  <c r="S53" i="12"/>
  <c r="O42" i="8" s="1"/>
  <c r="S49" i="12"/>
  <c r="O38" i="8" s="1"/>
  <c r="S55" i="12"/>
  <c r="O44" i="8" s="1"/>
  <c r="S59" i="12"/>
  <c r="O48" i="8" s="1"/>
  <c r="S54" i="12"/>
  <c r="O43" i="8" s="1"/>
  <c r="S57" i="12"/>
  <c r="O46" i="8" s="1"/>
  <c r="S63" i="12"/>
  <c r="O52" i="8" s="1"/>
  <c r="S48" i="12"/>
  <c r="O37" i="8" s="1"/>
  <c r="S61" i="12"/>
  <c r="O50" i="8" s="1"/>
  <c r="S60" i="12"/>
  <c r="O49" i="8" s="1"/>
  <c r="S47" i="12"/>
  <c r="O36" i="8" s="1"/>
  <c r="S51" i="12"/>
  <c r="O40" i="8" s="1"/>
  <c r="S69" i="12"/>
  <c r="O58" i="8" s="1"/>
  <c r="S46" i="12"/>
  <c r="O35" i="8" s="1"/>
  <c r="S52" i="12"/>
  <c r="O41" i="8" s="1"/>
  <c r="S62" i="12"/>
  <c r="O51" i="8" s="1"/>
  <c r="S66" i="12"/>
  <c r="O55" i="8" s="1"/>
  <c r="S65" i="12"/>
  <c r="O54" i="8" s="1"/>
  <c r="S73" i="12"/>
  <c r="O62" i="8" s="1"/>
  <c r="S56" i="12"/>
  <c r="O45" i="8" s="1"/>
  <c r="S71" i="12"/>
  <c r="O60" i="8" s="1"/>
  <c r="S58" i="12"/>
  <c r="O47" i="8" s="1"/>
  <c r="S67" i="12"/>
  <c r="O56" i="8" s="1"/>
  <c r="S50" i="12"/>
  <c r="O39" i="8" s="1"/>
  <c r="S64" i="12"/>
  <c r="O53" i="8" s="1"/>
  <c r="AH48" i="12"/>
  <c r="AD37" i="8" s="1"/>
  <c r="AH54" i="12"/>
  <c r="AD43" i="8" s="1"/>
  <c r="AH57" i="12"/>
  <c r="AD46" i="8" s="1"/>
  <c r="AH59" i="12"/>
  <c r="AD48" i="8" s="1"/>
  <c r="AH60" i="12"/>
  <c r="AD49" i="8" s="1"/>
  <c r="AH69" i="12"/>
  <c r="AD58" i="8" s="1"/>
  <c r="AH47" i="12"/>
  <c r="AD36" i="8" s="1"/>
  <c r="AH49" i="12"/>
  <c r="AD38" i="8" s="1"/>
  <c r="AH51" i="12"/>
  <c r="AD40" i="8" s="1"/>
  <c r="AH53" i="12"/>
  <c r="AD42" i="8" s="1"/>
  <c r="AH55" i="12"/>
  <c r="AD44" i="8" s="1"/>
  <c r="AH63" i="12"/>
  <c r="AD52" i="8" s="1"/>
  <c r="AH61" i="12"/>
  <c r="AD50" i="8" s="1"/>
  <c r="AH67" i="12"/>
  <c r="AD56" i="8" s="1"/>
  <c r="AH50" i="12"/>
  <c r="AD39" i="8" s="1"/>
  <c r="AH71" i="12"/>
  <c r="AD60" i="8" s="1"/>
  <c r="AH46" i="12"/>
  <c r="AD35" i="8" s="1"/>
  <c r="AH56" i="12"/>
  <c r="AD45" i="8" s="1"/>
  <c r="AH62" i="12"/>
  <c r="AD51" i="8" s="1"/>
  <c r="AH68" i="12"/>
  <c r="AD57" i="8" s="1"/>
  <c r="AH58" i="12"/>
  <c r="AD47" i="8" s="1"/>
  <c r="AH73" i="12"/>
  <c r="AD62" i="8" s="1"/>
  <c r="AH65" i="12"/>
  <c r="AD54" i="8" s="1"/>
  <c r="AH52" i="12"/>
  <c r="AD41" i="8" s="1"/>
  <c r="AO60" i="12"/>
  <c r="AK49" i="8" s="1"/>
  <c r="AO55" i="12"/>
  <c r="AK44" i="8" s="1"/>
  <c r="AO59" i="12"/>
  <c r="AK48" i="8" s="1"/>
  <c r="AO48" i="12"/>
  <c r="AK37" i="8" s="1"/>
  <c r="AO57" i="12"/>
  <c r="AK46" i="8" s="1"/>
  <c r="AO54" i="12"/>
  <c r="AK43" i="8" s="1"/>
  <c r="AO49" i="12"/>
  <c r="AK38" i="8" s="1"/>
  <c r="AO51" i="12"/>
  <c r="AK40" i="8" s="1"/>
  <c r="AO53" i="12"/>
  <c r="AK42" i="8" s="1"/>
  <c r="AO47" i="12"/>
  <c r="AK36" i="8" s="1"/>
  <c r="AO58" i="12"/>
  <c r="AK47" i="8" s="1"/>
  <c r="AO63" i="12"/>
  <c r="AK52" i="8" s="1"/>
  <c r="AO71" i="12"/>
  <c r="AK60" i="8" s="1"/>
  <c r="AO67" i="12"/>
  <c r="AK56" i="8" s="1"/>
  <c r="AO56" i="12"/>
  <c r="AK45" i="8" s="1"/>
  <c r="AO61" i="12"/>
  <c r="AK50" i="8" s="1"/>
  <c r="AO52" i="12"/>
  <c r="AK41" i="8" s="1"/>
  <c r="AO65" i="12"/>
  <c r="AK54" i="8" s="1"/>
  <c r="AO69" i="12"/>
  <c r="AK58" i="8" s="1"/>
  <c r="AO73" i="12"/>
  <c r="AK62" i="8" s="1"/>
  <c r="AO46" i="12"/>
  <c r="AK35" i="8" s="1"/>
  <c r="AO50" i="12"/>
  <c r="AK39" i="8" s="1"/>
  <c r="AO62" i="12"/>
  <c r="AK51" i="8" s="1"/>
  <c r="BD54" i="12"/>
  <c r="AZ43" i="8" s="1"/>
  <c r="BD60" i="12"/>
  <c r="AZ49" i="8" s="1"/>
  <c r="BD47" i="12"/>
  <c r="AZ36" i="8" s="1"/>
  <c r="BD48" i="12"/>
  <c r="AZ37" i="8" s="1"/>
  <c r="BD57" i="12"/>
  <c r="AZ46" i="8" s="1"/>
  <c r="BD49" i="12"/>
  <c r="AZ38" i="8" s="1"/>
  <c r="BD61" i="12"/>
  <c r="AZ50" i="8" s="1"/>
  <c r="BD53" i="12"/>
  <c r="AZ42" i="8" s="1"/>
  <c r="BD59" i="12"/>
  <c r="AZ48" i="8" s="1"/>
  <c r="BD51" i="12"/>
  <c r="AZ40" i="8" s="1"/>
  <c r="BD55" i="12"/>
  <c r="AZ44" i="8" s="1"/>
  <c r="BD69" i="12"/>
  <c r="AZ58" i="8" s="1"/>
  <c r="BD65" i="12"/>
  <c r="AZ54" i="8" s="1"/>
  <c r="BD71" i="12"/>
  <c r="AZ60" i="8" s="1"/>
  <c r="BD50" i="12"/>
  <c r="AZ39" i="8" s="1"/>
  <c r="BD63" i="12"/>
  <c r="AZ52" i="8" s="1"/>
  <c r="BD67" i="12"/>
  <c r="AZ56" i="8" s="1"/>
  <c r="BD62" i="12"/>
  <c r="AZ51" i="8" s="1"/>
  <c r="BD73" i="12"/>
  <c r="AZ62" i="8" s="1"/>
  <c r="BD46" i="12"/>
  <c r="AZ35" i="8" s="1"/>
  <c r="BD56" i="12"/>
  <c r="AZ45" i="8" s="1"/>
  <c r="BD52" i="12"/>
  <c r="AZ41" i="8" s="1"/>
  <c r="BD58" i="12"/>
  <c r="AZ47" i="8" s="1"/>
  <c r="BD64" i="12"/>
  <c r="AZ53" i="8" s="1"/>
  <c r="BK48" i="12"/>
  <c r="BG37" i="8" s="1"/>
  <c r="BK54" i="12"/>
  <c r="BG43" i="8" s="1"/>
  <c r="BK47" i="12"/>
  <c r="BG36" i="8" s="1"/>
  <c r="BK51" i="12"/>
  <c r="BG40" i="8" s="1"/>
  <c r="BK53" i="12"/>
  <c r="BG42" i="8" s="1"/>
  <c r="BK57" i="12"/>
  <c r="BG46" i="8" s="1"/>
  <c r="BK61" i="12"/>
  <c r="BG50" i="8" s="1"/>
  <c r="BK55" i="12"/>
  <c r="BG44" i="8" s="1"/>
  <c r="BK60" i="12"/>
  <c r="BG49" i="8" s="1"/>
  <c r="BK59" i="12"/>
  <c r="BG48" i="8" s="1"/>
  <c r="BK49" i="12"/>
  <c r="BG38" i="8" s="1"/>
  <c r="BK69" i="12"/>
  <c r="BG58" i="8" s="1"/>
  <c r="BK58" i="12"/>
  <c r="BG47" i="8" s="1"/>
  <c r="BK50" i="12"/>
  <c r="BG39" i="8" s="1"/>
  <c r="BK71" i="12"/>
  <c r="BG60" i="8" s="1"/>
  <c r="BK63" i="12"/>
  <c r="BG52" i="8" s="1"/>
  <c r="BK73" i="12"/>
  <c r="BG62" i="8" s="1"/>
  <c r="BK65" i="12"/>
  <c r="BG54" i="8" s="1"/>
  <c r="BK67" i="12"/>
  <c r="BG56" i="8" s="1"/>
  <c r="BK56" i="12"/>
  <c r="BG45" i="8" s="1"/>
  <c r="BK62" i="12"/>
  <c r="BG51" i="8" s="1"/>
  <c r="BK46" i="12"/>
  <c r="BG35" i="8" s="1"/>
  <c r="BK52" i="12"/>
  <c r="BG41" i="8" s="1"/>
  <c r="Q74" i="12"/>
  <c r="M63" i="8" s="1"/>
  <c r="G74" i="12"/>
  <c r="C63" i="8" s="1"/>
  <c r="S74" i="12"/>
  <c r="O63" i="8" s="1"/>
  <c r="BM74" i="12"/>
  <c r="BI63" i="8" s="1"/>
  <c r="BL74" i="12"/>
  <c r="BH63" i="8" s="1"/>
  <c r="Q72" i="12"/>
  <c r="M61" i="8" s="1"/>
  <c r="I72" i="12"/>
  <c r="E61" i="8" s="1"/>
  <c r="AC72" i="12"/>
  <c r="Y61" i="8" s="1"/>
  <c r="M72" i="12"/>
  <c r="I61" i="8" s="1"/>
  <c r="BN72" i="12"/>
  <c r="BJ61" i="8" s="1"/>
  <c r="BD72" i="12"/>
  <c r="AZ61" i="8" s="1"/>
  <c r="G70" i="12"/>
  <c r="C59" i="8" s="1"/>
  <c r="AF70" i="12"/>
  <c r="AB59" i="8" s="1"/>
  <c r="AI70" i="12"/>
  <c r="AE59" i="8" s="1"/>
  <c r="BO70" i="12"/>
  <c r="BK59" i="8" s="1"/>
  <c r="AE68" i="12"/>
  <c r="AA57" i="8" s="1"/>
  <c r="Y68" i="12"/>
  <c r="U57" i="8" s="1"/>
  <c r="X68" i="12"/>
  <c r="T57" i="8" s="1"/>
  <c r="AB68" i="12"/>
  <c r="X57" i="8" s="1"/>
  <c r="AZ68" i="12"/>
  <c r="AV57" i="8" s="1"/>
  <c r="BJ68" i="12"/>
  <c r="BF57" i="8" s="1"/>
  <c r="Q66" i="12"/>
  <c r="M55" i="8" s="1"/>
  <c r="I66" i="12"/>
  <c r="E55" i="8" s="1"/>
  <c r="AF66" i="12"/>
  <c r="AB55" i="8" s="1"/>
  <c r="BH66" i="12"/>
  <c r="BD55" i="8" s="1"/>
  <c r="BE66" i="12"/>
  <c r="BA55" i="8" s="1"/>
  <c r="BO66" i="12"/>
  <c r="BK55" i="8" s="1"/>
  <c r="N64" i="12"/>
  <c r="J53" i="8" s="1"/>
  <c r="V64" i="12"/>
  <c r="R53" i="8" s="1"/>
  <c r="AC64" i="12"/>
  <c r="Y53" i="8" s="1"/>
  <c r="U64" i="12"/>
  <c r="Q53" i="8" s="1"/>
  <c r="BN64" i="12"/>
  <c r="BJ53" i="8" s="1"/>
  <c r="BJ64" i="12"/>
  <c r="BF53" i="8" s="1"/>
  <c r="N62" i="12"/>
  <c r="J51" i="8" s="1"/>
  <c r="AB62" i="12"/>
  <c r="X51" i="8" s="1"/>
  <c r="AT62" i="12"/>
  <c r="AP51" i="8" s="1"/>
  <c r="BI54" i="12"/>
  <c r="BE43" i="8" s="1"/>
  <c r="BI49" i="12"/>
  <c r="BE38" i="8" s="1"/>
  <c r="BI51" i="12"/>
  <c r="BE40" i="8" s="1"/>
  <c r="BI61" i="12"/>
  <c r="BE50" i="8" s="1"/>
  <c r="BI60" i="12"/>
  <c r="BE49" i="8" s="1"/>
  <c r="BI59" i="12"/>
  <c r="BE48" i="8" s="1"/>
  <c r="BI48" i="12"/>
  <c r="BE37" i="8" s="1"/>
  <c r="BI47" i="12"/>
  <c r="BE36" i="8" s="1"/>
  <c r="BI53" i="12"/>
  <c r="BE42" i="8" s="1"/>
  <c r="BI55" i="12"/>
  <c r="BE44" i="8" s="1"/>
  <c r="BI57" i="12"/>
  <c r="BE46" i="8" s="1"/>
  <c r="BI63" i="12"/>
  <c r="BE52" i="8" s="1"/>
  <c r="BI73" i="12"/>
  <c r="BE62" i="8" s="1"/>
  <c r="BI46" i="12"/>
  <c r="BE35" i="8" s="1"/>
  <c r="BI68" i="12"/>
  <c r="BE57" i="8" s="1"/>
  <c r="BI69" i="12"/>
  <c r="BE58" i="8" s="1"/>
  <c r="BI65" i="12"/>
  <c r="BE54" i="8" s="1"/>
  <c r="BI58" i="12"/>
  <c r="BE47" i="8" s="1"/>
  <c r="BI62" i="12"/>
  <c r="BE51" i="8" s="1"/>
  <c r="BI71" i="12"/>
  <c r="BE60" i="8" s="1"/>
  <c r="BI50" i="12"/>
  <c r="BE39" i="8" s="1"/>
  <c r="BI52" i="12"/>
  <c r="BE41" i="8" s="1"/>
  <c r="BI67" i="12"/>
  <c r="BE56" i="8" s="1"/>
  <c r="BI56" i="12"/>
  <c r="BE45" i="8" s="1"/>
  <c r="BI64" i="12"/>
  <c r="BE53" i="8" s="1"/>
  <c r="BP54" i="12"/>
  <c r="BL43" i="8" s="1"/>
  <c r="BP47" i="12"/>
  <c r="BL36" i="8" s="1"/>
  <c r="BP60" i="12"/>
  <c r="BL49" i="8" s="1"/>
  <c r="BP59" i="12"/>
  <c r="BL48" i="8" s="1"/>
  <c r="BP51" i="12"/>
  <c r="BL40" i="8" s="1"/>
  <c r="BP53" i="12"/>
  <c r="BL42" i="8" s="1"/>
  <c r="BP57" i="12"/>
  <c r="BL46" i="8" s="1"/>
  <c r="BP49" i="12"/>
  <c r="BL38" i="8" s="1"/>
  <c r="BP55" i="12"/>
  <c r="BL44" i="8" s="1"/>
  <c r="BP48" i="12"/>
  <c r="BL37" i="8" s="1"/>
  <c r="BP61" i="12"/>
  <c r="BL50" i="8" s="1"/>
  <c r="BP73" i="12"/>
  <c r="BL62" i="8" s="1"/>
  <c r="BP56" i="12"/>
  <c r="BL45" i="8" s="1"/>
  <c r="BP50" i="12"/>
  <c r="BL39" i="8" s="1"/>
  <c r="BP69" i="12"/>
  <c r="BL58" i="8" s="1"/>
  <c r="BP46" i="12"/>
  <c r="BL35" i="8" s="1"/>
  <c r="BP52" i="12"/>
  <c r="BL41" i="8" s="1"/>
  <c r="BP63" i="12"/>
  <c r="BL52" i="8" s="1"/>
  <c r="BP71" i="12"/>
  <c r="BL60" i="8" s="1"/>
  <c r="BP58" i="12"/>
  <c r="BL47" i="8" s="1"/>
  <c r="BP65" i="12"/>
  <c r="BL54" i="8" s="1"/>
  <c r="BP67" i="12"/>
  <c r="BL56" i="8" s="1"/>
  <c r="BP62" i="12"/>
  <c r="BL51" i="8" s="1"/>
  <c r="AD49" i="12"/>
  <c r="Z38" i="8" s="1"/>
  <c r="AD54" i="12"/>
  <c r="Z43" i="8" s="1"/>
  <c r="AD53" i="12"/>
  <c r="Z42" i="8" s="1"/>
  <c r="AD47" i="12"/>
  <c r="Z36" i="8" s="1"/>
  <c r="AD51" i="12"/>
  <c r="Z40" i="8" s="1"/>
  <c r="AD48" i="12"/>
  <c r="Z37" i="8" s="1"/>
  <c r="AD60" i="12"/>
  <c r="Z49" i="8" s="1"/>
  <c r="AD55" i="12"/>
  <c r="Z44" i="8" s="1"/>
  <c r="AD57" i="12"/>
  <c r="Z46" i="8" s="1"/>
  <c r="AD59" i="12"/>
  <c r="Z48" i="8" s="1"/>
  <c r="AD73" i="12"/>
  <c r="Z62" i="8" s="1"/>
  <c r="AD58" i="12"/>
  <c r="Z47" i="8" s="1"/>
  <c r="AD65" i="12"/>
  <c r="Z54" i="8" s="1"/>
  <c r="AD67" i="12"/>
  <c r="Z56" i="8" s="1"/>
  <c r="AD69" i="12"/>
  <c r="Z58" i="8" s="1"/>
  <c r="AD71" i="12"/>
  <c r="Z60" i="8" s="1"/>
  <c r="AD46" i="12"/>
  <c r="Z35" i="8" s="1"/>
  <c r="AD50" i="12"/>
  <c r="Z39" i="8" s="1"/>
  <c r="AD52" i="12"/>
  <c r="Z41" i="8" s="1"/>
  <c r="AD61" i="12"/>
  <c r="Z50" i="8" s="1"/>
  <c r="AD63" i="12"/>
  <c r="Z52" i="8" s="1"/>
  <c r="AD56" i="12"/>
  <c r="Z45" i="8" s="1"/>
  <c r="K57" i="12"/>
  <c r="G46" i="8" s="1"/>
  <c r="K48" i="12"/>
  <c r="G37" i="8" s="1"/>
  <c r="K60" i="12"/>
  <c r="G49" i="8" s="1"/>
  <c r="K47" i="12"/>
  <c r="G36" i="8" s="1"/>
  <c r="K59" i="12"/>
  <c r="G48" i="8" s="1"/>
  <c r="K51" i="12"/>
  <c r="G40" i="8" s="1"/>
  <c r="K53" i="12"/>
  <c r="G42" i="8" s="1"/>
  <c r="K54" i="12"/>
  <c r="G43" i="8" s="1"/>
  <c r="K49" i="12"/>
  <c r="G38" i="8" s="1"/>
  <c r="K55" i="12"/>
  <c r="G44" i="8" s="1"/>
  <c r="K63" i="12"/>
  <c r="G52" i="8" s="1"/>
  <c r="K65" i="12"/>
  <c r="G54" i="8" s="1"/>
  <c r="K73" i="12"/>
  <c r="G62" i="8" s="1"/>
  <c r="K67" i="12"/>
  <c r="G56" i="8" s="1"/>
  <c r="K50" i="12"/>
  <c r="G39" i="8" s="1"/>
  <c r="K61" i="12"/>
  <c r="G50" i="8" s="1"/>
  <c r="K46" i="12"/>
  <c r="G35" i="8" s="1"/>
  <c r="K69" i="12"/>
  <c r="G58" i="8" s="1"/>
  <c r="K56" i="12"/>
  <c r="G45" i="8" s="1"/>
  <c r="K71" i="12"/>
  <c r="G60" i="8" s="1"/>
  <c r="K52" i="12"/>
  <c r="G41" i="8" s="1"/>
  <c r="K58" i="12"/>
  <c r="G47" i="8" s="1"/>
  <c r="Z54" i="12"/>
  <c r="V43" i="8" s="1"/>
  <c r="Z55" i="12"/>
  <c r="V44" i="8" s="1"/>
  <c r="Z59" i="12"/>
  <c r="V48" i="8" s="1"/>
  <c r="Z53" i="12"/>
  <c r="V42" i="8" s="1"/>
  <c r="Z57" i="12"/>
  <c r="V46" i="8" s="1"/>
  <c r="Z47" i="12"/>
  <c r="V36" i="8" s="1"/>
  <c r="Z49" i="12"/>
  <c r="V38" i="8" s="1"/>
  <c r="Z51" i="12"/>
  <c r="V40" i="8" s="1"/>
  <c r="Z69" i="12"/>
  <c r="V58" i="8" s="1"/>
  <c r="Z60" i="12"/>
  <c r="V49" i="8" s="1"/>
  <c r="Z48" i="12"/>
  <c r="V37" i="8" s="1"/>
  <c r="Z56" i="12"/>
  <c r="V45" i="8" s="1"/>
  <c r="Z58" i="12"/>
  <c r="V47" i="8" s="1"/>
  <c r="Z61" i="12"/>
  <c r="V50" i="8" s="1"/>
  <c r="Z65" i="12"/>
  <c r="V54" i="8" s="1"/>
  <c r="Z73" i="12"/>
  <c r="V62" i="8" s="1"/>
  <c r="Z46" i="12"/>
  <c r="V35" i="8" s="1"/>
  <c r="Z67" i="12"/>
  <c r="V56" i="8" s="1"/>
  <c r="Z63" i="12"/>
  <c r="V52" i="8" s="1"/>
  <c r="Z71" i="12"/>
  <c r="V60" i="8" s="1"/>
  <c r="Z50" i="12"/>
  <c r="V39" i="8" s="1"/>
  <c r="Z52" i="12"/>
  <c r="V41" i="8" s="1"/>
  <c r="Z70" i="12"/>
  <c r="V59" i="8" s="1"/>
  <c r="AG47" i="12"/>
  <c r="AC36" i="8" s="1"/>
  <c r="AG53" i="12"/>
  <c r="AC42" i="8" s="1"/>
  <c r="AG55" i="12"/>
  <c r="AC44" i="8" s="1"/>
  <c r="AG48" i="12"/>
  <c r="AC37" i="8" s="1"/>
  <c r="AG60" i="12"/>
  <c r="AC49" i="8" s="1"/>
  <c r="AG51" i="12"/>
  <c r="AC40" i="8" s="1"/>
  <c r="AG59" i="12"/>
  <c r="AC48" i="8" s="1"/>
  <c r="AG57" i="12"/>
  <c r="AC46" i="8" s="1"/>
  <c r="AG54" i="12"/>
  <c r="AC43" i="8" s="1"/>
  <c r="AG49" i="12"/>
  <c r="AC38" i="8" s="1"/>
  <c r="AG61" i="12"/>
  <c r="AC50" i="8" s="1"/>
  <c r="AG71" i="12"/>
  <c r="AC60" i="8" s="1"/>
  <c r="AG56" i="12"/>
  <c r="AC45" i="8" s="1"/>
  <c r="AG46" i="12"/>
  <c r="AC35" i="8" s="1"/>
  <c r="AG58" i="12"/>
  <c r="AC47" i="8" s="1"/>
  <c r="AG68" i="12"/>
  <c r="AC57" i="8" s="1"/>
  <c r="AG52" i="12"/>
  <c r="AC41" i="8" s="1"/>
  <c r="AG63" i="12"/>
  <c r="AC52" i="8" s="1"/>
  <c r="AG65" i="12"/>
  <c r="AC54" i="8" s="1"/>
  <c r="AG67" i="12"/>
  <c r="AC56" i="8" s="1"/>
  <c r="AG69" i="12"/>
  <c r="AC58" i="8" s="1"/>
  <c r="AG73" i="12"/>
  <c r="AC62" i="8" s="1"/>
  <c r="AG50" i="12"/>
  <c r="AC39" i="8" s="1"/>
  <c r="AV47" i="12"/>
  <c r="AR36" i="8" s="1"/>
  <c r="AV48" i="12"/>
  <c r="AR37" i="8" s="1"/>
  <c r="AV57" i="12"/>
  <c r="AR46" i="8" s="1"/>
  <c r="AV60" i="12"/>
  <c r="AR49" i="8" s="1"/>
  <c r="AV49" i="12"/>
  <c r="AR38" i="8" s="1"/>
  <c r="AV54" i="12"/>
  <c r="AR43" i="8" s="1"/>
  <c r="AV63" i="12"/>
  <c r="AR52" i="8" s="1"/>
  <c r="AV65" i="12"/>
  <c r="AR54" i="8" s="1"/>
  <c r="AV67" i="12"/>
  <c r="AR56" i="8" s="1"/>
  <c r="AV59" i="12"/>
  <c r="AR48" i="8" s="1"/>
  <c r="AV51" i="12"/>
  <c r="AR40" i="8" s="1"/>
  <c r="AV55" i="12"/>
  <c r="AR44" i="8" s="1"/>
  <c r="AV53" i="12"/>
  <c r="AR42" i="8" s="1"/>
  <c r="AV61" i="12"/>
  <c r="AR50" i="8" s="1"/>
  <c r="AV69" i="12"/>
  <c r="AR58" i="8" s="1"/>
  <c r="AV71" i="12"/>
  <c r="AR60" i="8" s="1"/>
  <c r="AV46" i="12"/>
  <c r="AR35" i="8" s="1"/>
  <c r="AV52" i="12"/>
  <c r="AR41" i="8" s="1"/>
  <c r="AV56" i="12"/>
  <c r="AR45" i="8" s="1"/>
  <c r="AV62" i="12"/>
  <c r="AR51" i="8" s="1"/>
  <c r="AV73" i="12"/>
  <c r="AR62" i="8" s="1"/>
  <c r="AV50" i="12"/>
  <c r="AR39" i="8" s="1"/>
  <c r="AV58" i="12"/>
  <c r="AR47" i="8" s="1"/>
  <c r="AV66" i="12"/>
  <c r="AR55" i="8" s="1"/>
  <c r="BC51" i="12"/>
  <c r="AY40" i="8" s="1"/>
  <c r="BC55" i="12"/>
  <c r="AY44" i="8" s="1"/>
  <c r="BC59" i="12"/>
  <c r="AY48" i="8" s="1"/>
  <c r="BC49" i="12"/>
  <c r="AY38" i="8" s="1"/>
  <c r="BC57" i="12"/>
  <c r="AY46" i="8" s="1"/>
  <c r="BC61" i="12"/>
  <c r="AY50" i="8" s="1"/>
  <c r="BC48" i="12"/>
  <c r="AY37" i="8" s="1"/>
  <c r="BC60" i="12"/>
  <c r="AY49" i="8" s="1"/>
  <c r="BC53" i="12"/>
  <c r="AY42" i="8" s="1"/>
  <c r="BC54" i="12"/>
  <c r="AY43" i="8" s="1"/>
  <c r="BC47" i="12"/>
  <c r="AY36" i="8" s="1"/>
  <c r="BC46" i="12"/>
  <c r="AY35" i="8" s="1"/>
  <c r="BC65" i="12"/>
  <c r="AY54" i="8" s="1"/>
  <c r="BC67" i="12"/>
  <c r="AY56" i="8" s="1"/>
  <c r="BC69" i="12"/>
  <c r="AY58" i="8" s="1"/>
  <c r="BC71" i="12"/>
  <c r="AY60" i="8" s="1"/>
  <c r="BC73" i="12"/>
  <c r="AY62" i="8" s="1"/>
  <c r="BC50" i="12"/>
  <c r="AY39" i="8" s="1"/>
  <c r="BC63" i="12"/>
  <c r="AY52" i="8" s="1"/>
  <c r="BC56" i="12"/>
  <c r="AY45" i="8" s="1"/>
  <c r="BC58" i="12"/>
  <c r="AY47" i="8" s="1"/>
  <c r="BC52" i="12"/>
  <c r="AY41" i="8" s="1"/>
  <c r="BC62" i="12"/>
  <c r="AY51" i="8" s="1"/>
  <c r="N74" i="12"/>
  <c r="J63" i="8" s="1"/>
  <c r="M74" i="12"/>
  <c r="I63" i="8" s="1"/>
  <c r="AO74" i="12"/>
  <c r="AK63" i="8" s="1"/>
  <c r="AA74" i="12"/>
  <c r="W63" i="8" s="1"/>
  <c r="AT74" i="12"/>
  <c r="AP63" i="8" s="1"/>
  <c r="N72" i="12"/>
  <c r="J61" i="8" s="1"/>
  <c r="AG72" i="12"/>
  <c r="AC61" i="8" s="1"/>
  <c r="X72" i="12"/>
  <c r="T61" i="8" s="1"/>
  <c r="AJ72" i="12"/>
  <c r="AF61" i="8" s="1"/>
  <c r="S72" i="12"/>
  <c r="O61" i="8" s="1"/>
  <c r="AO72" i="12"/>
  <c r="AK61" i="8" s="1"/>
  <c r="AM72" i="12"/>
  <c r="AI61" i="8" s="1"/>
  <c r="BB72" i="12"/>
  <c r="AX61" i="8" s="1"/>
  <c r="AJ70" i="12"/>
  <c r="AF59" i="8" s="1"/>
  <c r="P70" i="12"/>
  <c r="L59" i="8" s="1"/>
  <c r="BP70" i="12"/>
  <c r="BL59" i="8" s="1"/>
  <c r="BK70" i="12"/>
  <c r="BG59" i="8" s="1"/>
  <c r="AV70" i="12"/>
  <c r="AR59" i="8" s="1"/>
  <c r="P68" i="12"/>
  <c r="L57" i="8" s="1"/>
  <c r="AK68" i="12"/>
  <c r="AG57" i="8" s="1"/>
  <c r="AT68" i="12"/>
  <c r="AP57" i="8" s="1"/>
  <c r="AO68" i="12"/>
  <c r="AK57" i="8" s="1"/>
  <c r="AN68" i="12"/>
  <c r="AJ57" i="8" s="1"/>
  <c r="AH66" i="12"/>
  <c r="AD55" i="8" s="1"/>
  <c r="M66" i="12"/>
  <c r="I55" i="8" s="1"/>
  <c r="AK66" i="12"/>
  <c r="AG55" i="8" s="1"/>
  <c r="AR66" i="12"/>
  <c r="AN55" i="8" s="1"/>
  <c r="BR66" i="12"/>
  <c r="BN55" i="8" s="1"/>
  <c r="AS66" i="12"/>
  <c r="AO55" i="8" s="1"/>
  <c r="Z64" i="12"/>
  <c r="V53" i="8" s="1"/>
  <c r="P64" i="12"/>
  <c r="L53" i="8" s="1"/>
  <c r="Y64" i="12"/>
  <c r="U53" i="8" s="1"/>
  <c r="AJ64" i="12"/>
  <c r="AF53" i="8" s="1"/>
  <c r="BE64" i="12"/>
  <c r="BA53" i="8" s="1"/>
  <c r="BA64" i="12"/>
  <c r="AW53" i="8" s="1"/>
  <c r="I62" i="12"/>
  <c r="E51" i="8" s="1"/>
  <c r="AG62" i="12"/>
  <c r="AC51" i="8" s="1"/>
  <c r="P62" i="12"/>
  <c r="L51" i="8" s="1"/>
  <c r="AZ62" i="12"/>
  <c r="AV51" i="8" s="1"/>
  <c r="BI41" i="11"/>
  <c r="P41" i="11"/>
  <c r="BP41" i="11"/>
  <c r="K41" i="11"/>
  <c r="BB41" i="11"/>
  <c r="X41" i="11"/>
  <c r="AE41" i="11"/>
  <c r="Z41" i="11"/>
  <c r="BL41" i="11"/>
  <c r="AL41" i="11"/>
  <c r="I41" i="11"/>
  <c r="AO41" i="11"/>
  <c r="X63" i="11"/>
  <c r="T20" i="8" s="1"/>
  <c r="S67" i="11"/>
  <c r="O24" i="8" s="1"/>
  <c r="AN41" i="11"/>
  <c r="I59" i="11"/>
  <c r="E16" i="8" s="1"/>
  <c r="L41" i="11"/>
  <c r="Y41" i="11"/>
  <c r="AI41" i="11"/>
  <c r="H41" i="11"/>
  <c r="BH41" i="11"/>
  <c r="AS41" i="11"/>
  <c r="BG41" i="11"/>
  <c r="BB55" i="11"/>
  <c r="AX12" i="8" s="1"/>
  <c r="BL63" i="11"/>
  <c r="BH20" i="8" s="1"/>
  <c r="BG59" i="11"/>
  <c r="BC16" i="8" s="1"/>
  <c r="BE41" i="11"/>
  <c r="S41" i="11"/>
  <c r="O41" i="11"/>
  <c r="BO41" i="11"/>
  <c r="Q41" i="11"/>
  <c r="J41" i="11"/>
  <c r="W41" i="11"/>
  <c r="AZ41" i="11"/>
  <c r="R41" i="11"/>
  <c r="BR41" i="11"/>
  <c r="AW41" i="11"/>
  <c r="BD41" i="11"/>
  <c r="AD41" i="11"/>
  <c r="AK41" i="11"/>
  <c r="G41" i="11"/>
  <c r="BN41" i="11"/>
  <c r="W57" i="11"/>
  <c r="S14" i="8" s="1"/>
  <c r="Q65" i="11"/>
  <c r="M22" i="8" s="1"/>
  <c r="H57" i="11"/>
  <c r="D14" i="8" s="1"/>
  <c r="O58" i="11"/>
  <c r="K15" i="8" s="1"/>
  <c r="BH62" i="11"/>
  <c r="BD19" i="8" s="1"/>
  <c r="BO62" i="11"/>
  <c r="BK19" i="8" s="1"/>
  <c r="R68" i="11"/>
  <c r="N25" i="8" s="1"/>
  <c r="AT41" i="11"/>
  <c r="BA41" i="11"/>
  <c r="AS67" i="11"/>
  <c r="AO24" i="8" s="1"/>
  <c r="AZ57" i="11"/>
  <c r="AV14" i="8" s="1"/>
  <c r="J69" i="11"/>
  <c r="F26" i="8" s="1"/>
  <c r="AL65" i="11"/>
  <c r="AH22" i="8" s="1"/>
  <c r="AM41" i="11"/>
  <c r="AV41" i="11"/>
  <c r="AG41" i="11"/>
  <c r="AQ41" i="11"/>
  <c r="N41" i="11"/>
  <c r="P69" i="11"/>
  <c r="L26" i="8" s="1"/>
  <c r="AH41" i="11"/>
  <c r="AW61" i="11"/>
  <c r="AS18" i="8" s="1"/>
  <c r="G55" i="11"/>
  <c r="C12" i="8" s="1"/>
  <c r="AC63" i="11"/>
  <c r="Y20" i="8" s="1"/>
  <c r="BC63" i="11"/>
  <c r="AY20" i="8" s="1"/>
  <c r="AR41" i="11"/>
  <c r="AY41" i="11"/>
  <c r="AV69" i="11"/>
  <c r="AR26" i="8" s="1"/>
  <c r="M41" i="11"/>
  <c r="AU41" i="11"/>
  <c r="BQ41" i="11"/>
  <c r="AP41" i="11"/>
  <c r="AV63" i="11"/>
  <c r="AR20" i="8" s="1"/>
  <c r="AG69" i="11"/>
  <c r="AC26" i="8" s="1"/>
  <c r="AQ61" i="11"/>
  <c r="AM18" i="8" s="1"/>
  <c r="AU57" i="11"/>
  <c r="AQ14" i="8" s="1"/>
  <c r="N69" i="11"/>
  <c r="J26" i="8" s="1"/>
  <c r="U57" i="11"/>
  <c r="Q14" i="8" s="1"/>
  <c r="AX59" i="11"/>
  <c r="AT16" i="8" s="1"/>
  <c r="AD61" i="11"/>
  <c r="Z18" i="8" s="1"/>
  <c r="AK67" i="11"/>
  <c r="AG24" i="8" s="1"/>
  <c r="AR61" i="11"/>
  <c r="AN18" i="8" s="1"/>
  <c r="AY61" i="11"/>
  <c r="AU18" i="8" s="1"/>
  <c r="BN63" i="11"/>
  <c r="BJ20" i="8" s="1"/>
  <c r="AD69" i="11"/>
  <c r="Z26" i="8" s="1"/>
  <c r="AF41" i="11"/>
  <c r="BJ41" i="11"/>
  <c r="BM41" i="11"/>
  <c r="T41" i="11"/>
  <c r="AA41" i="11"/>
  <c r="BC41" i="11"/>
  <c r="V41" i="11"/>
  <c r="AC41" i="11"/>
  <c r="AJ41" i="11"/>
  <c r="AX41" i="11"/>
  <c r="BK41" i="11"/>
  <c r="U41" i="11"/>
  <c r="AB41" i="11"/>
  <c r="BF41" i="11"/>
  <c r="BC65" i="11"/>
  <c r="AY22" i="8" s="1"/>
  <c r="V65" i="11"/>
  <c r="R22" i="8" s="1"/>
  <c r="AC69" i="11"/>
  <c r="Y26" i="8" s="1"/>
  <c r="AJ67" i="11"/>
  <c r="AF24" i="8" s="1"/>
  <c r="AJ61" i="11"/>
  <c r="AF18" i="8" s="1"/>
  <c r="AI63" i="11"/>
  <c r="AE20" i="8" s="1"/>
  <c r="AM61" i="11"/>
  <c r="AI18" i="8" s="1"/>
  <c r="BR63" i="11"/>
  <c r="BN20" i="8" s="1"/>
  <c r="M59" i="11"/>
  <c r="I16" i="8" s="1"/>
  <c r="N67" i="11"/>
  <c r="J24" i="8" s="1"/>
  <c r="AI55" i="11"/>
  <c r="AE12" i="8" s="1"/>
  <c r="AB65" i="11"/>
  <c r="X22" i="8" s="1"/>
  <c r="AE69" i="11"/>
  <c r="AA26" i="8" s="1"/>
  <c r="Y61" i="11"/>
  <c r="U18" i="8" s="1"/>
  <c r="L63" i="11"/>
  <c r="H20" i="8" s="1"/>
  <c r="AH69" i="11"/>
  <c r="AD26" i="8" s="1"/>
  <c r="BB67" i="11"/>
  <c r="AX24" i="8" s="1"/>
  <c r="AN57" i="11"/>
  <c r="AJ14" i="8" s="1"/>
  <c r="P63" i="11"/>
  <c r="L20" i="8" s="1"/>
  <c r="BP67" i="11"/>
  <c r="BL24" i="8" s="1"/>
  <c r="K61" i="11"/>
  <c r="G18" i="8" s="1"/>
  <c r="Z63" i="11"/>
  <c r="V20" i="8" s="1"/>
  <c r="AU67" i="11"/>
  <c r="AQ24" i="8" s="1"/>
  <c r="AX69" i="11"/>
  <c r="AT26" i="8" s="1"/>
  <c r="AT62" i="11"/>
  <c r="AP19" i="8" s="1"/>
  <c r="BA47" i="11"/>
  <c r="AW4" i="8" s="1"/>
  <c r="AO68" i="11"/>
  <c r="AK25" i="8" s="1"/>
  <c r="P65" i="11"/>
  <c r="L22" i="8" s="1"/>
  <c r="AB69" i="11"/>
  <c r="X26" i="8" s="1"/>
  <c r="Z69" i="11"/>
  <c r="V26" i="8" s="1"/>
  <c r="BP69" i="11"/>
  <c r="BL26" i="8" s="1"/>
  <c r="V67" i="11"/>
  <c r="R24" i="8" s="1"/>
  <c r="P67" i="11"/>
  <c r="L24" i="8" s="1"/>
  <c r="AV67" i="11"/>
  <c r="AR24" i="8" s="1"/>
  <c r="O65" i="11"/>
  <c r="K22" i="8" s="1"/>
  <c r="AX65" i="11"/>
  <c r="AT22" i="8" s="1"/>
  <c r="N63" i="11"/>
  <c r="J20" i="8" s="1"/>
  <c r="BB63" i="11"/>
  <c r="AX20" i="8" s="1"/>
  <c r="AU63" i="11"/>
  <c r="AQ20" i="8" s="1"/>
  <c r="R61" i="11"/>
  <c r="N18" i="8" s="1"/>
  <c r="BO59" i="11"/>
  <c r="BK16" i="8" s="1"/>
  <c r="BA59" i="11"/>
  <c r="AW16" i="8" s="1"/>
  <c r="AI57" i="11"/>
  <c r="AE14" i="8" s="1"/>
  <c r="O55" i="11"/>
  <c r="K12" i="8" s="1"/>
  <c r="O59" i="11"/>
  <c r="K16" i="8" s="1"/>
  <c r="L69" i="11"/>
  <c r="H26" i="8" s="1"/>
  <c r="BB69" i="11"/>
  <c r="AX26" i="8" s="1"/>
  <c r="AU69" i="11"/>
  <c r="AQ26" i="8" s="1"/>
  <c r="O67" i="11"/>
  <c r="K24" i="8" s="1"/>
  <c r="BC67" i="11"/>
  <c r="AY24" i="8" s="1"/>
  <c r="AG65" i="11"/>
  <c r="AC22" i="8" s="1"/>
  <c r="BP65" i="11"/>
  <c r="BL22" i="8" s="1"/>
  <c r="O63" i="11"/>
  <c r="K20" i="8" s="1"/>
  <c r="AT63" i="11"/>
  <c r="AP20" i="8" s="1"/>
  <c r="AC61" i="11"/>
  <c r="Y18" i="8" s="1"/>
  <c r="BB61" i="11"/>
  <c r="AX18" i="8" s="1"/>
  <c r="W59" i="11"/>
  <c r="S16" i="8" s="1"/>
  <c r="AO59" i="11"/>
  <c r="AK16" i="8" s="1"/>
  <c r="AG57" i="11"/>
  <c r="AC14" i="8" s="1"/>
  <c r="BA55" i="11"/>
  <c r="AW12" i="8" s="1"/>
  <c r="AO65" i="11"/>
  <c r="AK22" i="8" s="1"/>
  <c r="BO61" i="11"/>
  <c r="BK18" i="8" s="1"/>
  <c r="BK57" i="11"/>
  <c r="BG14" i="8" s="1"/>
  <c r="BM63" i="11"/>
  <c r="BI20" i="8" s="1"/>
  <c r="O69" i="11"/>
  <c r="K26" i="8" s="1"/>
  <c r="K69" i="11"/>
  <c r="G26" i="8" s="1"/>
  <c r="BC69" i="11"/>
  <c r="AY26" i="8" s="1"/>
  <c r="W67" i="11"/>
  <c r="S24" i="8" s="1"/>
  <c r="BO67" i="11"/>
  <c r="BK24" i="8" s="1"/>
  <c r="AT67" i="11"/>
  <c r="AP24" i="8" s="1"/>
  <c r="N65" i="11"/>
  <c r="J22" i="8" s="1"/>
  <c r="R65" i="11"/>
  <c r="N22" i="8" s="1"/>
  <c r="AV65" i="11"/>
  <c r="AR22" i="8" s="1"/>
  <c r="U63" i="11"/>
  <c r="Q20" i="8" s="1"/>
  <c r="BA63" i="11"/>
  <c r="AW20" i="8" s="1"/>
  <c r="AB61" i="11"/>
  <c r="X18" i="8" s="1"/>
  <c r="BA61" i="11"/>
  <c r="AW18" i="8" s="1"/>
  <c r="Z59" i="11"/>
  <c r="V16" i="8" s="1"/>
  <c r="AV59" i="11"/>
  <c r="AR16" i="8" s="1"/>
  <c r="BA57" i="11"/>
  <c r="AW14" i="8" s="1"/>
  <c r="AX55" i="11"/>
  <c r="AT12" i="8" s="1"/>
  <c r="W69" i="11"/>
  <c r="S26" i="8" s="1"/>
  <c r="R69" i="11"/>
  <c r="N26" i="8" s="1"/>
  <c r="AT69" i="11"/>
  <c r="AP26" i="8" s="1"/>
  <c r="R67" i="11"/>
  <c r="N24" i="8" s="1"/>
  <c r="AC67" i="11"/>
  <c r="Y24" i="8" s="1"/>
  <c r="BA67" i="11"/>
  <c r="AW24" i="8" s="1"/>
  <c r="AC65" i="11"/>
  <c r="Y22" i="8" s="1"/>
  <c r="AQ65" i="11"/>
  <c r="AM22" i="8" s="1"/>
  <c r="AU65" i="11"/>
  <c r="AQ22" i="8" s="1"/>
  <c r="R63" i="11"/>
  <c r="N20" i="8" s="1"/>
  <c r="AX63" i="11"/>
  <c r="AT20" i="8" s="1"/>
  <c r="N61" i="11"/>
  <c r="J18" i="8" s="1"/>
  <c r="AX61" i="11"/>
  <c r="AT18" i="8" s="1"/>
  <c r="AB59" i="11"/>
  <c r="X16" i="8" s="1"/>
  <c r="AU59" i="11"/>
  <c r="AQ16" i="8" s="1"/>
  <c r="AX57" i="11"/>
  <c r="AT14" i="8" s="1"/>
  <c r="AO55" i="11"/>
  <c r="AK12" i="8" s="1"/>
  <c r="BO57" i="11"/>
  <c r="BK14" i="8" s="1"/>
  <c r="AQ69" i="11"/>
  <c r="AM26" i="8" s="1"/>
  <c r="BA69" i="11"/>
  <c r="AW26" i="8" s="1"/>
  <c r="AB67" i="11"/>
  <c r="X24" i="8" s="1"/>
  <c r="Z67" i="11"/>
  <c r="V24" i="8" s="1"/>
  <c r="AX67" i="11"/>
  <c r="AT24" i="8" s="1"/>
  <c r="AI65" i="11"/>
  <c r="AE22" i="8" s="1"/>
  <c r="AJ63" i="11"/>
  <c r="AF20" i="8" s="1"/>
  <c r="BO63" i="11"/>
  <c r="BK20" i="8" s="1"/>
  <c r="AO63" i="11"/>
  <c r="AK20" i="8" s="1"/>
  <c r="W61" i="11"/>
  <c r="S18" i="8" s="1"/>
  <c r="AO61" i="11"/>
  <c r="AK18" i="8" s="1"/>
  <c r="K59" i="11"/>
  <c r="G16" i="8" s="1"/>
  <c r="AJ57" i="11"/>
  <c r="AF14" i="8" s="1"/>
  <c r="AO57" i="11"/>
  <c r="AK14" i="8" s="1"/>
  <c r="AF67" i="11"/>
  <c r="AB24" i="8" s="1"/>
  <c r="T61" i="11"/>
  <c r="P18" i="8" s="1"/>
  <c r="AA55" i="11"/>
  <c r="W12" i="8" s="1"/>
  <c r="AP61" i="11"/>
  <c r="AL18" i="8" s="1"/>
  <c r="AI67" i="11"/>
  <c r="AE24" i="8" s="1"/>
  <c r="U67" i="11"/>
  <c r="Q24" i="8" s="1"/>
  <c r="AO67" i="11"/>
  <c r="AK24" i="8" s="1"/>
  <c r="AT65" i="11"/>
  <c r="AP22" i="8" s="1"/>
  <c r="BP63" i="11"/>
  <c r="BL20" i="8" s="1"/>
  <c r="Z61" i="11"/>
  <c r="V18" i="8" s="1"/>
  <c r="AU61" i="11"/>
  <c r="AQ18" i="8" s="1"/>
  <c r="AJ59" i="11"/>
  <c r="AF16" i="8" s="1"/>
  <c r="AV57" i="11"/>
  <c r="AR14" i="8" s="1"/>
  <c r="AJ69" i="11"/>
  <c r="AF26" i="8" s="1"/>
  <c r="AK69" i="11"/>
  <c r="AG26" i="8" s="1"/>
  <c r="AO69" i="11"/>
  <c r="AK26" i="8" s="1"/>
  <c r="Q67" i="11"/>
  <c r="M24" i="8" s="1"/>
  <c r="U65" i="11"/>
  <c r="Q22" i="8" s="1"/>
  <c r="BA65" i="11"/>
  <c r="AW22" i="8" s="1"/>
  <c r="AQ63" i="11"/>
  <c r="AM20" i="8" s="1"/>
  <c r="U59" i="11"/>
  <c r="Q16" i="8" s="1"/>
  <c r="AV71" i="11"/>
  <c r="AR28" i="8" s="1"/>
  <c r="AV70" i="11"/>
  <c r="AR27" i="8" s="1"/>
  <c r="AV73" i="11"/>
  <c r="AR30" i="8" s="1"/>
  <c r="AV72" i="11"/>
  <c r="AR29" i="8" s="1"/>
  <c r="AV74" i="11"/>
  <c r="AR31" i="8" s="1"/>
  <c r="AV54" i="11"/>
  <c r="AR11" i="8" s="1"/>
  <c r="AV56" i="11"/>
  <c r="AR13" i="8" s="1"/>
  <c r="AV58" i="11"/>
  <c r="AR15" i="8" s="1"/>
  <c r="AV60" i="11"/>
  <c r="AR17" i="8" s="1"/>
  <c r="AV62" i="11"/>
  <c r="AR19" i="8" s="1"/>
  <c r="AV66" i="11"/>
  <c r="AR23" i="8" s="1"/>
  <c r="AV46" i="11"/>
  <c r="AR3" i="8" s="1"/>
  <c r="AV50" i="11"/>
  <c r="AR7" i="8" s="1"/>
  <c r="AV48" i="11"/>
  <c r="AR5" i="8" s="1"/>
  <c r="AV52" i="11"/>
  <c r="AR9" i="8" s="1"/>
  <c r="AV64" i="11"/>
  <c r="AR21" i="8" s="1"/>
  <c r="AV47" i="11"/>
  <c r="AR4" i="8" s="1"/>
  <c r="AV68" i="11"/>
  <c r="AR25" i="8" s="1"/>
  <c r="AV51" i="11"/>
  <c r="AR8" i="8" s="1"/>
  <c r="AV53" i="11"/>
  <c r="AR10" i="8" s="1"/>
  <c r="AV49" i="11"/>
  <c r="AR6" i="8" s="1"/>
  <c r="AV55" i="11"/>
  <c r="AR12" i="8" s="1"/>
  <c r="BC70" i="11"/>
  <c r="AY27" i="8" s="1"/>
  <c r="BC71" i="11"/>
  <c r="AY28" i="8" s="1"/>
  <c r="BC72" i="11"/>
  <c r="AY29" i="8" s="1"/>
  <c r="BC74" i="11"/>
  <c r="AY31" i="8" s="1"/>
  <c r="BC73" i="11"/>
  <c r="AY30" i="8" s="1"/>
  <c r="BC46" i="11"/>
  <c r="AY3" i="8" s="1"/>
  <c r="BC50" i="11"/>
  <c r="AY7" i="8" s="1"/>
  <c r="BC52" i="11"/>
  <c r="AY9" i="8" s="1"/>
  <c r="BC54" i="11"/>
  <c r="AY11" i="8" s="1"/>
  <c r="BC56" i="11"/>
  <c r="AY13" i="8" s="1"/>
  <c r="BC58" i="11"/>
  <c r="AY15" i="8" s="1"/>
  <c r="BC60" i="11"/>
  <c r="AY17" i="8" s="1"/>
  <c r="BC62" i="11"/>
  <c r="AY19" i="8" s="1"/>
  <c r="BC64" i="11"/>
  <c r="AY21" i="8" s="1"/>
  <c r="BC66" i="11"/>
  <c r="AY23" i="8" s="1"/>
  <c r="BC68" i="11"/>
  <c r="AY25" i="8" s="1"/>
  <c r="BC48" i="11"/>
  <c r="AY5" i="8" s="1"/>
  <c r="BC53" i="11"/>
  <c r="AY10" i="8" s="1"/>
  <c r="BC49" i="11"/>
  <c r="AY6" i="8" s="1"/>
  <c r="BC55" i="11"/>
  <c r="AY12" i="8" s="1"/>
  <c r="BC47" i="11"/>
  <c r="AY4" i="8" s="1"/>
  <c r="BC51" i="11"/>
  <c r="AY8" i="8" s="1"/>
  <c r="AG73" i="11"/>
  <c r="AC30" i="8" s="1"/>
  <c r="AG71" i="11"/>
  <c r="AC28" i="8" s="1"/>
  <c r="AG72" i="11"/>
  <c r="AC29" i="8" s="1"/>
  <c r="AG74" i="11"/>
  <c r="AC31" i="8" s="1"/>
  <c r="AG70" i="11"/>
  <c r="AC27" i="8" s="1"/>
  <c r="AG46" i="11"/>
  <c r="AC3" i="8" s="1"/>
  <c r="AG52" i="11"/>
  <c r="AC9" i="8" s="1"/>
  <c r="AG60" i="11"/>
  <c r="AC17" i="8" s="1"/>
  <c r="AG50" i="11"/>
  <c r="AC7" i="8" s="1"/>
  <c r="AG54" i="11"/>
  <c r="AC11" i="8" s="1"/>
  <c r="AG56" i="11"/>
  <c r="AC13" i="8" s="1"/>
  <c r="AG66" i="11"/>
  <c r="AC23" i="8" s="1"/>
  <c r="AG48" i="11"/>
  <c r="AC5" i="8" s="1"/>
  <c r="AG62" i="11"/>
  <c r="AC19" i="8" s="1"/>
  <c r="AG64" i="11"/>
  <c r="AC21" i="8" s="1"/>
  <c r="AG51" i="11"/>
  <c r="AC8" i="8" s="1"/>
  <c r="AG47" i="11"/>
  <c r="AC4" i="8" s="1"/>
  <c r="AG58" i="11"/>
  <c r="AC15" i="8" s="1"/>
  <c r="AG68" i="11"/>
  <c r="AC25" i="8" s="1"/>
  <c r="AG49" i="11"/>
  <c r="AC6" i="8" s="1"/>
  <c r="AG53" i="11"/>
  <c r="AC10" i="8" s="1"/>
  <c r="AG55" i="11"/>
  <c r="AC12" i="8" s="1"/>
  <c r="AG59" i="11"/>
  <c r="AC16" i="8" s="1"/>
  <c r="AG61" i="11"/>
  <c r="AC18" i="8" s="1"/>
  <c r="AG63" i="11"/>
  <c r="AC20" i="8" s="1"/>
  <c r="AG67" i="11"/>
  <c r="AC24" i="8" s="1"/>
  <c r="V74" i="11"/>
  <c r="R31" i="8" s="1"/>
  <c r="V70" i="11"/>
  <c r="R27" i="8" s="1"/>
  <c r="V71" i="11"/>
  <c r="R28" i="8" s="1"/>
  <c r="V73" i="11"/>
  <c r="R30" i="8" s="1"/>
  <c r="V72" i="11"/>
  <c r="R29" i="8" s="1"/>
  <c r="V58" i="11"/>
  <c r="R15" i="8" s="1"/>
  <c r="V62" i="11"/>
  <c r="R19" i="8" s="1"/>
  <c r="V48" i="11"/>
  <c r="R5" i="8" s="1"/>
  <c r="V54" i="11"/>
  <c r="R11" i="8" s="1"/>
  <c r="V46" i="11"/>
  <c r="R3" i="8" s="1"/>
  <c r="V52" i="11"/>
  <c r="R9" i="8" s="1"/>
  <c r="V50" i="11"/>
  <c r="R7" i="8" s="1"/>
  <c r="V56" i="11"/>
  <c r="R13" i="8" s="1"/>
  <c r="V68" i="11"/>
  <c r="R25" i="8" s="1"/>
  <c r="V53" i="11"/>
  <c r="R10" i="8" s="1"/>
  <c r="V55" i="11"/>
  <c r="R12" i="8" s="1"/>
  <c r="V66" i="11"/>
  <c r="R23" i="8" s="1"/>
  <c r="V49" i="11"/>
  <c r="R6" i="8" s="1"/>
  <c r="V47" i="11"/>
  <c r="R4" i="8" s="1"/>
  <c r="V60" i="11"/>
  <c r="R17" i="8" s="1"/>
  <c r="V63" i="11"/>
  <c r="R20" i="8" s="1"/>
  <c r="V59" i="11"/>
  <c r="R16" i="8" s="1"/>
  <c r="V51" i="11"/>
  <c r="R8" i="8" s="1"/>
  <c r="V64" i="11"/>
  <c r="R21" i="8" s="1"/>
  <c r="V69" i="11"/>
  <c r="R26" i="8" s="1"/>
  <c r="AC74" i="11"/>
  <c r="Y31" i="8" s="1"/>
  <c r="AC71" i="11"/>
  <c r="Y28" i="8" s="1"/>
  <c r="AC70" i="11"/>
  <c r="Y27" i="8" s="1"/>
  <c r="AC72" i="11"/>
  <c r="Y29" i="8" s="1"/>
  <c r="AC73" i="11"/>
  <c r="Y30" i="8" s="1"/>
  <c r="AC48" i="11"/>
  <c r="Y5" i="8" s="1"/>
  <c r="AC50" i="11"/>
  <c r="Y7" i="8" s="1"/>
  <c r="AC56" i="11"/>
  <c r="Y13" i="8" s="1"/>
  <c r="AC46" i="11"/>
  <c r="Y3" i="8" s="1"/>
  <c r="AC54" i="11"/>
  <c r="Y11" i="8" s="1"/>
  <c r="AC58" i="11"/>
  <c r="Y15" i="8" s="1"/>
  <c r="AC64" i="11"/>
  <c r="Y21" i="8" s="1"/>
  <c r="AC52" i="11"/>
  <c r="Y9" i="8" s="1"/>
  <c r="AC68" i="11"/>
  <c r="Y25" i="8" s="1"/>
  <c r="AC47" i="11"/>
  <c r="Y4" i="8" s="1"/>
  <c r="AC51" i="11"/>
  <c r="Y8" i="8" s="1"/>
  <c r="AC62" i="11"/>
  <c r="Y19" i="8" s="1"/>
  <c r="AC66" i="11"/>
  <c r="Y23" i="8" s="1"/>
  <c r="AC60" i="11"/>
  <c r="Y17" i="8" s="1"/>
  <c r="AC53" i="11"/>
  <c r="Y10" i="8" s="1"/>
  <c r="AC49" i="11"/>
  <c r="Y6" i="8" s="1"/>
  <c r="AC57" i="11"/>
  <c r="Y14" i="8" s="1"/>
  <c r="AJ72" i="11"/>
  <c r="AF29" i="8" s="1"/>
  <c r="AJ74" i="11"/>
  <c r="AF31" i="8" s="1"/>
  <c r="AJ71" i="11"/>
  <c r="AF28" i="8" s="1"/>
  <c r="AJ70" i="11"/>
  <c r="AF27" i="8" s="1"/>
  <c r="AJ73" i="11"/>
  <c r="AF30" i="8" s="1"/>
  <c r="AJ46" i="11"/>
  <c r="AF3" i="8" s="1"/>
  <c r="AJ54" i="11"/>
  <c r="AF11" i="8" s="1"/>
  <c r="AJ62" i="11"/>
  <c r="AF19" i="8" s="1"/>
  <c r="AJ64" i="11"/>
  <c r="AF21" i="8" s="1"/>
  <c r="AJ50" i="11"/>
  <c r="AF7" i="8" s="1"/>
  <c r="AJ52" i="11"/>
  <c r="AF9" i="8" s="1"/>
  <c r="AJ48" i="11"/>
  <c r="AF5" i="8" s="1"/>
  <c r="AJ66" i="11"/>
  <c r="AF23" i="8" s="1"/>
  <c r="AJ58" i="11"/>
  <c r="AF15" i="8" s="1"/>
  <c r="AJ60" i="11"/>
  <c r="AF17" i="8" s="1"/>
  <c r="AJ51" i="11"/>
  <c r="AF8" i="8" s="1"/>
  <c r="AJ68" i="11"/>
  <c r="AF25" i="8" s="1"/>
  <c r="AJ53" i="11"/>
  <c r="AF10" i="8" s="1"/>
  <c r="AJ49" i="11"/>
  <c r="AF6" i="8" s="1"/>
  <c r="AJ56" i="11"/>
  <c r="AF13" i="8" s="1"/>
  <c r="AJ47" i="11"/>
  <c r="AF4" i="8" s="1"/>
  <c r="AJ55" i="11"/>
  <c r="AF12" i="8" s="1"/>
  <c r="AJ65" i="11"/>
  <c r="AF22" i="8" s="1"/>
  <c r="AQ70" i="11"/>
  <c r="AM27" i="8" s="1"/>
  <c r="AQ71" i="11"/>
  <c r="AM28" i="8" s="1"/>
  <c r="AQ72" i="11"/>
  <c r="AM29" i="8" s="1"/>
  <c r="AQ73" i="11"/>
  <c r="AM30" i="8" s="1"/>
  <c r="AQ74" i="11"/>
  <c r="AM31" i="8" s="1"/>
  <c r="AQ48" i="11"/>
  <c r="AM5" i="8" s="1"/>
  <c r="AQ50" i="11"/>
  <c r="AM7" i="8" s="1"/>
  <c r="AQ54" i="11"/>
  <c r="AM11" i="8" s="1"/>
  <c r="AQ56" i="11"/>
  <c r="AM13" i="8" s="1"/>
  <c r="AQ58" i="11"/>
  <c r="AM15" i="8" s="1"/>
  <c r="AQ60" i="11"/>
  <c r="AM17" i="8" s="1"/>
  <c r="AQ46" i="11"/>
  <c r="AM3" i="8" s="1"/>
  <c r="AQ62" i="11"/>
  <c r="AM19" i="8" s="1"/>
  <c r="AQ52" i="11"/>
  <c r="AM9" i="8" s="1"/>
  <c r="AQ66" i="11"/>
  <c r="AM23" i="8" s="1"/>
  <c r="AQ57" i="11"/>
  <c r="AM14" i="8" s="1"/>
  <c r="AQ68" i="11"/>
  <c r="AM25" i="8" s="1"/>
  <c r="AQ53" i="11"/>
  <c r="AM10" i="8" s="1"/>
  <c r="AQ49" i="11"/>
  <c r="AM6" i="8" s="1"/>
  <c r="AQ64" i="11"/>
  <c r="AM21" i="8" s="1"/>
  <c r="AQ47" i="11"/>
  <c r="AM4" i="8" s="1"/>
  <c r="AQ51" i="11"/>
  <c r="AM8" i="8" s="1"/>
  <c r="BF71" i="11"/>
  <c r="BB28" i="8" s="1"/>
  <c r="BF73" i="11"/>
  <c r="BB30" i="8" s="1"/>
  <c r="BF70" i="11"/>
  <c r="BB27" i="8" s="1"/>
  <c r="BF72" i="11"/>
  <c r="BB29" i="8" s="1"/>
  <c r="BF74" i="11"/>
  <c r="BB31" i="8" s="1"/>
  <c r="BF58" i="11"/>
  <c r="BB15" i="8" s="1"/>
  <c r="BF46" i="11"/>
  <c r="BB3" i="8" s="1"/>
  <c r="BF56" i="11"/>
  <c r="BB13" i="8" s="1"/>
  <c r="BF50" i="11"/>
  <c r="BB7" i="8" s="1"/>
  <c r="BF54" i="11"/>
  <c r="BB11" i="8" s="1"/>
  <c r="BF48" i="11"/>
  <c r="BB5" i="8" s="1"/>
  <c r="BF60" i="11"/>
  <c r="BB17" i="8" s="1"/>
  <c r="BF64" i="11"/>
  <c r="BB21" i="8" s="1"/>
  <c r="BF52" i="11"/>
  <c r="BB9" i="8" s="1"/>
  <c r="BF49" i="11"/>
  <c r="BB6" i="8" s="1"/>
  <c r="BF53" i="11"/>
  <c r="BB10" i="8" s="1"/>
  <c r="BF68" i="11"/>
  <c r="BB25" i="8" s="1"/>
  <c r="BF55" i="11"/>
  <c r="BB12" i="8" s="1"/>
  <c r="BF57" i="11"/>
  <c r="BB14" i="8" s="1"/>
  <c r="BF59" i="11"/>
  <c r="BB16" i="8" s="1"/>
  <c r="BF61" i="11"/>
  <c r="BB18" i="8" s="1"/>
  <c r="BF63" i="11"/>
  <c r="BB20" i="8" s="1"/>
  <c r="BF65" i="11"/>
  <c r="BB22" i="8" s="1"/>
  <c r="BF67" i="11"/>
  <c r="BB24" i="8" s="1"/>
  <c r="BF69" i="11"/>
  <c r="BB26" i="8" s="1"/>
  <c r="BF47" i="11"/>
  <c r="BB4" i="8" s="1"/>
  <c r="BF51" i="11"/>
  <c r="BB8" i="8" s="1"/>
  <c r="BF62" i="11"/>
  <c r="BB19" i="8" s="1"/>
  <c r="BF66" i="11"/>
  <c r="BB23" i="8" s="1"/>
  <c r="T69" i="11"/>
  <c r="P26" i="8" s="1"/>
  <c r="AA69" i="11"/>
  <c r="W26" i="8" s="1"/>
  <c r="Y69" i="11"/>
  <c r="U26" i="8" s="1"/>
  <c r="AR69" i="11"/>
  <c r="AN26" i="8" s="1"/>
  <c r="AW69" i="11"/>
  <c r="AS26" i="8" s="1"/>
  <c r="J67" i="11"/>
  <c r="F24" i="8" s="1"/>
  <c r="AE67" i="11"/>
  <c r="AA24" i="8" s="1"/>
  <c r="H67" i="11"/>
  <c r="D24" i="8" s="1"/>
  <c r="AR67" i="11"/>
  <c r="AN24" i="8" s="1"/>
  <c r="AW67" i="11"/>
  <c r="AS24" i="8" s="1"/>
  <c r="G65" i="11"/>
  <c r="C22" i="8" s="1"/>
  <c r="H65" i="11"/>
  <c r="D22" i="8" s="1"/>
  <c r="AR65" i="11"/>
  <c r="AN22" i="8" s="1"/>
  <c r="AW65" i="11"/>
  <c r="AS22" i="8" s="1"/>
  <c r="T63" i="11"/>
  <c r="P20" i="8" s="1"/>
  <c r="AL63" i="11"/>
  <c r="AH20" i="8" s="1"/>
  <c r="AK63" i="11"/>
  <c r="AG20" i="8" s="1"/>
  <c r="AF63" i="11"/>
  <c r="AB20" i="8" s="1"/>
  <c r="AR63" i="11"/>
  <c r="AN20" i="8" s="1"/>
  <c r="AW63" i="11"/>
  <c r="AS20" i="8" s="1"/>
  <c r="AE61" i="11"/>
  <c r="AA18" i="8" s="1"/>
  <c r="V61" i="11"/>
  <c r="R18" i="8" s="1"/>
  <c r="AZ61" i="11"/>
  <c r="AV18" i="8" s="1"/>
  <c r="BC59" i="11"/>
  <c r="AY16" i="8" s="1"/>
  <c r="AN59" i="11"/>
  <c r="AJ16" i="8" s="1"/>
  <c r="S57" i="11"/>
  <c r="O14" i="8" s="1"/>
  <c r="BC57" i="11"/>
  <c r="AY14" i="8" s="1"/>
  <c r="AN71" i="11"/>
  <c r="AJ28" i="8" s="1"/>
  <c r="AN70" i="11"/>
  <c r="AJ27" i="8" s="1"/>
  <c r="AN73" i="11"/>
  <c r="AJ30" i="8" s="1"/>
  <c r="AN72" i="11"/>
  <c r="AJ29" i="8" s="1"/>
  <c r="AN74" i="11"/>
  <c r="AJ31" i="8" s="1"/>
  <c r="AN46" i="11"/>
  <c r="AJ3" i="8" s="1"/>
  <c r="AN54" i="11"/>
  <c r="AJ11" i="8" s="1"/>
  <c r="AN50" i="11"/>
  <c r="AJ7" i="8" s="1"/>
  <c r="AN60" i="11"/>
  <c r="AJ17" i="8" s="1"/>
  <c r="AN62" i="11"/>
  <c r="AJ19" i="8" s="1"/>
  <c r="AN64" i="11"/>
  <c r="AJ21" i="8" s="1"/>
  <c r="AN56" i="11"/>
  <c r="AJ13" i="8" s="1"/>
  <c r="AN52" i="11"/>
  <c r="AJ9" i="8" s="1"/>
  <c r="AN48" i="11"/>
  <c r="AJ5" i="8" s="1"/>
  <c r="AN68" i="11"/>
  <c r="AJ25" i="8" s="1"/>
  <c r="AN47" i="11"/>
  <c r="AJ4" i="8" s="1"/>
  <c r="AN51" i="11"/>
  <c r="AJ8" i="8" s="1"/>
  <c r="AN55" i="11"/>
  <c r="AJ12" i="8" s="1"/>
  <c r="AN58" i="11"/>
  <c r="AJ15" i="8" s="1"/>
  <c r="AN53" i="11"/>
  <c r="AJ10" i="8" s="1"/>
  <c r="AN66" i="11"/>
  <c r="AJ23" i="8" s="1"/>
  <c r="AN49" i="11"/>
  <c r="AJ6" i="8" s="1"/>
  <c r="AY69" i="11"/>
  <c r="AU26" i="8" s="1"/>
  <c r="AF69" i="11"/>
  <c r="AB26" i="8" s="1"/>
  <c r="BR69" i="11"/>
  <c r="BN26" i="8" s="1"/>
  <c r="AN69" i="11"/>
  <c r="AJ26" i="8" s="1"/>
  <c r="G67" i="11"/>
  <c r="C24" i="8" s="1"/>
  <c r="BG67" i="11"/>
  <c r="BC24" i="8" s="1"/>
  <c r="BR67" i="11"/>
  <c r="BN24" i="8" s="1"/>
  <c r="AN67" i="11"/>
  <c r="AJ24" i="8" s="1"/>
  <c r="BR65" i="11"/>
  <c r="BN22" i="8" s="1"/>
  <c r="AN65" i="11"/>
  <c r="AJ22" i="8" s="1"/>
  <c r="J63" i="11"/>
  <c r="F20" i="8" s="1"/>
  <c r="AN63" i="11"/>
  <c r="AJ20" i="8" s="1"/>
  <c r="J61" i="11"/>
  <c r="F18" i="8" s="1"/>
  <c r="BK61" i="11"/>
  <c r="BG18" i="8" s="1"/>
  <c r="BM61" i="11"/>
  <c r="BI18" i="8" s="1"/>
  <c r="AY59" i="11"/>
  <c r="AU16" i="8" s="1"/>
  <c r="J55" i="11"/>
  <c r="F12" i="8" s="1"/>
  <c r="AF70" i="11"/>
  <c r="AB27" i="8" s="1"/>
  <c r="AF71" i="11"/>
  <c r="AB28" i="8" s="1"/>
  <c r="AF72" i="11"/>
  <c r="AB29" i="8" s="1"/>
  <c r="AF73" i="11"/>
  <c r="AB30" i="8" s="1"/>
  <c r="AF74" i="11"/>
  <c r="AB31" i="8" s="1"/>
  <c r="AF48" i="11"/>
  <c r="AB5" i="8" s="1"/>
  <c r="AF50" i="11"/>
  <c r="AB7" i="8" s="1"/>
  <c r="AF64" i="11"/>
  <c r="AB21" i="8" s="1"/>
  <c r="AF46" i="11"/>
  <c r="AB3" i="8" s="1"/>
  <c r="AF56" i="11"/>
  <c r="AB13" i="8" s="1"/>
  <c r="AF52" i="11"/>
  <c r="AB9" i="8" s="1"/>
  <c r="AF54" i="11"/>
  <c r="AB11" i="8" s="1"/>
  <c r="AF58" i="11"/>
  <c r="AB15" i="8" s="1"/>
  <c r="AF60" i="11"/>
  <c r="AB17" i="8" s="1"/>
  <c r="AF57" i="11"/>
  <c r="AB14" i="8" s="1"/>
  <c r="AF47" i="11"/>
  <c r="AB4" i="8" s="1"/>
  <c r="AF53" i="11"/>
  <c r="AB10" i="8" s="1"/>
  <c r="AF55" i="11"/>
  <c r="AB12" i="8" s="1"/>
  <c r="AF65" i="11"/>
  <c r="AB22" i="8" s="1"/>
  <c r="AF62" i="11"/>
  <c r="AB19" i="8" s="1"/>
  <c r="AF66" i="11"/>
  <c r="AB23" i="8" s="1"/>
  <c r="AF49" i="11"/>
  <c r="AB6" i="8" s="1"/>
  <c r="AF51" i="11"/>
  <c r="AB8" i="8" s="1"/>
  <c r="AF68" i="11"/>
  <c r="AB25" i="8" s="1"/>
  <c r="AF59" i="11"/>
  <c r="AB16" i="8" s="1"/>
  <c r="AM71" i="11"/>
  <c r="AI28" i="8" s="1"/>
  <c r="AM70" i="11"/>
  <c r="AI27" i="8" s="1"/>
  <c r="AM73" i="11"/>
  <c r="AI30" i="8" s="1"/>
  <c r="AM72" i="11"/>
  <c r="AI29" i="8" s="1"/>
  <c r="AM74" i="11"/>
  <c r="AI31" i="8" s="1"/>
  <c r="AM52" i="11"/>
  <c r="AI9" i="8" s="1"/>
  <c r="AM54" i="11"/>
  <c r="AI11" i="8" s="1"/>
  <c r="AM56" i="11"/>
  <c r="AI13" i="8" s="1"/>
  <c r="AM58" i="11"/>
  <c r="AI15" i="8" s="1"/>
  <c r="AM60" i="11"/>
  <c r="AI17" i="8" s="1"/>
  <c r="AM64" i="11"/>
  <c r="AI21" i="8" s="1"/>
  <c r="AM48" i="11"/>
  <c r="AI5" i="8" s="1"/>
  <c r="AM50" i="11"/>
  <c r="AI7" i="8" s="1"/>
  <c r="AM46" i="11"/>
  <c r="AI3" i="8" s="1"/>
  <c r="AM53" i="11"/>
  <c r="AI10" i="8" s="1"/>
  <c r="AM62" i="11"/>
  <c r="AI19" i="8" s="1"/>
  <c r="AM66" i="11"/>
  <c r="AI23" i="8" s="1"/>
  <c r="AM49" i="11"/>
  <c r="AI6" i="8" s="1"/>
  <c r="AM68" i="11"/>
  <c r="AI25" i="8" s="1"/>
  <c r="AM47" i="11"/>
  <c r="AI4" i="8" s="1"/>
  <c r="AM55" i="11"/>
  <c r="AI12" i="8" s="1"/>
  <c r="AM51" i="11"/>
  <c r="AI8" i="8" s="1"/>
  <c r="BR70" i="11"/>
  <c r="BN27" i="8" s="1"/>
  <c r="BR71" i="11"/>
  <c r="BN28" i="8" s="1"/>
  <c r="BR73" i="11"/>
  <c r="BN30" i="8" s="1"/>
  <c r="BR72" i="11"/>
  <c r="BN29" i="8" s="1"/>
  <c r="BR74" i="11"/>
  <c r="BN31" i="8" s="1"/>
  <c r="BR46" i="11"/>
  <c r="BN3" i="8" s="1"/>
  <c r="BR48" i="11"/>
  <c r="BN5" i="8" s="1"/>
  <c r="BR50" i="11"/>
  <c r="BN7" i="8" s="1"/>
  <c r="BR54" i="11"/>
  <c r="BN11" i="8" s="1"/>
  <c r="BR56" i="11"/>
  <c r="BN13" i="8" s="1"/>
  <c r="BR58" i="11"/>
  <c r="BN15" i="8" s="1"/>
  <c r="BR60" i="11"/>
  <c r="BN17" i="8" s="1"/>
  <c r="BR62" i="11"/>
  <c r="BN19" i="8" s="1"/>
  <c r="BR64" i="11"/>
  <c r="BN21" i="8" s="1"/>
  <c r="BR66" i="11"/>
  <c r="BN23" i="8" s="1"/>
  <c r="BR68" i="11"/>
  <c r="BN25" i="8" s="1"/>
  <c r="BR52" i="11"/>
  <c r="BN9" i="8" s="1"/>
  <c r="BR47" i="11"/>
  <c r="BN4" i="8" s="1"/>
  <c r="BR51" i="11"/>
  <c r="BN8" i="8" s="1"/>
  <c r="BR49" i="11"/>
  <c r="BN6" i="8" s="1"/>
  <c r="BR53" i="11"/>
  <c r="BN10" i="8" s="1"/>
  <c r="BR55" i="11"/>
  <c r="BN12" i="8" s="1"/>
  <c r="BR57" i="11"/>
  <c r="BN14" i="8" s="1"/>
  <c r="BR59" i="11"/>
  <c r="BN16" i="8" s="1"/>
  <c r="BE71" i="11"/>
  <c r="BA28" i="8" s="1"/>
  <c r="BE70" i="11"/>
  <c r="BA27" i="8" s="1"/>
  <c r="BE73" i="11"/>
  <c r="BA30" i="8" s="1"/>
  <c r="BE72" i="11"/>
  <c r="BA29" i="8" s="1"/>
  <c r="BE74" i="11"/>
  <c r="BA31" i="8" s="1"/>
  <c r="BE48" i="11"/>
  <c r="BA5" i="8" s="1"/>
  <c r="BE54" i="11"/>
  <c r="BA11" i="8" s="1"/>
  <c r="BE56" i="11"/>
  <c r="BA13" i="8" s="1"/>
  <c r="BE64" i="11"/>
  <c r="BA21" i="8" s="1"/>
  <c r="BE52" i="11"/>
  <c r="BA9" i="8" s="1"/>
  <c r="BE46" i="11"/>
  <c r="BA3" i="8" s="1"/>
  <c r="BE50" i="11"/>
  <c r="BA7" i="8" s="1"/>
  <c r="BE58" i="11"/>
  <c r="BA15" i="8" s="1"/>
  <c r="BE60" i="11"/>
  <c r="BA17" i="8" s="1"/>
  <c r="BE62" i="11"/>
  <c r="BA19" i="8" s="1"/>
  <c r="BE66" i="11"/>
  <c r="BA23" i="8" s="1"/>
  <c r="BE51" i="11"/>
  <c r="BA8" i="8" s="1"/>
  <c r="BE47" i="11"/>
  <c r="BA4" i="8" s="1"/>
  <c r="BE68" i="11"/>
  <c r="BA25" i="8" s="1"/>
  <c r="BE53" i="11"/>
  <c r="BA10" i="8" s="1"/>
  <c r="BE49" i="11"/>
  <c r="BA6" i="8" s="1"/>
  <c r="BE55" i="11"/>
  <c r="BA12" i="8" s="1"/>
  <c r="BE57" i="11"/>
  <c r="BA14" i="8" s="1"/>
  <c r="BE59" i="11"/>
  <c r="BA16" i="8" s="1"/>
  <c r="BE61" i="11"/>
  <c r="BA18" i="8" s="1"/>
  <c r="BE63" i="11"/>
  <c r="BA20" i="8" s="1"/>
  <c r="BE65" i="11"/>
  <c r="BA22" i="8" s="1"/>
  <c r="BE67" i="11"/>
  <c r="BA24" i="8" s="1"/>
  <c r="BE69" i="11"/>
  <c r="BA26" i="8" s="1"/>
  <c r="M71" i="11"/>
  <c r="I28" i="8" s="1"/>
  <c r="M74" i="11"/>
  <c r="I31" i="8" s="1"/>
  <c r="M70" i="11"/>
  <c r="I27" i="8" s="1"/>
  <c r="M73" i="11"/>
  <c r="I30" i="8" s="1"/>
  <c r="M72" i="11"/>
  <c r="I29" i="8" s="1"/>
  <c r="M46" i="11"/>
  <c r="I3" i="8" s="1"/>
  <c r="M50" i="11"/>
  <c r="I7" i="8" s="1"/>
  <c r="M58" i="11"/>
  <c r="I15" i="8" s="1"/>
  <c r="M62" i="11"/>
  <c r="I19" i="8" s="1"/>
  <c r="M66" i="11"/>
  <c r="I23" i="8" s="1"/>
  <c r="M48" i="11"/>
  <c r="I5" i="8" s="1"/>
  <c r="M54" i="11"/>
  <c r="I11" i="8" s="1"/>
  <c r="M56" i="11"/>
  <c r="I13" i="8" s="1"/>
  <c r="M64" i="11"/>
  <c r="I21" i="8" s="1"/>
  <c r="M52" i="11"/>
  <c r="I9" i="8" s="1"/>
  <c r="M47" i="11"/>
  <c r="I4" i="8" s="1"/>
  <c r="M53" i="11"/>
  <c r="I10" i="8" s="1"/>
  <c r="M49" i="11"/>
  <c r="I6" i="8" s="1"/>
  <c r="M67" i="11"/>
  <c r="I24" i="8" s="1"/>
  <c r="M60" i="11"/>
  <c r="I17" i="8" s="1"/>
  <c r="M68" i="11"/>
  <c r="I25" i="8" s="1"/>
  <c r="M51" i="11"/>
  <c r="I8" i="8" s="1"/>
  <c r="M57" i="11"/>
  <c r="I14" i="8" s="1"/>
  <c r="M63" i="11"/>
  <c r="I20" i="8" s="1"/>
  <c r="T71" i="11"/>
  <c r="P28" i="8" s="1"/>
  <c r="T70" i="11"/>
  <c r="P27" i="8" s="1"/>
  <c r="T74" i="11"/>
  <c r="P31" i="8" s="1"/>
  <c r="T73" i="11"/>
  <c r="P30" i="8" s="1"/>
  <c r="T72" i="11"/>
  <c r="P29" i="8" s="1"/>
  <c r="T46" i="11"/>
  <c r="P3" i="8" s="1"/>
  <c r="T48" i="11"/>
  <c r="P5" i="8" s="1"/>
  <c r="T54" i="11"/>
  <c r="P11" i="8" s="1"/>
  <c r="T64" i="11"/>
  <c r="P21" i="8" s="1"/>
  <c r="T52" i="11"/>
  <c r="P9" i="8" s="1"/>
  <c r="T58" i="11"/>
  <c r="P15" i="8" s="1"/>
  <c r="T50" i="11"/>
  <c r="P7" i="8" s="1"/>
  <c r="T56" i="11"/>
  <c r="P13" i="8" s="1"/>
  <c r="T60" i="11"/>
  <c r="P17" i="8" s="1"/>
  <c r="T66" i="11"/>
  <c r="P23" i="8" s="1"/>
  <c r="T55" i="11"/>
  <c r="P12" i="8" s="1"/>
  <c r="T59" i="11"/>
  <c r="P16" i="8" s="1"/>
  <c r="T62" i="11"/>
  <c r="P19" i="8" s="1"/>
  <c r="T51" i="11"/>
  <c r="P8" i="8" s="1"/>
  <c r="T68" i="11"/>
  <c r="P25" i="8" s="1"/>
  <c r="T49" i="11"/>
  <c r="P6" i="8" s="1"/>
  <c r="T47" i="11"/>
  <c r="P4" i="8" s="1"/>
  <c r="T53" i="11"/>
  <c r="P10" i="8" s="1"/>
  <c r="T67" i="11"/>
  <c r="P24" i="8" s="1"/>
  <c r="AA72" i="11"/>
  <c r="W29" i="8" s="1"/>
  <c r="AA70" i="11"/>
  <c r="W27" i="8" s="1"/>
  <c r="AA74" i="11"/>
  <c r="W31" i="8" s="1"/>
  <c r="AA71" i="11"/>
  <c r="W28" i="8" s="1"/>
  <c r="AA73" i="11"/>
  <c r="W30" i="8" s="1"/>
  <c r="AA50" i="11"/>
  <c r="W7" i="8" s="1"/>
  <c r="AA52" i="11"/>
  <c r="W9" i="8" s="1"/>
  <c r="AA46" i="11"/>
  <c r="W3" i="8" s="1"/>
  <c r="AA54" i="11"/>
  <c r="W11" i="8" s="1"/>
  <c r="AA56" i="11"/>
  <c r="W13" i="8" s="1"/>
  <c r="AA48" i="11"/>
  <c r="W5" i="8" s="1"/>
  <c r="AA58" i="11"/>
  <c r="W15" i="8" s="1"/>
  <c r="AA59" i="11"/>
  <c r="W16" i="8" s="1"/>
  <c r="AA51" i="11"/>
  <c r="W8" i="8" s="1"/>
  <c r="AA64" i="11"/>
  <c r="W21" i="8" s="1"/>
  <c r="AA66" i="11"/>
  <c r="W23" i="8" s="1"/>
  <c r="AA49" i="11"/>
  <c r="W6" i="8" s="1"/>
  <c r="AA62" i="11"/>
  <c r="W19" i="8" s="1"/>
  <c r="AA53" i="11"/>
  <c r="W10" i="8" s="1"/>
  <c r="AA68" i="11"/>
  <c r="W25" i="8" s="1"/>
  <c r="AA47" i="11"/>
  <c r="W4" i="8" s="1"/>
  <c r="AA60" i="11"/>
  <c r="W17" i="8" s="1"/>
  <c r="AP70" i="11"/>
  <c r="AL27" i="8" s="1"/>
  <c r="AP71" i="11"/>
  <c r="AL28" i="8" s="1"/>
  <c r="AP73" i="11"/>
  <c r="AL30" i="8" s="1"/>
  <c r="AP72" i="11"/>
  <c r="AL29" i="8" s="1"/>
  <c r="AP74" i="11"/>
  <c r="AL31" i="8" s="1"/>
  <c r="AP54" i="11"/>
  <c r="AL11" i="8" s="1"/>
  <c r="AP56" i="11"/>
  <c r="AL13" i="8" s="1"/>
  <c r="AP58" i="11"/>
  <c r="AL15" i="8" s="1"/>
  <c r="AP60" i="11"/>
  <c r="AL17" i="8" s="1"/>
  <c r="AP48" i="11"/>
  <c r="AL5" i="8" s="1"/>
  <c r="AP46" i="11"/>
  <c r="AL3" i="8" s="1"/>
  <c r="AP50" i="11"/>
  <c r="AL7" i="8" s="1"/>
  <c r="AP52" i="11"/>
  <c r="AL9" i="8" s="1"/>
  <c r="AP62" i="11"/>
  <c r="AL19" i="8" s="1"/>
  <c r="AP64" i="11"/>
  <c r="AL21" i="8" s="1"/>
  <c r="AP66" i="11"/>
  <c r="AL23" i="8" s="1"/>
  <c r="AP47" i="11"/>
  <c r="AL4" i="8" s="1"/>
  <c r="AP55" i="11"/>
  <c r="AL12" i="8" s="1"/>
  <c r="AP49" i="11"/>
  <c r="AL6" i="8" s="1"/>
  <c r="AP51" i="11"/>
  <c r="AL8" i="8" s="1"/>
  <c r="AP53" i="11"/>
  <c r="AL10" i="8" s="1"/>
  <c r="AP68" i="11"/>
  <c r="AL25" i="8" s="1"/>
  <c r="BK69" i="11"/>
  <c r="BG26" i="8" s="1"/>
  <c r="AZ69" i="11"/>
  <c r="AV26" i="8" s="1"/>
  <c r="BN69" i="11"/>
  <c r="BJ26" i="8" s="1"/>
  <c r="AZ67" i="11"/>
  <c r="AV24" i="8" s="1"/>
  <c r="BN67" i="11"/>
  <c r="BJ24" i="8" s="1"/>
  <c r="AA65" i="11"/>
  <c r="W22" i="8" s="1"/>
  <c r="T65" i="11"/>
  <c r="P22" i="8" s="1"/>
  <c r="AS65" i="11"/>
  <c r="AO22" i="8" s="1"/>
  <c r="AZ65" i="11"/>
  <c r="AV22" i="8" s="1"/>
  <c r="BN65" i="11"/>
  <c r="BJ22" i="8" s="1"/>
  <c r="BK63" i="11"/>
  <c r="BG20" i="8" s="1"/>
  <c r="AZ63" i="11"/>
  <c r="AV20" i="8" s="1"/>
  <c r="M61" i="11"/>
  <c r="I18" i="8" s="1"/>
  <c r="AL61" i="11"/>
  <c r="AH18" i="8" s="1"/>
  <c r="AF61" i="11"/>
  <c r="AB18" i="8" s="1"/>
  <c r="J59" i="11"/>
  <c r="F16" i="8" s="1"/>
  <c r="AR59" i="11"/>
  <c r="AN16" i="8" s="1"/>
  <c r="AM59" i="11"/>
  <c r="AI16" i="8" s="1"/>
  <c r="BG57" i="11"/>
  <c r="BC14" i="8" s="1"/>
  <c r="AR57" i="11"/>
  <c r="AN14" i="8" s="1"/>
  <c r="AM57" i="11"/>
  <c r="AI14" i="8" s="1"/>
  <c r="AR55" i="11"/>
  <c r="AN12" i="8" s="1"/>
  <c r="X72" i="11"/>
  <c r="T29" i="8" s="1"/>
  <c r="X74" i="11"/>
  <c r="T31" i="8" s="1"/>
  <c r="X70" i="11"/>
  <c r="T27" i="8" s="1"/>
  <c r="X71" i="11"/>
  <c r="T28" i="8" s="1"/>
  <c r="X73" i="11"/>
  <c r="T30" i="8" s="1"/>
  <c r="X54" i="11"/>
  <c r="T11" i="8" s="1"/>
  <c r="X50" i="11"/>
  <c r="T7" i="8" s="1"/>
  <c r="X46" i="11"/>
  <c r="T3" i="8" s="1"/>
  <c r="X48" i="11"/>
  <c r="T5" i="8" s="1"/>
  <c r="X52" i="11"/>
  <c r="T9" i="8" s="1"/>
  <c r="X60" i="11"/>
  <c r="T17" i="8" s="1"/>
  <c r="X62" i="11"/>
  <c r="T19" i="8" s="1"/>
  <c r="X66" i="11"/>
  <c r="T23" i="8" s="1"/>
  <c r="X53" i="11"/>
  <c r="T10" i="8" s="1"/>
  <c r="X55" i="11"/>
  <c r="T12" i="8" s="1"/>
  <c r="X64" i="11"/>
  <c r="T21" i="8" s="1"/>
  <c r="X47" i="11"/>
  <c r="T4" i="8" s="1"/>
  <c r="X68" i="11"/>
  <c r="T25" i="8" s="1"/>
  <c r="X49" i="11"/>
  <c r="T6" i="8" s="1"/>
  <c r="X56" i="11"/>
  <c r="T13" i="8" s="1"/>
  <c r="X51" i="11"/>
  <c r="T8" i="8" s="1"/>
  <c r="X59" i="11"/>
  <c r="T16" i="8" s="1"/>
  <c r="X65" i="11"/>
  <c r="T22" i="8" s="1"/>
  <c r="X58" i="11"/>
  <c r="T15" i="8" s="1"/>
  <c r="X61" i="11"/>
  <c r="T18" i="8" s="1"/>
  <c r="AE73" i="11"/>
  <c r="AA30" i="8" s="1"/>
  <c r="AE74" i="11"/>
  <c r="AA31" i="8" s="1"/>
  <c r="AE71" i="11"/>
  <c r="AA28" i="8" s="1"/>
  <c r="AE72" i="11"/>
  <c r="AA29" i="8" s="1"/>
  <c r="AE70" i="11"/>
  <c r="AA27" i="8" s="1"/>
  <c r="AE50" i="11"/>
  <c r="AA7" i="8" s="1"/>
  <c r="AE48" i="11"/>
  <c r="AA5" i="8" s="1"/>
  <c r="AE52" i="11"/>
  <c r="AA9" i="8" s="1"/>
  <c r="AE58" i="11"/>
  <c r="AA15" i="8" s="1"/>
  <c r="AE60" i="11"/>
  <c r="AA17" i="8" s="1"/>
  <c r="AE46" i="11"/>
  <c r="AA3" i="8" s="1"/>
  <c r="AE54" i="11"/>
  <c r="AA11" i="8" s="1"/>
  <c r="AE56" i="11"/>
  <c r="AA13" i="8" s="1"/>
  <c r="AE62" i="11"/>
  <c r="AA19" i="8" s="1"/>
  <c r="AE66" i="11"/>
  <c r="AA23" i="8" s="1"/>
  <c r="AE59" i="11"/>
  <c r="AA16" i="8" s="1"/>
  <c r="AE47" i="11"/>
  <c r="AA4" i="8" s="1"/>
  <c r="AE49" i="11"/>
  <c r="AA6" i="8" s="1"/>
  <c r="AE55" i="11"/>
  <c r="AA12" i="8" s="1"/>
  <c r="AE68" i="11"/>
  <c r="AA25" i="8" s="1"/>
  <c r="AE53" i="11"/>
  <c r="AA10" i="8" s="1"/>
  <c r="AE64" i="11"/>
  <c r="AA21" i="8" s="1"/>
  <c r="AE51" i="11"/>
  <c r="AA8" i="8" s="1"/>
  <c r="BJ70" i="11"/>
  <c r="BF27" i="8" s="1"/>
  <c r="BJ72" i="11"/>
  <c r="BF29" i="8" s="1"/>
  <c r="BJ74" i="11"/>
  <c r="BF31" i="8" s="1"/>
  <c r="BJ73" i="11"/>
  <c r="BF30" i="8" s="1"/>
  <c r="BJ71" i="11"/>
  <c r="BF28" i="8" s="1"/>
  <c r="BJ46" i="11"/>
  <c r="BF3" i="8" s="1"/>
  <c r="BJ52" i="11"/>
  <c r="BF9" i="8" s="1"/>
  <c r="BJ54" i="11"/>
  <c r="BF11" i="8" s="1"/>
  <c r="BJ56" i="11"/>
  <c r="BF13" i="8" s="1"/>
  <c r="BJ48" i="11"/>
  <c r="BF5" i="8" s="1"/>
  <c r="BJ50" i="11"/>
  <c r="BF7" i="8" s="1"/>
  <c r="BJ47" i="11"/>
  <c r="BF4" i="8" s="1"/>
  <c r="BJ51" i="11"/>
  <c r="BF8" i="8" s="1"/>
  <c r="BJ62" i="11"/>
  <c r="BF19" i="8" s="1"/>
  <c r="BJ64" i="11"/>
  <c r="BF21" i="8" s="1"/>
  <c r="BJ66" i="11"/>
  <c r="BF23" i="8" s="1"/>
  <c r="BJ68" i="11"/>
  <c r="BF25" i="8" s="1"/>
  <c r="BJ49" i="11"/>
  <c r="BF6" i="8" s="1"/>
  <c r="BJ58" i="11"/>
  <c r="BF15" i="8" s="1"/>
  <c r="BJ60" i="11"/>
  <c r="BF17" i="8" s="1"/>
  <c r="BJ53" i="11"/>
  <c r="BF10" i="8" s="1"/>
  <c r="BJ55" i="11"/>
  <c r="BF12" i="8" s="1"/>
  <c r="BJ57" i="11"/>
  <c r="BF14" i="8" s="1"/>
  <c r="BJ59" i="11"/>
  <c r="BF16" i="8" s="1"/>
  <c r="BJ61" i="11"/>
  <c r="BF18" i="8" s="1"/>
  <c r="BJ63" i="11"/>
  <c r="BF20" i="8" s="1"/>
  <c r="BJ65" i="11"/>
  <c r="BF22" i="8" s="1"/>
  <c r="BJ67" i="11"/>
  <c r="BF24" i="8" s="1"/>
  <c r="BJ69" i="11"/>
  <c r="BF26" i="8" s="1"/>
  <c r="BQ70" i="11"/>
  <c r="BM27" i="8" s="1"/>
  <c r="BQ71" i="11"/>
  <c r="BM28" i="8" s="1"/>
  <c r="BQ73" i="11"/>
  <c r="BM30" i="8" s="1"/>
  <c r="BQ72" i="11"/>
  <c r="BM29" i="8" s="1"/>
  <c r="BQ74" i="11"/>
  <c r="BM31" i="8" s="1"/>
  <c r="BQ50" i="11"/>
  <c r="BM7" i="8" s="1"/>
  <c r="BQ48" i="11"/>
  <c r="BM5" i="8" s="1"/>
  <c r="BQ52" i="11"/>
  <c r="BM9" i="8" s="1"/>
  <c r="BQ46" i="11"/>
  <c r="BM3" i="8" s="1"/>
  <c r="BQ54" i="11"/>
  <c r="BM11" i="8" s="1"/>
  <c r="BQ56" i="11"/>
  <c r="BM13" i="8" s="1"/>
  <c r="BQ58" i="11"/>
  <c r="BM15" i="8" s="1"/>
  <c r="BQ60" i="11"/>
  <c r="BM17" i="8" s="1"/>
  <c r="BQ62" i="11"/>
  <c r="BM19" i="8" s="1"/>
  <c r="BQ66" i="11"/>
  <c r="BM23" i="8" s="1"/>
  <c r="BQ68" i="11"/>
  <c r="BM25" i="8" s="1"/>
  <c r="BQ49" i="11"/>
  <c r="BM6" i="8" s="1"/>
  <c r="BQ55" i="11"/>
  <c r="BM12" i="8" s="1"/>
  <c r="BQ57" i="11"/>
  <c r="BM14" i="8" s="1"/>
  <c r="BQ59" i="11"/>
  <c r="BM16" i="8" s="1"/>
  <c r="BQ61" i="11"/>
  <c r="BM18" i="8" s="1"/>
  <c r="BQ51" i="11"/>
  <c r="BM8" i="8" s="1"/>
  <c r="BQ64" i="11"/>
  <c r="BM21" i="8" s="1"/>
  <c r="BQ47" i="11"/>
  <c r="BM4" i="8" s="1"/>
  <c r="BQ53" i="11"/>
  <c r="BM10" i="8" s="1"/>
  <c r="Y73" i="11"/>
  <c r="U30" i="8" s="1"/>
  <c r="Y72" i="11"/>
  <c r="U29" i="8" s="1"/>
  <c r="Y74" i="11"/>
  <c r="U31" i="8" s="1"/>
  <c r="Y70" i="11"/>
  <c r="U27" i="8" s="1"/>
  <c r="Y71" i="11"/>
  <c r="U28" i="8" s="1"/>
  <c r="Y62" i="11"/>
  <c r="U19" i="8" s="1"/>
  <c r="Y64" i="11"/>
  <c r="U21" i="8" s="1"/>
  <c r="Y46" i="11"/>
  <c r="U3" i="8" s="1"/>
  <c r="Y50" i="11"/>
  <c r="U7" i="8" s="1"/>
  <c r="Y52" i="11"/>
  <c r="U9" i="8" s="1"/>
  <c r="Y58" i="11"/>
  <c r="U15" i="8" s="1"/>
  <c r="Y54" i="11"/>
  <c r="U11" i="8" s="1"/>
  <c r="Y48" i="11"/>
  <c r="U5" i="8" s="1"/>
  <c r="Y56" i="11"/>
  <c r="U13" i="8" s="1"/>
  <c r="Y68" i="11"/>
  <c r="U25" i="8" s="1"/>
  <c r="Y49" i="11"/>
  <c r="U6" i="8" s="1"/>
  <c r="Y60" i="11"/>
  <c r="U17" i="8" s="1"/>
  <c r="Y47" i="11"/>
  <c r="U4" i="8" s="1"/>
  <c r="Y53" i="11"/>
  <c r="U10" i="8" s="1"/>
  <c r="Y66" i="11"/>
  <c r="U23" i="8" s="1"/>
  <c r="Y51" i="11"/>
  <c r="U8" i="8" s="1"/>
  <c r="L73" i="11"/>
  <c r="H30" i="8" s="1"/>
  <c r="L72" i="11"/>
  <c r="H29" i="8" s="1"/>
  <c r="L74" i="11"/>
  <c r="H31" i="8" s="1"/>
  <c r="L71" i="11"/>
  <c r="H28" i="8" s="1"/>
  <c r="L70" i="11"/>
  <c r="H27" i="8" s="1"/>
  <c r="L52" i="11"/>
  <c r="H9" i="8" s="1"/>
  <c r="L54" i="11"/>
  <c r="H11" i="8" s="1"/>
  <c r="L64" i="11"/>
  <c r="H21" i="8" s="1"/>
  <c r="L48" i="11"/>
  <c r="H5" i="8" s="1"/>
  <c r="L56" i="11"/>
  <c r="H13" i="8" s="1"/>
  <c r="L50" i="11"/>
  <c r="H7" i="8" s="1"/>
  <c r="L46" i="11"/>
  <c r="H3" i="8" s="1"/>
  <c r="L62" i="11"/>
  <c r="H19" i="8" s="1"/>
  <c r="L58" i="11"/>
  <c r="H15" i="8" s="1"/>
  <c r="L60" i="11"/>
  <c r="H17" i="8" s="1"/>
  <c r="L47" i="11"/>
  <c r="H4" i="8" s="1"/>
  <c r="L68" i="11"/>
  <c r="H25" i="8" s="1"/>
  <c r="L55" i="11"/>
  <c r="H12" i="8" s="1"/>
  <c r="L67" i="11"/>
  <c r="H24" i="8" s="1"/>
  <c r="L51" i="11"/>
  <c r="H8" i="8" s="1"/>
  <c r="L57" i="11"/>
  <c r="H14" i="8" s="1"/>
  <c r="L66" i="11"/>
  <c r="H23" i="8" s="1"/>
  <c r="L49" i="11"/>
  <c r="H6" i="8" s="1"/>
  <c r="L53" i="11"/>
  <c r="H10" i="8" s="1"/>
  <c r="S70" i="11"/>
  <c r="O27" i="8" s="1"/>
  <c r="S74" i="11"/>
  <c r="O31" i="8" s="1"/>
  <c r="S72" i="11"/>
  <c r="O29" i="8" s="1"/>
  <c r="S71" i="11"/>
  <c r="O28" i="8" s="1"/>
  <c r="S73" i="11"/>
  <c r="O30" i="8" s="1"/>
  <c r="S58" i="11"/>
  <c r="O15" i="8" s="1"/>
  <c r="S52" i="11"/>
  <c r="O9" i="8" s="1"/>
  <c r="S56" i="11"/>
  <c r="O13" i="8" s="1"/>
  <c r="S50" i="11"/>
  <c r="O7" i="8" s="1"/>
  <c r="S48" i="11"/>
  <c r="O5" i="8" s="1"/>
  <c r="S60" i="11"/>
  <c r="O17" i="8" s="1"/>
  <c r="S66" i="11"/>
  <c r="O23" i="8" s="1"/>
  <c r="S46" i="11"/>
  <c r="O3" i="8" s="1"/>
  <c r="S54" i="11"/>
  <c r="O11" i="8" s="1"/>
  <c r="S62" i="11"/>
  <c r="O19" i="8" s="1"/>
  <c r="S47" i="11"/>
  <c r="O4" i="8" s="1"/>
  <c r="S51" i="11"/>
  <c r="O8" i="8" s="1"/>
  <c r="S68" i="11"/>
  <c r="O25" i="8" s="1"/>
  <c r="S49" i="11"/>
  <c r="O6" i="8" s="1"/>
  <c r="S53" i="11"/>
  <c r="O10" i="8" s="1"/>
  <c r="S61" i="11"/>
  <c r="O18" i="8" s="1"/>
  <c r="S63" i="11"/>
  <c r="O20" i="8" s="1"/>
  <c r="S69" i="11"/>
  <c r="O26" i="8" s="1"/>
  <c r="S55" i="11"/>
  <c r="O12" i="8" s="1"/>
  <c r="S64" i="11"/>
  <c r="O21" i="8" s="1"/>
  <c r="S59" i="11"/>
  <c r="O16" i="8" s="1"/>
  <c r="AH70" i="11"/>
  <c r="AD27" i="8" s="1"/>
  <c r="AH74" i="11"/>
  <c r="AD31" i="8" s="1"/>
  <c r="AH72" i="11"/>
  <c r="AD29" i="8" s="1"/>
  <c r="AH73" i="11"/>
  <c r="AD30" i="8" s="1"/>
  <c r="AH71" i="11"/>
  <c r="AD28" i="8" s="1"/>
  <c r="AH50" i="11"/>
  <c r="AD7" i="8" s="1"/>
  <c r="AH64" i="11"/>
  <c r="AD21" i="8" s="1"/>
  <c r="AH48" i="11"/>
  <c r="AD5" i="8" s="1"/>
  <c r="AH52" i="11"/>
  <c r="AD9" i="8" s="1"/>
  <c r="AH58" i="11"/>
  <c r="AD15" i="8" s="1"/>
  <c r="AH46" i="11"/>
  <c r="AD3" i="8" s="1"/>
  <c r="AH56" i="11"/>
  <c r="AD13" i="8" s="1"/>
  <c r="AH54" i="11"/>
  <c r="AD11" i="8" s="1"/>
  <c r="AH59" i="11"/>
  <c r="AD16" i="8" s="1"/>
  <c r="AH53" i="11"/>
  <c r="AD10" i="8" s="1"/>
  <c r="AH55" i="11"/>
  <c r="AD12" i="8" s="1"/>
  <c r="AH66" i="11"/>
  <c r="AD23" i="8" s="1"/>
  <c r="AH47" i="11"/>
  <c r="AD4" i="8" s="1"/>
  <c r="AH68" i="11"/>
  <c r="AD25" i="8" s="1"/>
  <c r="AH60" i="11"/>
  <c r="AD17" i="8" s="1"/>
  <c r="AH62" i="11"/>
  <c r="AD19" i="8" s="1"/>
  <c r="AH49" i="11"/>
  <c r="AD6" i="8" s="1"/>
  <c r="AH51" i="11"/>
  <c r="AD8" i="8" s="1"/>
  <c r="AH67" i="11"/>
  <c r="AD24" i="8" s="1"/>
  <c r="M69" i="11"/>
  <c r="I26" i="8" s="1"/>
  <c r="AL69" i="11"/>
  <c r="AH26" i="8" s="1"/>
  <c r="AP69" i="11"/>
  <c r="AL26" i="8" s="1"/>
  <c r="AP67" i="11"/>
  <c r="AL24" i="8" s="1"/>
  <c r="AK65" i="11"/>
  <c r="AG22" i="8" s="1"/>
  <c r="BK65" i="11"/>
  <c r="BG22" i="8" s="1"/>
  <c r="AP65" i="11"/>
  <c r="AL22" i="8" s="1"/>
  <c r="AP63" i="11"/>
  <c r="AL20" i="8" s="1"/>
  <c r="BL61" i="11"/>
  <c r="BH18" i="8" s="1"/>
  <c r="AL59" i="11"/>
  <c r="AH16" i="8" s="1"/>
  <c r="AZ59" i="11"/>
  <c r="AV16" i="8" s="1"/>
  <c r="AH57" i="11"/>
  <c r="AD14" i="8" s="1"/>
  <c r="X57" i="11"/>
  <c r="T14" i="8" s="1"/>
  <c r="AK55" i="11"/>
  <c r="AG12" i="8" s="1"/>
  <c r="P70" i="11"/>
  <c r="L27" i="8" s="1"/>
  <c r="P74" i="11"/>
  <c r="L31" i="8" s="1"/>
  <c r="P71" i="11"/>
  <c r="L28" i="8" s="1"/>
  <c r="P72" i="11"/>
  <c r="L29" i="8" s="1"/>
  <c r="P73" i="11"/>
  <c r="L30" i="8" s="1"/>
  <c r="P60" i="11"/>
  <c r="L17" i="8" s="1"/>
  <c r="P50" i="11"/>
  <c r="L7" i="8" s="1"/>
  <c r="P56" i="11"/>
  <c r="L13" i="8" s="1"/>
  <c r="P58" i="11"/>
  <c r="L15" i="8" s="1"/>
  <c r="P48" i="11"/>
  <c r="L5" i="8" s="1"/>
  <c r="P54" i="11"/>
  <c r="L11" i="8" s="1"/>
  <c r="P46" i="11"/>
  <c r="L3" i="8" s="1"/>
  <c r="P52" i="11"/>
  <c r="L9" i="8" s="1"/>
  <c r="P62" i="11"/>
  <c r="L19" i="8" s="1"/>
  <c r="P64" i="11"/>
  <c r="L21" i="8" s="1"/>
  <c r="P49" i="11"/>
  <c r="L6" i="8" s="1"/>
  <c r="P61" i="11"/>
  <c r="L18" i="8" s="1"/>
  <c r="P68" i="11"/>
  <c r="L25" i="8" s="1"/>
  <c r="P53" i="11"/>
  <c r="L10" i="8" s="1"/>
  <c r="P55" i="11"/>
  <c r="L12" i="8" s="1"/>
  <c r="P66" i="11"/>
  <c r="L23" i="8" s="1"/>
  <c r="P51" i="11"/>
  <c r="L8" i="8" s="1"/>
  <c r="P47" i="11"/>
  <c r="L4" i="8" s="1"/>
  <c r="P57" i="11"/>
  <c r="L14" i="8" s="1"/>
  <c r="P59" i="11"/>
  <c r="L16" i="8" s="1"/>
  <c r="W72" i="11"/>
  <c r="S29" i="8" s="1"/>
  <c r="W70" i="11"/>
  <c r="S27" i="8" s="1"/>
  <c r="W73" i="11"/>
  <c r="S30" i="8" s="1"/>
  <c r="W71" i="11"/>
  <c r="S28" i="8" s="1"/>
  <c r="W74" i="11"/>
  <c r="S31" i="8" s="1"/>
  <c r="W56" i="11"/>
  <c r="S13" i="8" s="1"/>
  <c r="W46" i="11"/>
  <c r="S3" i="8" s="1"/>
  <c r="W60" i="11"/>
  <c r="S17" i="8" s="1"/>
  <c r="W52" i="11"/>
  <c r="S9" i="8" s="1"/>
  <c r="W62" i="11"/>
  <c r="S19" i="8" s="1"/>
  <c r="W64" i="11"/>
  <c r="S21" i="8" s="1"/>
  <c r="W48" i="11"/>
  <c r="S5" i="8" s="1"/>
  <c r="W50" i="11"/>
  <c r="S7" i="8" s="1"/>
  <c r="W54" i="11"/>
  <c r="S11" i="8" s="1"/>
  <c r="W58" i="11"/>
  <c r="S15" i="8" s="1"/>
  <c r="W49" i="11"/>
  <c r="S6" i="8" s="1"/>
  <c r="W66" i="11"/>
  <c r="S23" i="8" s="1"/>
  <c r="W47" i="11"/>
  <c r="S4" i="8" s="1"/>
  <c r="W55" i="11"/>
  <c r="S12" i="8" s="1"/>
  <c r="W51" i="11"/>
  <c r="S8" i="8" s="1"/>
  <c r="W68" i="11"/>
  <c r="S25" i="8" s="1"/>
  <c r="W53" i="11"/>
  <c r="S10" i="8" s="1"/>
  <c r="W63" i="11"/>
  <c r="S20" i="8" s="1"/>
  <c r="W65" i="11"/>
  <c r="S22" i="8" s="1"/>
  <c r="BB70" i="11"/>
  <c r="AX27" i="8" s="1"/>
  <c r="BB72" i="11"/>
  <c r="AX29" i="8" s="1"/>
  <c r="BB74" i="11"/>
  <c r="AX31" i="8" s="1"/>
  <c r="BB71" i="11"/>
  <c r="AX28" i="8" s="1"/>
  <c r="BB73" i="11"/>
  <c r="AX30" i="8" s="1"/>
  <c r="BB50" i="11"/>
  <c r="AX7" i="8" s="1"/>
  <c r="BB54" i="11"/>
  <c r="AX11" i="8" s="1"/>
  <c r="BB56" i="11"/>
  <c r="AX13" i="8" s="1"/>
  <c r="BB58" i="11"/>
  <c r="AX15" i="8" s="1"/>
  <c r="BB60" i="11"/>
  <c r="AX17" i="8" s="1"/>
  <c r="BB46" i="11"/>
  <c r="AX3" i="8" s="1"/>
  <c r="BB48" i="11"/>
  <c r="AX5" i="8" s="1"/>
  <c r="BB52" i="11"/>
  <c r="AX9" i="8" s="1"/>
  <c r="BB49" i="11"/>
  <c r="AX6" i="8" s="1"/>
  <c r="BB53" i="11"/>
  <c r="AX10" i="8" s="1"/>
  <c r="BB65" i="11"/>
  <c r="AX22" i="8" s="1"/>
  <c r="BB47" i="11"/>
  <c r="AX4" i="8" s="1"/>
  <c r="BB57" i="11"/>
  <c r="AX14" i="8" s="1"/>
  <c r="BB59" i="11"/>
  <c r="AX16" i="8" s="1"/>
  <c r="BB62" i="11"/>
  <c r="AX19" i="8" s="1"/>
  <c r="BB64" i="11"/>
  <c r="AX21" i="8" s="1"/>
  <c r="BB66" i="11"/>
  <c r="AX23" i="8" s="1"/>
  <c r="BB68" i="11"/>
  <c r="AX25" i="8" s="1"/>
  <c r="BB51" i="11"/>
  <c r="AX8" i="8" s="1"/>
  <c r="BI70" i="11"/>
  <c r="BE27" i="8" s="1"/>
  <c r="BI71" i="11"/>
  <c r="BE28" i="8" s="1"/>
  <c r="BI73" i="11"/>
  <c r="BE30" i="8" s="1"/>
  <c r="BI72" i="11"/>
  <c r="BE29" i="8" s="1"/>
  <c r="BI74" i="11"/>
  <c r="BE31" i="8" s="1"/>
  <c r="BI46" i="11"/>
  <c r="BE3" i="8" s="1"/>
  <c r="BI48" i="11"/>
  <c r="BE5" i="8" s="1"/>
  <c r="BI52" i="11"/>
  <c r="BE9" i="8" s="1"/>
  <c r="BI54" i="11"/>
  <c r="BE11" i="8" s="1"/>
  <c r="BI56" i="11"/>
  <c r="BE13" i="8" s="1"/>
  <c r="BI50" i="11"/>
  <c r="BE7" i="8" s="1"/>
  <c r="BI51" i="11"/>
  <c r="BE8" i="8" s="1"/>
  <c r="BI68" i="11"/>
  <c r="BE25" i="8" s="1"/>
  <c r="BI62" i="11"/>
  <c r="BE19" i="8" s="1"/>
  <c r="BI64" i="11"/>
  <c r="BE21" i="8" s="1"/>
  <c r="BI66" i="11"/>
  <c r="BE23" i="8" s="1"/>
  <c r="BI47" i="11"/>
  <c r="BE4" i="8" s="1"/>
  <c r="BI53" i="11"/>
  <c r="BE10" i="8" s="1"/>
  <c r="BI55" i="11"/>
  <c r="BE12" i="8" s="1"/>
  <c r="BI57" i="11"/>
  <c r="BE14" i="8" s="1"/>
  <c r="BI59" i="11"/>
  <c r="BE16" i="8" s="1"/>
  <c r="BI61" i="11"/>
  <c r="BE18" i="8" s="1"/>
  <c r="BI63" i="11"/>
  <c r="BE20" i="8" s="1"/>
  <c r="BI65" i="11"/>
  <c r="BE22" i="8" s="1"/>
  <c r="BI67" i="11"/>
  <c r="BE24" i="8" s="1"/>
  <c r="BI69" i="11"/>
  <c r="BE26" i="8" s="1"/>
  <c r="BI58" i="11"/>
  <c r="BE15" i="8" s="1"/>
  <c r="BI60" i="11"/>
  <c r="BE17" i="8" s="1"/>
  <c r="BI49" i="11"/>
  <c r="BE6" i="8" s="1"/>
  <c r="BP71" i="11"/>
  <c r="BL28" i="8" s="1"/>
  <c r="BP73" i="11"/>
  <c r="BL30" i="8" s="1"/>
  <c r="BP70" i="11"/>
  <c r="BL27" i="8" s="1"/>
  <c r="BP72" i="11"/>
  <c r="BL29" i="8" s="1"/>
  <c r="BP74" i="11"/>
  <c r="BL31" i="8" s="1"/>
  <c r="BP60" i="11"/>
  <c r="BL17" i="8" s="1"/>
  <c r="BP58" i="11"/>
  <c r="BL15" i="8" s="1"/>
  <c r="BP56" i="11"/>
  <c r="BL13" i="8" s="1"/>
  <c r="BP54" i="11"/>
  <c r="BL11" i="8" s="1"/>
  <c r="BP66" i="11"/>
  <c r="BL23" i="8" s="1"/>
  <c r="BP68" i="11"/>
  <c r="BL25" i="8" s="1"/>
  <c r="BP48" i="11"/>
  <c r="BL5" i="8" s="1"/>
  <c r="BP46" i="11"/>
  <c r="BL3" i="8" s="1"/>
  <c r="BP50" i="11"/>
  <c r="BL7" i="8" s="1"/>
  <c r="BP52" i="11"/>
  <c r="BL9" i="8" s="1"/>
  <c r="BP51" i="11"/>
  <c r="BL8" i="8" s="1"/>
  <c r="BP53" i="11"/>
  <c r="BL10" i="8" s="1"/>
  <c r="BP49" i="11"/>
  <c r="BL6" i="8" s="1"/>
  <c r="BP55" i="11"/>
  <c r="BL12" i="8" s="1"/>
  <c r="BP57" i="11"/>
  <c r="BL14" i="8" s="1"/>
  <c r="BP59" i="11"/>
  <c r="BL16" i="8" s="1"/>
  <c r="BP62" i="11"/>
  <c r="BL19" i="8" s="1"/>
  <c r="BP64" i="11"/>
  <c r="BL21" i="8" s="1"/>
  <c r="BP47" i="11"/>
  <c r="BL4" i="8" s="1"/>
  <c r="Q70" i="11"/>
  <c r="M27" i="8" s="1"/>
  <c r="Q73" i="11"/>
  <c r="M30" i="8" s="1"/>
  <c r="Q71" i="11"/>
  <c r="M28" i="8" s="1"/>
  <c r="Q72" i="11"/>
  <c r="M29" i="8" s="1"/>
  <c r="Q74" i="11"/>
  <c r="M31" i="8" s="1"/>
  <c r="Q54" i="11"/>
  <c r="M11" i="8" s="1"/>
  <c r="Q56" i="11"/>
  <c r="M13" i="8" s="1"/>
  <c r="Q58" i="11"/>
  <c r="M15" i="8" s="1"/>
  <c r="Q52" i="11"/>
  <c r="M9" i="8" s="1"/>
  <c r="Q60" i="11"/>
  <c r="M17" i="8" s="1"/>
  <c r="Q66" i="11"/>
  <c r="M23" i="8" s="1"/>
  <c r="Q46" i="11"/>
  <c r="M3" i="8" s="1"/>
  <c r="Q48" i="11"/>
  <c r="M5" i="8" s="1"/>
  <c r="Q50" i="11"/>
  <c r="M7" i="8" s="1"/>
  <c r="Q53" i="11"/>
  <c r="M10" i="8" s="1"/>
  <c r="Q68" i="11"/>
  <c r="M25" i="8" s="1"/>
  <c r="Q51" i="11"/>
  <c r="M8" i="8" s="1"/>
  <c r="Q55" i="11"/>
  <c r="M12" i="8" s="1"/>
  <c r="Q64" i="11"/>
  <c r="M21" i="8" s="1"/>
  <c r="Q49" i="11"/>
  <c r="M6" i="8" s="1"/>
  <c r="Q47" i="11"/>
  <c r="M4" i="8" s="1"/>
  <c r="Q59" i="11"/>
  <c r="M16" i="8" s="1"/>
  <c r="Q62" i="11"/>
  <c r="M19" i="8" s="1"/>
  <c r="Q57" i="11"/>
  <c r="M14" i="8" s="1"/>
  <c r="Q69" i="11"/>
  <c r="M26" i="8" s="1"/>
  <c r="K71" i="11"/>
  <c r="G28" i="8" s="1"/>
  <c r="K72" i="11"/>
  <c r="G29" i="8" s="1"/>
  <c r="K74" i="11"/>
  <c r="G31" i="8" s="1"/>
  <c r="K70" i="11"/>
  <c r="G27" i="8" s="1"/>
  <c r="K73" i="11"/>
  <c r="G30" i="8" s="1"/>
  <c r="K54" i="11"/>
  <c r="G11" i="8" s="1"/>
  <c r="K60" i="11"/>
  <c r="G17" i="8" s="1"/>
  <c r="K52" i="11"/>
  <c r="G9" i="8" s="1"/>
  <c r="K46" i="11"/>
  <c r="G3" i="8" s="1"/>
  <c r="K58" i="11"/>
  <c r="G15" i="8" s="1"/>
  <c r="K50" i="11"/>
  <c r="G7" i="8" s="1"/>
  <c r="K56" i="11"/>
  <c r="G13" i="8" s="1"/>
  <c r="K62" i="11"/>
  <c r="G19" i="8" s="1"/>
  <c r="K48" i="11"/>
  <c r="G5" i="8" s="1"/>
  <c r="K64" i="11"/>
  <c r="G21" i="8" s="1"/>
  <c r="K66" i="11"/>
  <c r="G23" i="8" s="1"/>
  <c r="K51" i="11"/>
  <c r="G8" i="8" s="1"/>
  <c r="K47" i="11"/>
  <c r="G4" i="8" s="1"/>
  <c r="K55" i="11"/>
  <c r="G12" i="8" s="1"/>
  <c r="K67" i="11"/>
  <c r="G24" i="8" s="1"/>
  <c r="K53" i="11"/>
  <c r="G10" i="8" s="1"/>
  <c r="K68" i="11"/>
  <c r="G25" i="8" s="1"/>
  <c r="K49" i="11"/>
  <c r="G6" i="8" s="1"/>
  <c r="K65" i="11"/>
  <c r="G22" i="8" s="1"/>
  <c r="Z73" i="11"/>
  <c r="V30" i="8" s="1"/>
  <c r="Z72" i="11"/>
  <c r="V29" i="8" s="1"/>
  <c r="Z71" i="11"/>
  <c r="V28" i="8" s="1"/>
  <c r="Z70" i="11"/>
  <c r="V27" i="8" s="1"/>
  <c r="Z74" i="11"/>
  <c r="V31" i="8" s="1"/>
  <c r="Z52" i="11"/>
  <c r="V9" i="8" s="1"/>
  <c r="Z54" i="11"/>
  <c r="V11" i="8" s="1"/>
  <c r="Z48" i="11"/>
  <c r="V5" i="8" s="1"/>
  <c r="Z50" i="11"/>
  <c r="V7" i="8" s="1"/>
  <c r="Z58" i="11"/>
  <c r="V15" i="8" s="1"/>
  <c r="Z62" i="11"/>
  <c r="V19" i="8" s="1"/>
  <c r="Z66" i="11"/>
  <c r="V23" i="8" s="1"/>
  <c r="Z46" i="11"/>
  <c r="V3" i="8" s="1"/>
  <c r="Z60" i="11"/>
  <c r="V17" i="8" s="1"/>
  <c r="Z56" i="11"/>
  <c r="V13" i="8" s="1"/>
  <c r="Z68" i="11"/>
  <c r="V25" i="8" s="1"/>
  <c r="Z53" i="11"/>
  <c r="V10" i="8" s="1"/>
  <c r="Z55" i="11"/>
  <c r="V12" i="8" s="1"/>
  <c r="Z57" i="11"/>
  <c r="V14" i="8" s="1"/>
  <c r="Z49" i="11"/>
  <c r="V6" i="8" s="1"/>
  <c r="Z51" i="11"/>
  <c r="V8" i="8" s="1"/>
  <c r="Z64" i="11"/>
  <c r="V21" i="8" s="1"/>
  <c r="Z47" i="11"/>
  <c r="V4" i="8" s="1"/>
  <c r="X69" i="11"/>
  <c r="T26" i="8" s="1"/>
  <c r="BL69" i="11"/>
  <c r="BH26" i="8" s="1"/>
  <c r="BQ69" i="11"/>
  <c r="BM26" i="8" s="1"/>
  <c r="AM69" i="11"/>
  <c r="AI26" i="8" s="1"/>
  <c r="AQ67" i="11"/>
  <c r="AM24" i="8" s="1"/>
  <c r="BL67" i="11"/>
  <c r="BH24" i="8" s="1"/>
  <c r="BQ67" i="11"/>
  <c r="BM24" i="8" s="1"/>
  <c r="AM67" i="11"/>
  <c r="AI24" i="8" s="1"/>
  <c r="Z65" i="11"/>
  <c r="V22" i="8" s="1"/>
  <c r="BG65" i="11"/>
  <c r="BC22" i="8" s="1"/>
  <c r="BL65" i="11"/>
  <c r="BH22" i="8" s="1"/>
  <c r="BQ65" i="11"/>
  <c r="BM22" i="8" s="1"/>
  <c r="AM65" i="11"/>
  <c r="AI22" i="8" s="1"/>
  <c r="K63" i="11"/>
  <c r="G20" i="8" s="1"/>
  <c r="Q63" i="11"/>
  <c r="M20" i="8" s="1"/>
  <c r="BQ63" i="11"/>
  <c r="BM20" i="8" s="1"/>
  <c r="AM63" i="11"/>
  <c r="AI20" i="8" s="1"/>
  <c r="L61" i="11"/>
  <c r="H18" i="8" s="1"/>
  <c r="Q61" i="11"/>
  <c r="M18" i="8" s="1"/>
  <c r="BC61" i="11"/>
  <c r="AY18" i="8" s="1"/>
  <c r="BP61" i="11"/>
  <c r="BL18" i="8" s="1"/>
  <c r="AC59" i="11"/>
  <c r="Y16" i="8" s="1"/>
  <c r="L59" i="11"/>
  <c r="H16" i="8" s="1"/>
  <c r="AQ59" i="11"/>
  <c r="AM16" i="8" s="1"/>
  <c r="AP59" i="11"/>
  <c r="AL16" i="8" s="1"/>
  <c r="V57" i="11"/>
  <c r="R14" i="8" s="1"/>
  <c r="Y57" i="11"/>
  <c r="U14" i="8" s="1"/>
  <c r="AP57" i="11"/>
  <c r="AL14" i="8" s="1"/>
  <c r="AC55" i="11"/>
  <c r="Y12" i="8" s="1"/>
  <c r="H72" i="11"/>
  <c r="D29" i="8" s="1"/>
  <c r="H73" i="11"/>
  <c r="D30" i="8" s="1"/>
  <c r="H74" i="11"/>
  <c r="D31" i="8" s="1"/>
  <c r="H71" i="11"/>
  <c r="D28" i="8" s="1"/>
  <c r="H70" i="11"/>
  <c r="D27" i="8" s="1"/>
  <c r="H48" i="11"/>
  <c r="D5" i="8" s="1"/>
  <c r="H52" i="11"/>
  <c r="D9" i="8" s="1"/>
  <c r="H46" i="11"/>
  <c r="D3" i="8" s="1"/>
  <c r="H56" i="11"/>
  <c r="D13" i="8" s="1"/>
  <c r="H50" i="11"/>
  <c r="D7" i="8" s="1"/>
  <c r="H54" i="11"/>
  <c r="D11" i="8" s="1"/>
  <c r="H60" i="11"/>
  <c r="D17" i="8" s="1"/>
  <c r="H59" i="11"/>
  <c r="D16" i="8" s="1"/>
  <c r="H62" i="11"/>
  <c r="D19" i="8" s="1"/>
  <c r="H49" i="11"/>
  <c r="D6" i="8" s="1"/>
  <c r="H63" i="11"/>
  <c r="D20" i="8" s="1"/>
  <c r="H58" i="11"/>
  <c r="D15" i="8" s="1"/>
  <c r="H68" i="11"/>
  <c r="D25" i="8" s="1"/>
  <c r="H51" i="11"/>
  <c r="D8" i="8" s="1"/>
  <c r="H64" i="11"/>
  <c r="D21" i="8" s="1"/>
  <c r="H66" i="11"/>
  <c r="D23" i="8" s="1"/>
  <c r="H47" i="11"/>
  <c r="D4" i="8" s="1"/>
  <c r="H53" i="11"/>
  <c r="D10" i="8" s="1"/>
  <c r="H55" i="11"/>
  <c r="D12" i="8" s="1"/>
  <c r="H69" i="11"/>
  <c r="D26" i="8" s="1"/>
  <c r="BM69" i="11"/>
  <c r="BI26" i="8" s="1"/>
  <c r="BM67" i="11"/>
  <c r="BI24" i="8" s="1"/>
  <c r="AY65" i="11"/>
  <c r="AU22" i="8" s="1"/>
  <c r="BM65" i="11"/>
  <c r="BI22" i="8" s="1"/>
  <c r="AE63" i="11"/>
  <c r="AA20" i="8" s="1"/>
  <c r="AA63" i="11"/>
  <c r="W20" i="8" s="1"/>
  <c r="BG63" i="11"/>
  <c r="BC20" i="8" s="1"/>
  <c r="AH61" i="11"/>
  <c r="AD18" i="8" s="1"/>
  <c r="AE57" i="11"/>
  <c r="AA14" i="8" s="1"/>
  <c r="M55" i="11"/>
  <c r="I12" i="8" s="1"/>
  <c r="Y55" i="11"/>
  <c r="U12" i="8" s="1"/>
  <c r="BL70" i="11"/>
  <c r="BH27" i="8" s="1"/>
  <c r="BL71" i="11"/>
  <c r="BH28" i="8" s="1"/>
  <c r="BL72" i="11"/>
  <c r="BH29" i="8" s="1"/>
  <c r="BL74" i="11"/>
  <c r="BH31" i="8" s="1"/>
  <c r="BL73" i="11"/>
  <c r="BH30" i="8" s="1"/>
  <c r="BL52" i="11"/>
  <c r="BH9" i="8" s="1"/>
  <c r="BL48" i="11"/>
  <c r="BH5" i="8" s="1"/>
  <c r="BL50" i="11"/>
  <c r="BH7" i="8" s="1"/>
  <c r="BL54" i="11"/>
  <c r="BH11" i="8" s="1"/>
  <c r="BL56" i="11"/>
  <c r="BH13" i="8" s="1"/>
  <c r="BL58" i="11"/>
  <c r="BH15" i="8" s="1"/>
  <c r="BL60" i="11"/>
  <c r="BH17" i="8" s="1"/>
  <c r="BL46" i="11"/>
  <c r="BH3" i="8" s="1"/>
  <c r="BL68" i="11"/>
  <c r="BH25" i="8" s="1"/>
  <c r="BL47" i="11"/>
  <c r="BH4" i="8" s="1"/>
  <c r="BL53" i="11"/>
  <c r="BH10" i="8" s="1"/>
  <c r="BL55" i="11"/>
  <c r="BH12" i="8" s="1"/>
  <c r="BL51" i="11"/>
  <c r="BH8" i="8" s="1"/>
  <c r="BL62" i="11"/>
  <c r="BH19" i="8" s="1"/>
  <c r="BL64" i="11"/>
  <c r="BH21" i="8" s="1"/>
  <c r="BL66" i="11"/>
  <c r="BH23" i="8" s="1"/>
  <c r="BL49" i="11"/>
  <c r="BH6" i="8" s="1"/>
  <c r="AW71" i="11"/>
  <c r="AS28" i="8" s="1"/>
  <c r="AW70" i="11"/>
  <c r="AS27" i="8" s="1"/>
  <c r="AW73" i="11"/>
  <c r="AS30" i="8" s="1"/>
  <c r="AW72" i="11"/>
  <c r="AS29" i="8" s="1"/>
  <c r="AW74" i="11"/>
  <c r="AS31" i="8" s="1"/>
  <c r="AW56" i="11"/>
  <c r="AS13" i="8" s="1"/>
  <c r="AW52" i="11"/>
  <c r="AS9" i="8" s="1"/>
  <c r="AW54" i="11"/>
  <c r="AS11" i="8" s="1"/>
  <c r="AW66" i="11"/>
  <c r="AS23" i="8" s="1"/>
  <c r="AW48" i="11"/>
  <c r="AS5" i="8" s="1"/>
  <c r="AW58" i="11"/>
  <c r="AS15" i="8" s="1"/>
  <c r="AW62" i="11"/>
  <c r="AS19" i="8" s="1"/>
  <c r="AW50" i="11"/>
  <c r="AS7" i="8" s="1"/>
  <c r="AW46" i="11"/>
  <c r="AS3" i="8" s="1"/>
  <c r="AW53" i="11"/>
  <c r="AS10" i="8" s="1"/>
  <c r="AW68" i="11"/>
  <c r="AS25" i="8" s="1"/>
  <c r="AW55" i="11"/>
  <c r="AS12" i="8" s="1"/>
  <c r="AW60" i="11"/>
  <c r="AS17" i="8" s="1"/>
  <c r="AW49" i="11"/>
  <c r="AS6" i="8" s="1"/>
  <c r="AW64" i="11"/>
  <c r="AS21" i="8" s="1"/>
  <c r="AW47" i="11"/>
  <c r="AS4" i="8" s="1"/>
  <c r="AW51" i="11"/>
  <c r="AS8" i="8" s="1"/>
  <c r="G74" i="11"/>
  <c r="C31" i="8" s="1"/>
  <c r="G70" i="11"/>
  <c r="C27" i="8" s="1"/>
  <c r="G73" i="11"/>
  <c r="C30" i="8" s="1"/>
  <c r="G71" i="11"/>
  <c r="C28" i="8" s="1"/>
  <c r="G72" i="11"/>
  <c r="C29" i="8" s="1"/>
  <c r="G50" i="11"/>
  <c r="C7" i="8" s="1"/>
  <c r="G52" i="11"/>
  <c r="C9" i="8" s="1"/>
  <c r="G54" i="11"/>
  <c r="C11" i="8" s="1"/>
  <c r="G48" i="11"/>
  <c r="C5" i="8" s="1"/>
  <c r="G46" i="11"/>
  <c r="C3" i="8" s="1"/>
  <c r="G56" i="11"/>
  <c r="C13" i="8" s="1"/>
  <c r="G64" i="11"/>
  <c r="C21" i="8" s="1"/>
  <c r="G49" i="11"/>
  <c r="C6" i="8" s="1"/>
  <c r="G62" i="11"/>
  <c r="C19" i="8" s="1"/>
  <c r="G68" i="11"/>
  <c r="C25" i="8" s="1"/>
  <c r="G53" i="11"/>
  <c r="C10" i="8" s="1"/>
  <c r="G69" i="11"/>
  <c r="C26" i="8" s="1"/>
  <c r="G66" i="11"/>
  <c r="C23" i="8" s="1"/>
  <c r="G51" i="11"/>
  <c r="C8" i="8" s="1"/>
  <c r="G60" i="11"/>
  <c r="C17" i="8" s="1"/>
  <c r="G58" i="11"/>
  <c r="C15" i="8" s="1"/>
  <c r="G47" i="11"/>
  <c r="C4" i="8" s="1"/>
  <c r="G59" i="11"/>
  <c r="C16" i="8" s="1"/>
  <c r="G61" i="11"/>
  <c r="C18" i="8" s="1"/>
  <c r="AL72" i="11"/>
  <c r="AH29" i="8" s="1"/>
  <c r="AL74" i="11"/>
  <c r="AH31" i="8" s="1"/>
  <c r="AL70" i="11"/>
  <c r="AH27" i="8" s="1"/>
  <c r="AL71" i="11"/>
  <c r="AH28" i="8" s="1"/>
  <c r="AL73" i="11"/>
  <c r="AH30" i="8" s="1"/>
  <c r="AL46" i="11"/>
  <c r="AH3" i="8" s="1"/>
  <c r="AL50" i="11"/>
  <c r="AH7" i="8" s="1"/>
  <c r="AL52" i="11"/>
  <c r="AH9" i="8" s="1"/>
  <c r="AL54" i="11"/>
  <c r="AH11" i="8" s="1"/>
  <c r="AL58" i="11"/>
  <c r="AH15" i="8" s="1"/>
  <c r="AL48" i="11"/>
  <c r="AH5" i="8" s="1"/>
  <c r="AL62" i="11"/>
  <c r="AH19" i="8" s="1"/>
  <c r="AL60" i="11"/>
  <c r="AH17" i="8" s="1"/>
  <c r="AL47" i="11"/>
  <c r="AH4" i="8" s="1"/>
  <c r="AL56" i="11"/>
  <c r="AH13" i="8" s="1"/>
  <c r="AL68" i="11"/>
  <c r="AH25" i="8" s="1"/>
  <c r="AL51" i="11"/>
  <c r="AH8" i="8" s="1"/>
  <c r="AL53" i="11"/>
  <c r="AH10" i="8" s="1"/>
  <c r="AL64" i="11"/>
  <c r="AH21" i="8" s="1"/>
  <c r="AL57" i="11"/>
  <c r="AH14" i="8" s="1"/>
  <c r="AL66" i="11"/>
  <c r="AH23" i="8" s="1"/>
  <c r="AL49" i="11"/>
  <c r="AH6" i="8" s="1"/>
  <c r="AS70" i="11"/>
  <c r="AO27" i="8" s="1"/>
  <c r="AS72" i="11"/>
  <c r="AO29" i="8" s="1"/>
  <c r="AS74" i="11"/>
  <c r="AO31" i="8" s="1"/>
  <c r="AS71" i="11"/>
  <c r="AO28" i="8" s="1"/>
  <c r="AS73" i="11"/>
  <c r="AO30" i="8" s="1"/>
  <c r="AS52" i="11"/>
  <c r="AO9" i="8" s="1"/>
  <c r="AS46" i="11"/>
  <c r="AO3" i="8" s="1"/>
  <c r="AS48" i="11"/>
  <c r="AO5" i="8" s="1"/>
  <c r="AS50" i="11"/>
  <c r="AO7" i="8" s="1"/>
  <c r="AS54" i="11"/>
  <c r="AO11" i="8" s="1"/>
  <c r="AS56" i="11"/>
  <c r="AO13" i="8" s="1"/>
  <c r="AS58" i="11"/>
  <c r="AO15" i="8" s="1"/>
  <c r="AS60" i="11"/>
  <c r="AO17" i="8" s="1"/>
  <c r="AS62" i="11"/>
  <c r="AO19" i="8" s="1"/>
  <c r="AS64" i="11"/>
  <c r="AO21" i="8" s="1"/>
  <c r="AS66" i="11"/>
  <c r="AO23" i="8" s="1"/>
  <c r="AS68" i="11"/>
  <c r="AO25" i="8" s="1"/>
  <c r="AS53" i="11"/>
  <c r="AO10" i="8" s="1"/>
  <c r="AS47" i="11"/>
  <c r="AO4" i="8" s="1"/>
  <c r="AS51" i="11"/>
  <c r="AO8" i="8" s="1"/>
  <c r="AS57" i="11"/>
  <c r="AO14" i="8" s="1"/>
  <c r="AS59" i="11"/>
  <c r="AO16" i="8" s="1"/>
  <c r="AS61" i="11"/>
  <c r="AO18" i="8" s="1"/>
  <c r="AS63" i="11"/>
  <c r="AO20" i="8" s="1"/>
  <c r="AS69" i="11"/>
  <c r="AO26" i="8" s="1"/>
  <c r="AS55" i="11"/>
  <c r="AO12" i="8" s="1"/>
  <c r="AS49" i="11"/>
  <c r="AO6" i="8" s="1"/>
  <c r="AZ70" i="11"/>
  <c r="AV27" i="8" s="1"/>
  <c r="AZ71" i="11"/>
  <c r="AV28" i="8" s="1"/>
  <c r="AZ73" i="11"/>
  <c r="AV30" i="8" s="1"/>
  <c r="AZ72" i="11"/>
  <c r="AV29" i="8" s="1"/>
  <c r="AZ74" i="11"/>
  <c r="AV31" i="8" s="1"/>
  <c r="AZ46" i="11"/>
  <c r="AV3" i="8" s="1"/>
  <c r="AZ54" i="11"/>
  <c r="AV11" i="8" s="1"/>
  <c r="AZ56" i="11"/>
  <c r="AV13" i="8" s="1"/>
  <c r="AZ58" i="11"/>
  <c r="AV15" i="8" s="1"/>
  <c r="AZ60" i="11"/>
  <c r="AV17" i="8" s="1"/>
  <c r="AZ62" i="11"/>
  <c r="AV19" i="8" s="1"/>
  <c r="AZ64" i="11"/>
  <c r="AV21" i="8" s="1"/>
  <c r="AZ66" i="11"/>
  <c r="AV23" i="8" s="1"/>
  <c r="AZ48" i="11"/>
  <c r="AV5" i="8" s="1"/>
  <c r="AZ50" i="11"/>
  <c r="AV7" i="8" s="1"/>
  <c r="AZ52" i="11"/>
  <c r="AV9" i="8" s="1"/>
  <c r="AZ68" i="11"/>
  <c r="AV25" i="8" s="1"/>
  <c r="AZ53" i="11"/>
  <c r="AV10" i="8" s="1"/>
  <c r="AZ47" i="11"/>
  <c r="AV4" i="8" s="1"/>
  <c r="AZ49" i="11"/>
  <c r="AV6" i="8" s="1"/>
  <c r="AZ51" i="11"/>
  <c r="AV8" i="8" s="1"/>
  <c r="AZ55" i="11"/>
  <c r="AV12" i="8" s="1"/>
  <c r="BG72" i="11"/>
  <c r="BC29" i="8" s="1"/>
  <c r="BG73" i="11"/>
  <c r="BC30" i="8" s="1"/>
  <c r="BG74" i="11"/>
  <c r="BC31" i="8" s="1"/>
  <c r="BG70" i="11"/>
  <c r="BC27" i="8" s="1"/>
  <c r="BG71" i="11"/>
  <c r="BC28" i="8" s="1"/>
  <c r="BG58" i="11"/>
  <c r="BC15" i="8" s="1"/>
  <c r="BG54" i="11"/>
  <c r="BC11" i="8" s="1"/>
  <c r="BG56" i="11"/>
  <c r="BC13" i="8" s="1"/>
  <c r="BG60" i="11"/>
  <c r="BC17" i="8" s="1"/>
  <c r="BG62" i="11"/>
  <c r="BC19" i="8" s="1"/>
  <c r="BG48" i="11"/>
  <c r="BC5" i="8" s="1"/>
  <c r="BG52" i="11"/>
  <c r="BC9" i="8" s="1"/>
  <c r="BG50" i="11"/>
  <c r="BC7" i="8" s="1"/>
  <c r="BG64" i="11"/>
  <c r="BC21" i="8" s="1"/>
  <c r="BG46" i="11"/>
  <c r="BC3" i="8" s="1"/>
  <c r="BG68" i="11"/>
  <c r="BC25" i="8" s="1"/>
  <c r="BG49" i="11"/>
  <c r="BC6" i="8" s="1"/>
  <c r="BG51" i="11"/>
  <c r="BC8" i="8" s="1"/>
  <c r="BG66" i="11"/>
  <c r="BC23" i="8" s="1"/>
  <c r="BG47" i="11"/>
  <c r="BC4" i="8" s="1"/>
  <c r="BG53" i="11"/>
  <c r="BC10" i="8" s="1"/>
  <c r="BG69" i="11"/>
  <c r="BC26" i="8" s="1"/>
  <c r="J70" i="11"/>
  <c r="F27" i="8" s="1"/>
  <c r="J74" i="11"/>
  <c r="F31" i="8" s="1"/>
  <c r="J73" i="11"/>
  <c r="F30" i="8" s="1"/>
  <c r="J71" i="11"/>
  <c r="F28" i="8" s="1"/>
  <c r="J72" i="11"/>
  <c r="F29" i="8" s="1"/>
  <c r="J46" i="11"/>
  <c r="F3" i="8" s="1"/>
  <c r="J58" i="11"/>
  <c r="F15" i="8" s="1"/>
  <c r="J66" i="11"/>
  <c r="F23" i="8" s="1"/>
  <c r="J48" i="11"/>
  <c r="F5" i="8" s="1"/>
  <c r="J54" i="11"/>
  <c r="F11" i="8" s="1"/>
  <c r="J50" i="11"/>
  <c r="F7" i="8" s="1"/>
  <c r="J52" i="11"/>
  <c r="F9" i="8" s="1"/>
  <c r="J56" i="11"/>
  <c r="F13" i="8" s="1"/>
  <c r="J60" i="11"/>
  <c r="F17" i="8" s="1"/>
  <c r="J64" i="11"/>
  <c r="F21" i="8" s="1"/>
  <c r="J47" i="11"/>
  <c r="F4" i="8" s="1"/>
  <c r="J51" i="11"/>
  <c r="F8" i="8" s="1"/>
  <c r="J65" i="11"/>
  <c r="F22" i="8" s="1"/>
  <c r="J57" i="11"/>
  <c r="F14" i="8" s="1"/>
  <c r="J49" i="11"/>
  <c r="F6" i="8" s="1"/>
  <c r="J62" i="11"/>
  <c r="F19" i="8" s="1"/>
  <c r="J68" i="11"/>
  <c r="F25" i="8" s="1"/>
  <c r="J53" i="11"/>
  <c r="F10" i="8" s="1"/>
  <c r="X67" i="11"/>
  <c r="T24" i="8" s="1"/>
  <c r="Y67" i="11"/>
  <c r="U24" i="8" s="1"/>
  <c r="L65" i="11"/>
  <c r="H22" i="8" s="1"/>
  <c r="M65" i="11"/>
  <c r="I22" i="8" s="1"/>
  <c r="Y65" i="11"/>
  <c r="U22" i="8" s="1"/>
  <c r="G63" i="11"/>
  <c r="C20" i="8" s="1"/>
  <c r="AN61" i="11"/>
  <c r="AJ18" i="8" s="1"/>
  <c r="BK59" i="11"/>
  <c r="BG16" i="8" s="1"/>
  <c r="T57" i="11"/>
  <c r="P14" i="8" s="1"/>
  <c r="G57" i="11"/>
  <c r="C14" i="8" s="1"/>
  <c r="BG55" i="11"/>
  <c r="BC12" i="8" s="1"/>
  <c r="BD71" i="11"/>
  <c r="AZ28" i="8" s="1"/>
  <c r="BD70" i="11"/>
  <c r="AZ27" i="8" s="1"/>
  <c r="BD72" i="11"/>
  <c r="AZ29" i="8" s="1"/>
  <c r="BD74" i="11"/>
  <c r="AZ31" i="8" s="1"/>
  <c r="BD73" i="11"/>
  <c r="AZ30" i="8" s="1"/>
  <c r="BD52" i="11"/>
  <c r="AZ9" i="8" s="1"/>
  <c r="BD46" i="11"/>
  <c r="AZ3" i="8" s="1"/>
  <c r="BD50" i="11"/>
  <c r="AZ7" i="8" s="1"/>
  <c r="BD48" i="11"/>
  <c r="AZ5" i="8" s="1"/>
  <c r="BD54" i="11"/>
  <c r="AZ11" i="8" s="1"/>
  <c r="BD56" i="11"/>
  <c r="AZ13" i="8" s="1"/>
  <c r="BD64" i="11"/>
  <c r="AZ21" i="8" s="1"/>
  <c r="BD58" i="11"/>
  <c r="AZ15" i="8" s="1"/>
  <c r="BD60" i="11"/>
  <c r="AZ17" i="8" s="1"/>
  <c r="BD62" i="11"/>
  <c r="AZ19" i="8" s="1"/>
  <c r="BD66" i="11"/>
  <c r="AZ23" i="8" s="1"/>
  <c r="BD68" i="11"/>
  <c r="AZ25" i="8" s="1"/>
  <c r="BD53" i="11"/>
  <c r="AZ10" i="8" s="1"/>
  <c r="BD55" i="11"/>
  <c r="AZ12" i="8" s="1"/>
  <c r="BD57" i="11"/>
  <c r="AZ14" i="8" s="1"/>
  <c r="BD59" i="11"/>
  <c r="AZ16" i="8" s="1"/>
  <c r="BD61" i="11"/>
  <c r="AZ18" i="8" s="1"/>
  <c r="BD63" i="11"/>
  <c r="AZ20" i="8" s="1"/>
  <c r="BD65" i="11"/>
  <c r="AZ22" i="8" s="1"/>
  <c r="BD67" i="11"/>
  <c r="AZ24" i="8" s="1"/>
  <c r="BD69" i="11"/>
  <c r="AZ26" i="8" s="1"/>
  <c r="BD49" i="11"/>
  <c r="AZ6" i="8" s="1"/>
  <c r="BD47" i="11"/>
  <c r="AZ4" i="8" s="1"/>
  <c r="BD51" i="11"/>
  <c r="AZ8" i="8" s="1"/>
  <c r="BK70" i="11"/>
  <c r="BG27" i="8" s="1"/>
  <c r="BK72" i="11"/>
  <c r="BG29" i="8" s="1"/>
  <c r="BK74" i="11"/>
  <c r="BG31" i="8" s="1"/>
  <c r="BK73" i="11"/>
  <c r="BG30" i="8" s="1"/>
  <c r="BK71" i="11"/>
  <c r="BG28" i="8" s="1"/>
  <c r="BK46" i="11"/>
  <c r="BG3" i="8" s="1"/>
  <c r="BK48" i="11"/>
  <c r="BG5" i="8" s="1"/>
  <c r="BK54" i="11"/>
  <c r="BG11" i="8" s="1"/>
  <c r="BK56" i="11"/>
  <c r="BG13" i="8" s="1"/>
  <c r="BK58" i="11"/>
  <c r="BG15" i="8" s="1"/>
  <c r="BK60" i="11"/>
  <c r="BG17" i="8" s="1"/>
  <c r="BK62" i="11"/>
  <c r="BG19" i="8" s="1"/>
  <c r="BK64" i="11"/>
  <c r="BG21" i="8" s="1"/>
  <c r="BK66" i="11"/>
  <c r="BG23" i="8" s="1"/>
  <c r="BK50" i="11"/>
  <c r="BG7" i="8" s="1"/>
  <c r="BK52" i="11"/>
  <c r="BG9" i="8" s="1"/>
  <c r="BK51" i="11"/>
  <c r="BG8" i="8" s="1"/>
  <c r="BK47" i="11"/>
  <c r="BG4" i="8" s="1"/>
  <c r="BK55" i="11"/>
  <c r="BG12" i="8" s="1"/>
  <c r="BK67" i="11"/>
  <c r="BG24" i="8" s="1"/>
  <c r="BK49" i="11"/>
  <c r="BG6" i="8" s="1"/>
  <c r="BK53" i="11"/>
  <c r="BG10" i="8" s="1"/>
  <c r="BK68" i="11"/>
  <c r="BG25" i="8" s="1"/>
  <c r="BM71" i="11"/>
  <c r="BI28" i="8" s="1"/>
  <c r="BM70" i="11"/>
  <c r="BI27" i="8" s="1"/>
  <c r="BM72" i="11"/>
  <c r="BI29" i="8" s="1"/>
  <c r="BM74" i="11"/>
  <c r="BI31" i="8" s="1"/>
  <c r="BM73" i="11"/>
  <c r="BI30" i="8" s="1"/>
  <c r="BM50" i="11"/>
  <c r="BI7" i="8" s="1"/>
  <c r="BM46" i="11"/>
  <c r="BI3" i="8" s="1"/>
  <c r="BM48" i="11"/>
  <c r="BI5" i="8" s="1"/>
  <c r="BM52" i="11"/>
  <c r="BI9" i="8" s="1"/>
  <c r="BM54" i="11"/>
  <c r="BI11" i="8" s="1"/>
  <c r="BM56" i="11"/>
  <c r="BI13" i="8" s="1"/>
  <c r="BM58" i="11"/>
  <c r="BI15" i="8" s="1"/>
  <c r="BM60" i="11"/>
  <c r="BI17" i="8" s="1"/>
  <c r="BM62" i="11"/>
  <c r="BI19" i="8" s="1"/>
  <c r="BM66" i="11"/>
  <c r="BI23" i="8" s="1"/>
  <c r="BM68" i="11"/>
  <c r="BI25" i="8" s="1"/>
  <c r="BM64" i="11"/>
  <c r="BI21" i="8" s="1"/>
  <c r="BM47" i="11"/>
  <c r="BI4" i="8" s="1"/>
  <c r="BM49" i="11"/>
  <c r="BI6" i="8" s="1"/>
  <c r="BM53" i="11"/>
  <c r="BI10" i="8" s="1"/>
  <c r="BM55" i="11"/>
  <c r="BI12" i="8" s="1"/>
  <c r="BM57" i="11"/>
  <c r="BI14" i="8" s="1"/>
  <c r="BM59" i="11"/>
  <c r="BI16" i="8" s="1"/>
  <c r="BM51" i="11"/>
  <c r="BI8" i="8" s="1"/>
  <c r="AD70" i="11"/>
  <c r="Z27" i="8" s="1"/>
  <c r="AD74" i="11"/>
  <c r="Z31" i="8" s="1"/>
  <c r="AD71" i="11"/>
  <c r="Z28" i="8" s="1"/>
  <c r="AD72" i="11"/>
  <c r="Z29" i="8" s="1"/>
  <c r="AD73" i="11"/>
  <c r="Z30" i="8" s="1"/>
  <c r="AD50" i="11"/>
  <c r="Z7" i="8" s="1"/>
  <c r="AD54" i="11"/>
  <c r="Z11" i="8" s="1"/>
  <c r="AD56" i="11"/>
  <c r="Z13" i="8" s="1"/>
  <c r="AD48" i="11"/>
  <c r="Z5" i="8" s="1"/>
  <c r="AD46" i="11"/>
  <c r="Z3" i="8" s="1"/>
  <c r="AD52" i="11"/>
  <c r="Z9" i="8" s="1"/>
  <c r="AD60" i="11"/>
  <c r="Z17" i="8" s="1"/>
  <c r="AD57" i="11"/>
  <c r="Z14" i="8" s="1"/>
  <c r="AD66" i="11"/>
  <c r="Z23" i="8" s="1"/>
  <c r="AD62" i="11"/>
  <c r="Z19" i="8" s="1"/>
  <c r="AD64" i="11"/>
  <c r="Z21" i="8" s="1"/>
  <c r="AD49" i="11"/>
  <c r="Z6" i="8" s="1"/>
  <c r="AD58" i="11"/>
  <c r="Z15" i="8" s="1"/>
  <c r="AD47" i="11"/>
  <c r="Z4" i="8" s="1"/>
  <c r="AD59" i="11"/>
  <c r="Z16" i="8" s="1"/>
  <c r="AD63" i="11"/>
  <c r="Z20" i="8" s="1"/>
  <c r="AD55" i="11"/>
  <c r="Z12" i="8" s="1"/>
  <c r="AD68" i="11"/>
  <c r="Z25" i="8" s="1"/>
  <c r="AD51" i="11"/>
  <c r="Z8" i="8" s="1"/>
  <c r="AD53" i="11"/>
  <c r="Z10" i="8" s="1"/>
  <c r="AD65" i="11"/>
  <c r="Z22" i="8" s="1"/>
  <c r="AD67" i="11"/>
  <c r="Z24" i="8" s="1"/>
  <c r="AK71" i="11"/>
  <c r="AG28" i="8" s="1"/>
  <c r="AK74" i="11"/>
  <c r="AG31" i="8" s="1"/>
  <c r="AK70" i="11"/>
  <c r="AG27" i="8" s="1"/>
  <c r="AK73" i="11"/>
  <c r="AG30" i="8" s="1"/>
  <c r="AK72" i="11"/>
  <c r="AG29" i="8" s="1"/>
  <c r="AK46" i="11"/>
  <c r="AG3" i="8" s="1"/>
  <c r="AK50" i="11"/>
  <c r="AG7" i="8" s="1"/>
  <c r="AK52" i="11"/>
  <c r="AG9" i="8" s="1"/>
  <c r="AK48" i="11"/>
  <c r="AG5" i="8" s="1"/>
  <c r="AK54" i="11"/>
  <c r="AG11" i="8" s="1"/>
  <c r="AK56" i="11"/>
  <c r="AG13" i="8" s="1"/>
  <c r="AK62" i="11"/>
  <c r="AG19" i="8" s="1"/>
  <c r="AK64" i="11"/>
  <c r="AG21" i="8" s="1"/>
  <c r="AK58" i="11"/>
  <c r="AG15" i="8" s="1"/>
  <c r="AK53" i="11"/>
  <c r="AG10" i="8" s="1"/>
  <c r="AK60" i="11"/>
  <c r="AG17" i="8" s="1"/>
  <c r="AK51" i="11"/>
  <c r="AG8" i="8" s="1"/>
  <c r="AK47" i="11"/>
  <c r="AG4" i="8" s="1"/>
  <c r="AK49" i="11"/>
  <c r="AG6" i="8" s="1"/>
  <c r="AK66" i="11"/>
  <c r="AG23" i="8" s="1"/>
  <c r="AK68" i="11"/>
  <c r="AG25" i="8" s="1"/>
  <c r="AK57" i="11"/>
  <c r="AG14" i="8" s="1"/>
  <c r="AK61" i="11"/>
  <c r="AG18" i="8" s="1"/>
  <c r="AR70" i="11"/>
  <c r="AN27" i="8" s="1"/>
  <c r="AR71" i="11"/>
  <c r="AN28" i="8" s="1"/>
  <c r="AR72" i="11"/>
  <c r="AN29" i="8" s="1"/>
  <c r="AR74" i="11"/>
  <c r="AN31" i="8" s="1"/>
  <c r="AR73" i="11"/>
  <c r="AN30" i="8" s="1"/>
  <c r="AR48" i="11"/>
  <c r="AN5" i="8" s="1"/>
  <c r="AR50" i="11"/>
  <c r="AN7" i="8" s="1"/>
  <c r="AR52" i="11"/>
  <c r="AN9" i="8" s="1"/>
  <c r="AR54" i="11"/>
  <c r="AN11" i="8" s="1"/>
  <c r="AR56" i="11"/>
  <c r="AN13" i="8" s="1"/>
  <c r="AR58" i="11"/>
  <c r="AN15" i="8" s="1"/>
  <c r="AR60" i="11"/>
  <c r="AN17" i="8" s="1"/>
  <c r="AR46" i="11"/>
  <c r="AN3" i="8" s="1"/>
  <c r="AR49" i="11"/>
  <c r="AN6" i="8" s="1"/>
  <c r="AR68" i="11"/>
  <c r="AN25" i="8" s="1"/>
  <c r="AR62" i="11"/>
  <c r="AN19" i="8" s="1"/>
  <c r="AR64" i="11"/>
  <c r="AN21" i="8" s="1"/>
  <c r="AR66" i="11"/>
  <c r="AN23" i="8" s="1"/>
  <c r="AR47" i="11"/>
  <c r="AN4" i="8" s="1"/>
  <c r="AR51" i="11"/>
  <c r="AN8" i="8" s="1"/>
  <c r="AR53" i="11"/>
  <c r="AN10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Y52" i="11"/>
  <c r="AU9" i="8" s="1"/>
  <c r="AY56" i="11"/>
  <c r="AU13" i="8" s="1"/>
  <c r="AY48" i="11"/>
  <c r="AU5" i="8" s="1"/>
  <c r="AY50" i="11"/>
  <c r="AU7" i="8" s="1"/>
  <c r="AY64" i="11"/>
  <c r="AU21" i="8" s="1"/>
  <c r="AY46" i="11"/>
  <c r="AU3" i="8" s="1"/>
  <c r="AY60" i="11"/>
  <c r="AU17" i="8" s="1"/>
  <c r="AY58" i="11"/>
  <c r="AU15" i="8" s="1"/>
  <c r="AY62" i="11"/>
  <c r="AU19" i="8" s="1"/>
  <c r="AY54" i="11"/>
  <c r="AU11" i="8" s="1"/>
  <c r="AY66" i="11"/>
  <c r="AU23" i="8" s="1"/>
  <c r="AY49" i="11"/>
  <c r="AU6" i="8" s="1"/>
  <c r="AY53" i="11"/>
  <c r="AU10" i="8" s="1"/>
  <c r="AY51" i="11"/>
  <c r="AU8" i="8" s="1"/>
  <c r="AY47" i="11"/>
  <c r="AU4" i="8" s="1"/>
  <c r="AY55" i="11"/>
  <c r="AU12" i="8" s="1"/>
  <c r="AY57" i="11"/>
  <c r="AU14" i="8" s="1"/>
  <c r="AY67" i="11"/>
  <c r="AU24" i="8" s="1"/>
  <c r="AY68" i="11"/>
  <c r="AU25" i="8" s="1"/>
  <c r="BN70" i="11"/>
  <c r="BJ27" i="8" s="1"/>
  <c r="BN71" i="11"/>
  <c r="BJ28" i="8" s="1"/>
  <c r="BN73" i="11"/>
  <c r="BJ30" i="8" s="1"/>
  <c r="BN72" i="11"/>
  <c r="BJ29" i="8" s="1"/>
  <c r="BN74" i="11"/>
  <c r="BJ31" i="8" s="1"/>
  <c r="BN46" i="11"/>
  <c r="BJ3" i="8" s="1"/>
  <c r="BN54" i="11"/>
  <c r="BJ11" i="8" s="1"/>
  <c r="BN56" i="11"/>
  <c r="BJ13" i="8" s="1"/>
  <c r="BN58" i="11"/>
  <c r="BJ15" i="8" s="1"/>
  <c r="BN60" i="11"/>
  <c r="BJ17" i="8" s="1"/>
  <c r="BN62" i="11"/>
  <c r="BJ19" i="8" s="1"/>
  <c r="BN66" i="11"/>
  <c r="BJ23" i="8" s="1"/>
  <c r="BN68" i="11"/>
  <c r="BJ25" i="8" s="1"/>
  <c r="BN52" i="11"/>
  <c r="BJ9" i="8" s="1"/>
  <c r="BN48" i="11"/>
  <c r="BJ5" i="8" s="1"/>
  <c r="BN50" i="11"/>
  <c r="BJ7" i="8" s="1"/>
  <c r="BN51" i="11"/>
  <c r="BJ8" i="8" s="1"/>
  <c r="BN55" i="11"/>
  <c r="BJ12" i="8" s="1"/>
  <c r="BN57" i="11"/>
  <c r="BJ14" i="8" s="1"/>
  <c r="BN59" i="11"/>
  <c r="BJ16" i="8" s="1"/>
  <c r="BN61" i="11"/>
  <c r="BJ18" i="8" s="1"/>
  <c r="BN64" i="11"/>
  <c r="BJ21" i="8" s="1"/>
  <c r="BN47" i="11"/>
  <c r="BJ4" i="8" s="1"/>
  <c r="BN49" i="11"/>
  <c r="BJ6" i="8" s="1"/>
  <c r="BN53" i="11"/>
  <c r="BJ10" i="8" s="1"/>
  <c r="AL67" i="11"/>
  <c r="AH24" i="8" s="1"/>
  <c r="AA67" i="11"/>
  <c r="W24" i="8" s="1"/>
  <c r="AE65" i="11"/>
  <c r="AA22" i="8" s="1"/>
  <c r="AH65" i="11"/>
  <c r="AD22" i="8" s="1"/>
  <c r="S65" i="11"/>
  <c r="O22" i="8" s="1"/>
  <c r="AH63" i="11"/>
  <c r="AD20" i="8" s="1"/>
  <c r="Y63" i="11"/>
  <c r="U20" i="8" s="1"/>
  <c r="AY63" i="11"/>
  <c r="AU20" i="8" s="1"/>
  <c r="AA61" i="11"/>
  <c r="W18" i="8" s="1"/>
  <c r="H61" i="11"/>
  <c r="D18" i="8" s="1"/>
  <c r="BG61" i="11"/>
  <c r="BC18" i="8" s="1"/>
  <c r="BR61" i="11"/>
  <c r="BN18" i="8" s="1"/>
  <c r="AV61" i="11"/>
  <c r="AR18" i="8" s="1"/>
  <c r="Y59" i="11"/>
  <c r="U16" i="8" s="1"/>
  <c r="AK59" i="11"/>
  <c r="AG16" i="8" s="1"/>
  <c r="BL59" i="11"/>
  <c r="BH16" i="8" s="1"/>
  <c r="AW59" i="11"/>
  <c r="AS16" i="8" s="1"/>
  <c r="K57" i="11"/>
  <c r="G14" i="8" s="1"/>
  <c r="AA57" i="11"/>
  <c r="W14" i="8" s="1"/>
  <c r="BL57" i="11"/>
  <c r="BH14" i="8" s="1"/>
  <c r="AW57" i="11"/>
  <c r="AS14" i="8" s="1"/>
  <c r="AL55" i="11"/>
  <c r="AH12" i="8" s="1"/>
  <c r="AQ55" i="11"/>
  <c r="AM12" i="8" s="1"/>
  <c r="AU71" i="11"/>
  <c r="AQ28" i="8" s="1"/>
  <c r="AU70" i="11"/>
  <c r="AQ27" i="8" s="1"/>
  <c r="AU72" i="11"/>
  <c r="AQ29" i="8" s="1"/>
  <c r="AU74" i="11"/>
  <c r="AQ31" i="8" s="1"/>
  <c r="AU73" i="11"/>
  <c r="AQ30" i="8" s="1"/>
  <c r="AU48" i="11"/>
  <c r="AQ5" i="8" s="1"/>
  <c r="AU46" i="11"/>
  <c r="AQ3" i="8" s="1"/>
  <c r="AU50" i="11"/>
  <c r="AQ7" i="8" s="1"/>
  <c r="AU52" i="11"/>
  <c r="AQ9" i="8" s="1"/>
  <c r="AU54" i="11"/>
  <c r="AQ11" i="8" s="1"/>
  <c r="AU56" i="11"/>
  <c r="AQ13" i="8" s="1"/>
  <c r="AU58" i="11"/>
  <c r="AQ15" i="8" s="1"/>
  <c r="AU60" i="11"/>
  <c r="AQ17" i="8" s="1"/>
  <c r="AU62" i="11"/>
  <c r="AQ19" i="8" s="1"/>
  <c r="AU66" i="11"/>
  <c r="AQ23" i="8" s="1"/>
  <c r="I72" i="11"/>
  <c r="E29" i="8" s="1"/>
  <c r="I71" i="11"/>
  <c r="E28" i="8" s="1"/>
  <c r="I74" i="11"/>
  <c r="E31" i="8" s="1"/>
  <c r="I73" i="11"/>
  <c r="E30" i="8" s="1"/>
  <c r="I70" i="11"/>
  <c r="E27" i="8" s="1"/>
  <c r="I48" i="11"/>
  <c r="E5" i="8" s="1"/>
  <c r="I58" i="11"/>
  <c r="E15" i="8" s="1"/>
  <c r="I52" i="11"/>
  <c r="E9" i="8" s="1"/>
  <c r="I54" i="11"/>
  <c r="E11" i="8" s="1"/>
  <c r="I50" i="11"/>
  <c r="E7" i="8" s="1"/>
  <c r="I56" i="11"/>
  <c r="E13" i="8" s="1"/>
  <c r="I62" i="11"/>
  <c r="E19" i="8" s="1"/>
  <c r="I64" i="11"/>
  <c r="E21" i="8" s="1"/>
  <c r="I46" i="11"/>
  <c r="E3" i="8" s="1"/>
  <c r="N70" i="11"/>
  <c r="J27" i="8" s="1"/>
  <c r="N74" i="11"/>
  <c r="J31" i="8" s="1"/>
  <c r="N71" i="11"/>
  <c r="J28" i="8" s="1"/>
  <c r="N72" i="11"/>
  <c r="J29" i="8" s="1"/>
  <c r="N73" i="11"/>
  <c r="J30" i="8" s="1"/>
  <c r="N50" i="11"/>
  <c r="J7" i="8" s="1"/>
  <c r="N54" i="11"/>
  <c r="J11" i="8" s="1"/>
  <c r="N60" i="11"/>
  <c r="J17" i="8" s="1"/>
  <c r="N64" i="11"/>
  <c r="J21" i="8" s="1"/>
  <c r="N46" i="11"/>
  <c r="J3" i="8" s="1"/>
  <c r="N48" i="11"/>
  <c r="J5" i="8" s="1"/>
  <c r="N52" i="11"/>
  <c r="J9" i="8" s="1"/>
  <c r="N58" i="11"/>
  <c r="J15" i="8" s="1"/>
  <c r="U72" i="11"/>
  <c r="Q29" i="8" s="1"/>
  <c r="U70" i="11"/>
  <c r="Q27" i="8" s="1"/>
  <c r="U73" i="11"/>
  <c r="Q30" i="8" s="1"/>
  <c r="U74" i="11"/>
  <c r="Q31" i="8" s="1"/>
  <c r="U71" i="11"/>
  <c r="Q28" i="8" s="1"/>
  <c r="U48" i="11"/>
  <c r="Q5" i="8" s="1"/>
  <c r="U58" i="11"/>
  <c r="Q15" i="8" s="1"/>
  <c r="U60" i="11"/>
  <c r="Q17" i="8" s="1"/>
  <c r="U54" i="11"/>
  <c r="Q11" i="8" s="1"/>
  <c r="U56" i="11"/>
  <c r="Q13" i="8" s="1"/>
  <c r="U50" i="11"/>
  <c r="Q7" i="8" s="1"/>
  <c r="U46" i="11"/>
  <c r="Q3" i="8" s="1"/>
  <c r="U52" i="11"/>
  <c r="Q9" i="8" s="1"/>
  <c r="AB73" i="11"/>
  <c r="X30" i="8" s="1"/>
  <c r="AB74" i="11"/>
  <c r="X31" i="8" s="1"/>
  <c r="AB72" i="11"/>
  <c r="X29" i="8" s="1"/>
  <c r="AB71" i="11"/>
  <c r="X28" i="8" s="1"/>
  <c r="AB70" i="11"/>
  <c r="X27" i="8" s="1"/>
  <c r="AB46" i="11"/>
  <c r="X3" i="8" s="1"/>
  <c r="AB48" i="11"/>
  <c r="X5" i="8" s="1"/>
  <c r="AB52" i="11"/>
  <c r="X9" i="8" s="1"/>
  <c r="AB50" i="11"/>
  <c r="X7" i="8" s="1"/>
  <c r="AB54" i="11"/>
  <c r="X11" i="8" s="1"/>
  <c r="AB58" i="11"/>
  <c r="X15" i="8" s="1"/>
  <c r="AB60" i="11"/>
  <c r="X17" i="8" s="1"/>
  <c r="AB64" i="11"/>
  <c r="X21" i="8" s="1"/>
  <c r="AI70" i="11"/>
  <c r="AE27" i="8" s="1"/>
  <c r="AI73" i="11"/>
  <c r="AE30" i="8" s="1"/>
  <c r="AI74" i="11"/>
  <c r="AE31" i="8" s="1"/>
  <c r="AI72" i="11"/>
  <c r="AE29" i="8" s="1"/>
  <c r="AI71" i="11"/>
  <c r="AE28" i="8" s="1"/>
  <c r="AI52" i="11"/>
  <c r="AE9" i="8" s="1"/>
  <c r="AI46" i="11"/>
  <c r="AE3" i="8" s="1"/>
  <c r="AI56" i="11"/>
  <c r="AE13" i="8" s="1"/>
  <c r="AI58" i="11"/>
  <c r="AE15" i="8" s="1"/>
  <c r="AI54" i="11"/>
  <c r="AE11" i="8" s="1"/>
  <c r="AI60" i="11"/>
  <c r="AE17" i="8" s="1"/>
  <c r="AI62" i="11"/>
  <c r="AE19" i="8" s="1"/>
  <c r="AI50" i="11"/>
  <c r="AE7" i="8" s="1"/>
  <c r="AI48" i="11"/>
  <c r="AE5" i="8" s="1"/>
  <c r="AI66" i="11"/>
  <c r="AE23" i="8" s="1"/>
  <c r="AX71" i="11"/>
  <c r="AT28" i="8" s="1"/>
  <c r="AX70" i="11"/>
  <c r="AT27" i="8" s="1"/>
  <c r="AX73" i="11"/>
  <c r="AT30" i="8" s="1"/>
  <c r="AX72" i="11"/>
  <c r="AT29" i="8" s="1"/>
  <c r="AX74" i="11"/>
  <c r="AT31" i="8" s="1"/>
  <c r="AX48" i="11"/>
  <c r="AT5" i="8" s="1"/>
  <c r="AX46" i="11"/>
  <c r="AT3" i="8" s="1"/>
  <c r="AX52" i="11"/>
  <c r="AT9" i="8" s="1"/>
  <c r="AX54" i="11"/>
  <c r="AT11" i="8" s="1"/>
  <c r="AX56" i="11"/>
  <c r="AT13" i="8" s="1"/>
  <c r="AX58" i="11"/>
  <c r="AT15" i="8" s="1"/>
  <c r="AX60" i="11"/>
  <c r="AT17" i="8" s="1"/>
  <c r="AX62" i="11"/>
  <c r="AT19" i="8" s="1"/>
  <c r="AX66" i="11"/>
  <c r="AT23" i="8" s="1"/>
  <c r="AX50" i="11"/>
  <c r="AT7" i="8" s="1"/>
  <c r="I69" i="11"/>
  <c r="E26" i="8" s="1"/>
  <c r="U69" i="11"/>
  <c r="Q26" i="8" s="1"/>
  <c r="BH69" i="11"/>
  <c r="BD26" i="8" s="1"/>
  <c r="I67" i="11"/>
  <c r="E24" i="8" s="1"/>
  <c r="BH67" i="11"/>
  <c r="BD24" i="8" s="1"/>
  <c r="BO65" i="11"/>
  <c r="BK22" i="8" s="1"/>
  <c r="BH65" i="11"/>
  <c r="BD22" i="8" s="1"/>
  <c r="AB63" i="11"/>
  <c r="X20" i="8" s="1"/>
  <c r="I63" i="11"/>
  <c r="E20" i="8" s="1"/>
  <c r="BH63" i="11"/>
  <c r="BD20" i="8" s="1"/>
  <c r="AI61" i="11"/>
  <c r="AE18" i="8" s="1"/>
  <c r="BH61" i="11"/>
  <c r="BD18" i="8" s="1"/>
  <c r="BH59" i="11"/>
  <c r="BD16" i="8" s="1"/>
  <c r="BH57" i="11"/>
  <c r="BD14" i="8" s="1"/>
  <c r="N55" i="11"/>
  <c r="J12" i="8" s="1"/>
  <c r="U55" i="11"/>
  <c r="Q12" i="8" s="1"/>
  <c r="BH55" i="11"/>
  <c r="BD12" i="8" s="1"/>
  <c r="N53" i="11"/>
  <c r="J10" i="8" s="1"/>
  <c r="I53" i="11"/>
  <c r="E10" i="8" s="1"/>
  <c r="AT53" i="11"/>
  <c r="AP10" i="8" s="1"/>
  <c r="AI51" i="11"/>
  <c r="AE8" i="8" s="1"/>
  <c r="BA51" i="11"/>
  <c r="AW8" i="8" s="1"/>
  <c r="AB49" i="11"/>
  <c r="X6" i="8" s="1"/>
  <c r="N49" i="11"/>
  <c r="J6" i="8" s="1"/>
  <c r="AT49" i="11"/>
  <c r="AP6" i="8" s="1"/>
  <c r="AU47" i="11"/>
  <c r="AQ4" i="8" s="1"/>
  <c r="AO47" i="11"/>
  <c r="AK4" i="8" s="1"/>
  <c r="N68" i="11"/>
  <c r="J25" i="8" s="1"/>
  <c r="AX68" i="11"/>
  <c r="AT25" i="8" s="1"/>
  <c r="AT68" i="11"/>
  <c r="AP25" i="8" s="1"/>
  <c r="BO66" i="11"/>
  <c r="BK23" i="8" s="1"/>
  <c r="O62" i="11"/>
  <c r="K19" i="8" s="1"/>
  <c r="AT60" i="11"/>
  <c r="AP17" i="8" s="1"/>
  <c r="AT58" i="11"/>
  <c r="AP15" i="8" s="1"/>
  <c r="BH53" i="11"/>
  <c r="BD10" i="8" s="1"/>
  <c r="BH51" i="11"/>
  <c r="BD8" i="8" s="1"/>
  <c r="I51" i="11"/>
  <c r="E8" i="8" s="1"/>
  <c r="AT51" i="11"/>
  <c r="AP8" i="8" s="1"/>
  <c r="O49" i="11"/>
  <c r="K6" i="8" s="1"/>
  <c r="BA49" i="11"/>
  <c r="AW6" i="8" s="1"/>
  <c r="O47" i="11"/>
  <c r="K4" i="8" s="1"/>
  <c r="AT47" i="11"/>
  <c r="AP4" i="8" s="1"/>
  <c r="I68" i="11"/>
  <c r="E25" i="8" s="1"/>
  <c r="R66" i="11"/>
  <c r="N23" i="8" s="1"/>
  <c r="AT66" i="11"/>
  <c r="AP23" i="8" s="1"/>
  <c r="AT64" i="11"/>
  <c r="AP21" i="8" s="1"/>
  <c r="AB62" i="11"/>
  <c r="X19" i="8" s="1"/>
  <c r="O60" i="11"/>
  <c r="K17" i="8" s="1"/>
  <c r="U53" i="11"/>
  <c r="Q10" i="8" s="1"/>
  <c r="BO53" i="11"/>
  <c r="BK10" i="8" s="1"/>
  <c r="BA53" i="11"/>
  <c r="AW10" i="8" s="1"/>
  <c r="AX53" i="11"/>
  <c r="AT10" i="8" s="1"/>
  <c r="BO51" i="11"/>
  <c r="BK8" i="8" s="1"/>
  <c r="AB47" i="11"/>
  <c r="X4" i="8" s="1"/>
  <c r="I47" i="11"/>
  <c r="E4" i="8" s="1"/>
  <c r="O68" i="11"/>
  <c r="K25" i="8" s="1"/>
  <c r="BO68" i="11"/>
  <c r="BK25" i="8" s="1"/>
  <c r="N62" i="11"/>
  <c r="J19" i="8" s="1"/>
  <c r="U62" i="11"/>
  <c r="Q19" i="8" s="1"/>
  <c r="AI59" i="11"/>
  <c r="AE16" i="8" s="1"/>
  <c r="I57" i="11"/>
  <c r="E14" i="8" s="1"/>
  <c r="I55" i="11"/>
  <c r="E12" i="8" s="1"/>
  <c r="U49" i="11"/>
  <c r="Q6" i="8" s="1"/>
  <c r="AI49" i="11"/>
  <c r="AE6" i="8" s="1"/>
  <c r="R47" i="11"/>
  <c r="N4" i="8" s="1"/>
  <c r="AB68" i="11"/>
  <c r="X25" i="8" s="1"/>
  <c r="AB66" i="11"/>
  <c r="X23" i="8" s="1"/>
  <c r="BH66" i="11"/>
  <c r="BD23" i="8" s="1"/>
  <c r="BO64" i="11"/>
  <c r="BK21" i="8" s="1"/>
  <c r="AX64" i="11"/>
  <c r="AT21" i="8" s="1"/>
  <c r="I60" i="11"/>
  <c r="E17" i="8" s="1"/>
  <c r="O72" i="11"/>
  <c r="K29" i="8" s="1"/>
  <c r="O70" i="11"/>
  <c r="K27" i="8" s="1"/>
  <c r="O73" i="11"/>
  <c r="K30" i="8" s="1"/>
  <c r="O71" i="11"/>
  <c r="K28" i="8" s="1"/>
  <c r="O74" i="11"/>
  <c r="K31" i="8" s="1"/>
  <c r="O56" i="11"/>
  <c r="K13" i="8" s="1"/>
  <c r="O46" i="11"/>
  <c r="K3" i="8" s="1"/>
  <c r="O52" i="11"/>
  <c r="K9" i="8" s="1"/>
  <c r="O48" i="11"/>
  <c r="K5" i="8" s="1"/>
  <c r="O50" i="11"/>
  <c r="K7" i="8" s="1"/>
  <c r="O54" i="11"/>
  <c r="K11" i="8" s="1"/>
  <c r="AT70" i="11"/>
  <c r="AP27" i="8" s="1"/>
  <c r="AT71" i="11"/>
  <c r="AP28" i="8" s="1"/>
  <c r="AT72" i="11"/>
  <c r="AP29" i="8" s="1"/>
  <c r="AT74" i="11"/>
  <c r="AP31" i="8" s="1"/>
  <c r="AT73" i="11"/>
  <c r="AP30" i="8" s="1"/>
  <c r="AT46" i="11"/>
  <c r="AP3" i="8" s="1"/>
  <c r="AT52" i="11"/>
  <c r="AP9" i="8" s="1"/>
  <c r="AT54" i="11"/>
  <c r="AP11" i="8" s="1"/>
  <c r="AT56" i="11"/>
  <c r="AP13" i="8" s="1"/>
  <c r="AT50" i="11"/>
  <c r="AP7" i="8" s="1"/>
  <c r="AT48" i="11"/>
  <c r="AP5" i="8" s="1"/>
  <c r="BA70" i="11"/>
  <c r="AW27" i="8" s="1"/>
  <c r="BA71" i="11"/>
  <c r="AW28" i="8" s="1"/>
  <c r="BA72" i="11"/>
  <c r="AW29" i="8" s="1"/>
  <c r="BA74" i="11"/>
  <c r="AW31" i="8" s="1"/>
  <c r="BA73" i="11"/>
  <c r="AW30" i="8" s="1"/>
  <c r="BA52" i="11"/>
  <c r="AW9" i="8" s="1"/>
  <c r="BA48" i="11"/>
  <c r="AW5" i="8" s="1"/>
  <c r="BA50" i="11"/>
  <c r="AW7" i="8" s="1"/>
  <c r="BA46" i="11"/>
  <c r="AW3" i="8" s="1"/>
  <c r="BA54" i="11"/>
  <c r="AW11" i="8" s="1"/>
  <c r="BA56" i="11"/>
  <c r="AW13" i="8" s="1"/>
  <c r="BA58" i="11"/>
  <c r="AW15" i="8" s="1"/>
  <c r="BA60" i="11"/>
  <c r="AW17" i="8" s="1"/>
  <c r="BA62" i="11"/>
  <c r="AW19" i="8" s="1"/>
  <c r="BA64" i="11"/>
  <c r="AW21" i="8" s="1"/>
  <c r="BA66" i="11"/>
  <c r="AW23" i="8" s="1"/>
  <c r="BH71" i="11"/>
  <c r="BD28" i="8" s="1"/>
  <c r="BH70" i="11"/>
  <c r="BD27" i="8" s="1"/>
  <c r="BH73" i="11"/>
  <c r="BD30" i="8" s="1"/>
  <c r="BH74" i="11"/>
  <c r="BD31" i="8" s="1"/>
  <c r="BH72" i="11"/>
  <c r="BD29" i="8" s="1"/>
  <c r="BH52" i="11"/>
  <c r="BD9" i="8" s="1"/>
  <c r="BH48" i="11"/>
  <c r="BD5" i="8" s="1"/>
  <c r="BH50" i="11"/>
  <c r="BD7" i="8" s="1"/>
  <c r="BH46" i="11"/>
  <c r="BD3" i="8" s="1"/>
  <c r="BH54" i="11"/>
  <c r="BD11" i="8" s="1"/>
  <c r="BH56" i="11"/>
  <c r="BD13" i="8" s="1"/>
  <c r="BH64" i="11"/>
  <c r="BD21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O48" i="11"/>
  <c r="BK5" i="8" s="1"/>
  <c r="BO52" i="11"/>
  <c r="BK9" i="8" s="1"/>
  <c r="BO56" i="11"/>
  <c r="BK13" i="8" s="1"/>
  <c r="BO46" i="11"/>
  <c r="BK3" i="8" s="1"/>
  <c r="BO54" i="11"/>
  <c r="BK11" i="8" s="1"/>
  <c r="BO58" i="11"/>
  <c r="BK15" i="8" s="1"/>
  <c r="BO60" i="11"/>
  <c r="BK17" i="8" s="1"/>
  <c r="BO50" i="11"/>
  <c r="BK7" i="8" s="1"/>
  <c r="AO71" i="11"/>
  <c r="AK28" i="8" s="1"/>
  <c r="AO70" i="11"/>
  <c r="AK27" i="8" s="1"/>
  <c r="AO72" i="11"/>
  <c r="AK29" i="8" s="1"/>
  <c r="AO73" i="11"/>
  <c r="AK30" i="8" s="1"/>
  <c r="AO74" i="11"/>
  <c r="AK31" i="8" s="1"/>
  <c r="AO46" i="11"/>
  <c r="AK3" i="8" s="1"/>
  <c r="AO48" i="11"/>
  <c r="AK5" i="8" s="1"/>
  <c r="AO50" i="11"/>
  <c r="AK7" i="8" s="1"/>
  <c r="AO54" i="11"/>
  <c r="AK11" i="8" s="1"/>
  <c r="AO56" i="11"/>
  <c r="AK13" i="8" s="1"/>
  <c r="AO58" i="11"/>
  <c r="AK15" i="8" s="1"/>
  <c r="AO60" i="11"/>
  <c r="AK17" i="8" s="1"/>
  <c r="AO64" i="11"/>
  <c r="AK21" i="8" s="1"/>
  <c r="AO52" i="11"/>
  <c r="AK9" i="8" s="1"/>
  <c r="R70" i="11"/>
  <c r="N27" i="8" s="1"/>
  <c r="R74" i="11"/>
  <c r="N31" i="8" s="1"/>
  <c r="R72" i="11"/>
  <c r="N29" i="8" s="1"/>
  <c r="R71" i="11"/>
  <c r="N28" i="8" s="1"/>
  <c r="R73" i="11"/>
  <c r="N30" i="8" s="1"/>
  <c r="R52" i="11"/>
  <c r="N9" i="8" s="1"/>
  <c r="R60" i="11"/>
  <c r="N17" i="8" s="1"/>
  <c r="R54" i="11"/>
  <c r="N11" i="8" s="1"/>
  <c r="R50" i="11"/>
  <c r="N7" i="8" s="1"/>
  <c r="R56" i="11"/>
  <c r="N13" i="8" s="1"/>
  <c r="R64" i="11"/>
  <c r="N21" i="8" s="1"/>
  <c r="R48" i="11"/>
  <c r="N5" i="8" s="1"/>
  <c r="R46" i="11"/>
  <c r="N3" i="8" s="1"/>
  <c r="BO69" i="11"/>
  <c r="BK26" i="8" s="1"/>
  <c r="AI69" i="11"/>
  <c r="AE26" i="8" s="1"/>
  <c r="I65" i="11"/>
  <c r="E22" i="8" s="1"/>
  <c r="U61" i="11"/>
  <c r="Q18" i="8" s="1"/>
  <c r="O61" i="11"/>
  <c r="K18" i="8" s="1"/>
  <c r="I61" i="11"/>
  <c r="E18" i="8" s="1"/>
  <c r="N59" i="11"/>
  <c r="J16" i="8" s="1"/>
  <c r="R59" i="11"/>
  <c r="N16" i="8" s="1"/>
  <c r="O57" i="11"/>
  <c r="K14" i="8" s="1"/>
  <c r="R57" i="11"/>
  <c r="N14" i="8" s="1"/>
  <c r="AB55" i="11"/>
  <c r="X12" i="8" s="1"/>
  <c r="AI53" i="11"/>
  <c r="AE10" i="8" s="1"/>
  <c r="AB51" i="11"/>
  <c r="X8" i="8" s="1"/>
  <c r="O51" i="11"/>
  <c r="K8" i="8" s="1"/>
  <c r="AX49" i="11"/>
  <c r="AT6" i="8" s="1"/>
  <c r="U47" i="11"/>
  <c r="Q4" i="8" s="1"/>
  <c r="BO47" i="11"/>
  <c r="BK4" i="8" s="1"/>
  <c r="BA68" i="11"/>
  <c r="AW25" i="8" s="1"/>
  <c r="U66" i="11"/>
  <c r="Q23" i="8" s="1"/>
  <c r="O66" i="11"/>
  <c r="K23" i="8" s="1"/>
  <c r="AO66" i="11"/>
  <c r="AK23" i="8" s="1"/>
  <c r="O64" i="11"/>
  <c r="K21" i="8" s="1"/>
  <c r="AO62" i="11"/>
  <c r="AK19" i="8" s="1"/>
  <c r="AU55" i="11"/>
  <c r="AQ12" i="8" s="1"/>
  <c r="R53" i="11"/>
  <c r="N10" i="8" s="1"/>
  <c r="AU53" i="11"/>
  <c r="AQ10" i="8" s="1"/>
  <c r="N51" i="11"/>
  <c r="J8" i="8" s="1"/>
  <c r="AX51" i="11"/>
  <c r="AT8" i="8" s="1"/>
  <c r="AX47" i="11"/>
  <c r="AT4" i="8" s="1"/>
  <c r="U68" i="11"/>
  <c r="Q25" i="8" s="1"/>
  <c r="BH60" i="11"/>
  <c r="BD17" i="8" s="1"/>
  <c r="BH58" i="11"/>
  <c r="BD15" i="8" s="1"/>
  <c r="N56" i="11"/>
  <c r="J13" i="8" s="1"/>
  <c r="O53" i="11"/>
  <c r="K10" i="8" s="1"/>
  <c r="AO51" i="11"/>
  <c r="AK8" i="8" s="1"/>
  <c r="AU51" i="11"/>
  <c r="AQ8" i="8" s="1"/>
  <c r="R49" i="11"/>
  <c r="N6" i="8" s="1"/>
  <c r="AU49" i="11"/>
  <c r="AQ6" i="8" s="1"/>
  <c r="N47" i="11"/>
  <c r="J4" i="8" s="1"/>
  <c r="AU68" i="11"/>
  <c r="AQ25" i="8" s="1"/>
  <c r="I66" i="11"/>
  <c r="E23" i="8" s="1"/>
  <c r="U64" i="11"/>
  <c r="Q21" i="8" s="1"/>
  <c r="R58" i="11"/>
  <c r="N15" i="8" s="1"/>
  <c r="AT61" i="11"/>
  <c r="AP18" i="8" s="1"/>
  <c r="AT59" i="11"/>
  <c r="AP16" i="8" s="1"/>
  <c r="N57" i="11"/>
  <c r="J14" i="8" s="1"/>
  <c r="AB57" i="11"/>
  <c r="X14" i="8" s="1"/>
  <c r="AT57" i="11"/>
  <c r="AP14" i="8" s="1"/>
  <c r="R55" i="11"/>
  <c r="N12" i="8" s="1"/>
  <c r="BO55" i="11"/>
  <c r="BK12" i="8" s="1"/>
  <c r="AT55" i="11"/>
  <c r="AP12" i="8" s="1"/>
  <c r="AB53" i="11"/>
  <c r="X10" i="8" s="1"/>
  <c r="AO53" i="11"/>
  <c r="AK10" i="8" s="1"/>
  <c r="U51" i="11"/>
  <c r="Q8" i="8" s="1"/>
  <c r="R51" i="11"/>
  <c r="N8" i="8" s="1"/>
  <c r="I49" i="11"/>
  <c r="E6" i="8" s="1"/>
  <c r="BH49" i="11"/>
  <c r="BD6" i="8" s="1"/>
  <c r="BO49" i="11"/>
  <c r="BK6" i="8" s="1"/>
  <c r="AO49" i="11"/>
  <c r="AK6" i="8" s="1"/>
  <c r="AI47" i="11"/>
  <c r="AE4" i="8" s="1"/>
  <c r="BH47" i="11"/>
  <c r="BD4" i="8" s="1"/>
  <c r="AI68" i="11"/>
  <c r="AE25" i="8" s="1"/>
  <c r="BH68" i="11"/>
  <c r="BD25" i="8" s="1"/>
  <c r="N66" i="11"/>
  <c r="J23" i="8" s="1"/>
  <c r="AI64" i="11"/>
  <c r="AE21" i="8" s="1"/>
  <c r="AU64" i="11"/>
  <c r="AQ21" i="8" s="1"/>
  <c r="R62" i="11"/>
  <c r="N19" i="8" s="1"/>
  <c r="AB56" i="11"/>
  <c r="X13" i="8" s="1"/>
  <c r="H80" i="11"/>
  <c r="P80" i="11"/>
  <c r="X80" i="11"/>
  <c r="AF80" i="11"/>
  <c r="AN80" i="11"/>
  <c r="AV80" i="11"/>
  <c r="BD80" i="11"/>
  <c r="BL80" i="11"/>
  <c r="H81" i="11"/>
  <c r="P81" i="11"/>
  <c r="X81" i="11"/>
  <c r="AF81" i="11"/>
  <c r="AN81" i="11"/>
  <c r="AV81" i="11"/>
  <c r="BD81" i="11"/>
  <c r="BL81" i="11"/>
  <c r="H82" i="11"/>
  <c r="P82" i="11"/>
  <c r="X82" i="11"/>
  <c r="AF82" i="11"/>
  <c r="AN82" i="11"/>
  <c r="AV82" i="11"/>
  <c r="BD82" i="11"/>
  <c r="BL82" i="11"/>
  <c r="H83" i="11"/>
  <c r="P83" i="11"/>
  <c r="X83" i="11"/>
  <c r="AF83" i="11"/>
  <c r="AN83" i="11"/>
  <c r="AV83" i="11"/>
  <c r="BD83" i="11"/>
  <c r="BL83" i="11"/>
  <c r="H84" i="11"/>
  <c r="P84" i="11"/>
  <c r="X84" i="11"/>
  <c r="AF84" i="11"/>
  <c r="AN84" i="11"/>
  <c r="AV84" i="11"/>
  <c r="BD84" i="11"/>
  <c r="BL84" i="11"/>
  <c r="H85" i="11"/>
  <c r="P85" i="11"/>
  <c r="X85" i="11"/>
  <c r="AF85" i="11"/>
  <c r="AN85" i="11"/>
  <c r="AV85" i="11"/>
  <c r="BD85" i="11"/>
  <c r="BL85" i="11"/>
  <c r="H86" i="11"/>
  <c r="P86" i="11"/>
  <c r="X86" i="11"/>
  <c r="AF86" i="11"/>
  <c r="AN86" i="11"/>
  <c r="AV86" i="11"/>
  <c r="BD86" i="11"/>
  <c r="BL86" i="11"/>
  <c r="H87" i="11"/>
  <c r="P87" i="11"/>
  <c r="X87" i="11"/>
  <c r="AF87" i="11"/>
  <c r="AN87" i="11"/>
  <c r="AV87" i="11"/>
  <c r="BD87" i="11"/>
  <c r="BL87" i="11"/>
  <c r="H88" i="11"/>
  <c r="P88" i="11"/>
  <c r="X88" i="11"/>
  <c r="AF88" i="11"/>
  <c r="AN88" i="11"/>
  <c r="AV88" i="11"/>
  <c r="BD88" i="11"/>
  <c r="BL88" i="11"/>
  <c r="H89" i="11"/>
  <c r="P89" i="11"/>
  <c r="X89" i="11"/>
  <c r="AF89" i="11"/>
  <c r="AN89" i="11"/>
  <c r="AV89" i="11"/>
  <c r="BD89" i="11"/>
  <c r="I80" i="11"/>
  <c r="Q80" i="11"/>
  <c r="Y80" i="11"/>
  <c r="AG80" i="11"/>
  <c r="AO80" i="11"/>
  <c r="AW80" i="11"/>
  <c r="BE80" i="11"/>
  <c r="BM80" i="11"/>
  <c r="I81" i="11"/>
  <c r="Q81" i="11"/>
  <c r="Y81" i="11"/>
  <c r="AG81" i="11"/>
  <c r="AO81" i="11"/>
  <c r="AW81" i="11"/>
  <c r="BE81" i="11"/>
  <c r="BM81" i="11"/>
  <c r="I82" i="11"/>
  <c r="Q82" i="11"/>
  <c r="Y82" i="11"/>
  <c r="AG82" i="11"/>
  <c r="AO82" i="11"/>
  <c r="AW82" i="11"/>
  <c r="BE82" i="11"/>
  <c r="BM82" i="11"/>
  <c r="I83" i="11"/>
  <c r="Q83" i="11"/>
  <c r="Y83" i="11"/>
  <c r="AG83" i="11"/>
  <c r="AO83" i="11"/>
  <c r="AW83" i="11"/>
  <c r="BE83" i="11"/>
  <c r="BM83" i="11"/>
  <c r="I84" i="11"/>
  <c r="Q84" i="11"/>
  <c r="Y84" i="11"/>
  <c r="AG84" i="11"/>
  <c r="AO84" i="11"/>
  <c r="AW84" i="11"/>
  <c r="BE84" i="11"/>
  <c r="BM84" i="11"/>
  <c r="I85" i="11"/>
  <c r="Q85" i="11"/>
  <c r="Y85" i="11"/>
  <c r="AG85" i="11"/>
  <c r="AO85" i="11"/>
  <c r="AW85" i="11"/>
  <c r="BE85" i="11"/>
  <c r="BM85" i="11"/>
  <c r="I86" i="11"/>
  <c r="Q86" i="11"/>
  <c r="Y86" i="11"/>
  <c r="AG86" i="11"/>
  <c r="AO86" i="11"/>
  <c r="AW86" i="11"/>
  <c r="BE86" i="11"/>
  <c r="BM86" i="11"/>
  <c r="I87" i="11"/>
  <c r="Q87" i="11"/>
  <c r="Y87" i="11"/>
  <c r="AG87" i="11"/>
  <c r="AO87" i="11"/>
  <c r="AW87" i="11"/>
  <c r="BE87" i="11"/>
  <c r="BM87" i="11"/>
  <c r="I88" i="11"/>
  <c r="Q88" i="11"/>
  <c r="Y88" i="11"/>
  <c r="AG88" i="11"/>
  <c r="AO88" i="11"/>
  <c r="AW88" i="11"/>
  <c r="BE88" i="11"/>
  <c r="BM88" i="11"/>
  <c r="I89" i="11"/>
  <c r="Q89" i="11"/>
  <c r="Y89" i="11"/>
  <c r="AG89" i="11"/>
  <c r="AO89" i="11"/>
  <c r="AW89" i="11"/>
  <c r="BE89" i="11"/>
  <c r="J80" i="11"/>
  <c r="R80" i="11"/>
  <c r="Z80" i="11"/>
  <c r="AH80" i="11"/>
  <c r="AP80" i="11"/>
  <c r="AX80" i="11"/>
  <c r="BF80" i="11"/>
  <c r="BN80" i="11"/>
  <c r="J81" i="11"/>
  <c r="R81" i="11"/>
  <c r="Z81" i="11"/>
  <c r="AH81" i="11"/>
  <c r="AP81" i="11"/>
  <c r="AX81" i="11"/>
  <c r="BF81" i="11"/>
  <c r="BN81" i="11"/>
  <c r="J82" i="11"/>
  <c r="R82" i="11"/>
  <c r="Z82" i="11"/>
  <c r="AH82" i="11"/>
  <c r="AP82" i="11"/>
  <c r="AX82" i="11"/>
  <c r="BF82" i="11"/>
  <c r="BN82" i="11"/>
  <c r="J83" i="11"/>
  <c r="R83" i="11"/>
  <c r="Z83" i="11"/>
  <c r="AH83" i="11"/>
  <c r="AP83" i="11"/>
  <c r="AX83" i="11"/>
  <c r="BF83" i="11"/>
  <c r="BN83" i="11"/>
  <c r="J84" i="11"/>
  <c r="R84" i="11"/>
  <c r="Z84" i="11"/>
  <c r="AH84" i="11"/>
  <c r="AP84" i="11"/>
  <c r="AX84" i="11"/>
  <c r="BF84" i="11"/>
  <c r="BN84" i="11"/>
  <c r="J85" i="11"/>
  <c r="R85" i="11"/>
  <c r="Z85" i="11"/>
  <c r="AH85" i="11"/>
  <c r="AP85" i="11"/>
  <c r="AX85" i="11"/>
  <c r="BF85" i="11"/>
  <c r="BN85" i="11"/>
  <c r="J86" i="11"/>
  <c r="R86" i="11"/>
  <c r="Z86" i="11"/>
  <c r="AH86" i="11"/>
  <c r="AP86" i="11"/>
  <c r="AX86" i="11"/>
  <c r="BF86" i="11"/>
  <c r="BN86" i="11"/>
  <c r="J87" i="11"/>
  <c r="R87" i="11"/>
  <c r="Z87" i="11"/>
  <c r="AH87" i="11"/>
  <c r="AP87" i="11"/>
  <c r="AX87" i="11"/>
  <c r="BF87" i="11"/>
  <c r="BN87" i="11"/>
  <c r="J88" i="11"/>
  <c r="R88" i="11"/>
  <c r="Z88" i="11"/>
  <c r="AH88" i="11"/>
  <c r="AP88" i="11"/>
  <c r="AX88" i="11"/>
  <c r="BF88" i="11"/>
  <c r="BN88" i="11"/>
  <c r="J89" i="11"/>
  <c r="R89" i="11"/>
  <c r="Z89" i="11"/>
  <c r="AH89" i="11"/>
  <c r="AP89" i="11"/>
  <c r="AX89" i="11"/>
  <c r="BF89" i="11"/>
  <c r="K80" i="11"/>
  <c r="S80" i="11"/>
  <c r="AA80" i="11"/>
  <c r="AI80" i="11"/>
  <c r="AQ80" i="11"/>
  <c r="AY80" i="11"/>
  <c r="BG80" i="11"/>
  <c r="BO80" i="11"/>
  <c r="K81" i="11"/>
  <c r="S81" i="11"/>
  <c r="AA81" i="11"/>
  <c r="AI81" i="11"/>
  <c r="AQ81" i="11"/>
  <c r="AY81" i="11"/>
  <c r="BG81" i="11"/>
  <c r="BO81" i="11"/>
  <c r="K82" i="11"/>
  <c r="S82" i="11"/>
  <c r="AA82" i="11"/>
  <c r="AI82" i="11"/>
  <c r="AQ82" i="11"/>
  <c r="AY82" i="11"/>
  <c r="BG82" i="11"/>
  <c r="BO82" i="11"/>
  <c r="K83" i="11"/>
  <c r="S83" i="11"/>
  <c r="AA83" i="11"/>
  <c r="AI83" i="11"/>
  <c r="AQ83" i="11"/>
  <c r="AY83" i="11"/>
  <c r="BG83" i="11"/>
  <c r="BO83" i="11"/>
  <c r="K84" i="11"/>
  <c r="S84" i="11"/>
  <c r="AA84" i="11"/>
  <c r="AI84" i="11"/>
  <c r="AQ84" i="11"/>
  <c r="AY84" i="11"/>
  <c r="BG84" i="11"/>
  <c r="BO84" i="11"/>
  <c r="K85" i="11"/>
  <c r="S85" i="11"/>
  <c r="AA85" i="11"/>
  <c r="AI85" i="11"/>
  <c r="AQ85" i="11"/>
  <c r="AY85" i="11"/>
  <c r="BG85" i="11"/>
  <c r="BO85" i="11"/>
  <c r="K86" i="11"/>
  <c r="S86" i="11"/>
  <c r="AA86" i="11"/>
  <c r="AI86" i="11"/>
  <c r="AQ86" i="11"/>
  <c r="AY86" i="11"/>
  <c r="BG86" i="11"/>
  <c r="BO86" i="11"/>
  <c r="K87" i="11"/>
  <c r="S87" i="11"/>
  <c r="AA87" i="11"/>
  <c r="AI87" i="11"/>
  <c r="AQ87" i="11"/>
  <c r="AY87" i="11"/>
  <c r="BG87" i="11"/>
  <c r="BO87" i="11"/>
  <c r="K88" i="11"/>
  <c r="S88" i="11"/>
  <c r="AA88" i="11"/>
  <c r="AI88" i="11"/>
  <c r="AQ88" i="11"/>
  <c r="AY88" i="11"/>
  <c r="BG88" i="11"/>
  <c r="BO88" i="11"/>
  <c r="K89" i="11"/>
  <c r="S89" i="11"/>
  <c r="AA89" i="11"/>
  <c r="AI89" i="11"/>
  <c r="AQ89" i="11"/>
  <c r="AY89" i="11"/>
  <c r="L80" i="11"/>
  <c r="T80" i="11"/>
  <c r="AB80" i="11"/>
  <c r="AJ80" i="11"/>
  <c r="AR80" i="11"/>
  <c r="AZ80" i="11"/>
  <c r="BH80" i="11"/>
  <c r="BP80" i="11"/>
  <c r="L81" i="11"/>
  <c r="T81" i="11"/>
  <c r="AB81" i="11"/>
  <c r="AJ81" i="11"/>
  <c r="AR81" i="11"/>
  <c r="AZ81" i="11"/>
  <c r="BH81" i="11"/>
  <c r="BP81" i="11"/>
  <c r="L82" i="11"/>
  <c r="T82" i="11"/>
  <c r="AB82" i="11"/>
  <c r="AJ82" i="11"/>
  <c r="AR82" i="11"/>
  <c r="AZ82" i="11"/>
  <c r="BH82" i="11"/>
  <c r="BP82" i="11"/>
  <c r="L83" i="11"/>
  <c r="T83" i="11"/>
  <c r="AB83" i="11"/>
  <c r="AJ83" i="11"/>
  <c r="AR83" i="11"/>
  <c r="AZ83" i="11"/>
  <c r="BH83" i="11"/>
  <c r="BP83" i="11"/>
  <c r="L84" i="11"/>
  <c r="T84" i="11"/>
  <c r="AB84" i="11"/>
  <c r="AJ84" i="11"/>
  <c r="AR84" i="11"/>
  <c r="AZ84" i="11"/>
  <c r="BH84" i="11"/>
  <c r="BP84" i="11"/>
  <c r="L85" i="11"/>
  <c r="T85" i="11"/>
  <c r="AB85" i="11"/>
  <c r="AJ85" i="11"/>
  <c r="AR85" i="11"/>
  <c r="AZ85" i="11"/>
  <c r="BH85" i="11"/>
  <c r="BP85" i="11"/>
  <c r="L86" i="11"/>
  <c r="T86" i="11"/>
  <c r="AB86" i="11"/>
  <c r="AJ86" i="11"/>
  <c r="AR86" i="11"/>
  <c r="AZ86" i="11"/>
  <c r="BH86" i="11"/>
  <c r="BP86" i="11"/>
  <c r="L87" i="11"/>
  <c r="T87" i="11"/>
  <c r="AB87" i="11"/>
  <c r="AJ87" i="11"/>
  <c r="AR87" i="11"/>
  <c r="AZ87" i="11"/>
  <c r="BH87" i="11"/>
  <c r="BP87" i="11"/>
  <c r="L88" i="11"/>
  <c r="T88" i="11"/>
  <c r="AB88" i="11"/>
  <c r="AJ88" i="11"/>
  <c r="AR88" i="11"/>
  <c r="AZ88" i="11"/>
  <c r="BH88" i="11"/>
  <c r="BP88" i="11"/>
  <c r="L89" i="11"/>
  <c r="T89" i="11"/>
  <c r="AB89" i="11"/>
  <c r="AJ89" i="11"/>
  <c r="AR89" i="11"/>
  <c r="AZ89" i="11"/>
  <c r="BH89" i="11"/>
  <c r="M80" i="11"/>
  <c r="U80" i="11"/>
  <c r="AC80" i="11"/>
  <c r="AK80" i="11"/>
  <c r="AS80" i="11"/>
  <c r="BA80" i="11"/>
  <c r="BI80" i="11"/>
  <c r="BQ80" i="11"/>
  <c r="M81" i="11"/>
  <c r="U81" i="11"/>
  <c r="AC81" i="11"/>
  <c r="AK81" i="11"/>
  <c r="AS81" i="11"/>
  <c r="BA81" i="11"/>
  <c r="BI81" i="11"/>
  <c r="BQ81" i="11"/>
  <c r="M82" i="11"/>
  <c r="U82" i="11"/>
  <c r="AC82" i="11"/>
  <c r="AK82" i="11"/>
  <c r="AS82" i="11"/>
  <c r="BA82" i="11"/>
  <c r="BI82" i="11"/>
  <c r="BQ82" i="11"/>
  <c r="M83" i="11"/>
  <c r="U83" i="11"/>
  <c r="AC83" i="11"/>
  <c r="AK83" i="11"/>
  <c r="AS83" i="11"/>
  <c r="BA83" i="11"/>
  <c r="BI83" i="11"/>
  <c r="BQ83" i="11"/>
  <c r="M84" i="11"/>
  <c r="U84" i="11"/>
  <c r="AC84" i="11"/>
  <c r="AK84" i="11"/>
  <c r="AS84" i="11"/>
  <c r="BA84" i="11"/>
  <c r="BI84" i="11"/>
  <c r="BQ84" i="11"/>
  <c r="M85" i="11"/>
  <c r="U85" i="11"/>
  <c r="AC85" i="11"/>
  <c r="AK85" i="11"/>
  <c r="AS85" i="11"/>
  <c r="BA85" i="11"/>
  <c r="BI85" i="11"/>
  <c r="BQ85" i="11"/>
  <c r="M86" i="11"/>
  <c r="U86" i="11"/>
  <c r="AC86" i="11"/>
  <c r="AK86" i="11"/>
  <c r="AS86" i="11"/>
  <c r="BA86" i="11"/>
  <c r="BI86" i="11"/>
  <c r="BQ86" i="11"/>
  <c r="M87" i="11"/>
  <c r="U87" i="11"/>
  <c r="AC87" i="11"/>
  <c r="AK87" i="11"/>
  <c r="AS87" i="11"/>
  <c r="BA87" i="11"/>
  <c r="BI87" i="11"/>
  <c r="BQ87" i="11"/>
  <c r="M88" i="11"/>
  <c r="U88" i="11"/>
  <c r="AC88" i="11"/>
  <c r="AK88" i="11"/>
  <c r="AS88" i="11"/>
  <c r="BA88" i="11"/>
  <c r="BI88" i="11"/>
  <c r="BQ88" i="11"/>
  <c r="M89" i="11"/>
  <c r="U89" i="11"/>
  <c r="AC89" i="11"/>
  <c r="AK89" i="11"/>
  <c r="AS89" i="11"/>
  <c r="BA89" i="11"/>
  <c r="BI89" i="11"/>
  <c r="N80" i="11"/>
  <c r="V80" i="11"/>
  <c r="AD80" i="11"/>
  <c r="AL80" i="11"/>
  <c r="AT80" i="11"/>
  <c r="BB80" i="11"/>
  <c r="BJ80" i="11"/>
  <c r="BR80" i="11"/>
  <c r="N81" i="11"/>
  <c r="V81" i="11"/>
  <c r="AD81" i="11"/>
  <c r="AL81" i="11"/>
  <c r="AT81" i="11"/>
  <c r="BB81" i="11"/>
  <c r="BJ81" i="11"/>
  <c r="BR81" i="11"/>
  <c r="N82" i="11"/>
  <c r="V82" i="11"/>
  <c r="AD82" i="11"/>
  <c r="AL82" i="11"/>
  <c r="AT82" i="11"/>
  <c r="BB82" i="11"/>
  <c r="BJ82" i="11"/>
  <c r="BR82" i="11"/>
  <c r="N83" i="11"/>
  <c r="V83" i="11"/>
  <c r="AD83" i="11"/>
  <c r="AL83" i="11"/>
  <c r="AT83" i="11"/>
  <c r="BB83" i="11"/>
  <c r="BJ83" i="11"/>
  <c r="BR83" i="11"/>
  <c r="N84" i="11"/>
  <c r="V84" i="11"/>
  <c r="AD84" i="11"/>
  <c r="AL84" i="11"/>
  <c r="AT84" i="11"/>
  <c r="BB84" i="11"/>
  <c r="BJ84" i="11"/>
  <c r="BR84" i="11"/>
  <c r="N85" i="11"/>
  <c r="V85" i="11"/>
  <c r="AD85" i="11"/>
  <c r="AL85" i="11"/>
  <c r="AT85" i="11"/>
  <c r="BB85" i="11"/>
  <c r="BJ85" i="11"/>
  <c r="BR85" i="11"/>
  <c r="N86" i="11"/>
  <c r="V86" i="11"/>
  <c r="AD86" i="11"/>
  <c r="BK80" i="11"/>
  <c r="BK81" i="11"/>
  <c r="BK82" i="11"/>
  <c r="BK83" i="11"/>
  <c r="BK84" i="11"/>
  <c r="BK85" i="11"/>
  <c r="AU86" i="11"/>
  <c r="O87" i="11"/>
  <c r="AU87" i="11"/>
  <c r="O88" i="11"/>
  <c r="AU88" i="11"/>
  <c r="O89" i="11"/>
  <c r="AU89" i="11"/>
  <c r="BN89" i="11"/>
  <c r="J90" i="11"/>
  <c r="R90" i="11"/>
  <c r="Z90" i="11"/>
  <c r="AH90" i="11"/>
  <c r="AP90" i="11"/>
  <c r="AX90" i="11"/>
  <c r="BF90" i="11"/>
  <c r="BN90" i="11"/>
  <c r="J91" i="11"/>
  <c r="R91" i="11"/>
  <c r="Z91" i="11"/>
  <c r="AH91" i="11"/>
  <c r="AP91" i="11"/>
  <c r="AX91" i="11"/>
  <c r="BF91" i="11"/>
  <c r="BN91" i="11"/>
  <c r="J92" i="11"/>
  <c r="R92" i="11"/>
  <c r="Z92" i="11"/>
  <c r="AH92" i="11"/>
  <c r="AP92" i="11"/>
  <c r="AX92" i="11"/>
  <c r="BF92" i="11"/>
  <c r="BN92" i="11"/>
  <c r="J93" i="11"/>
  <c r="R93" i="11"/>
  <c r="Z93" i="11"/>
  <c r="AH93" i="11"/>
  <c r="AP93" i="11"/>
  <c r="AX93" i="11"/>
  <c r="BF93" i="11"/>
  <c r="BN93" i="11"/>
  <c r="J94" i="11"/>
  <c r="R94" i="11"/>
  <c r="Z94" i="11"/>
  <c r="AH94" i="11"/>
  <c r="AP94" i="11"/>
  <c r="AX94" i="11"/>
  <c r="BF94" i="11"/>
  <c r="BN94" i="11"/>
  <c r="J95" i="11"/>
  <c r="R95" i="11"/>
  <c r="Z95" i="11"/>
  <c r="AH95" i="11"/>
  <c r="AP95" i="11"/>
  <c r="AX95" i="11"/>
  <c r="BF95" i="11"/>
  <c r="BN95" i="11"/>
  <c r="G80" i="11"/>
  <c r="G81" i="11"/>
  <c r="G82" i="11"/>
  <c r="G83" i="11"/>
  <c r="G84" i="11"/>
  <c r="G85" i="11"/>
  <c r="G86" i="11"/>
  <c r="BB86" i="11"/>
  <c r="V87" i="11"/>
  <c r="BB87" i="11"/>
  <c r="V88" i="11"/>
  <c r="BB88" i="11"/>
  <c r="V89" i="11"/>
  <c r="BB89" i="11"/>
  <c r="BO89" i="11"/>
  <c r="K90" i="11"/>
  <c r="S90" i="11"/>
  <c r="AA90" i="11"/>
  <c r="AI90" i="11"/>
  <c r="AQ90" i="11"/>
  <c r="AY90" i="11"/>
  <c r="BG90" i="11"/>
  <c r="BO90" i="11"/>
  <c r="K91" i="11"/>
  <c r="S91" i="11"/>
  <c r="AA91" i="11"/>
  <c r="AI91" i="11"/>
  <c r="AQ91" i="11"/>
  <c r="AY91" i="11"/>
  <c r="BG91" i="11"/>
  <c r="BO91" i="11"/>
  <c r="K92" i="11"/>
  <c r="S92" i="11"/>
  <c r="AA92" i="11"/>
  <c r="AI92" i="11"/>
  <c r="AQ92" i="11"/>
  <c r="AY92" i="11"/>
  <c r="BG92" i="11"/>
  <c r="BO92" i="11"/>
  <c r="K93" i="11"/>
  <c r="S93" i="11"/>
  <c r="AA93" i="11"/>
  <c r="AI93" i="11"/>
  <c r="AQ93" i="11"/>
  <c r="AY93" i="11"/>
  <c r="BG93" i="11"/>
  <c r="BO93" i="11"/>
  <c r="K94" i="11"/>
  <c r="S94" i="11"/>
  <c r="AA94" i="11"/>
  <c r="AI94" i="11"/>
  <c r="AQ94" i="11"/>
  <c r="AY94" i="11"/>
  <c r="BG94" i="11"/>
  <c r="BO94" i="11"/>
  <c r="K95" i="11"/>
  <c r="S95" i="11"/>
  <c r="AA95" i="11"/>
  <c r="AI95" i="11"/>
  <c r="AQ95" i="11"/>
  <c r="AY95" i="11"/>
  <c r="BG95" i="11"/>
  <c r="BO95" i="11"/>
  <c r="K96" i="11"/>
  <c r="S96" i="11"/>
  <c r="AA96" i="11"/>
  <c r="AI96" i="11"/>
  <c r="AQ96" i="11"/>
  <c r="AY96" i="11"/>
  <c r="BG96" i="11"/>
  <c r="BO96" i="11"/>
  <c r="K97" i="11"/>
  <c r="S97" i="11"/>
  <c r="AA97" i="11"/>
  <c r="AI97" i="11"/>
  <c r="AQ97" i="11"/>
  <c r="AY97" i="11"/>
  <c r="BG97" i="11"/>
  <c r="BO97" i="11"/>
  <c r="K98" i="11"/>
  <c r="S98" i="11"/>
  <c r="AA98" i="11"/>
  <c r="AI98" i="11"/>
  <c r="AQ98" i="11"/>
  <c r="AY98" i="11"/>
  <c r="O80" i="11"/>
  <c r="O81" i="11"/>
  <c r="O82" i="11"/>
  <c r="O83" i="11"/>
  <c r="O84" i="11"/>
  <c r="O85" i="11"/>
  <c r="O86" i="11"/>
  <c r="BC86" i="11"/>
  <c r="W87" i="11"/>
  <c r="BC87" i="11"/>
  <c r="W88" i="11"/>
  <c r="BC88" i="11"/>
  <c r="W89" i="11"/>
  <c r="BC89" i="11"/>
  <c r="BP89" i="11"/>
  <c r="L90" i="11"/>
  <c r="T90" i="11"/>
  <c r="AB90" i="11"/>
  <c r="AJ90" i="11"/>
  <c r="AR90" i="11"/>
  <c r="AZ90" i="11"/>
  <c r="BH90" i="11"/>
  <c r="BP90" i="11"/>
  <c r="L91" i="11"/>
  <c r="T91" i="11"/>
  <c r="AB91" i="11"/>
  <c r="AJ91" i="11"/>
  <c r="AR91" i="11"/>
  <c r="AZ91" i="11"/>
  <c r="BH91" i="11"/>
  <c r="BP91" i="11"/>
  <c r="L92" i="11"/>
  <c r="T92" i="11"/>
  <c r="AB92" i="11"/>
  <c r="AJ92" i="11"/>
  <c r="AR92" i="11"/>
  <c r="AZ92" i="11"/>
  <c r="BH92" i="11"/>
  <c r="BP92" i="11"/>
  <c r="L93" i="11"/>
  <c r="T93" i="11"/>
  <c r="AB93" i="11"/>
  <c r="AJ93" i="11"/>
  <c r="AR93" i="11"/>
  <c r="AZ93" i="11"/>
  <c r="BH93" i="11"/>
  <c r="BP93" i="11"/>
  <c r="L94" i="11"/>
  <c r="T94" i="11"/>
  <c r="AB94" i="11"/>
  <c r="AJ94" i="11"/>
  <c r="AR94" i="11"/>
  <c r="AZ94" i="11"/>
  <c r="BH94" i="11"/>
  <c r="BP94" i="11"/>
  <c r="L95" i="11"/>
  <c r="T95" i="11"/>
  <c r="AB95" i="11"/>
  <c r="AJ95" i="11"/>
  <c r="AR95" i="11"/>
  <c r="AZ95" i="11"/>
  <c r="BH95" i="11"/>
  <c r="BP95" i="11"/>
  <c r="L96" i="11"/>
  <c r="T96" i="11"/>
  <c r="AB96" i="11"/>
  <c r="AJ96" i="11"/>
  <c r="AR96" i="11"/>
  <c r="AZ96" i="11"/>
  <c r="BH96" i="11"/>
  <c r="BP96" i="11"/>
  <c r="L97" i="11"/>
  <c r="T97" i="11"/>
  <c r="AB97" i="11"/>
  <c r="AJ97" i="11"/>
  <c r="AR97" i="11"/>
  <c r="AZ97" i="11"/>
  <c r="W80" i="11"/>
  <c r="W81" i="11"/>
  <c r="W82" i="11"/>
  <c r="W83" i="11"/>
  <c r="W84" i="11"/>
  <c r="W85" i="11"/>
  <c r="W86" i="11"/>
  <c r="BJ86" i="11"/>
  <c r="AD87" i="11"/>
  <c r="BJ87" i="11"/>
  <c r="AD88" i="11"/>
  <c r="BJ88" i="11"/>
  <c r="AD89" i="11"/>
  <c r="BG89" i="11"/>
  <c r="BQ89" i="11"/>
  <c r="M90" i="11"/>
  <c r="U90" i="11"/>
  <c r="AC90" i="11"/>
  <c r="AK90" i="11"/>
  <c r="AS90" i="11"/>
  <c r="BA90" i="11"/>
  <c r="BI90" i="11"/>
  <c r="BQ90" i="11"/>
  <c r="M91" i="11"/>
  <c r="U91" i="11"/>
  <c r="AC91" i="11"/>
  <c r="AK91" i="11"/>
  <c r="AS91" i="11"/>
  <c r="BA91" i="11"/>
  <c r="BI91" i="11"/>
  <c r="BQ91" i="11"/>
  <c r="M92" i="11"/>
  <c r="U92" i="11"/>
  <c r="AC92" i="11"/>
  <c r="AK92" i="11"/>
  <c r="AS92" i="11"/>
  <c r="BA92" i="11"/>
  <c r="BI92" i="11"/>
  <c r="BQ92" i="11"/>
  <c r="M93" i="11"/>
  <c r="U93" i="11"/>
  <c r="AC93" i="11"/>
  <c r="AK93" i="11"/>
  <c r="AS93" i="11"/>
  <c r="BA93" i="11"/>
  <c r="BI93" i="11"/>
  <c r="BQ93" i="11"/>
  <c r="M94" i="11"/>
  <c r="U94" i="11"/>
  <c r="AC94" i="11"/>
  <c r="AK94" i="11"/>
  <c r="AS94" i="11"/>
  <c r="BA94" i="11"/>
  <c r="BI94" i="11"/>
  <c r="BQ94" i="11"/>
  <c r="M95" i="11"/>
  <c r="U95" i="11"/>
  <c r="AC95" i="11"/>
  <c r="AK95" i="11"/>
  <c r="AS95" i="11"/>
  <c r="BA95" i="11"/>
  <c r="BI95" i="11"/>
  <c r="AE80" i="11"/>
  <c r="AE81" i="11"/>
  <c r="AE82" i="11"/>
  <c r="AE83" i="11"/>
  <c r="AE84" i="11"/>
  <c r="AE85" i="11"/>
  <c r="AE86" i="11"/>
  <c r="BK86" i="11"/>
  <c r="AE87" i="11"/>
  <c r="BK87" i="11"/>
  <c r="AE88" i="11"/>
  <c r="BK88" i="11"/>
  <c r="AE89" i="11"/>
  <c r="BJ89" i="11"/>
  <c r="BR89" i="11"/>
  <c r="N90" i="11"/>
  <c r="V90" i="11"/>
  <c r="AD90" i="11"/>
  <c r="AL90" i="11"/>
  <c r="AT90" i="11"/>
  <c r="BB90" i="11"/>
  <c r="BJ90" i="11"/>
  <c r="BR90" i="11"/>
  <c r="N91" i="11"/>
  <c r="V91" i="11"/>
  <c r="AD91" i="11"/>
  <c r="AL91" i="11"/>
  <c r="AT91" i="11"/>
  <c r="BB91" i="11"/>
  <c r="BJ91" i="11"/>
  <c r="BR91" i="11"/>
  <c r="N92" i="11"/>
  <c r="V92" i="11"/>
  <c r="AD92" i="11"/>
  <c r="AL92" i="11"/>
  <c r="AT92" i="11"/>
  <c r="BB92" i="11"/>
  <c r="BJ92" i="11"/>
  <c r="BR92" i="11"/>
  <c r="N93" i="11"/>
  <c r="V93" i="11"/>
  <c r="AD93" i="11"/>
  <c r="AL93" i="11"/>
  <c r="AT93" i="11"/>
  <c r="BB93" i="11"/>
  <c r="BJ93" i="11"/>
  <c r="BR93" i="11"/>
  <c r="N94" i="11"/>
  <c r="V94" i="11"/>
  <c r="AD94" i="11"/>
  <c r="AL94" i="11"/>
  <c r="AT94" i="11"/>
  <c r="BB94" i="11"/>
  <c r="BJ94" i="11"/>
  <c r="BR94" i="11"/>
  <c r="N95" i="11"/>
  <c r="V95" i="11"/>
  <c r="AD95" i="11"/>
  <c r="AL95" i="11"/>
  <c r="AT95" i="11"/>
  <c r="BB95" i="11"/>
  <c r="BJ95" i="11"/>
  <c r="BR95" i="11"/>
  <c r="AM80" i="11"/>
  <c r="AM81" i="11"/>
  <c r="AM82" i="11"/>
  <c r="AM83" i="11"/>
  <c r="AM84" i="11"/>
  <c r="AM85" i="11"/>
  <c r="AL86" i="11"/>
  <c r="BR86" i="11"/>
  <c r="AL87" i="11"/>
  <c r="BR87" i="11"/>
  <c r="AL88" i="11"/>
  <c r="BR88" i="11"/>
  <c r="AL89" i="11"/>
  <c r="BK89" i="11"/>
  <c r="G90" i="11"/>
  <c r="O90" i="11"/>
  <c r="W90" i="11"/>
  <c r="AE90" i="11"/>
  <c r="AM90" i="11"/>
  <c r="AU90" i="11"/>
  <c r="BC90" i="11"/>
  <c r="BK90" i="11"/>
  <c r="G91" i="11"/>
  <c r="O91" i="11"/>
  <c r="W91" i="11"/>
  <c r="AE91" i="11"/>
  <c r="AM91" i="11"/>
  <c r="AU91" i="11"/>
  <c r="BC91" i="11"/>
  <c r="BK91" i="11"/>
  <c r="G92" i="11"/>
  <c r="O92" i="11"/>
  <c r="W92" i="11"/>
  <c r="AE92" i="11"/>
  <c r="AM92" i="11"/>
  <c r="AU92" i="11"/>
  <c r="BC92" i="11"/>
  <c r="BK92" i="11"/>
  <c r="G93" i="11"/>
  <c r="O93" i="11"/>
  <c r="W93" i="11"/>
  <c r="AE93" i="11"/>
  <c r="AM93" i="11"/>
  <c r="AU93" i="11"/>
  <c r="BC93" i="11"/>
  <c r="BK93" i="11"/>
  <c r="G94" i="11"/>
  <c r="O94" i="11"/>
  <c r="W94" i="11"/>
  <c r="AE94" i="11"/>
  <c r="AM94" i="11"/>
  <c r="AU94" i="11"/>
  <c r="BC94" i="11"/>
  <c r="BK94" i="11"/>
  <c r="G95" i="11"/>
  <c r="O95" i="11"/>
  <c r="W95" i="11"/>
  <c r="AE95" i="11"/>
  <c r="AM95" i="11"/>
  <c r="AU95" i="11"/>
  <c r="BC95" i="11"/>
  <c r="BK95" i="11"/>
  <c r="G96" i="11"/>
  <c r="O96" i="11"/>
  <c r="W96" i="11"/>
  <c r="AE96" i="11"/>
  <c r="AM96" i="11"/>
  <c r="AU96" i="11"/>
  <c r="BC96" i="11"/>
  <c r="BK96" i="11"/>
  <c r="G97" i="11"/>
  <c r="O97" i="11"/>
  <c r="W97" i="11"/>
  <c r="AE97" i="11"/>
  <c r="AM97" i="11"/>
  <c r="AU97" i="11"/>
  <c r="BC97" i="11"/>
  <c r="BK97" i="11"/>
  <c r="G98" i="11"/>
  <c r="O98" i="11"/>
  <c r="W98" i="11"/>
  <c r="AE98" i="11"/>
  <c r="AM98" i="11"/>
  <c r="AU98" i="11"/>
  <c r="AU80" i="11"/>
  <c r="AU81" i="11"/>
  <c r="AU82" i="11"/>
  <c r="AU83" i="11"/>
  <c r="AU84" i="11"/>
  <c r="AU85" i="11"/>
  <c r="AM86" i="11"/>
  <c r="G87" i="11"/>
  <c r="AM87" i="11"/>
  <c r="G88" i="11"/>
  <c r="AM88" i="11"/>
  <c r="G89" i="11"/>
  <c r="AM89" i="11"/>
  <c r="BL89" i="11"/>
  <c r="H90" i="11"/>
  <c r="P90" i="11"/>
  <c r="X90" i="11"/>
  <c r="AF90" i="11"/>
  <c r="AN90" i="11"/>
  <c r="AV90" i="11"/>
  <c r="BD90" i="11"/>
  <c r="BL90" i="11"/>
  <c r="H91" i="11"/>
  <c r="P91" i="11"/>
  <c r="X91" i="11"/>
  <c r="AF91" i="11"/>
  <c r="AN91" i="11"/>
  <c r="AV91" i="11"/>
  <c r="BD91" i="11"/>
  <c r="BL91" i="11"/>
  <c r="H92" i="11"/>
  <c r="P92" i="11"/>
  <c r="X92" i="11"/>
  <c r="AF92" i="11"/>
  <c r="AN92" i="11"/>
  <c r="AV92" i="11"/>
  <c r="BD92" i="11"/>
  <c r="BL92" i="11"/>
  <c r="H93" i="11"/>
  <c r="P93" i="11"/>
  <c r="X93" i="11"/>
  <c r="AF93" i="11"/>
  <c r="AN93" i="11"/>
  <c r="AV93" i="11"/>
  <c r="BD93" i="11"/>
  <c r="BL93" i="11"/>
  <c r="H94" i="11"/>
  <c r="P94" i="11"/>
  <c r="X94" i="11"/>
  <c r="AF94" i="11"/>
  <c r="AN94" i="11"/>
  <c r="AV94" i="11"/>
  <c r="BD94" i="11"/>
  <c r="BL94" i="11"/>
  <c r="H95" i="11"/>
  <c r="P95" i="11"/>
  <c r="X95" i="11"/>
  <c r="AF95" i="11"/>
  <c r="AN95" i="11"/>
  <c r="AV95" i="11"/>
  <c r="BD95" i="11"/>
  <c r="BL95" i="11"/>
  <c r="H96" i="11"/>
  <c r="P96" i="11"/>
  <c r="X96" i="11"/>
  <c r="AF96" i="11"/>
  <c r="AN96" i="11"/>
  <c r="AV96" i="11"/>
  <c r="BD96" i="11"/>
  <c r="BL96" i="11"/>
  <c r="H97" i="11"/>
  <c r="P97" i="11"/>
  <c r="X97" i="11"/>
  <c r="AF97" i="11"/>
  <c r="AN97" i="11"/>
  <c r="AV97" i="11"/>
  <c r="BC82" i="11"/>
  <c r="AT88" i="11"/>
  <c r="AO90" i="11"/>
  <c r="AO91" i="11"/>
  <c r="AO92" i="11"/>
  <c r="AO93" i="11"/>
  <c r="AO94" i="11"/>
  <c r="AO95" i="11"/>
  <c r="N96" i="11"/>
  <c r="AD96" i="11"/>
  <c r="AT96" i="11"/>
  <c r="BJ96" i="11"/>
  <c r="N97" i="11"/>
  <c r="AD97" i="11"/>
  <c r="AT97" i="11"/>
  <c r="BH97" i="11"/>
  <c r="BR97" i="11"/>
  <c r="Q98" i="11"/>
  <c r="AB98" i="11"/>
  <c r="AL98" i="11"/>
  <c r="AW98" i="11"/>
  <c r="BF98" i="11"/>
  <c r="BN98" i="11"/>
  <c r="J99" i="11"/>
  <c r="R99" i="11"/>
  <c r="Z99" i="11"/>
  <c r="AH99" i="11"/>
  <c r="AP99" i="11"/>
  <c r="AX99" i="11"/>
  <c r="BF99" i="11"/>
  <c r="BN99" i="11"/>
  <c r="J100" i="11"/>
  <c r="R100" i="11"/>
  <c r="Z100" i="11"/>
  <c r="AH100" i="11"/>
  <c r="AP100" i="11"/>
  <c r="AX100" i="11"/>
  <c r="BF100" i="11"/>
  <c r="BN100" i="11"/>
  <c r="J101" i="11"/>
  <c r="R101" i="11"/>
  <c r="Z101" i="11"/>
  <c r="AH101" i="11"/>
  <c r="AP101" i="11"/>
  <c r="AX101" i="11"/>
  <c r="BF101" i="11"/>
  <c r="BC83" i="11"/>
  <c r="N89" i="11"/>
  <c r="AW90" i="11"/>
  <c r="AW91" i="11"/>
  <c r="AW92" i="11"/>
  <c r="AW93" i="11"/>
  <c r="AW94" i="11"/>
  <c r="AW95" i="11"/>
  <c r="Q96" i="11"/>
  <c r="AG96" i="11"/>
  <c r="AW96" i="11"/>
  <c r="BM96" i="11"/>
  <c r="Q97" i="11"/>
  <c r="AG97" i="11"/>
  <c r="AW97" i="11"/>
  <c r="BI97" i="11"/>
  <c r="H98" i="11"/>
  <c r="R98" i="11"/>
  <c r="AC98" i="11"/>
  <c r="AN98" i="11"/>
  <c r="AX98" i="11"/>
  <c r="BG98" i="11"/>
  <c r="BO98" i="11"/>
  <c r="K99" i="11"/>
  <c r="S99" i="11"/>
  <c r="AA99" i="11"/>
  <c r="AI99" i="11"/>
  <c r="AQ99" i="11"/>
  <c r="AY99" i="11"/>
  <c r="BG99" i="11"/>
  <c r="BO99" i="11"/>
  <c r="K100" i="11"/>
  <c r="S100" i="11"/>
  <c r="AA100" i="11"/>
  <c r="AI100" i="11"/>
  <c r="AQ100" i="11"/>
  <c r="AY100" i="11"/>
  <c r="BG100" i="11"/>
  <c r="BO100" i="11"/>
  <c r="K101" i="11"/>
  <c r="S101" i="11"/>
  <c r="AA101" i="11"/>
  <c r="AI101" i="11"/>
  <c r="AQ101" i="11"/>
  <c r="AY101" i="11"/>
  <c r="BG101" i="11"/>
  <c r="BO101" i="11"/>
  <c r="K102" i="11"/>
  <c r="S102" i="11"/>
  <c r="AA102" i="11"/>
  <c r="AI102" i="11"/>
  <c r="AQ102" i="11"/>
  <c r="AY102" i="11"/>
  <c r="BG102" i="11"/>
  <c r="BO102" i="11"/>
  <c r="K103" i="11"/>
  <c r="S103" i="11"/>
  <c r="AA103" i="11"/>
  <c r="AI103" i="11"/>
  <c r="AQ103" i="11"/>
  <c r="BC84" i="11"/>
  <c r="AT89" i="11"/>
  <c r="BE90" i="11"/>
  <c r="BE91" i="11"/>
  <c r="BE92" i="11"/>
  <c r="BE93" i="11"/>
  <c r="BE94" i="11"/>
  <c r="BE95" i="11"/>
  <c r="R96" i="11"/>
  <c r="AH96" i="11"/>
  <c r="AX96" i="11"/>
  <c r="BN96" i="11"/>
  <c r="R97" i="11"/>
  <c r="AH97" i="11"/>
  <c r="AX97" i="11"/>
  <c r="BJ97" i="11"/>
  <c r="I98" i="11"/>
  <c r="T98" i="11"/>
  <c r="AD98" i="11"/>
  <c r="AO98" i="11"/>
  <c r="AZ98" i="11"/>
  <c r="BH98" i="11"/>
  <c r="BP98" i="11"/>
  <c r="L99" i="11"/>
  <c r="T99" i="11"/>
  <c r="AB99" i="11"/>
  <c r="AJ99" i="11"/>
  <c r="AR99" i="11"/>
  <c r="AZ99" i="11"/>
  <c r="BH99" i="11"/>
  <c r="BP99" i="11"/>
  <c r="L100" i="11"/>
  <c r="T100" i="11"/>
  <c r="AB100" i="11"/>
  <c r="AJ100" i="11"/>
  <c r="AR100" i="11"/>
  <c r="AZ100" i="11"/>
  <c r="BH100" i="11"/>
  <c r="BP100" i="11"/>
  <c r="L101" i="11"/>
  <c r="T101" i="11"/>
  <c r="AB101" i="11"/>
  <c r="AJ101" i="11"/>
  <c r="AR101" i="11"/>
  <c r="AZ101" i="11"/>
  <c r="BH101" i="11"/>
  <c r="BP101" i="11"/>
  <c r="L102" i="11"/>
  <c r="T102" i="11"/>
  <c r="AB102" i="11"/>
  <c r="AJ102" i="11"/>
  <c r="AR102" i="11"/>
  <c r="AZ102" i="11"/>
  <c r="BH102" i="11"/>
  <c r="BP102" i="11"/>
  <c r="L103" i="11"/>
  <c r="T103" i="11"/>
  <c r="AB103" i="11"/>
  <c r="AJ103" i="11"/>
  <c r="AR103" i="11"/>
  <c r="AZ103" i="11"/>
  <c r="BH103" i="11"/>
  <c r="BP103" i="11"/>
  <c r="L104" i="11"/>
  <c r="T104" i="11"/>
  <c r="AB104" i="11"/>
  <c r="AJ104" i="11"/>
  <c r="AR104" i="11"/>
  <c r="AZ104" i="11"/>
  <c r="BH104" i="11"/>
  <c r="BP104" i="11"/>
  <c r="L105" i="11"/>
  <c r="T105" i="11"/>
  <c r="AB105" i="11"/>
  <c r="AJ105" i="11"/>
  <c r="AR105" i="11"/>
  <c r="AZ105" i="11"/>
  <c r="BH105" i="11"/>
  <c r="BP105" i="11"/>
  <c r="L106" i="11"/>
  <c r="T106" i="11"/>
  <c r="AB106" i="11"/>
  <c r="AJ106" i="11"/>
  <c r="AR106" i="11"/>
  <c r="AZ106" i="11"/>
  <c r="BC85" i="11"/>
  <c r="BM89" i="11"/>
  <c r="BM90" i="11"/>
  <c r="BM91" i="11"/>
  <c r="BM92" i="11"/>
  <c r="BM93" i="11"/>
  <c r="BM94" i="11"/>
  <c r="BM95" i="11"/>
  <c r="U96" i="11"/>
  <c r="AK96" i="11"/>
  <c r="BA96" i="11"/>
  <c r="BQ96" i="11"/>
  <c r="U97" i="11"/>
  <c r="AK97" i="11"/>
  <c r="BA97" i="11"/>
  <c r="BL97" i="11"/>
  <c r="J98" i="11"/>
  <c r="U98" i="11"/>
  <c r="AF98" i="11"/>
  <c r="AP98" i="11"/>
  <c r="BA98" i="11"/>
  <c r="BI98" i="11"/>
  <c r="BQ98" i="11"/>
  <c r="M99" i="11"/>
  <c r="U99" i="11"/>
  <c r="AC99" i="11"/>
  <c r="AK99" i="11"/>
  <c r="AS99" i="11"/>
  <c r="BA99" i="11"/>
  <c r="BI99" i="11"/>
  <c r="BQ99" i="11"/>
  <c r="M100" i="11"/>
  <c r="U100" i="11"/>
  <c r="AC100" i="11"/>
  <c r="AK100" i="11"/>
  <c r="AS100" i="11"/>
  <c r="BA100" i="11"/>
  <c r="BI100" i="11"/>
  <c r="BQ100" i="11"/>
  <c r="M101" i="11"/>
  <c r="U101" i="11"/>
  <c r="AC101" i="11"/>
  <c r="AK101" i="11"/>
  <c r="AS101" i="11"/>
  <c r="BA101" i="11"/>
  <c r="AT86" i="11"/>
  <c r="I90" i="11"/>
  <c r="I91" i="11"/>
  <c r="I92" i="11"/>
  <c r="I93" i="11"/>
  <c r="I94" i="11"/>
  <c r="I95" i="11"/>
  <c r="BQ95" i="11"/>
  <c r="V96" i="11"/>
  <c r="AL96" i="11"/>
  <c r="BB96" i="11"/>
  <c r="BR96" i="11"/>
  <c r="V97" i="11"/>
  <c r="AL97" i="11"/>
  <c r="BB97" i="11"/>
  <c r="BM97" i="11"/>
  <c r="L98" i="11"/>
  <c r="V98" i="11"/>
  <c r="AG98" i="11"/>
  <c r="AR98" i="11"/>
  <c r="BB98" i="11"/>
  <c r="BJ98" i="11"/>
  <c r="BR98" i="11"/>
  <c r="N99" i="11"/>
  <c r="V99" i="11"/>
  <c r="AD99" i="11"/>
  <c r="AL99" i="11"/>
  <c r="AT99" i="11"/>
  <c r="BB99" i="11"/>
  <c r="BJ99" i="11"/>
  <c r="BR99" i="11"/>
  <c r="N100" i="11"/>
  <c r="V100" i="11"/>
  <c r="AD100" i="11"/>
  <c r="AL100" i="11"/>
  <c r="AT100" i="11"/>
  <c r="BB100" i="11"/>
  <c r="BJ100" i="11"/>
  <c r="BR100" i="11"/>
  <c r="N101" i="11"/>
  <c r="V101" i="11"/>
  <c r="AD101" i="11"/>
  <c r="AL101" i="11"/>
  <c r="AT101" i="11"/>
  <c r="BB101" i="11"/>
  <c r="BJ101" i="11"/>
  <c r="BR101" i="11"/>
  <c r="N102" i="11"/>
  <c r="V102" i="11"/>
  <c r="AD102" i="11"/>
  <c r="AL102" i="11"/>
  <c r="AT102" i="11"/>
  <c r="BB102" i="11"/>
  <c r="BJ102" i="11"/>
  <c r="BR102" i="11"/>
  <c r="N103" i="11"/>
  <c r="V103" i="11"/>
  <c r="AD103" i="11"/>
  <c r="N87" i="11"/>
  <c r="Q90" i="11"/>
  <c r="Q91" i="11"/>
  <c r="Q92" i="11"/>
  <c r="Q93" i="11"/>
  <c r="Q94" i="11"/>
  <c r="Q95" i="11"/>
  <c r="I96" i="11"/>
  <c r="Y96" i="11"/>
  <c r="AO96" i="11"/>
  <c r="BE96" i="11"/>
  <c r="I97" i="11"/>
  <c r="Y97" i="11"/>
  <c r="AO97" i="11"/>
  <c r="BD97" i="11"/>
  <c r="BN97" i="11"/>
  <c r="M98" i="11"/>
  <c r="X98" i="11"/>
  <c r="AH98" i="11"/>
  <c r="AS98" i="11"/>
  <c r="BC98" i="11"/>
  <c r="BK98" i="11"/>
  <c r="G99" i="11"/>
  <c r="O99" i="11"/>
  <c r="W99" i="11"/>
  <c r="AE99" i="11"/>
  <c r="AM99" i="11"/>
  <c r="AU99" i="11"/>
  <c r="BC99" i="11"/>
  <c r="BK99" i="11"/>
  <c r="G100" i="11"/>
  <c r="O100" i="11"/>
  <c r="W100" i="11"/>
  <c r="AE100" i="11"/>
  <c r="AM100" i="11"/>
  <c r="AU100" i="11"/>
  <c r="BC100" i="11"/>
  <c r="BK100" i="11"/>
  <c r="G101" i="11"/>
  <c r="O101" i="11"/>
  <c r="W101" i="11"/>
  <c r="AE101" i="11"/>
  <c r="AM101" i="11"/>
  <c r="AU101" i="11"/>
  <c r="BC101" i="11"/>
  <c r="BK101" i="11"/>
  <c r="G102" i="11"/>
  <c r="O102" i="11"/>
  <c r="W102" i="11"/>
  <c r="AE102" i="11"/>
  <c r="AM102" i="11"/>
  <c r="AU102" i="11"/>
  <c r="BC102" i="11"/>
  <c r="BK102" i="11"/>
  <c r="G103" i="11"/>
  <c r="O103" i="11"/>
  <c r="W103" i="11"/>
  <c r="AE103" i="11"/>
  <c r="BC80" i="11"/>
  <c r="AT87" i="11"/>
  <c r="Y90" i="11"/>
  <c r="Y91" i="11"/>
  <c r="Y92" i="11"/>
  <c r="Y93" i="11"/>
  <c r="Y94" i="11"/>
  <c r="Y95" i="11"/>
  <c r="J96" i="11"/>
  <c r="Z96" i="11"/>
  <c r="AP96" i="11"/>
  <c r="BF96" i="11"/>
  <c r="J97" i="11"/>
  <c r="Z97" i="11"/>
  <c r="AP97" i="11"/>
  <c r="BE97" i="11"/>
  <c r="BP97" i="11"/>
  <c r="N98" i="11"/>
  <c r="Y98" i="11"/>
  <c r="AJ98" i="11"/>
  <c r="AT98" i="11"/>
  <c r="BD98" i="11"/>
  <c r="BL98" i="11"/>
  <c r="H99" i="11"/>
  <c r="P99" i="11"/>
  <c r="X99" i="11"/>
  <c r="AF99" i="11"/>
  <c r="AN99" i="11"/>
  <c r="AV99" i="11"/>
  <c r="BD99" i="11"/>
  <c r="BL99" i="11"/>
  <c r="H100" i="11"/>
  <c r="P100" i="11"/>
  <c r="X100" i="11"/>
  <c r="AF100" i="11"/>
  <c r="AN100" i="11"/>
  <c r="AV100" i="11"/>
  <c r="BD100" i="11"/>
  <c r="BL100" i="11"/>
  <c r="H101" i="11"/>
  <c r="P101" i="11"/>
  <c r="X101" i="11"/>
  <c r="AF101" i="11"/>
  <c r="AN101" i="11"/>
  <c r="AV101" i="11"/>
  <c r="BD101" i="11"/>
  <c r="BL101" i="11"/>
  <c r="H102" i="11"/>
  <c r="P102" i="11"/>
  <c r="X102" i="11"/>
  <c r="AF102" i="11"/>
  <c r="AN102" i="11"/>
  <c r="AV102" i="11"/>
  <c r="BD102" i="11"/>
  <c r="BL102" i="11"/>
  <c r="H103" i="11"/>
  <c r="P103" i="11"/>
  <c r="X103" i="11"/>
  <c r="AF103" i="11"/>
  <c r="AN103" i="11"/>
  <c r="AV103" i="11"/>
  <c r="BD103" i="11"/>
  <c r="BL103" i="11"/>
  <c r="H104" i="11"/>
  <c r="P104" i="11"/>
  <c r="X104" i="11"/>
  <c r="AF104" i="11"/>
  <c r="AN104" i="11"/>
  <c r="AV104" i="11"/>
  <c r="BD104" i="11"/>
  <c r="BL104" i="11"/>
  <c r="H105" i="11"/>
  <c r="P105" i="11"/>
  <c r="X105" i="11"/>
  <c r="AF105" i="11"/>
  <c r="AN105" i="11"/>
  <c r="AV105" i="11"/>
  <c r="BD105" i="11"/>
  <c r="BL105" i="11"/>
  <c r="H106" i="11"/>
  <c r="P106" i="11"/>
  <c r="X106" i="11"/>
  <c r="AF106" i="11"/>
  <c r="AN106" i="11"/>
  <c r="AV106" i="11"/>
  <c r="AG91" i="11"/>
  <c r="BI96" i="11"/>
  <c r="AK98" i="11"/>
  <c r="AO99" i="11"/>
  <c r="AO100" i="11"/>
  <c r="AO101" i="11"/>
  <c r="J102" i="11"/>
  <c r="AG102" i="11"/>
  <c r="BA102" i="11"/>
  <c r="J103" i="11"/>
  <c r="AG103" i="11"/>
  <c r="AT103" i="11"/>
  <c r="BE103" i="11"/>
  <c r="BO103" i="11"/>
  <c r="N104" i="11"/>
  <c r="Y104" i="11"/>
  <c r="AI104" i="11"/>
  <c r="AT104" i="11"/>
  <c r="BE104" i="11"/>
  <c r="BO104" i="11"/>
  <c r="N105" i="11"/>
  <c r="Y105" i="11"/>
  <c r="AI105" i="11"/>
  <c r="AT105" i="11"/>
  <c r="BE105" i="11"/>
  <c r="BO105" i="11"/>
  <c r="N106" i="11"/>
  <c r="Y106" i="11"/>
  <c r="AI106" i="11"/>
  <c r="AT106" i="11"/>
  <c r="BD106" i="11"/>
  <c r="BL106" i="11"/>
  <c r="H107" i="11"/>
  <c r="P107" i="11"/>
  <c r="X107" i="11"/>
  <c r="AF107" i="11"/>
  <c r="AN107" i="11"/>
  <c r="AV107" i="11"/>
  <c r="BD107" i="11"/>
  <c r="BL107" i="11"/>
  <c r="H108" i="11"/>
  <c r="P108" i="11"/>
  <c r="X108" i="11"/>
  <c r="AF108" i="11"/>
  <c r="AN108" i="11"/>
  <c r="AV108" i="11"/>
  <c r="BD108" i="11"/>
  <c r="BL108" i="11"/>
  <c r="AG92" i="11"/>
  <c r="M97" i="11"/>
  <c r="AV98" i="11"/>
  <c r="AW99" i="11"/>
  <c r="AW100" i="11"/>
  <c r="AW101" i="11"/>
  <c r="M102" i="11"/>
  <c r="AH102" i="11"/>
  <c r="BE102" i="11"/>
  <c r="M103" i="11"/>
  <c r="AH103" i="11"/>
  <c r="AU103" i="11"/>
  <c r="BF103" i="11"/>
  <c r="BQ103" i="11"/>
  <c r="O104" i="11"/>
  <c r="Z104" i="11"/>
  <c r="AK104" i="11"/>
  <c r="AU104" i="11"/>
  <c r="BF104" i="11"/>
  <c r="BQ104" i="11"/>
  <c r="O105" i="11"/>
  <c r="Z105" i="11"/>
  <c r="AK105" i="11"/>
  <c r="AU105" i="11"/>
  <c r="BF105" i="11"/>
  <c r="BQ105" i="11"/>
  <c r="O106" i="11"/>
  <c r="Z106" i="11"/>
  <c r="AK106" i="11"/>
  <c r="AU106" i="11"/>
  <c r="BE106" i="11"/>
  <c r="BM106" i="11"/>
  <c r="I107" i="11"/>
  <c r="Q107" i="11"/>
  <c r="Y107" i="11"/>
  <c r="AG107" i="11"/>
  <c r="AO107" i="11"/>
  <c r="AW107" i="11"/>
  <c r="BE107" i="11"/>
  <c r="BM107" i="11"/>
  <c r="I108" i="11"/>
  <c r="Q108" i="11"/>
  <c r="Y108" i="11"/>
  <c r="AG108" i="11"/>
  <c r="AO108" i="11"/>
  <c r="AW108" i="11"/>
  <c r="BE108" i="11"/>
  <c r="BM108" i="11"/>
  <c r="AG93" i="11"/>
  <c r="AC97" i="11"/>
  <c r="BE98" i="11"/>
  <c r="BE99" i="11"/>
  <c r="BE100" i="11"/>
  <c r="BE101" i="11"/>
  <c r="Q102" i="11"/>
  <c r="AK102" i="11"/>
  <c r="BF102" i="11"/>
  <c r="Q103" i="11"/>
  <c r="AK103" i="11"/>
  <c r="AW103" i="11"/>
  <c r="BG103" i="11"/>
  <c r="BR103" i="11"/>
  <c r="Q104" i="11"/>
  <c r="AA104" i="11"/>
  <c r="AL104" i="11"/>
  <c r="AW104" i="11"/>
  <c r="BG104" i="11"/>
  <c r="BR104" i="11"/>
  <c r="Q105" i="11"/>
  <c r="AA105" i="11"/>
  <c r="AL105" i="11"/>
  <c r="AW105" i="11"/>
  <c r="BG105" i="11"/>
  <c r="BR105" i="11"/>
  <c r="Q106" i="11"/>
  <c r="AA106" i="11"/>
  <c r="AL106" i="11"/>
  <c r="AW106" i="11"/>
  <c r="BF106" i="11"/>
  <c r="BN106" i="11"/>
  <c r="J107" i="11"/>
  <c r="R107" i="11"/>
  <c r="Z107" i="11"/>
  <c r="AH107" i="11"/>
  <c r="AP107" i="11"/>
  <c r="AX107" i="11"/>
  <c r="BF107" i="11"/>
  <c r="BN107" i="11"/>
  <c r="J108" i="11"/>
  <c r="R108" i="11"/>
  <c r="Z108" i="11"/>
  <c r="AH108" i="11"/>
  <c r="AP108" i="11"/>
  <c r="AX108" i="11"/>
  <c r="BF108" i="11"/>
  <c r="BN108" i="11"/>
  <c r="AG94" i="11"/>
  <c r="AS97" i="11"/>
  <c r="BM98" i="11"/>
  <c r="BM99" i="11"/>
  <c r="BM100" i="11"/>
  <c r="BI101" i="11"/>
  <c r="R102" i="11"/>
  <c r="AO102" i="11"/>
  <c r="BI102" i="11"/>
  <c r="R103" i="11"/>
  <c r="AL103" i="11"/>
  <c r="AX103" i="11"/>
  <c r="BI103" i="11"/>
  <c r="G104" i="11"/>
  <c r="R104" i="11"/>
  <c r="AC104" i="11"/>
  <c r="AM104" i="11"/>
  <c r="AX104" i="11"/>
  <c r="BI104" i="11"/>
  <c r="G105" i="11"/>
  <c r="R105" i="11"/>
  <c r="AC105" i="11"/>
  <c r="AM105" i="11"/>
  <c r="AX105" i="11"/>
  <c r="BI105" i="11"/>
  <c r="G106" i="11"/>
  <c r="R106" i="11"/>
  <c r="AC106" i="11"/>
  <c r="AM106" i="11"/>
  <c r="AX106" i="11"/>
  <c r="BG106" i="11"/>
  <c r="BO106" i="11"/>
  <c r="K107" i="11"/>
  <c r="S107" i="11"/>
  <c r="AA107" i="11"/>
  <c r="AI107" i="11"/>
  <c r="AQ107" i="11"/>
  <c r="AY107" i="11"/>
  <c r="BG107" i="11"/>
  <c r="BO107" i="11"/>
  <c r="K108" i="11"/>
  <c r="S108" i="11"/>
  <c r="AA108" i="11"/>
  <c r="AI108" i="11"/>
  <c r="AQ108" i="11"/>
  <c r="AY108" i="11"/>
  <c r="BG108" i="11"/>
  <c r="BO108" i="11"/>
  <c r="AG95" i="11"/>
  <c r="BF97" i="11"/>
  <c r="I99" i="11"/>
  <c r="I100" i="11"/>
  <c r="I101" i="11"/>
  <c r="BM101" i="11"/>
  <c r="U102" i="11"/>
  <c r="AP102" i="11"/>
  <c r="BM102" i="11"/>
  <c r="U103" i="11"/>
  <c r="AM103" i="11"/>
  <c r="AY103" i="11"/>
  <c r="BJ103" i="11"/>
  <c r="I104" i="11"/>
  <c r="S104" i="11"/>
  <c r="AD104" i="11"/>
  <c r="AO104" i="11"/>
  <c r="AY104" i="11"/>
  <c r="BJ104" i="11"/>
  <c r="I105" i="11"/>
  <c r="S105" i="11"/>
  <c r="AD105" i="11"/>
  <c r="AO105" i="11"/>
  <c r="AY105" i="11"/>
  <c r="BJ105" i="11"/>
  <c r="I106" i="11"/>
  <c r="S106" i="11"/>
  <c r="AD106" i="11"/>
  <c r="AO106" i="11"/>
  <c r="AY106" i="11"/>
  <c r="BH106" i="11"/>
  <c r="BP106" i="11"/>
  <c r="L107" i="11"/>
  <c r="T107" i="11"/>
  <c r="AB107" i="11"/>
  <c r="AJ107" i="11"/>
  <c r="AR107" i="11"/>
  <c r="AZ107" i="11"/>
  <c r="BH107" i="11"/>
  <c r="BP107" i="11"/>
  <c r="L108" i="11"/>
  <c r="T108" i="11"/>
  <c r="AB108" i="11"/>
  <c r="AJ108" i="11"/>
  <c r="AR108" i="11"/>
  <c r="AZ108" i="11"/>
  <c r="BH108" i="11"/>
  <c r="BP108" i="11"/>
  <c r="N88" i="11"/>
  <c r="AC96" i="11"/>
  <c r="P98" i="11"/>
  <c r="Y99" i="11"/>
  <c r="Y100" i="11"/>
  <c r="Y101" i="11"/>
  <c r="BQ101" i="11"/>
  <c r="Z102" i="11"/>
  <c r="AW102" i="11"/>
  <c r="BQ102" i="11"/>
  <c r="Z103" i="11"/>
  <c r="AP103" i="11"/>
  <c r="BB103" i="11"/>
  <c r="BM103" i="11"/>
  <c r="K104" i="11"/>
  <c r="V104" i="11"/>
  <c r="AG104" i="11"/>
  <c r="AQ104" i="11"/>
  <c r="BB104" i="11"/>
  <c r="BM104" i="11"/>
  <c r="K105" i="11"/>
  <c r="V105" i="11"/>
  <c r="AG105" i="11"/>
  <c r="AQ105" i="11"/>
  <c r="BB105" i="11"/>
  <c r="BM105" i="11"/>
  <c r="K106" i="11"/>
  <c r="V106" i="11"/>
  <c r="AG106" i="11"/>
  <c r="AQ106" i="11"/>
  <c r="BB106" i="11"/>
  <c r="BJ106" i="11"/>
  <c r="BR106" i="11"/>
  <c r="N107" i="11"/>
  <c r="V107" i="11"/>
  <c r="AD107" i="11"/>
  <c r="AL107" i="11"/>
  <c r="AT107" i="11"/>
  <c r="BB107" i="11"/>
  <c r="BJ107" i="11"/>
  <c r="BR107" i="11"/>
  <c r="N108" i="11"/>
  <c r="V108" i="11"/>
  <c r="AD108" i="11"/>
  <c r="AL108" i="11"/>
  <c r="AT108" i="11"/>
  <c r="BB108" i="11"/>
  <c r="BJ108" i="11"/>
  <c r="BR108" i="11"/>
  <c r="AG90" i="11"/>
  <c r="AS96" i="11"/>
  <c r="Z98" i="11"/>
  <c r="AG99" i="11"/>
  <c r="AG100" i="11"/>
  <c r="AG101" i="11"/>
  <c r="I102" i="11"/>
  <c r="AC102" i="11"/>
  <c r="AX102" i="11"/>
  <c r="I103" i="11"/>
  <c r="AC103" i="11"/>
  <c r="AS103" i="11"/>
  <c r="BC103" i="11"/>
  <c r="BN103" i="11"/>
  <c r="M104" i="11"/>
  <c r="W104" i="11"/>
  <c r="AH104" i="11"/>
  <c r="AS104" i="11"/>
  <c r="BC104" i="11"/>
  <c r="BN104" i="11"/>
  <c r="M105" i="11"/>
  <c r="W105" i="11"/>
  <c r="AH105" i="11"/>
  <c r="AS105" i="11"/>
  <c r="BC105" i="11"/>
  <c r="BN105" i="11"/>
  <c r="M106" i="11"/>
  <c r="W106" i="11"/>
  <c r="AH106" i="11"/>
  <c r="AS106" i="11"/>
  <c r="BC106" i="11"/>
  <c r="BK106" i="11"/>
  <c r="G107" i="11"/>
  <c r="O107" i="11"/>
  <c r="W107" i="11"/>
  <c r="AE107" i="11"/>
  <c r="AM107" i="11"/>
  <c r="AU107" i="11"/>
  <c r="BC107" i="11"/>
  <c r="BK107" i="11"/>
  <c r="G108" i="11"/>
  <c r="O108" i="11"/>
  <c r="W108" i="11"/>
  <c r="AE108" i="11"/>
  <c r="AM108" i="11"/>
  <c r="AU108" i="11"/>
  <c r="BC108" i="11"/>
  <c r="BK108" i="11"/>
  <c r="Q99" i="11"/>
  <c r="AO103" i="11"/>
  <c r="BK104" i="11"/>
  <c r="U106" i="11"/>
  <c r="AC107" i="11"/>
  <c r="AC108" i="11"/>
  <c r="Q100" i="11"/>
  <c r="BA103" i="11"/>
  <c r="J105" i="11"/>
  <c r="AE106" i="11"/>
  <c r="AK107" i="11"/>
  <c r="AK108" i="11"/>
  <c r="Q101" i="11"/>
  <c r="BK103" i="11"/>
  <c r="U105" i="11"/>
  <c r="AP106" i="11"/>
  <c r="AS107" i="11"/>
  <c r="AS108" i="11"/>
  <c r="BN101" i="11"/>
  <c r="J104" i="11"/>
  <c r="AE105" i="11"/>
  <c r="BA106" i="11"/>
  <c r="BA107" i="11"/>
  <c r="BA108" i="11"/>
  <c r="Y102" i="11"/>
  <c r="U104" i="11"/>
  <c r="AP105" i="11"/>
  <c r="BI106" i="11"/>
  <c r="BI107" i="11"/>
  <c r="BI108" i="11"/>
  <c r="M96" i="11"/>
  <c r="BN102" i="11"/>
  <c r="AP104" i="11"/>
  <c r="BK105" i="11"/>
  <c r="M107" i="11"/>
  <c r="M108" i="11"/>
  <c r="BQ97" i="11"/>
  <c r="Y103" i="11"/>
  <c r="BA104" i="11"/>
  <c r="J106" i="11"/>
  <c r="U107" i="11"/>
  <c r="U108" i="11"/>
  <c r="BA105" i="11"/>
  <c r="BQ106" i="11"/>
  <c r="BQ107" i="11"/>
  <c r="BQ108" i="11"/>
  <c r="AS102" i="11"/>
  <c r="AE104" i="11"/>
  <c r="BC81" i="11"/>
  <c r="G80" i="12"/>
  <c r="O80" i="12"/>
  <c r="W80" i="12"/>
  <c r="AE80" i="12"/>
  <c r="AM80" i="12"/>
  <c r="AU80" i="12"/>
  <c r="BC80" i="12"/>
  <c r="BK80" i="12"/>
  <c r="G81" i="12"/>
  <c r="O81" i="12"/>
  <c r="W81" i="12"/>
  <c r="AE81" i="12"/>
  <c r="AM81" i="12"/>
  <c r="AU81" i="12"/>
  <c r="BC81" i="12"/>
  <c r="BK81" i="12"/>
  <c r="G82" i="12"/>
  <c r="O82" i="12"/>
  <c r="W82" i="12"/>
  <c r="AE82" i="12"/>
  <c r="AM82" i="12"/>
  <c r="AU82" i="12"/>
  <c r="BC82" i="12"/>
  <c r="BK82" i="12"/>
  <c r="G83" i="12"/>
  <c r="O83" i="12"/>
  <c r="W83" i="12"/>
  <c r="AE83" i="12"/>
  <c r="AM83" i="12"/>
  <c r="AU83" i="12"/>
  <c r="BC83" i="12"/>
  <c r="BK83" i="12"/>
  <c r="G84" i="12"/>
  <c r="O84" i="12"/>
  <c r="W84" i="12"/>
  <c r="AE84" i="12"/>
  <c r="AM84" i="12"/>
  <c r="AU84" i="12"/>
  <c r="BC84" i="12"/>
  <c r="BK84" i="12"/>
  <c r="G85" i="12"/>
  <c r="O85" i="12"/>
  <c r="W85" i="12"/>
  <c r="AE85" i="12"/>
  <c r="AM85" i="12"/>
  <c r="AU85" i="12"/>
  <c r="BC85" i="12"/>
  <c r="BK85" i="12"/>
  <c r="G86" i="12"/>
  <c r="O86" i="12"/>
  <c r="W86" i="12"/>
  <c r="AE86" i="12"/>
  <c r="AM86" i="12"/>
  <c r="AU86" i="12"/>
  <c r="BC86" i="12"/>
  <c r="BK86" i="12"/>
  <c r="G87" i="12"/>
  <c r="O87" i="12"/>
  <c r="W87" i="12"/>
  <c r="AE87" i="12"/>
  <c r="AM87" i="12"/>
  <c r="AU87" i="12"/>
  <c r="BC87" i="12"/>
  <c r="BK87" i="12"/>
  <c r="G88" i="12"/>
  <c r="O88" i="12"/>
  <c r="W88" i="12"/>
  <c r="AE88" i="12"/>
  <c r="AM88" i="12"/>
  <c r="AU88" i="12"/>
  <c r="BC88" i="12"/>
  <c r="BK88" i="12"/>
  <c r="G89" i="12"/>
  <c r="H80" i="12"/>
  <c r="P80" i="12"/>
  <c r="X80" i="12"/>
  <c r="AF80" i="12"/>
  <c r="AN80" i="12"/>
  <c r="AV80" i="12"/>
  <c r="BD80" i="12"/>
  <c r="BL80" i="12"/>
  <c r="H81" i="12"/>
  <c r="P81" i="12"/>
  <c r="X81" i="12"/>
  <c r="AF81" i="12"/>
  <c r="AN81" i="12"/>
  <c r="AV81" i="12"/>
  <c r="BD81" i="12"/>
  <c r="BL81" i="12"/>
  <c r="H82" i="12"/>
  <c r="P82" i="12"/>
  <c r="X82" i="12"/>
  <c r="AF82" i="12"/>
  <c r="AN82" i="12"/>
  <c r="AV82" i="12"/>
  <c r="BD82" i="12"/>
  <c r="BL82" i="12"/>
  <c r="H83" i="12"/>
  <c r="P83" i="12"/>
  <c r="X83" i="12"/>
  <c r="AF83" i="12"/>
  <c r="AN83" i="12"/>
  <c r="AV83" i="12"/>
  <c r="BD83" i="12"/>
  <c r="BL83" i="12"/>
  <c r="H84" i="12"/>
  <c r="P84" i="12"/>
  <c r="X84" i="12"/>
  <c r="AF84" i="12"/>
  <c r="AN84" i="12"/>
  <c r="AV84" i="12"/>
  <c r="BD84" i="12"/>
  <c r="BL84" i="12"/>
  <c r="H85" i="12"/>
  <c r="P85" i="12"/>
  <c r="X85" i="12"/>
  <c r="AF85" i="12"/>
  <c r="AN85" i="12"/>
  <c r="AV85" i="12"/>
  <c r="BD85" i="12"/>
  <c r="BL85" i="12"/>
  <c r="H86" i="12"/>
  <c r="P86" i="12"/>
  <c r="X86" i="12"/>
  <c r="AF86" i="12"/>
  <c r="AN86" i="12"/>
  <c r="AV86" i="12"/>
  <c r="BD86" i="12"/>
  <c r="BL86" i="12"/>
  <c r="H87" i="12"/>
  <c r="P87" i="12"/>
  <c r="X87" i="12"/>
  <c r="AF87" i="12"/>
  <c r="AN87" i="12"/>
  <c r="AV87" i="12"/>
  <c r="BD87" i="12"/>
  <c r="BL87" i="12"/>
  <c r="H88" i="12"/>
  <c r="P88" i="12"/>
  <c r="X88" i="12"/>
  <c r="AF88" i="12"/>
  <c r="AN88" i="12"/>
  <c r="AV88" i="12"/>
  <c r="BD88" i="12"/>
  <c r="BL88" i="12"/>
  <c r="H89" i="12"/>
  <c r="I80" i="12"/>
  <c r="Q80" i="12"/>
  <c r="Y80" i="12"/>
  <c r="AG80" i="12"/>
  <c r="AO80" i="12"/>
  <c r="AW80" i="12"/>
  <c r="BE80" i="12"/>
  <c r="BM80" i="12"/>
  <c r="I81" i="12"/>
  <c r="Q81" i="12"/>
  <c r="Y81" i="12"/>
  <c r="AG81" i="12"/>
  <c r="AO81" i="12"/>
  <c r="AW81" i="12"/>
  <c r="BE81" i="12"/>
  <c r="BM81" i="12"/>
  <c r="I82" i="12"/>
  <c r="Q82" i="12"/>
  <c r="Y82" i="12"/>
  <c r="AG82" i="12"/>
  <c r="AO82" i="12"/>
  <c r="AW82" i="12"/>
  <c r="BE82" i="12"/>
  <c r="BM82" i="12"/>
  <c r="I83" i="12"/>
  <c r="Q83" i="12"/>
  <c r="Y83" i="12"/>
  <c r="AG83" i="12"/>
  <c r="AO83" i="12"/>
  <c r="AW83" i="12"/>
  <c r="BE83" i="12"/>
  <c r="BM83" i="12"/>
  <c r="I84" i="12"/>
  <c r="Q84" i="12"/>
  <c r="Y84" i="12"/>
  <c r="AG84" i="12"/>
  <c r="AO84" i="12"/>
  <c r="AW84" i="12"/>
  <c r="BE84" i="12"/>
  <c r="BM84" i="12"/>
  <c r="I85" i="12"/>
  <c r="Q85" i="12"/>
  <c r="Y85" i="12"/>
  <c r="AG85" i="12"/>
  <c r="AO85" i="12"/>
  <c r="AW85" i="12"/>
  <c r="BE85" i="12"/>
  <c r="BM85" i="12"/>
  <c r="I86" i="12"/>
  <c r="Q86" i="12"/>
  <c r="Y86" i="12"/>
  <c r="AG86" i="12"/>
  <c r="AO86" i="12"/>
  <c r="AW86" i="12"/>
  <c r="BE86" i="12"/>
  <c r="BM86" i="12"/>
  <c r="I87" i="12"/>
  <c r="Q87" i="12"/>
  <c r="Y87" i="12"/>
  <c r="AG87" i="12"/>
  <c r="AO87" i="12"/>
  <c r="AW87" i="12"/>
  <c r="BE87" i="12"/>
  <c r="BM87" i="12"/>
  <c r="I88" i="12"/>
  <c r="Q88" i="12"/>
  <c r="Y88" i="12"/>
  <c r="AG88" i="12"/>
  <c r="AO88" i="12"/>
  <c r="AW88" i="12"/>
  <c r="BE88" i="12"/>
  <c r="BM88" i="12"/>
  <c r="J80" i="12"/>
  <c r="R80" i="12"/>
  <c r="Z80" i="12"/>
  <c r="AH80" i="12"/>
  <c r="AP80" i="12"/>
  <c r="AX80" i="12"/>
  <c r="BF80" i="12"/>
  <c r="BN80" i="12"/>
  <c r="J81" i="12"/>
  <c r="R81" i="12"/>
  <c r="Z81" i="12"/>
  <c r="AH81" i="12"/>
  <c r="AP81" i="12"/>
  <c r="AX81" i="12"/>
  <c r="BF81" i="12"/>
  <c r="BN81" i="12"/>
  <c r="J82" i="12"/>
  <c r="R82" i="12"/>
  <c r="Z82" i="12"/>
  <c r="AH82" i="12"/>
  <c r="AP82" i="12"/>
  <c r="AX82" i="12"/>
  <c r="BF82" i="12"/>
  <c r="BN82" i="12"/>
  <c r="J83" i="12"/>
  <c r="R83" i="12"/>
  <c r="Z83" i="12"/>
  <c r="AH83" i="12"/>
  <c r="AP83" i="12"/>
  <c r="AX83" i="12"/>
  <c r="BF83" i="12"/>
  <c r="BN83" i="12"/>
  <c r="J84" i="12"/>
  <c r="R84" i="12"/>
  <c r="Z84" i="12"/>
  <c r="AH84" i="12"/>
  <c r="AP84" i="12"/>
  <c r="AX84" i="12"/>
  <c r="BF84" i="12"/>
  <c r="BN84" i="12"/>
  <c r="J85" i="12"/>
  <c r="R85" i="12"/>
  <c r="Z85" i="12"/>
  <c r="AH85" i="12"/>
  <c r="AP85" i="12"/>
  <c r="AX85" i="12"/>
  <c r="BF85" i="12"/>
  <c r="BN85" i="12"/>
  <c r="J86" i="12"/>
  <c r="R86" i="12"/>
  <c r="Z86" i="12"/>
  <c r="AH86" i="12"/>
  <c r="AP86" i="12"/>
  <c r="AX86" i="12"/>
  <c r="BF86" i="12"/>
  <c r="BN86" i="12"/>
  <c r="J87" i="12"/>
  <c r="R87" i="12"/>
  <c r="Z87" i="12"/>
  <c r="AH87" i="12"/>
  <c r="AP87" i="12"/>
  <c r="AX87" i="12"/>
  <c r="BF87" i="12"/>
  <c r="BN87" i="12"/>
  <c r="J88" i="12"/>
  <c r="R88" i="12"/>
  <c r="Z88" i="12"/>
  <c r="AH88" i="12"/>
  <c r="AP88" i="12"/>
  <c r="AX88" i="12"/>
  <c r="BF88" i="12"/>
  <c r="BN88" i="12"/>
  <c r="J89" i="12"/>
  <c r="R89" i="12"/>
  <c r="Z89" i="12"/>
  <c r="AH89" i="12"/>
  <c r="AP89" i="12"/>
  <c r="AX89" i="12"/>
  <c r="BF89" i="12"/>
  <c r="BN89" i="12"/>
  <c r="K80" i="12"/>
  <c r="S80" i="12"/>
  <c r="AA80" i="12"/>
  <c r="AI80" i="12"/>
  <c r="AQ80" i="12"/>
  <c r="AY80" i="12"/>
  <c r="BG80" i="12"/>
  <c r="BO80" i="12"/>
  <c r="K81" i="12"/>
  <c r="S81" i="12"/>
  <c r="AA81" i="12"/>
  <c r="AI81" i="12"/>
  <c r="AQ81" i="12"/>
  <c r="AY81" i="12"/>
  <c r="BG81" i="12"/>
  <c r="BO81" i="12"/>
  <c r="K82" i="12"/>
  <c r="S82" i="12"/>
  <c r="AA82" i="12"/>
  <c r="AI82" i="12"/>
  <c r="AQ82" i="12"/>
  <c r="AY82" i="12"/>
  <c r="BG82" i="12"/>
  <c r="BO82" i="12"/>
  <c r="K83" i="12"/>
  <c r="S83" i="12"/>
  <c r="AA83" i="12"/>
  <c r="AI83" i="12"/>
  <c r="AQ83" i="12"/>
  <c r="AY83" i="12"/>
  <c r="BG83" i="12"/>
  <c r="BO83" i="12"/>
  <c r="K84" i="12"/>
  <c r="S84" i="12"/>
  <c r="AA84" i="12"/>
  <c r="AI84" i="12"/>
  <c r="AQ84" i="12"/>
  <c r="AY84" i="12"/>
  <c r="BG84" i="12"/>
  <c r="BO84" i="12"/>
  <c r="K85" i="12"/>
  <c r="S85" i="12"/>
  <c r="AA85" i="12"/>
  <c r="AI85" i="12"/>
  <c r="AQ85" i="12"/>
  <c r="AY85" i="12"/>
  <c r="BG85" i="12"/>
  <c r="BO85" i="12"/>
  <c r="K86" i="12"/>
  <c r="S86" i="12"/>
  <c r="AA86" i="12"/>
  <c r="AI86" i="12"/>
  <c r="AQ86" i="12"/>
  <c r="AY86" i="12"/>
  <c r="BG86" i="12"/>
  <c r="BO86" i="12"/>
  <c r="K87" i="12"/>
  <c r="S87" i="12"/>
  <c r="AA87" i="12"/>
  <c r="AI87" i="12"/>
  <c r="AQ87" i="12"/>
  <c r="AY87" i="12"/>
  <c r="BG87" i="12"/>
  <c r="BO87" i="12"/>
  <c r="K88" i="12"/>
  <c r="S88" i="12"/>
  <c r="AA88" i="12"/>
  <c r="AI88" i="12"/>
  <c r="AQ88" i="12"/>
  <c r="AY88" i="12"/>
  <c r="BG88" i="12"/>
  <c r="BO88" i="12"/>
  <c r="L80" i="12"/>
  <c r="T80" i="12"/>
  <c r="AB80" i="12"/>
  <c r="AJ80" i="12"/>
  <c r="AR80" i="12"/>
  <c r="AZ80" i="12"/>
  <c r="BH80" i="12"/>
  <c r="BP80" i="12"/>
  <c r="L81" i="12"/>
  <c r="T81" i="12"/>
  <c r="AB81" i="12"/>
  <c r="AJ81" i="12"/>
  <c r="AR81" i="12"/>
  <c r="AZ81" i="12"/>
  <c r="BH81" i="12"/>
  <c r="BP81" i="12"/>
  <c r="L82" i="12"/>
  <c r="T82" i="12"/>
  <c r="AB82" i="12"/>
  <c r="AJ82" i="12"/>
  <c r="AR82" i="12"/>
  <c r="AZ82" i="12"/>
  <c r="BH82" i="12"/>
  <c r="BP82" i="12"/>
  <c r="L83" i="12"/>
  <c r="T83" i="12"/>
  <c r="AB83" i="12"/>
  <c r="AJ83" i="12"/>
  <c r="AR83" i="12"/>
  <c r="AZ83" i="12"/>
  <c r="BH83" i="12"/>
  <c r="BP83" i="12"/>
  <c r="L84" i="12"/>
  <c r="T84" i="12"/>
  <c r="AB84" i="12"/>
  <c r="AJ84" i="12"/>
  <c r="AR84" i="12"/>
  <c r="AZ84" i="12"/>
  <c r="BH84" i="12"/>
  <c r="BP84" i="12"/>
  <c r="L85" i="12"/>
  <c r="T85" i="12"/>
  <c r="AB85" i="12"/>
  <c r="AJ85" i="12"/>
  <c r="AR85" i="12"/>
  <c r="AZ85" i="12"/>
  <c r="BH85" i="12"/>
  <c r="BP85" i="12"/>
  <c r="L86" i="12"/>
  <c r="T86" i="12"/>
  <c r="AB86" i="12"/>
  <c r="AJ86" i="12"/>
  <c r="AR86" i="12"/>
  <c r="AZ86" i="12"/>
  <c r="BH86" i="12"/>
  <c r="BP86" i="12"/>
  <c r="L87" i="12"/>
  <c r="T87" i="12"/>
  <c r="AB87" i="12"/>
  <c r="AJ87" i="12"/>
  <c r="AR87" i="12"/>
  <c r="AZ87" i="12"/>
  <c r="BH87" i="12"/>
  <c r="BP87" i="12"/>
  <c r="L88" i="12"/>
  <c r="T88" i="12"/>
  <c r="AB88" i="12"/>
  <c r="AJ88" i="12"/>
  <c r="AR88" i="12"/>
  <c r="AZ88" i="12"/>
  <c r="BH88" i="12"/>
  <c r="BP88" i="12"/>
  <c r="M80" i="12"/>
  <c r="U80" i="12"/>
  <c r="AC80" i="12"/>
  <c r="AK80" i="12"/>
  <c r="AS80" i="12"/>
  <c r="BA80" i="12"/>
  <c r="BI80" i="12"/>
  <c r="BQ80" i="12"/>
  <c r="M81" i="12"/>
  <c r="U81" i="12"/>
  <c r="AC81" i="12"/>
  <c r="AK81" i="12"/>
  <c r="AS81" i="12"/>
  <c r="BA81" i="12"/>
  <c r="BI81" i="12"/>
  <c r="BQ81" i="12"/>
  <c r="M82" i="12"/>
  <c r="U82" i="12"/>
  <c r="AC82" i="12"/>
  <c r="AK82" i="12"/>
  <c r="AS82" i="12"/>
  <c r="BA82" i="12"/>
  <c r="BI82" i="12"/>
  <c r="BQ82" i="12"/>
  <c r="M83" i="12"/>
  <c r="U83" i="12"/>
  <c r="AC83" i="12"/>
  <c r="AK83" i="12"/>
  <c r="AS83" i="12"/>
  <c r="BA83" i="12"/>
  <c r="BI83" i="12"/>
  <c r="BQ83" i="12"/>
  <c r="M84" i="12"/>
  <c r="U84" i="12"/>
  <c r="AC84" i="12"/>
  <c r="AK84" i="12"/>
  <c r="AS84" i="12"/>
  <c r="BA84" i="12"/>
  <c r="BI84" i="12"/>
  <c r="BQ84" i="12"/>
  <c r="M85" i="12"/>
  <c r="U85" i="12"/>
  <c r="AC85" i="12"/>
  <c r="AK85" i="12"/>
  <c r="AS85" i="12"/>
  <c r="BA85" i="12"/>
  <c r="BI85" i="12"/>
  <c r="BQ85" i="12"/>
  <c r="M86" i="12"/>
  <c r="U86" i="12"/>
  <c r="AC86" i="12"/>
  <c r="AK86" i="12"/>
  <c r="AS86" i="12"/>
  <c r="BA86" i="12"/>
  <c r="BI86" i="12"/>
  <c r="BQ86" i="12"/>
  <c r="M87" i="12"/>
  <c r="U87" i="12"/>
  <c r="AC87" i="12"/>
  <c r="AK87" i="12"/>
  <c r="AS87" i="12"/>
  <c r="BA87" i="12"/>
  <c r="BI87" i="12"/>
  <c r="BQ87" i="12"/>
  <c r="M88" i="12"/>
  <c r="U88" i="12"/>
  <c r="AC88" i="12"/>
  <c r="AK88" i="12"/>
  <c r="AS88" i="12"/>
  <c r="BA88" i="12"/>
  <c r="BI88" i="12"/>
  <c r="BQ88" i="12"/>
  <c r="M89" i="12"/>
  <c r="U89" i="12"/>
  <c r="AC89" i="12"/>
  <c r="AK89" i="12"/>
  <c r="AS89" i="12"/>
  <c r="BA89" i="12"/>
  <c r="BI89" i="12"/>
  <c r="BQ89" i="12"/>
  <c r="M90" i="12"/>
  <c r="N80" i="12"/>
  <c r="N81" i="12"/>
  <c r="N82" i="12"/>
  <c r="N83" i="12"/>
  <c r="N84" i="12"/>
  <c r="N85" i="12"/>
  <c r="N86" i="12"/>
  <c r="V80" i="12"/>
  <c r="V81" i="12"/>
  <c r="V82" i="12"/>
  <c r="V83" i="12"/>
  <c r="V84" i="12"/>
  <c r="V85" i="12"/>
  <c r="V86" i="12"/>
  <c r="V87" i="12"/>
  <c r="V88" i="12"/>
  <c r="K89" i="12"/>
  <c r="V89" i="12"/>
  <c r="AF89" i="12"/>
  <c r="AQ89" i="12"/>
  <c r="BB89" i="12"/>
  <c r="BL89" i="12"/>
  <c r="J90" i="12"/>
  <c r="S90" i="12"/>
  <c r="AA90" i="12"/>
  <c r="AI90" i="12"/>
  <c r="AQ90" i="12"/>
  <c r="AY90" i="12"/>
  <c r="BG90" i="12"/>
  <c r="BO90" i="12"/>
  <c r="K91" i="12"/>
  <c r="S91" i="12"/>
  <c r="AA91" i="12"/>
  <c r="AI91" i="12"/>
  <c r="AQ91" i="12"/>
  <c r="AY91" i="12"/>
  <c r="BG91" i="12"/>
  <c r="BO91" i="12"/>
  <c r="K92" i="12"/>
  <c r="S92" i="12"/>
  <c r="AA92" i="12"/>
  <c r="AI92" i="12"/>
  <c r="AQ92" i="12"/>
  <c r="AY92" i="12"/>
  <c r="BG92" i="12"/>
  <c r="BO92" i="12"/>
  <c r="K93" i="12"/>
  <c r="S93" i="12"/>
  <c r="AA93" i="12"/>
  <c r="AI93" i="12"/>
  <c r="AQ93" i="12"/>
  <c r="AY93" i="12"/>
  <c r="BG93" i="12"/>
  <c r="BO93" i="12"/>
  <c r="K94" i="12"/>
  <c r="S94" i="12"/>
  <c r="AA94" i="12"/>
  <c r="AI94" i="12"/>
  <c r="AQ94" i="12"/>
  <c r="AY94" i="12"/>
  <c r="BG94" i="12"/>
  <c r="BO94" i="12"/>
  <c r="K95" i="12"/>
  <c r="S95" i="12"/>
  <c r="AA95" i="12"/>
  <c r="AI95" i="12"/>
  <c r="AQ95" i="12"/>
  <c r="AY95" i="12"/>
  <c r="BG95" i="12"/>
  <c r="BO95" i="12"/>
  <c r="K96" i="12"/>
  <c r="S96" i="12"/>
  <c r="AA96" i="12"/>
  <c r="AI96" i="12"/>
  <c r="AQ96" i="12"/>
  <c r="AY96" i="12"/>
  <c r="BG96" i="12"/>
  <c r="BO96" i="12"/>
  <c r="K97" i="12"/>
  <c r="S97" i="12"/>
  <c r="AA97" i="12"/>
  <c r="AI97" i="12"/>
  <c r="AQ97" i="12"/>
  <c r="AY97" i="12"/>
  <c r="BG97" i="12"/>
  <c r="BO97" i="12"/>
  <c r="K98" i="12"/>
  <c r="S98" i="12"/>
  <c r="AA98" i="12"/>
  <c r="AI98" i="12"/>
  <c r="AQ98" i="12"/>
  <c r="AY98" i="12"/>
  <c r="AD80" i="12"/>
  <c r="AD81" i="12"/>
  <c r="AD82" i="12"/>
  <c r="AD83" i="12"/>
  <c r="AD84" i="12"/>
  <c r="AD85" i="12"/>
  <c r="AD86" i="12"/>
  <c r="AT80" i="12"/>
  <c r="AT81" i="12"/>
  <c r="AT82" i="12"/>
  <c r="AT83" i="12"/>
  <c r="AT84" i="12"/>
  <c r="AT85" i="12"/>
  <c r="AT86" i="12"/>
  <c r="AT87" i="12"/>
  <c r="AT88" i="12"/>
  <c r="O89" i="12"/>
  <c r="Y89" i="12"/>
  <c r="AJ89" i="12"/>
  <c r="AU89" i="12"/>
  <c r="BE89" i="12"/>
  <c r="BP89" i="12"/>
  <c r="N90" i="12"/>
  <c r="V90" i="12"/>
  <c r="AD90" i="12"/>
  <c r="AL90" i="12"/>
  <c r="AT90" i="12"/>
  <c r="BB90" i="12"/>
  <c r="BJ90" i="12"/>
  <c r="BR90" i="12"/>
  <c r="N91" i="12"/>
  <c r="V91" i="12"/>
  <c r="AD91" i="12"/>
  <c r="AL91" i="12"/>
  <c r="AT91" i="12"/>
  <c r="BB91" i="12"/>
  <c r="BJ91" i="12"/>
  <c r="BR91" i="12"/>
  <c r="N92" i="12"/>
  <c r="V92" i="12"/>
  <c r="AD92" i="12"/>
  <c r="AL92" i="12"/>
  <c r="AT92" i="12"/>
  <c r="BB92" i="12"/>
  <c r="BJ92" i="12"/>
  <c r="BR92" i="12"/>
  <c r="N93" i="12"/>
  <c r="V93" i="12"/>
  <c r="AD93" i="12"/>
  <c r="AL93" i="12"/>
  <c r="AT93" i="12"/>
  <c r="BB93" i="12"/>
  <c r="BJ93" i="12"/>
  <c r="BR93" i="12"/>
  <c r="N94" i="12"/>
  <c r="V94" i="12"/>
  <c r="AD94" i="12"/>
  <c r="AL94" i="12"/>
  <c r="AT94" i="12"/>
  <c r="BB94" i="12"/>
  <c r="BB80" i="12"/>
  <c r="BB81" i="12"/>
  <c r="BB82" i="12"/>
  <c r="BB83" i="12"/>
  <c r="BB84" i="12"/>
  <c r="BB85" i="12"/>
  <c r="BB86" i="12"/>
  <c r="BB87" i="12"/>
  <c r="BB88" i="12"/>
  <c r="P89" i="12"/>
  <c r="AA89" i="12"/>
  <c r="AL89" i="12"/>
  <c r="AV89" i="12"/>
  <c r="BG89" i="12"/>
  <c r="BR89" i="12"/>
  <c r="O90" i="12"/>
  <c r="W90" i="12"/>
  <c r="AE90" i="12"/>
  <c r="AM90" i="12"/>
  <c r="AU90" i="12"/>
  <c r="BC90" i="12"/>
  <c r="BK90" i="12"/>
  <c r="G91" i="12"/>
  <c r="O91" i="12"/>
  <c r="W91" i="12"/>
  <c r="AE91" i="12"/>
  <c r="AM91" i="12"/>
  <c r="AU91" i="12"/>
  <c r="BC91" i="12"/>
  <c r="BK91" i="12"/>
  <c r="G92" i="12"/>
  <c r="O92" i="12"/>
  <c r="W92" i="12"/>
  <c r="AE92" i="12"/>
  <c r="AM92" i="12"/>
  <c r="AU92" i="12"/>
  <c r="BC92" i="12"/>
  <c r="BK92" i="12"/>
  <c r="G93" i="12"/>
  <c r="O93" i="12"/>
  <c r="W93" i="12"/>
  <c r="AE93" i="12"/>
  <c r="AM93" i="12"/>
  <c r="AU93" i="12"/>
  <c r="BC93" i="12"/>
  <c r="BK93" i="12"/>
  <c r="G94" i="12"/>
  <c r="O94" i="12"/>
  <c r="W94" i="12"/>
  <c r="AE94" i="12"/>
  <c r="AM94" i="12"/>
  <c r="AU94" i="12"/>
  <c r="BC94" i="12"/>
  <c r="BK94" i="12"/>
  <c r="G95" i="12"/>
  <c r="O95" i="12"/>
  <c r="W95" i="12"/>
  <c r="AE95" i="12"/>
  <c r="AM95" i="12"/>
  <c r="AU95" i="12"/>
  <c r="BC95" i="12"/>
  <c r="BK95" i="12"/>
  <c r="G96" i="12"/>
  <c r="O96" i="12"/>
  <c r="W96" i="12"/>
  <c r="AE96" i="12"/>
  <c r="AM96" i="12"/>
  <c r="AU96" i="12"/>
  <c r="BC96" i="12"/>
  <c r="BK96" i="12"/>
  <c r="G97" i="12"/>
  <c r="O97" i="12"/>
  <c r="W97" i="12"/>
  <c r="AE97" i="12"/>
  <c r="AM97" i="12"/>
  <c r="AU97" i="12"/>
  <c r="BC97" i="12"/>
  <c r="BK97" i="12"/>
  <c r="G98" i="12"/>
  <c r="O98" i="12"/>
  <c r="W98" i="12"/>
  <c r="AE98" i="12"/>
  <c r="AM98" i="12"/>
  <c r="AU98" i="12"/>
  <c r="BC98" i="12"/>
  <c r="AL80" i="12"/>
  <c r="BR82" i="12"/>
  <c r="BJ85" i="12"/>
  <c r="BJ87" i="12"/>
  <c r="L89" i="12"/>
  <c r="AD89" i="12"/>
  <c r="AT89" i="12"/>
  <c r="BK89" i="12"/>
  <c r="P90" i="12"/>
  <c r="AB90" i="12"/>
  <c r="AO90" i="12"/>
  <c r="BA90" i="12"/>
  <c r="BN90" i="12"/>
  <c r="P91" i="12"/>
  <c r="BJ80" i="12"/>
  <c r="AL83" i="12"/>
  <c r="BR85" i="12"/>
  <c r="BR87" i="12"/>
  <c r="N89" i="12"/>
  <c r="AE89" i="12"/>
  <c r="AW89" i="12"/>
  <c r="BM89" i="12"/>
  <c r="Q90" i="12"/>
  <c r="AC90" i="12"/>
  <c r="AP90" i="12"/>
  <c r="BD90" i="12"/>
  <c r="BP90" i="12"/>
  <c r="Q91" i="12"/>
  <c r="AC91" i="12"/>
  <c r="AP91" i="12"/>
  <c r="BD91" i="12"/>
  <c r="BP91" i="12"/>
  <c r="Q92" i="12"/>
  <c r="AC92" i="12"/>
  <c r="AP92" i="12"/>
  <c r="BD92" i="12"/>
  <c r="BP92" i="12"/>
  <c r="Q93" i="12"/>
  <c r="AC93" i="12"/>
  <c r="AP93" i="12"/>
  <c r="BD93" i="12"/>
  <c r="BP93" i="12"/>
  <c r="Q94" i="12"/>
  <c r="AC94" i="12"/>
  <c r="AP94" i="12"/>
  <c r="BD94" i="12"/>
  <c r="BN94" i="12"/>
  <c r="M95" i="12"/>
  <c r="X95" i="12"/>
  <c r="AH95" i="12"/>
  <c r="AS95" i="12"/>
  <c r="BD95" i="12"/>
  <c r="BN95" i="12"/>
  <c r="M96" i="12"/>
  <c r="X96" i="12"/>
  <c r="AH96" i="12"/>
  <c r="AS96" i="12"/>
  <c r="BD96" i="12"/>
  <c r="BN96" i="12"/>
  <c r="M97" i="12"/>
  <c r="X97" i="12"/>
  <c r="AH97" i="12"/>
  <c r="BR80" i="12"/>
  <c r="BJ83" i="12"/>
  <c r="AL86" i="12"/>
  <c r="N88" i="12"/>
  <c r="Q89" i="12"/>
  <c r="AG89" i="12"/>
  <c r="AY89" i="12"/>
  <c r="BO89" i="12"/>
  <c r="R90" i="12"/>
  <c r="AF90" i="12"/>
  <c r="AR90" i="12"/>
  <c r="BE90" i="12"/>
  <c r="BQ90" i="12"/>
  <c r="R91" i="12"/>
  <c r="AF91" i="12"/>
  <c r="AR91" i="12"/>
  <c r="BE91" i="12"/>
  <c r="BQ91" i="12"/>
  <c r="R92" i="12"/>
  <c r="AF92" i="12"/>
  <c r="AR92" i="12"/>
  <c r="BE92" i="12"/>
  <c r="BQ92" i="12"/>
  <c r="R93" i="12"/>
  <c r="AF93" i="12"/>
  <c r="AR93" i="12"/>
  <c r="BE93" i="12"/>
  <c r="BQ93" i="12"/>
  <c r="R94" i="12"/>
  <c r="AF94" i="12"/>
  <c r="AR94" i="12"/>
  <c r="BE94" i="12"/>
  <c r="BP94" i="12"/>
  <c r="N95" i="12"/>
  <c r="Y95" i="12"/>
  <c r="AJ95" i="12"/>
  <c r="AT95" i="12"/>
  <c r="BE95" i="12"/>
  <c r="BP95" i="12"/>
  <c r="N96" i="12"/>
  <c r="Y96" i="12"/>
  <c r="AJ96" i="12"/>
  <c r="AT96" i="12"/>
  <c r="BE96" i="12"/>
  <c r="BP96" i="12"/>
  <c r="N97" i="12"/>
  <c r="Y97" i="12"/>
  <c r="AJ97" i="12"/>
  <c r="AT97" i="12"/>
  <c r="BE97" i="12"/>
  <c r="BP97" i="12"/>
  <c r="N98" i="12"/>
  <c r="Y98" i="12"/>
  <c r="AJ98" i="12"/>
  <c r="AT98" i="12"/>
  <c r="BE98" i="12"/>
  <c r="BM98" i="12"/>
  <c r="I99" i="12"/>
  <c r="Q99" i="12"/>
  <c r="Y99" i="12"/>
  <c r="AG99" i="12"/>
  <c r="AO99" i="12"/>
  <c r="AW99" i="12"/>
  <c r="BE99" i="12"/>
  <c r="BM99" i="12"/>
  <c r="I100" i="12"/>
  <c r="Q100" i="12"/>
  <c r="Y100" i="12"/>
  <c r="AG100" i="12"/>
  <c r="AO100" i="12"/>
  <c r="AW100" i="12"/>
  <c r="BE100" i="12"/>
  <c r="BM100" i="12"/>
  <c r="I101" i="12"/>
  <c r="Q101" i="12"/>
  <c r="Y101" i="12"/>
  <c r="AG101" i="12"/>
  <c r="AO101" i="12"/>
  <c r="AW101" i="12"/>
  <c r="BE101" i="12"/>
  <c r="BM101" i="12"/>
  <c r="I102" i="12"/>
  <c r="Q102" i="12"/>
  <c r="Y102" i="12"/>
  <c r="AG102" i="12"/>
  <c r="AO102" i="12"/>
  <c r="BJ81" i="12"/>
  <c r="AL84" i="12"/>
  <c r="BR86" i="12"/>
  <c r="AL88" i="12"/>
  <c r="T89" i="12"/>
  <c r="AM89" i="12"/>
  <c r="BC89" i="12"/>
  <c r="H90" i="12"/>
  <c r="U90" i="12"/>
  <c r="AH90" i="12"/>
  <c r="AV90" i="12"/>
  <c r="BH90" i="12"/>
  <c r="I91" i="12"/>
  <c r="U91" i="12"/>
  <c r="BR81" i="12"/>
  <c r="BJ84" i="12"/>
  <c r="N87" i="12"/>
  <c r="BJ88" i="12"/>
  <c r="W89" i="12"/>
  <c r="AN89" i="12"/>
  <c r="BD89" i="12"/>
  <c r="I90" i="12"/>
  <c r="X90" i="12"/>
  <c r="AJ90" i="12"/>
  <c r="AW90" i="12"/>
  <c r="BI90" i="12"/>
  <c r="J91" i="12"/>
  <c r="X91" i="12"/>
  <c r="AJ91" i="12"/>
  <c r="AW91" i="12"/>
  <c r="BI91" i="12"/>
  <c r="J92" i="12"/>
  <c r="X92" i="12"/>
  <c r="AJ92" i="12"/>
  <c r="AW92" i="12"/>
  <c r="BI92" i="12"/>
  <c r="J93" i="12"/>
  <c r="X93" i="12"/>
  <c r="AJ93" i="12"/>
  <c r="AW93" i="12"/>
  <c r="BI93" i="12"/>
  <c r="J94" i="12"/>
  <c r="X94" i="12"/>
  <c r="AJ94" i="12"/>
  <c r="AW94" i="12"/>
  <c r="BI94" i="12"/>
  <c r="H95" i="12"/>
  <c r="R95" i="12"/>
  <c r="AC95" i="12"/>
  <c r="AN95" i="12"/>
  <c r="AX95" i="12"/>
  <c r="BI95" i="12"/>
  <c r="H96" i="12"/>
  <c r="R96" i="12"/>
  <c r="AC96" i="12"/>
  <c r="AN96" i="12"/>
  <c r="AX96" i="12"/>
  <c r="BI96" i="12"/>
  <c r="H97" i="12"/>
  <c r="R97" i="12"/>
  <c r="AC97" i="12"/>
  <c r="AN97" i="12"/>
  <c r="AX97" i="12"/>
  <c r="BI97" i="12"/>
  <c r="H98" i="12"/>
  <c r="R98" i="12"/>
  <c r="AC98" i="12"/>
  <c r="AN98" i="12"/>
  <c r="AX98" i="12"/>
  <c r="BH98" i="12"/>
  <c r="BP98" i="12"/>
  <c r="L99" i="12"/>
  <c r="T99" i="12"/>
  <c r="AB99" i="12"/>
  <c r="AJ99" i="12"/>
  <c r="AR99" i="12"/>
  <c r="AZ99" i="12"/>
  <c r="BH99" i="12"/>
  <c r="BP99" i="12"/>
  <c r="L100" i="12"/>
  <c r="T100" i="12"/>
  <c r="AB100" i="12"/>
  <c r="AJ100" i="12"/>
  <c r="AR100" i="12"/>
  <c r="AZ100" i="12"/>
  <c r="BH100" i="12"/>
  <c r="BP100" i="12"/>
  <c r="L101" i="12"/>
  <c r="T101" i="12"/>
  <c r="AB101" i="12"/>
  <c r="AJ101" i="12"/>
  <c r="AR101" i="12"/>
  <c r="AZ101" i="12"/>
  <c r="BH101" i="12"/>
  <c r="BP101" i="12"/>
  <c r="L102" i="12"/>
  <c r="T102" i="12"/>
  <c r="AB102" i="12"/>
  <c r="AJ102" i="12"/>
  <c r="AD87" i="12"/>
  <c r="AI89" i="12"/>
  <c r="L90" i="12"/>
  <c r="AX90" i="12"/>
  <c r="T91" i="12"/>
  <c r="AO91" i="12"/>
  <c r="BL91" i="12"/>
  <c r="T92" i="12"/>
  <c r="AN92" i="12"/>
  <c r="BH92" i="12"/>
  <c r="P93" i="12"/>
  <c r="AK93" i="12"/>
  <c r="BF93" i="12"/>
  <c r="M94" i="12"/>
  <c r="AH94" i="12"/>
  <c r="BA94" i="12"/>
  <c r="I95" i="12"/>
  <c r="Z95" i="12"/>
  <c r="AP95" i="12"/>
  <c r="BH95" i="12"/>
  <c r="L96" i="12"/>
  <c r="AD96" i="12"/>
  <c r="AV96" i="12"/>
  <c r="BL96" i="12"/>
  <c r="Q97" i="12"/>
  <c r="AG97" i="12"/>
  <c r="AW97" i="12"/>
  <c r="BL97" i="12"/>
  <c r="M98" i="12"/>
  <c r="AL81" i="12"/>
  <c r="AL87" i="12"/>
  <c r="AO89" i="12"/>
  <c r="T90" i="12"/>
  <c r="AZ90" i="12"/>
  <c r="Y91" i="12"/>
  <c r="AS91" i="12"/>
  <c r="BM91" i="12"/>
  <c r="U92" i="12"/>
  <c r="AO92" i="12"/>
  <c r="BL92" i="12"/>
  <c r="T93" i="12"/>
  <c r="AN93" i="12"/>
  <c r="BH93" i="12"/>
  <c r="P94" i="12"/>
  <c r="AK94" i="12"/>
  <c r="BF94" i="12"/>
  <c r="J95" i="12"/>
  <c r="AB95" i="12"/>
  <c r="AR95" i="12"/>
  <c r="BJ95" i="12"/>
  <c r="P96" i="12"/>
  <c r="AF96" i="12"/>
  <c r="AW96" i="12"/>
  <c r="BM96" i="12"/>
  <c r="T97" i="12"/>
  <c r="AK97" i="12"/>
  <c r="AZ97" i="12"/>
  <c r="BM97" i="12"/>
  <c r="P98" i="12"/>
  <c r="AD98" i="12"/>
  <c r="AR98" i="12"/>
  <c r="BF98" i="12"/>
  <c r="BQ98" i="12"/>
  <c r="O99" i="12"/>
  <c r="Z99" i="12"/>
  <c r="AK99" i="12"/>
  <c r="AU99" i="12"/>
  <c r="BF99" i="12"/>
  <c r="BQ99" i="12"/>
  <c r="O100" i="12"/>
  <c r="Z100" i="12"/>
  <c r="AK100" i="12"/>
  <c r="AU100" i="12"/>
  <c r="BF100" i="12"/>
  <c r="BQ100" i="12"/>
  <c r="O101" i="12"/>
  <c r="Z101" i="12"/>
  <c r="AK101" i="12"/>
  <c r="AU101" i="12"/>
  <c r="BF101" i="12"/>
  <c r="BQ101" i="12"/>
  <c r="O102" i="12"/>
  <c r="Z102" i="12"/>
  <c r="AK102" i="12"/>
  <c r="AT102" i="12"/>
  <c r="BB102" i="12"/>
  <c r="BJ102" i="12"/>
  <c r="BR102" i="12"/>
  <c r="N103" i="12"/>
  <c r="V103" i="12"/>
  <c r="AD103" i="12"/>
  <c r="AL103" i="12"/>
  <c r="AT103" i="12"/>
  <c r="BB103" i="12"/>
  <c r="BJ103" i="12"/>
  <c r="AL82" i="12"/>
  <c r="AD88" i="12"/>
  <c r="AR89" i="12"/>
  <c r="Y90" i="12"/>
  <c r="BF90" i="12"/>
  <c r="Z91" i="12"/>
  <c r="AV91" i="12"/>
  <c r="BN91" i="12"/>
  <c r="Y92" i="12"/>
  <c r="AS92" i="12"/>
  <c r="BM92" i="12"/>
  <c r="U93" i="12"/>
  <c r="AO93" i="12"/>
  <c r="BL93" i="12"/>
  <c r="T94" i="12"/>
  <c r="AN94" i="12"/>
  <c r="BH94" i="12"/>
  <c r="L95" i="12"/>
  <c r="AD95" i="12"/>
  <c r="AV95" i="12"/>
  <c r="BL95" i="12"/>
  <c r="Q96" i="12"/>
  <c r="AG96" i="12"/>
  <c r="AZ96" i="12"/>
  <c r="BQ96" i="12"/>
  <c r="U97" i="12"/>
  <c r="AL97" i="12"/>
  <c r="BA97" i="12"/>
  <c r="BN97" i="12"/>
  <c r="Q98" i="12"/>
  <c r="AF98" i="12"/>
  <c r="AS98" i="12"/>
  <c r="BG98" i="12"/>
  <c r="BR98" i="12"/>
  <c r="P99" i="12"/>
  <c r="AA99" i="12"/>
  <c r="AL99" i="12"/>
  <c r="AV99" i="12"/>
  <c r="BG99" i="12"/>
  <c r="BR99" i="12"/>
  <c r="P100" i="12"/>
  <c r="AA100" i="12"/>
  <c r="AL100" i="12"/>
  <c r="AV100" i="12"/>
  <c r="BG100" i="12"/>
  <c r="BR100" i="12"/>
  <c r="P101" i="12"/>
  <c r="AA101" i="12"/>
  <c r="AL101" i="12"/>
  <c r="AV101" i="12"/>
  <c r="BG101" i="12"/>
  <c r="BR101" i="12"/>
  <c r="P102" i="12"/>
  <c r="AA102" i="12"/>
  <c r="AL102" i="12"/>
  <c r="AU102" i="12"/>
  <c r="BC102" i="12"/>
  <c r="BK102" i="12"/>
  <c r="G103" i="12"/>
  <c r="O103" i="12"/>
  <c r="W103" i="12"/>
  <c r="AE103" i="12"/>
  <c r="AM103" i="12"/>
  <c r="AU103" i="12"/>
  <c r="BC103" i="12"/>
  <c r="BK103" i="12"/>
  <c r="BJ82" i="12"/>
  <c r="BR88" i="12"/>
  <c r="AZ89" i="12"/>
  <c r="Z90" i="12"/>
  <c r="BL90" i="12"/>
  <c r="AB91" i="12"/>
  <c r="AX91" i="12"/>
  <c r="H92" i="12"/>
  <c r="Z92" i="12"/>
  <c r="AV92" i="12"/>
  <c r="BN92" i="12"/>
  <c r="Y93" i="12"/>
  <c r="AS93" i="12"/>
  <c r="BM93" i="12"/>
  <c r="U94" i="12"/>
  <c r="AO94" i="12"/>
  <c r="BJ94" i="12"/>
  <c r="P95" i="12"/>
  <c r="AF95" i="12"/>
  <c r="AW95" i="12"/>
  <c r="BM95" i="12"/>
  <c r="T96" i="12"/>
  <c r="AK96" i="12"/>
  <c r="BA96" i="12"/>
  <c r="BR96" i="12"/>
  <c r="V97" i="12"/>
  <c r="AO97" i="12"/>
  <c r="BB97" i="12"/>
  <c r="BQ97" i="12"/>
  <c r="T98" i="12"/>
  <c r="AG98" i="12"/>
  <c r="AV98" i="12"/>
  <c r="BI98" i="12"/>
  <c r="G99" i="12"/>
  <c r="R99" i="12"/>
  <c r="AC99" i="12"/>
  <c r="AM99" i="12"/>
  <c r="AX99" i="12"/>
  <c r="BI99" i="12"/>
  <c r="G100" i="12"/>
  <c r="R100" i="12"/>
  <c r="AC100" i="12"/>
  <c r="AM100" i="12"/>
  <c r="AX100" i="12"/>
  <c r="BI100" i="12"/>
  <c r="G101" i="12"/>
  <c r="R101" i="12"/>
  <c r="AC101" i="12"/>
  <c r="AM101" i="12"/>
  <c r="AX101" i="12"/>
  <c r="BI101" i="12"/>
  <c r="G102" i="12"/>
  <c r="R102" i="12"/>
  <c r="AC102" i="12"/>
  <c r="AM102" i="12"/>
  <c r="AV102" i="12"/>
  <c r="BD102" i="12"/>
  <c r="BL102" i="12"/>
  <c r="H103" i="12"/>
  <c r="P103" i="12"/>
  <c r="X103" i="12"/>
  <c r="AF103" i="12"/>
  <c r="AN103" i="12"/>
  <c r="AV103" i="12"/>
  <c r="BD103" i="12"/>
  <c r="BL103" i="12"/>
  <c r="H104" i="12"/>
  <c r="P104" i="12"/>
  <c r="X104" i="12"/>
  <c r="AF104" i="12"/>
  <c r="AN104" i="12"/>
  <c r="AV104" i="12"/>
  <c r="BD104" i="12"/>
  <c r="BL104" i="12"/>
  <c r="H105" i="12"/>
  <c r="P105" i="12"/>
  <c r="X105" i="12"/>
  <c r="AF105" i="12"/>
  <c r="AN105" i="12"/>
  <c r="AV105" i="12"/>
  <c r="BD105" i="12"/>
  <c r="BL105" i="12"/>
  <c r="H106" i="12"/>
  <c r="P106" i="12"/>
  <c r="X106" i="12"/>
  <c r="AF106" i="12"/>
  <c r="AN106" i="12"/>
  <c r="AV106" i="12"/>
  <c r="BD106" i="12"/>
  <c r="BL106" i="12"/>
  <c r="H107" i="12"/>
  <c r="P107" i="12"/>
  <c r="X107" i="12"/>
  <c r="AF107" i="12"/>
  <c r="AN107" i="12"/>
  <c r="AV107" i="12"/>
  <c r="BD107" i="12"/>
  <c r="BL107" i="12"/>
  <c r="H108" i="12"/>
  <c r="P108" i="12"/>
  <c r="X108" i="12"/>
  <c r="AF108" i="12"/>
  <c r="AN108" i="12"/>
  <c r="AV108" i="12"/>
  <c r="BD108" i="12"/>
  <c r="BL108" i="12"/>
  <c r="BR84" i="12"/>
  <c r="S89" i="12"/>
  <c r="BJ89" i="12"/>
  <c r="AK90" i="12"/>
  <c r="H91" i="12"/>
  <c r="AH91" i="12"/>
  <c r="BA91" i="12"/>
  <c r="L92" i="12"/>
  <c r="AG92" i="12"/>
  <c r="AZ92" i="12"/>
  <c r="I93" i="12"/>
  <c r="AB93" i="12"/>
  <c r="AX93" i="12"/>
  <c r="H94" i="12"/>
  <c r="Z94" i="12"/>
  <c r="AV94" i="12"/>
  <c r="BM94" i="12"/>
  <c r="T95" i="12"/>
  <c r="AK95" i="12"/>
  <c r="BA95" i="12"/>
  <c r="BR95" i="12"/>
  <c r="V96" i="12"/>
  <c r="AO96" i="12"/>
  <c r="BF96" i="12"/>
  <c r="J97" i="12"/>
  <c r="AB97" i="12"/>
  <c r="AR97" i="12"/>
  <c r="BF97" i="12"/>
  <c r="I98" i="12"/>
  <c r="V98" i="12"/>
  <c r="AK98" i="12"/>
  <c r="AZ98" i="12"/>
  <c r="BK98" i="12"/>
  <c r="J99" i="12"/>
  <c r="U99" i="12"/>
  <c r="AE99" i="12"/>
  <c r="AP99" i="12"/>
  <c r="BA99" i="12"/>
  <c r="BK99" i="12"/>
  <c r="J100" i="12"/>
  <c r="U100" i="12"/>
  <c r="AE100" i="12"/>
  <c r="AP100" i="12"/>
  <c r="BA100" i="12"/>
  <c r="BK100" i="12"/>
  <c r="J101" i="12"/>
  <c r="U101" i="12"/>
  <c r="AE101" i="12"/>
  <c r="AP101" i="12"/>
  <c r="BA101" i="12"/>
  <c r="BK101" i="12"/>
  <c r="J102" i="12"/>
  <c r="U102" i="12"/>
  <c r="AE102" i="12"/>
  <c r="AP102" i="12"/>
  <c r="AX102" i="12"/>
  <c r="BF102" i="12"/>
  <c r="BN102" i="12"/>
  <c r="J103" i="12"/>
  <c r="R103" i="12"/>
  <c r="Z103" i="12"/>
  <c r="AH103" i="12"/>
  <c r="AP103" i="12"/>
  <c r="AX103" i="12"/>
  <c r="BF103" i="12"/>
  <c r="BN103" i="12"/>
  <c r="AL85" i="12"/>
  <c r="X89" i="12"/>
  <c r="G90" i="12"/>
  <c r="AN90" i="12"/>
  <c r="L91" i="12"/>
  <c r="AK91" i="12"/>
  <c r="BF91" i="12"/>
  <c r="M92" i="12"/>
  <c r="AH92" i="12"/>
  <c r="BA92" i="12"/>
  <c r="L93" i="12"/>
  <c r="AG93" i="12"/>
  <c r="AZ93" i="12"/>
  <c r="I94" i="12"/>
  <c r="AB94" i="12"/>
  <c r="AX94" i="12"/>
  <c r="BQ94" i="12"/>
  <c r="U95" i="12"/>
  <c r="AL95" i="12"/>
  <c r="BB95" i="12"/>
  <c r="I96" i="12"/>
  <c r="Z96" i="12"/>
  <c r="AP96" i="12"/>
  <c r="BH96" i="12"/>
  <c r="L97" i="12"/>
  <c r="AD97" i="12"/>
  <c r="AS97" i="12"/>
  <c r="BH97" i="12"/>
  <c r="J98" i="12"/>
  <c r="X98" i="12"/>
  <c r="AL98" i="12"/>
  <c r="BA98" i="12"/>
  <c r="BL98" i="12"/>
  <c r="K99" i="12"/>
  <c r="V99" i="12"/>
  <c r="AF99" i="12"/>
  <c r="AQ99" i="12"/>
  <c r="BB99" i="12"/>
  <c r="BL99" i="12"/>
  <c r="K100" i="12"/>
  <c r="V100" i="12"/>
  <c r="AF100" i="12"/>
  <c r="AQ100" i="12"/>
  <c r="BB100" i="12"/>
  <c r="BL100" i="12"/>
  <c r="K101" i="12"/>
  <c r="V101" i="12"/>
  <c r="AF101" i="12"/>
  <c r="AQ101" i="12"/>
  <c r="BB101" i="12"/>
  <c r="BL101" i="12"/>
  <c r="K102" i="12"/>
  <c r="V102" i="12"/>
  <c r="AF102" i="12"/>
  <c r="AQ102" i="12"/>
  <c r="AY102" i="12"/>
  <c r="BG102" i="12"/>
  <c r="BO102" i="12"/>
  <c r="K103" i="12"/>
  <c r="S103" i="12"/>
  <c r="AA103" i="12"/>
  <c r="AI103" i="12"/>
  <c r="AQ103" i="12"/>
  <c r="AY103" i="12"/>
  <c r="BG103" i="12"/>
  <c r="BO103" i="12"/>
  <c r="BJ86" i="12"/>
  <c r="AB89" i="12"/>
  <c r="K90" i="12"/>
  <c r="AS90" i="12"/>
  <c r="M91" i="12"/>
  <c r="AN91" i="12"/>
  <c r="BH91" i="12"/>
  <c r="P92" i="12"/>
  <c r="AK92" i="12"/>
  <c r="BF92" i="12"/>
  <c r="M93" i="12"/>
  <c r="AH93" i="12"/>
  <c r="BA93" i="12"/>
  <c r="L94" i="12"/>
  <c r="AG94" i="12"/>
  <c r="AZ94" i="12"/>
  <c r="BR94" i="12"/>
  <c r="V95" i="12"/>
  <c r="AO95" i="12"/>
  <c r="BF95" i="12"/>
  <c r="J96" i="12"/>
  <c r="AB96" i="12"/>
  <c r="AR96" i="12"/>
  <c r="BJ96" i="12"/>
  <c r="P97" i="12"/>
  <c r="AF97" i="12"/>
  <c r="AV97" i="12"/>
  <c r="BJ97" i="12"/>
  <c r="L98" i="12"/>
  <c r="Z98" i="12"/>
  <c r="AO98" i="12"/>
  <c r="BB98" i="12"/>
  <c r="BN98" i="12"/>
  <c r="M99" i="12"/>
  <c r="W99" i="12"/>
  <c r="AH99" i="12"/>
  <c r="AS99" i="12"/>
  <c r="BC99" i="12"/>
  <c r="BN99" i="12"/>
  <c r="M100" i="12"/>
  <c r="W100" i="12"/>
  <c r="AH100" i="12"/>
  <c r="AS100" i="12"/>
  <c r="BC100" i="12"/>
  <c r="BN100" i="12"/>
  <c r="M101" i="12"/>
  <c r="W101" i="12"/>
  <c r="AH101" i="12"/>
  <c r="AS101" i="12"/>
  <c r="BC101" i="12"/>
  <c r="BN101" i="12"/>
  <c r="M102" i="12"/>
  <c r="W102" i="12"/>
  <c r="AH102" i="12"/>
  <c r="AR102" i="12"/>
  <c r="AZ102" i="12"/>
  <c r="BH102" i="12"/>
  <c r="BP102" i="12"/>
  <c r="L103" i="12"/>
  <c r="T103" i="12"/>
  <c r="AB103" i="12"/>
  <c r="AJ103" i="12"/>
  <c r="AR103" i="12"/>
  <c r="AZ103" i="12"/>
  <c r="BH103" i="12"/>
  <c r="BP103" i="12"/>
  <c r="L104" i="12"/>
  <c r="T104" i="12"/>
  <c r="AB104" i="12"/>
  <c r="AJ104" i="12"/>
  <c r="AR104" i="12"/>
  <c r="AZ104" i="12"/>
  <c r="BH104" i="12"/>
  <c r="BP104" i="12"/>
  <c r="L105" i="12"/>
  <c r="T105" i="12"/>
  <c r="AB105" i="12"/>
  <c r="AJ105" i="12"/>
  <c r="AR105" i="12"/>
  <c r="AZ105" i="12"/>
  <c r="BH105" i="12"/>
  <c r="BP105" i="12"/>
  <c r="L106" i="12"/>
  <c r="T106" i="12"/>
  <c r="AB106" i="12"/>
  <c r="I92" i="12"/>
  <c r="AS94" i="12"/>
  <c r="BB96" i="12"/>
  <c r="AH98" i="12"/>
  <c r="S99" i="12"/>
  <c r="BJ99" i="12"/>
  <c r="AN100" i="12"/>
  <c r="S101" i="12"/>
  <c r="BJ101" i="12"/>
  <c r="AN102" i="12"/>
  <c r="I103" i="12"/>
  <c r="AO103" i="12"/>
  <c r="BR103" i="12"/>
  <c r="Q104" i="12"/>
  <c r="AA104" i="12"/>
  <c r="AL104" i="12"/>
  <c r="AW104" i="12"/>
  <c r="BG104" i="12"/>
  <c r="BR104" i="12"/>
  <c r="Q105" i="12"/>
  <c r="AA105" i="12"/>
  <c r="AL105" i="12"/>
  <c r="AW105" i="12"/>
  <c r="BG105" i="12"/>
  <c r="BR105" i="12"/>
  <c r="Q106" i="12"/>
  <c r="AA106" i="12"/>
  <c r="AK106" i="12"/>
  <c r="AT106" i="12"/>
  <c r="BC106" i="12"/>
  <c r="BM106" i="12"/>
  <c r="J107" i="12"/>
  <c r="S107" i="12"/>
  <c r="AB107" i="12"/>
  <c r="AK107" i="12"/>
  <c r="AT107" i="12"/>
  <c r="BC107" i="12"/>
  <c r="BM107" i="12"/>
  <c r="J108" i="12"/>
  <c r="S108" i="12"/>
  <c r="AB108" i="12"/>
  <c r="AK108" i="12"/>
  <c r="AT108" i="12"/>
  <c r="BC108" i="12"/>
  <c r="BM108" i="12"/>
  <c r="BR83" i="12"/>
  <c r="AB92" i="12"/>
  <c r="BL94" i="12"/>
  <c r="I97" i="12"/>
  <c r="AP98" i="12"/>
  <c r="X99" i="12"/>
  <c r="BO99" i="12"/>
  <c r="AT100" i="12"/>
  <c r="X101" i="12"/>
  <c r="BO101" i="12"/>
  <c r="AS102" i="12"/>
  <c r="M103" i="12"/>
  <c r="AS103" i="12"/>
  <c r="G104" i="12"/>
  <c r="R104" i="12"/>
  <c r="AC104" i="12"/>
  <c r="AM104" i="12"/>
  <c r="AX104" i="12"/>
  <c r="BI104" i="12"/>
  <c r="G105" i="12"/>
  <c r="R105" i="12"/>
  <c r="AC105" i="12"/>
  <c r="AM105" i="12"/>
  <c r="AX105" i="12"/>
  <c r="BI105" i="12"/>
  <c r="G106" i="12"/>
  <c r="R106" i="12"/>
  <c r="AC106" i="12"/>
  <c r="AL106" i="12"/>
  <c r="AU106" i="12"/>
  <c r="BE106" i="12"/>
  <c r="BN106" i="12"/>
  <c r="K107" i="12"/>
  <c r="T107" i="12"/>
  <c r="AC107" i="12"/>
  <c r="AL107" i="12"/>
  <c r="AU107" i="12"/>
  <c r="BE107" i="12"/>
  <c r="BN107" i="12"/>
  <c r="K108" i="12"/>
  <c r="T108" i="12"/>
  <c r="AC108" i="12"/>
  <c r="AL108" i="12"/>
  <c r="AU108" i="12"/>
  <c r="BE108" i="12"/>
  <c r="BN108" i="12"/>
  <c r="I89" i="12"/>
  <c r="AX92" i="12"/>
  <c r="Q95" i="12"/>
  <c r="Z97" i="12"/>
  <c r="AW98" i="12"/>
  <c r="AD99" i="12"/>
  <c r="H100" i="12"/>
  <c r="AY100" i="12"/>
  <c r="AD101" i="12"/>
  <c r="H102" i="12"/>
  <c r="AW102" i="12"/>
  <c r="Q103" i="12"/>
  <c r="AW103" i="12"/>
  <c r="I104" i="12"/>
  <c r="S104" i="12"/>
  <c r="AD104" i="12"/>
  <c r="AO104" i="12"/>
  <c r="AY104" i="12"/>
  <c r="BJ104" i="12"/>
  <c r="I105" i="12"/>
  <c r="S105" i="12"/>
  <c r="AD105" i="12"/>
  <c r="AO105" i="12"/>
  <c r="AY105" i="12"/>
  <c r="BJ105" i="12"/>
  <c r="I106" i="12"/>
  <c r="S106" i="12"/>
  <c r="AD106" i="12"/>
  <c r="AM106" i="12"/>
  <c r="AW106" i="12"/>
  <c r="BF106" i="12"/>
  <c r="BO106" i="12"/>
  <c r="L107" i="12"/>
  <c r="U107" i="12"/>
  <c r="AD107" i="12"/>
  <c r="AM107" i="12"/>
  <c r="AW107" i="12"/>
  <c r="BF107" i="12"/>
  <c r="BO107" i="12"/>
  <c r="L108" i="12"/>
  <c r="U108" i="12"/>
  <c r="AD108" i="12"/>
  <c r="AM108" i="12"/>
  <c r="AW108" i="12"/>
  <c r="BF108" i="12"/>
  <c r="BO108" i="12"/>
  <c r="BH89" i="12"/>
  <c r="H93" i="12"/>
  <c r="AG95" i="12"/>
  <c r="AP97" i="12"/>
  <c r="BD98" i="12"/>
  <c r="AI99" i="12"/>
  <c r="N100" i="12"/>
  <c r="BD100" i="12"/>
  <c r="AI101" i="12"/>
  <c r="N102" i="12"/>
  <c r="BA102" i="12"/>
  <c r="U103" i="12"/>
  <c r="BA103" i="12"/>
  <c r="J104" i="12"/>
  <c r="U104" i="12"/>
  <c r="AE104" i="12"/>
  <c r="AP104" i="12"/>
  <c r="BA104" i="12"/>
  <c r="BK104" i="12"/>
  <c r="J105" i="12"/>
  <c r="U105" i="12"/>
  <c r="AE105" i="12"/>
  <c r="AP105" i="12"/>
  <c r="BA105" i="12"/>
  <c r="BK105" i="12"/>
  <c r="J106" i="12"/>
  <c r="U106" i="12"/>
  <c r="AE106" i="12"/>
  <c r="AO106" i="12"/>
  <c r="AX106" i="12"/>
  <c r="BG106" i="12"/>
  <c r="BP106" i="12"/>
  <c r="M107" i="12"/>
  <c r="V107" i="12"/>
  <c r="AE107" i="12"/>
  <c r="AO107" i="12"/>
  <c r="AX107" i="12"/>
  <c r="BG107" i="12"/>
  <c r="BP107" i="12"/>
  <c r="M108" i="12"/>
  <c r="V108" i="12"/>
  <c r="AE108" i="12"/>
  <c r="AO108" i="12"/>
  <c r="AX108" i="12"/>
  <c r="BG108" i="12"/>
  <c r="BP108" i="12"/>
  <c r="AG90" i="12"/>
  <c r="Z93" i="12"/>
  <c r="AZ95" i="12"/>
  <c r="BD97" i="12"/>
  <c r="BJ98" i="12"/>
  <c r="AN99" i="12"/>
  <c r="S100" i="12"/>
  <c r="BJ100" i="12"/>
  <c r="AN101" i="12"/>
  <c r="S102" i="12"/>
  <c r="BE102" i="12"/>
  <c r="Y103" i="12"/>
  <c r="BE103" i="12"/>
  <c r="K104" i="12"/>
  <c r="V104" i="12"/>
  <c r="AG104" i="12"/>
  <c r="AQ104" i="12"/>
  <c r="BB104" i="12"/>
  <c r="BM104" i="12"/>
  <c r="K105" i="12"/>
  <c r="V105" i="12"/>
  <c r="AG105" i="12"/>
  <c r="AQ105" i="12"/>
  <c r="BB105" i="12"/>
  <c r="BM105" i="12"/>
  <c r="K106" i="12"/>
  <c r="V106" i="12"/>
  <c r="AG106" i="12"/>
  <c r="AP106" i="12"/>
  <c r="AY106" i="12"/>
  <c r="BH106" i="12"/>
  <c r="BQ106" i="12"/>
  <c r="N107" i="12"/>
  <c r="W107" i="12"/>
  <c r="AG107" i="12"/>
  <c r="AP107" i="12"/>
  <c r="AY107" i="12"/>
  <c r="BH107" i="12"/>
  <c r="BQ107" i="12"/>
  <c r="N108" i="12"/>
  <c r="W108" i="12"/>
  <c r="AG108" i="12"/>
  <c r="AP108" i="12"/>
  <c r="AY108" i="12"/>
  <c r="BH108" i="12"/>
  <c r="BQ108" i="12"/>
  <c r="BM90" i="12"/>
  <c r="AV93" i="12"/>
  <c r="BQ95" i="12"/>
  <c r="BR97" i="12"/>
  <c r="BO98" i="12"/>
  <c r="AT99" i="12"/>
  <c r="X100" i="12"/>
  <c r="BO100" i="12"/>
  <c r="AT101" i="12"/>
  <c r="X102" i="12"/>
  <c r="BI102" i="12"/>
  <c r="AC103" i="12"/>
  <c r="BI103" i="12"/>
  <c r="M104" i="12"/>
  <c r="W104" i="12"/>
  <c r="AH104" i="12"/>
  <c r="AS104" i="12"/>
  <c r="BC104" i="12"/>
  <c r="BN104" i="12"/>
  <c r="M105" i="12"/>
  <c r="W105" i="12"/>
  <c r="AH105" i="12"/>
  <c r="AS105" i="12"/>
  <c r="BC105" i="12"/>
  <c r="BN105" i="12"/>
  <c r="M106" i="12"/>
  <c r="W106" i="12"/>
  <c r="AH106" i="12"/>
  <c r="AQ106" i="12"/>
  <c r="AZ106" i="12"/>
  <c r="BI106" i="12"/>
  <c r="BR106" i="12"/>
  <c r="O107" i="12"/>
  <c r="Y107" i="12"/>
  <c r="AH107" i="12"/>
  <c r="AQ107" i="12"/>
  <c r="AZ107" i="12"/>
  <c r="BI107" i="12"/>
  <c r="BR107" i="12"/>
  <c r="O108" i="12"/>
  <c r="Y108" i="12"/>
  <c r="AH108" i="12"/>
  <c r="AQ108" i="12"/>
  <c r="AZ108" i="12"/>
  <c r="BI108" i="12"/>
  <c r="BR108" i="12"/>
  <c r="AG91" i="12"/>
  <c r="BN93" i="12"/>
  <c r="U96" i="12"/>
  <c r="U98" i="12"/>
  <c r="H99" i="12"/>
  <c r="AY99" i="12"/>
  <c r="AD100" i="12"/>
  <c r="H101" i="12"/>
  <c r="AY101" i="12"/>
  <c r="AD102" i="12"/>
  <c r="BM102" i="12"/>
  <c r="AG103" i="12"/>
  <c r="BM103" i="12"/>
  <c r="N104" i="12"/>
  <c r="Y104" i="12"/>
  <c r="AI104" i="12"/>
  <c r="AT104" i="12"/>
  <c r="BE104" i="12"/>
  <c r="BO104" i="12"/>
  <c r="N105" i="12"/>
  <c r="Y105" i="12"/>
  <c r="AI105" i="12"/>
  <c r="AT105" i="12"/>
  <c r="BE105" i="12"/>
  <c r="BO105" i="12"/>
  <c r="N106" i="12"/>
  <c r="Y106" i="12"/>
  <c r="AI106" i="12"/>
  <c r="AR106" i="12"/>
  <c r="BA106" i="12"/>
  <c r="BJ106" i="12"/>
  <c r="G107" i="12"/>
  <c r="Q107" i="12"/>
  <c r="Z107" i="12"/>
  <c r="AI107" i="12"/>
  <c r="AR107" i="12"/>
  <c r="BA107" i="12"/>
  <c r="BJ107" i="12"/>
  <c r="G108" i="12"/>
  <c r="Q108" i="12"/>
  <c r="Z108" i="12"/>
  <c r="AI108" i="12"/>
  <c r="AR108" i="12"/>
  <c r="BA108" i="12"/>
  <c r="BJ108" i="12"/>
  <c r="AZ91" i="12"/>
  <c r="Y94" i="12"/>
  <c r="AL96" i="12"/>
  <c r="AB98" i="12"/>
  <c r="N99" i="12"/>
  <c r="BD99" i="12"/>
  <c r="AI100" i="12"/>
  <c r="N101" i="12"/>
  <c r="BD101" i="12"/>
  <c r="AI102" i="12"/>
  <c r="BQ102" i="12"/>
  <c r="AK103" i="12"/>
  <c r="BQ103" i="12"/>
  <c r="O104" i="12"/>
  <c r="Z104" i="12"/>
  <c r="AK104" i="12"/>
  <c r="AU104" i="12"/>
  <c r="BF104" i="12"/>
  <c r="BQ104" i="12"/>
  <c r="O105" i="12"/>
  <c r="Z105" i="12"/>
  <c r="AK105" i="12"/>
  <c r="AU105" i="12"/>
  <c r="BF105" i="12"/>
  <c r="BQ105" i="12"/>
  <c r="O106" i="12"/>
  <c r="Z106" i="12"/>
  <c r="AJ106" i="12"/>
  <c r="AS106" i="12"/>
  <c r="BB106" i="12"/>
  <c r="BK106" i="12"/>
  <c r="I107" i="12"/>
  <c r="R107" i="12"/>
  <c r="AA107" i="12"/>
  <c r="AJ107" i="12"/>
  <c r="AS107" i="12"/>
  <c r="BB107" i="12"/>
  <c r="BK107" i="12"/>
  <c r="I108" i="12"/>
  <c r="R108" i="12"/>
  <c r="AA108" i="12"/>
  <c r="AJ108" i="12"/>
  <c r="AS108" i="12"/>
  <c r="BB108" i="12"/>
  <c r="BK108" i="12"/>
  <c r="F84" i="12"/>
  <c r="F103" i="11"/>
  <c r="F94" i="11"/>
  <c r="F99" i="11"/>
  <c r="F102" i="11"/>
  <c r="F96" i="11"/>
  <c r="F105" i="11"/>
  <c r="F101" i="11"/>
  <c r="F104" i="11"/>
  <c r="F97" i="11"/>
  <c r="F106" i="12"/>
  <c r="F96" i="12"/>
  <c r="F87" i="12"/>
  <c r="F102" i="12"/>
  <c r="F95" i="12"/>
  <c r="F98" i="12"/>
  <c r="F90" i="12"/>
  <c r="F89" i="12"/>
  <c r="F86" i="12"/>
  <c r="F105" i="12"/>
  <c r="F103" i="12"/>
  <c r="F104" i="12"/>
  <c r="F88" i="12"/>
  <c r="F83" i="12"/>
  <c r="F92" i="12"/>
  <c r="F97" i="12"/>
  <c r="F93" i="12"/>
  <c r="F85" i="12"/>
  <c r="F82" i="12"/>
  <c r="F101" i="12"/>
  <c r="F99" i="12"/>
  <c r="F80" i="12"/>
  <c r="F81" i="12"/>
  <c r="F107" i="12"/>
  <c r="F94" i="12"/>
  <c r="F91" i="12"/>
  <c r="F100" i="12"/>
  <c r="F108" i="12"/>
  <c r="F62" i="12"/>
  <c r="B51" i="8" s="1"/>
  <c r="F41" i="11"/>
  <c r="F56" i="11"/>
  <c r="B13" i="8" s="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F72" i="12"/>
  <c r="B61" i="8" s="1"/>
  <c r="F48" i="12"/>
  <c r="B37" i="8" s="1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 i="12"/>
  <c r="B41" i="8" s="1"/>
  <c r="F50" i="12"/>
  <c r="B39" i="8" s="1"/>
  <c r="F70" i="12"/>
  <c r="B59" i="8" s="1"/>
  <c r="F66" i="12"/>
  <c r="B55" i="8" s="1"/>
  <c r="F46" i="12"/>
  <c r="B35" i="8" s="1"/>
  <c r="F67" i="11"/>
  <c r="B24" i="8" s="1"/>
  <c r="F54" i="11"/>
  <c r="B11" i="8" s="1"/>
  <c r="F50" i="11"/>
  <c r="B7" i="8" s="1"/>
  <c r="F70" i="11"/>
  <c r="B27" i="8" s="1"/>
  <c r="F63" i="11"/>
  <c r="B20" i="8" s="1"/>
  <c r="F59" i="11"/>
  <c r="B16" i="8" s="1"/>
  <c r="F47" i="11"/>
  <c r="B4" i="8" s="1"/>
  <c r="F49" i="11"/>
  <c r="B6" i="8" s="1"/>
  <c r="F69" i="11"/>
  <c r="B26" i="8" s="1"/>
  <c r="F74" i="11"/>
  <c r="B31" i="8" s="1"/>
  <c r="F66" i="11"/>
  <c r="B23" i="8" s="1"/>
  <c r="F55" i="11"/>
  <c r="B12" i="8" s="1"/>
  <c r="F52" i="11"/>
  <c r="B9" i="8" s="1"/>
  <c r="F48" i="11"/>
  <c r="B5" i="8" s="1"/>
  <c r="F72" i="11"/>
  <c r="B29" i="8" s="1"/>
  <c r="F46" i="11"/>
  <c r="B3" i="8" s="1"/>
  <c r="F58" i="11"/>
  <c r="B15" i="8" s="1"/>
  <c r="F62" i="11"/>
  <c r="B19" i="8" s="1"/>
  <c r="F53" i="11"/>
  <c r="B10" i="8" s="1"/>
  <c r="F51" i="11"/>
  <c r="B8" i="8" s="1"/>
  <c r="F60" i="11"/>
  <c r="B17" i="8" s="1"/>
  <c r="F61" i="11"/>
  <c r="B18" i="8" s="1"/>
  <c r="F65" i="11"/>
  <c r="B22" i="8" s="1"/>
  <c r="F64" i="11"/>
  <c r="B21" i="8" s="1"/>
  <c r="F57" i="11"/>
  <c r="B14" i="8" s="1"/>
  <c r="F68" i="11"/>
  <c r="B25" i="8" s="1"/>
  <c r="F71" i="11"/>
  <c r="B28" i="8" s="1"/>
  <c r="F73" i="11"/>
  <c r="B30" i="8" s="1"/>
  <c r="D34" i="4"/>
  <c r="J34" i="4" l="1"/>
  <c r="AC34" i="4"/>
  <c r="W34" i="4"/>
  <c r="AI34" i="4"/>
  <c r="AS34" i="4"/>
  <c r="L34" i="4"/>
  <c r="T34" i="4"/>
  <c r="AB34" i="4"/>
  <c r="AJ34" i="4"/>
  <c r="AR34" i="4"/>
  <c r="AZ34" i="4"/>
  <c r="BH34" i="4"/>
  <c r="BP34" i="4"/>
  <c r="U34" i="4"/>
  <c r="BI34" i="4"/>
  <c r="AE34" i="4"/>
  <c r="N34" i="4"/>
  <c r="V34" i="4"/>
  <c r="AD34" i="4"/>
  <c r="AL34" i="4"/>
  <c r="AT34" i="4"/>
  <c r="BB34" i="4"/>
  <c r="BJ34" i="4"/>
  <c r="BR34" i="4"/>
  <c r="O34" i="4"/>
  <c r="AU34" i="4"/>
  <c r="BC34" i="4"/>
  <c r="G34" i="4"/>
  <c r="AM34" i="4"/>
  <c r="BK34" i="4"/>
  <c r="H34" i="4"/>
  <c r="P34" i="4"/>
  <c r="X34" i="4"/>
  <c r="AF34" i="4"/>
  <c r="AN34" i="4"/>
  <c r="AV34" i="4"/>
  <c r="BD34" i="4"/>
  <c r="BL34" i="4"/>
  <c r="Z34" i="4"/>
  <c r="AH34" i="4"/>
  <c r="AX34" i="4"/>
  <c r="BN34" i="4"/>
  <c r="S34" i="4"/>
  <c r="AQ34" i="4"/>
  <c r="BG34" i="4"/>
  <c r="BA34" i="4"/>
  <c r="I34" i="4"/>
  <c r="Q34" i="4"/>
  <c r="Y34" i="4"/>
  <c r="AG34" i="4"/>
  <c r="AO34" i="4"/>
  <c r="AW34" i="4"/>
  <c r="BE34" i="4"/>
  <c r="BM34" i="4"/>
  <c r="R34" i="4"/>
  <c r="AP34" i="4"/>
  <c r="BF34" i="4"/>
  <c r="F34" i="4"/>
  <c r="K34" i="4"/>
  <c r="AA34" i="4"/>
  <c r="AY34" i="4"/>
  <c r="BO34" i="4"/>
  <c r="M34" i="4"/>
  <c r="AK34" i="4"/>
  <c r="BQ34" i="4"/>
  <c r="AE114" i="11"/>
  <c r="AL115" i="11"/>
  <c r="U114" i="11"/>
  <c r="I115" i="11"/>
  <c r="L115" i="11"/>
  <c r="AH115" i="11"/>
  <c r="AB115" i="11"/>
  <c r="T115" i="11"/>
  <c r="AB114" i="11"/>
  <c r="W115" i="11"/>
  <c r="J115" i="11"/>
  <c r="T114" i="11"/>
  <c r="AI115" i="11"/>
  <c r="AA114" i="11"/>
  <c r="O114" i="11"/>
  <c r="AC115" i="11"/>
  <c r="P114" i="11"/>
  <c r="G114" i="11"/>
  <c r="AD115" i="11"/>
  <c r="AH114" i="11"/>
  <c r="Z114" i="11"/>
  <c r="U115" i="11"/>
  <c r="Q114" i="11"/>
  <c r="AE115" i="11"/>
  <c r="AL114" i="11"/>
  <c r="AF115" i="11"/>
  <c r="W114" i="11"/>
  <c r="N114" i="11"/>
  <c r="H115" i="11"/>
  <c r="X115" i="11"/>
  <c r="X114" i="11"/>
  <c r="AK114" i="11"/>
  <c r="M115" i="11"/>
  <c r="M114" i="11"/>
  <c r="V115" i="11"/>
  <c r="Y114" i="11"/>
  <c r="AD114" i="11"/>
  <c r="AC114" i="11"/>
  <c r="O115" i="11"/>
  <c r="AJ115" i="11"/>
  <c r="S115" i="11"/>
  <c r="K115" i="11"/>
  <c r="J114" i="11"/>
  <c r="AI114" i="11"/>
  <c r="G115" i="11"/>
  <c r="R114" i="11"/>
  <c r="AJ114" i="11"/>
  <c r="AG114" i="11"/>
  <c r="I114" i="11"/>
  <c r="AK115" i="11"/>
  <c r="Q115" i="11"/>
  <c r="H114" i="11"/>
  <c r="P115" i="11"/>
  <c r="V114" i="11"/>
  <c r="S114" i="11"/>
  <c r="AG115" i="11"/>
  <c r="AA115" i="11"/>
  <c r="AF114" i="11"/>
  <c r="L114" i="11"/>
  <c r="K114" i="11"/>
  <c r="R115" i="11"/>
  <c r="N115" i="11"/>
  <c r="Y115" i="11"/>
  <c r="Z115" i="11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7" i="12" s="1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F115" i="11"/>
  <c r="F114" i="11"/>
  <c r="I117" i="12" l="1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E37" i="4"/>
  <c r="B37" i="4" s="1"/>
  <c r="E34" i="4"/>
  <c r="B34" i="4" s="1"/>
  <c r="E35" i="4"/>
  <c r="B35" i="4" s="1"/>
  <c r="E36" i="4"/>
  <c r="B36" i="4" s="1"/>
  <c r="E122" i="11" l="1" a="1"/>
  <c r="E122" i="11" s="1"/>
  <c r="E122" i="12" a="1"/>
  <c r="E122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O125" i="11" l="1"/>
  <c r="AT133" i="11"/>
  <c r="BI127" i="11"/>
  <c r="BE124" i="11"/>
  <c r="AP134" i="11"/>
  <c r="U124" i="11"/>
  <c r="AR133" i="11"/>
  <c r="AP128" i="11"/>
  <c r="AL129" i="11"/>
  <c r="AB134" i="11"/>
  <c r="BP124" i="11"/>
  <c r="AZ131" i="11"/>
  <c r="AO135" i="11"/>
  <c r="Q133" i="11"/>
  <c r="AR123" i="11"/>
  <c r="I125" i="11"/>
  <c r="AN123" i="11"/>
  <c r="N126" i="11"/>
  <c r="BN127" i="11"/>
  <c r="AL135" i="11"/>
  <c r="M122" i="11"/>
  <c r="AL126" i="11"/>
  <c r="P122" i="11"/>
  <c r="E125" i="11"/>
  <c r="AS123" i="11"/>
  <c r="V129" i="11"/>
  <c r="BQ127" i="11"/>
  <c r="K123" i="11"/>
  <c r="AJ127" i="11"/>
  <c r="N123" i="11"/>
  <c r="X130" i="11"/>
  <c r="AT123" i="11"/>
  <c r="AY130" i="11"/>
  <c r="Y129" i="11"/>
  <c r="I124" i="11"/>
  <c r="AH128" i="11"/>
  <c r="L124" i="11"/>
  <c r="AN127" i="11"/>
  <c r="AV129" i="11"/>
  <c r="AG125" i="11"/>
  <c r="X132" i="11"/>
  <c r="G132" i="11"/>
  <c r="AR129" i="11"/>
  <c r="W126" i="11"/>
  <c r="AH127" i="11"/>
  <c r="N133" i="11"/>
  <c r="AC134" i="11"/>
  <c r="AQ130" i="11"/>
  <c r="X131" i="11"/>
  <c r="V123" i="11"/>
  <c r="AL130" i="11"/>
  <c r="Y133" i="11"/>
  <c r="BR129" i="11"/>
  <c r="O122" i="11"/>
  <c r="BE127" i="11"/>
  <c r="AH132" i="11"/>
  <c r="BO127" i="11"/>
  <c r="BR127" i="11"/>
  <c r="S122" i="11"/>
  <c r="X125" i="11"/>
  <c r="BH130" i="11"/>
  <c r="AD127" i="11"/>
  <c r="BI134" i="11"/>
  <c r="BQ126" i="11"/>
  <c r="AB131" i="11"/>
  <c r="F127" i="11"/>
  <c r="AI131" i="11"/>
  <c r="AL128" i="11"/>
  <c r="AO132" i="11"/>
  <c r="BA124" i="11"/>
  <c r="AL122" i="11"/>
  <c r="BQ123" i="11"/>
  <c r="I126" i="11"/>
  <c r="AR122" i="11"/>
  <c r="I127" i="11"/>
  <c r="I131" i="11"/>
  <c r="AF131" i="11"/>
  <c r="AJ123" i="11"/>
  <c r="BO124" i="11"/>
  <c r="AX122" i="11"/>
  <c r="AV132" i="11"/>
  <c r="U133" i="11"/>
  <c r="BO132" i="11"/>
  <c r="E123" i="11"/>
  <c r="AH124" i="11"/>
  <c r="BM125" i="11"/>
  <c r="AP126" i="11"/>
  <c r="AQ134" i="11"/>
  <c r="BL129" i="11"/>
  <c r="AH129" i="11"/>
  <c r="BG133" i="11"/>
  <c r="T130" i="11"/>
  <c r="BB125" i="11"/>
  <c r="AD128" i="11"/>
  <c r="N132" i="11"/>
  <c r="AW134" i="11"/>
  <c r="BL135" i="11"/>
  <c r="S128" i="11"/>
  <c r="K134" i="11"/>
  <c r="S130" i="11"/>
  <c r="AT130" i="11"/>
  <c r="R135" i="11"/>
  <c r="BE125" i="11"/>
  <c r="AX135" i="11"/>
  <c r="BP132" i="11"/>
  <c r="AZ124" i="11"/>
  <c r="O129" i="11"/>
  <c r="AU122" i="11"/>
  <c r="BQ122" i="11"/>
  <c r="AB127" i="11"/>
  <c r="F123" i="11"/>
  <c r="BD128" i="11"/>
  <c r="BD133" i="11"/>
  <c r="S125" i="11"/>
  <c r="AG126" i="11"/>
  <c r="BK125" i="11"/>
  <c r="V130" i="11"/>
  <c r="BN125" i="11"/>
  <c r="Q134" i="11"/>
  <c r="AQ123" i="11"/>
  <c r="AZ125" i="11"/>
  <c r="BN126" i="11"/>
  <c r="BI126" i="11"/>
  <c r="T131" i="11"/>
  <c r="BL126" i="11"/>
  <c r="AA130" i="11"/>
  <c r="AO124" i="11"/>
  <c r="AX126" i="11"/>
  <c r="BL127" i="11"/>
  <c r="BG127" i="11"/>
  <c r="R132" i="11"/>
  <c r="BJ127" i="11"/>
  <c r="AX134" i="11"/>
  <c r="AP129" i="11"/>
  <c r="AJ128" i="11"/>
  <c r="AX131" i="11"/>
  <c r="T129" i="11"/>
  <c r="V132" i="11"/>
  <c r="BR133" i="11"/>
  <c r="AY129" i="11"/>
  <c r="H132" i="11"/>
  <c r="J130" i="11"/>
  <c r="T132" i="11"/>
  <c r="BB123" i="11"/>
  <c r="BP125" i="11"/>
  <c r="BR125" i="11"/>
  <c r="BG123" i="11"/>
  <c r="N127" i="11"/>
  <c r="AL134" i="11"/>
  <c r="W125" i="11"/>
  <c r="Y131" i="11"/>
  <c r="BH132" i="11"/>
  <c r="BF124" i="11"/>
  <c r="AE128" i="11"/>
  <c r="AI129" i="11"/>
  <c r="E127" i="11"/>
  <c r="O127" i="11"/>
  <c r="AB123" i="11"/>
  <c r="BG124" i="11"/>
  <c r="AP122" i="11"/>
  <c r="AW131" i="11"/>
  <c r="BN124" i="11"/>
  <c r="U125" i="11"/>
  <c r="R133" i="11"/>
  <c r="V126" i="11"/>
  <c r="BA127" i="11"/>
  <c r="G124" i="11"/>
  <c r="AZ126" i="11"/>
  <c r="AE122" i="11"/>
  <c r="BL134" i="11"/>
  <c r="AQ133" i="11"/>
  <c r="T127" i="11"/>
  <c r="BL122" i="11"/>
  <c r="AI128" i="11"/>
  <c r="BA129" i="11"/>
  <c r="AC123" i="11"/>
  <c r="AA133" i="11"/>
  <c r="AO134" i="11"/>
  <c r="R128" i="11"/>
  <c r="BJ123" i="11"/>
  <c r="AX133" i="11"/>
  <c r="AM125" i="11"/>
  <c r="BD125" i="11"/>
  <c r="F131" i="11"/>
  <c r="BR128" i="11"/>
  <c r="BK134" i="11"/>
  <c r="BC124" i="11"/>
  <c r="AG129" i="11"/>
  <c r="BG131" i="11"/>
  <c r="F126" i="11"/>
  <c r="BJ125" i="11"/>
  <c r="AM127" i="11"/>
  <c r="BP129" i="11"/>
  <c r="AR127" i="11"/>
  <c r="M126" i="11"/>
  <c r="K127" i="11"/>
  <c r="AR134" i="11"/>
  <c r="AY127" i="11"/>
  <c r="Q124" i="11"/>
  <c r="T124" i="11"/>
  <c r="AD129" i="11"/>
  <c r="BM128" i="11"/>
  <c r="AS129" i="11"/>
  <c r="AA134" i="11"/>
  <c r="L131" i="11"/>
  <c r="BD126" i="11"/>
  <c r="P130" i="11"/>
  <c r="AI123" i="11"/>
  <c r="AV123" i="11"/>
  <c r="BF134" i="11"/>
  <c r="AJ122" i="11"/>
  <c r="BA123" i="11"/>
  <c r="K125" i="11"/>
  <c r="I135" i="11"/>
  <c r="AC126" i="11"/>
  <c r="AT131" i="11"/>
  <c r="Y135" i="11"/>
  <c r="AJ126" i="11"/>
  <c r="AY124" i="11"/>
  <c r="BQ128" i="11"/>
  <c r="AL131" i="11"/>
  <c r="AA127" i="11"/>
  <c r="AV135" i="11"/>
  <c r="AN124" i="11"/>
  <c r="AZ122" i="11"/>
  <c r="AW125" i="11"/>
  <c r="AR125" i="11"/>
  <c r="AP135" i="11"/>
  <c r="AV127" i="11"/>
  <c r="BR135" i="11"/>
  <c r="BQ124" i="11"/>
  <c r="BM133" i="11"/>
  <c r="BJ130" i="11"/>
  <c r="BN129" i="11"/>
  <c r="AY122" i="11"/>
  <c r="AI133" i="11"/>
  <c r="AK127" i="11"/>
  <c r="AJ134" i="11"/>
  <c r="L135" i="11"/>
  <c r="G122" i="11"/>
  <c r="AN135" i="11"/>
  <c r="W130" i="11"/>
  <c r="BC126" i="11"/>
  <c r="AE125" i="11"/>
  <c r="S129" i="11"/>
  <c r="BD122" i="11"/>
  <c r="H124" i="11"/>
  <c r="AY128" i="11"/>
  <c r="BH123" i="11"/>
  <c r="AK135" i="11"/>
  <c r="AA135" i="11"/>
  <c r="R122" i="11"/>
  <c r="AX125" i="11"/>
  <c r="S133" i="11"/>
  <c r="AC122" i="11"/>
  <c r="BB126" i="11"/>
  <c r="N122" i="11"/>
  <c r="U135" i="11"/>
  <c r="AM128" i="11"/>
  <c r="AV126" i="11"/>
  <c r="AN128" i="11"/>
  <c r="AA123" i="11"/>
  <c r="AZ127" i="11"/>
  <c r="BP127" i="11"/>
  <c r="BJ131" i="11"/>
  <c r="AT129" i="11"/>
  <c r="AT127" i="11"/>
  <c r="AZ133" i="11"/>
  <c r="Y124" i="11"/>
  <c r="AO123" i="11"/>
  <c r="R129" i="11"/>
  <c r="S134" i="11"/>
  <c r="AD133" i="11"/>
  <c r="AN126" i="11"/>
  <c r="E132" i="11"/>
  <c r="AQ132" i="11"/>
  <c r="BF130" i="11"/>
  <c r="M131" i="11"/>
  <c r="G127" i="11"/>
  <c r="BF131" i="11"/>
  <c r="AQ127" i="11"/>
  <c r="S123" i="11"/>
  <c r="BI133" i="11"/>
  <c r="P126" i="11"/>
  <c r="AJ131" i="11"/>
  <c r="I128" i="11"/>
  <c r="AV131" i="11"/>
  <c r="Z124" i="11"/>
  <c r="AH126" i="11"/>
  <c r="BL125" i="11"/>
  <c r="P134" i="11"/>
  <c r="BO126" i="11"/>
  <c r="U123" i="11"/>
  <c r="Z131" i="11"/>
  <c r="BI128" i="11"/>
  <c r="AC130" i="11"/>
  <c r="S127" i="11"/>
  <c r="AR131" i="11"/>
  <c r="AE126" i="11"/>
  <c r="AG122" i="11"/>
  <c r="AS135" i="11"/>
  <c r="I123" i="11"/>
  <c r="S135" i="11"/>
  <c r="BB122" i="11"/>
  <c r="S124" i="11"/>
  <c r="AR128" i="11"/>
  <c r="BN122" i="11"/>
  <c r="T125" i="11"/>
  <c r="J123" i="11"/>
  <c r="AW133" i="11"/>
  <c r="AZ123" i="11"/>
  <c r="Q125" i="11"/>
  <c r="E124" i="11"/>
  <c r="BB128" i="11"/>
  <c r="BG122" i="11"/>
  <c r="AZ132" i="11"/>
  <c r="BC134" i="11"/>
  <c r="AX124" i="11"/>
  <c r="J132" i="11"/>
  <c r="AU129" i="11"/>
  <c r="U126" i="11"/>
  <c r="BM134" i="11"/>
  <c r="X124" i="11"/>
  <c r="BD132" i="11"/>
  <c r="E129" i="11"/>
  <c r="AN133" i="11"/>
  <c r="BF126" i="11"/>
  <c r="X128" i="11"/>
  <c r="AP133" i="11"/>
  <c r="S131" i="11"/>
  <c r="AD123" i="11"/>
  <c r="Y134" i="11"/>
  <c r="AM135" i="11"/>
  <c r="AJ125" i="11"/>
  <c r="Q128" i="11"/>
  <c r="AC127" i="11"/>
  <c r="BR134" i="11"/>
  <c r="G131" i="11"/>
  <c r="R125" i="11"/>
  <c r="AU134" i="11"/>
  <c r="L126" i="11"/>
  <c r="BI135" i="11"/>
  <c r="AV125" i="11"/>
  <c r="M127" i="11"/>
  <c r="AT135" i="11"/>
  <c r="AX130" i="11"/>
  <c r="BI132" i="11"/>
  <c r="K133" i="11"/>
  <c r="U122" i="11"/>
  <c r="AT126" i="11"/>
  <c r="X122" i="11"/>
  <c r="K132" i="11"/>
  <c r="AA126" i="11"/>
  <c r="AB133" i="11"/>
  <c r="AQ126" i="11"/>
  <c r="BC123" i="11"/>
  <c r="BK133" i="11"/>
  <c r="AF135" i="11"/>
  <c r="AW122" i="11"/>
  <c r="BE132" i="11"/>
  <c r="Z134" i="11"/>
  <c r="L122" i="11"/>
  <c r="BJ126" i="11"/>
  <c r="AN122" i="11"/>
  <c r="K126" i="11"/>
  <c r="AO127" i="11"/>
  <c r="BD130" i="11"/>
  <c r="AC128" i="11"/>
  <c r="BM130" i="11"/>
  <c r="BC132" i="11"/>
  <c r="AF134" i="11"/>
  <c r="AH122" i="11"/>
  <c r="R127" i="11"/>
  <c r="AY123" i="11"/>
  <c r="J128" i="11"/>
  <c r="F125" i="11"/>
  <c r="AC124" i="11"/>
  <c r="AK134" i="11"/>
  <c r="Q130" i="11"/>
  <c r="AB132" i="11"/>
  <c r="AU127" i="11"/>
  <c r="AR135" i="11"/>
  <c r="BQ131" i="11"/>
  <c r="T128" i="11"/>
  <c r="AB126" i="11"/>
  <c r="Y122" i="11"/>
  <c r="AG132" i="11"/>
  <c r="BP133" i="11"/>
  <c r="AQ129" i="11"/>
  <c r="AQ125" i="11"/>
  <c r="AY135" i="11"/>
  <c r="BL128" i="11"/>
  <c r="AG131" i="11"/>
  <c r="F122" i="11"/>
  <c r="AK123" i="11"/>
  <c r="M124" i="11"/>
  <c r="BE131" i="11"/>
  <c r="AE124" i="11"/>
  <c r="AM123" i="11"/>
  <c r="AU133" i="11"/>
  <c r="P135" i="11"/>
  <c r="BF127" i="11"/>
  <c r="BI124" i="11"/>
  <c r="BQ134" i="11"/>
  <c r="O135" i="11"/>
  <c r="BI122" i="11"/>
  <c r="BB124" i="11"/>
  <c r="J131" i="11"/>
  <c r="AL125" i="11"/>
  <c r="AS132" i="11"/>
  <c r="F128" i="11"/>
  <c r="I129" i="11"/>
  <c r="AF132" i="11"/>
  <c r="BO133" i="11"/>
  <c r="Y128" i="11"/>
  <c r="W132" i="11"/>
  <c r="BH134" i="11"/>
  <c r="U130" i="11"/>
  <c r="W134" i="11"/>
  <c r="G126" i="11"/>
  <c r="BP131" i="11"/>
  <c r="BK135" i="11"/>
  <c r="AN125" i="11"/>
  <c r="M132" i="11"/>
  <c r="N135" i="11"/>
  <c r="BK130" i="11"/>
  <c r="G129" i="11"/>
  <c r="M123" i="11"/>
  <c r="G123" i="11"/>
  <c r="R124" i="11"/>
  <c r="Q129" i="11"/>
  <c r="V128" i="11"/>
  <c r="K135" i="11"/>
  <c r="AT122" i="11"/>
  <c r="K124" i="11"/>
  <c r="BM126" i="11"/>
  <c r="P125" i="11"/>
  <c r="AV130" i="11"/>
  <c r="BI125" i="11"/>
  <c r="R123" i="11"/>
  <c r="V124" i="11"/>
  <c r="Y127" i="11"/>
  <c r="BM135" i="11"/>
  <c r="P123" i="11"/>
  <c r="Z132" i="11"/>
  <c r="BG134" i="11"/>
  <c r="N125" i="11"/>
  <c r="AA124" i="11"/>
  <c r="BK127" i="11"/>
  <c r="AU128" i="11"/>
  <c r="BO128" i="11"/>
  <c r="W131" i="11"/>
  <c r="BJ128" i="11"/>
  <c r="AG133" i="11"/>
  <c r="V133" i="11"/>
  <c r="BE134" i="11"/>
  <c r="R130" i="11"/>
  <c r="BC130" i="11"/>
  <c r="J124" i="11"/>
  <c r="AO125" i="11"/>
  <c r="AG127" i="11"/>
  <c r="BJ124" i="11"/>
  <c r="BA131" i="11"/>
  <c r="BI130" i="11"/>
  <c r="BA132" i="11"/>
  <c r="N128" i="11"/>
  <c r="BO129" i="11"/>
  <c r="AN132" i="11"/>
  <c r="BD134" i="11"/>
  <c r="U131" i="11"/>
  <c r="BF122" i="11"/>
  <c r="AF130" i="11"/>
  <c r="AI134" i="11"/>
  <c r="O130" i="11"/>
  <c r="J126" i="11"/>
  <c r="AX127" i="11"/>
  <c r="BJ129" i="11"/>
  <c r="BN131" i="11"/>
  <c r="BD129" i="11"/>
  <c r="AH125" i="11"/>
  <c r="U132" i="11"/>
  <c r="AE132" i="11"/>
  <c r="H134" i="11"/>
  <c r="F124" i="11"/>
  <c r="AZ135" i="11"/>
  <c r="AW135" i="11"/>
  <c r="BG128" i="11"/>
  <c r="AB125" i="11"/>
  <c r="BE133" i="11"/>
  <c r="P133" i="11"/>
  <c r="T123" i="11"/>
  <c r="AA122" i="11"/>
  <c r="K130" i="11"/>
  <c r="G128" i="11"/>
  <c r="L133" i="11"/>
  <c r="AS125" i="11"/>
  <c r="BE122" i="11"/>
  <c r="BM132" i="11"/>
  <c r="AH134" i="11"/>
  <c r="AX128" i="11"/>
  <c r="BN128" i="11"/>
  <c r="BH135" i="11"/>
  <c r="AB130" i="11"/>
  <c r="Z128" i="11"/>
  <c r="BF133" i="11"/>
  <c r="Q126" i="11"/>
  <c r="BM124" i="11"/>
  <c r="Z130" i="11"/>
  <c r="AO128" i="11"/>
  <c r="Z127" i="11"/>
  <c r="G125" i="11"/>
  <c r="AF129" i="11"/>
  <c r="J125" i="11"/>
  <c r="BE130" i="11"/>
  <c r="AP125" i="11"/>
  <c r="I130" i="11"/>
  <c r="AR130" i="11"/>
  <c r="E126" i="11"/>
  <c r="AD130" i="11"/>
  <c r="H126" i="11"/>
  <c r="G135" i="11"/>
  <c r="AT124" i="11"/>
  <c r="AC131" i="11"/>
  <c r="J135" i="11"/>
  <c r="BP126" i="11"/>
  <c r="F132" i="11"/>
  <c r="AC129" i="11"/>
  <c r="AT125" i="11"/>
  <c r="BN130" i="11"/>
  <c r="AJ135" i="11"/>
  <c r="Z135" i="11"/>
  <c r="BM127" i="11"/>
  <c r="X126" i="11"/>
  <c r="AB122" i="11"/>
  <c r="AB128" i="11"/>
  <c r="BK129" i="11"/>
  <c r="BO131" i="11"/>
  <c r="AI126" i="11"/>
  <c r="AU123" i="11"/>
  <c r="BC133" i="11"/>
  <c r="X135" i="11"/>
  <c r="O128" i="11"/>
  <c r="AI127" i="11"/>
  <c r="BH131" i="11"/>
  <c r="AL127" i="11"/>
  <c r="BK128" i="11"/>
  <c r="AI122" i="11"/>
  <c r="L130" i="11"/>
  <c r="AM131" i="11"/>
  <c r="T133" i="11"/>
  <c r="BA125" i="11"/>
  <c r="BM122" i="11"/>
  <c r="G133" i="11"/>
  <c r="Q127" i="11"/>
  <c r="AW128" i="11"/>
  <c r="AP130" i="11"/>
  <c r="H128" i="11"/>
  <c r="BP134" i="11"/>
  <c r="BG130" i="11"/>
  <c r="AW123" i="11"/>
  <c r="BH128" i="11"/>
  <c r="AO130" i="11"/>
  <c r="AL132" i="11"/>
  <c r="U127" i="11"/>
  <c r="K122" i="11"/>
  <c r="U134" i="11"/>
  <c r="BL132" i="11"/>
  <c r="AG134" i="11"/>
  <c r="BD131" i="11"/>
  <c r="F134" i="11"/>
  <c r="AX123" i="11"/>
  <c r="BG129" i="11"/>
  <c r="BO122" i="11"/>
  <c r="AM134" i="11"/>
  <c r="AS126" i="11"/>
  <c r="BR130" i="11"/>
  <c r="BM131" i="11"/>
  <c r="W127" i="11"/>
  <c r="N134" i="11"/>
  <c r="AS133" i="11"/>
  <c r="V135" i="11"/>
  <c r="X123" i="11"/>
  <c r="BF132" i="11"/>
  <c r="BO134" i="11"/>
  <c r="O126" i="11"/>
  <c r="AQ131" i="11"/>
  <c r="AZ129" i="11"/>
  <c r="AJ132" i="11"/>
  <c r="BB127" i="11"/>
  <c r="AG124" i="11"/>
  <c r="BD135" i="11"/>
  <c r="BC122" i="11"/>
  <c r="I133" i="11"/>
  <c r="M134" i="11"/>
  <c r="AD125" i="11"/>
  <c r="AF125" i="11"/>
  <c r="BK126" i="11"/>
  <c r="AH130" i="11"/>
  <c r="O133" i="11"/>
  <c r="BK131" i="11"/>
  <c r="AD131" i="11"/>
  <c r="AO133" i="11"/>
  <c r="AD126" i="11"/>
  <c r="H122" i="11"/>
  <c r="O124" i="11"/>
  <c r="AX132" i="11"/>
  <c r="BQ135" i="11"/>
  <c r="AI125" i="11"/>
  <c r="AQ135" i="11"/>
  <c r="AQ128" i="11"/>
  <c r="V131" i="11"/>
  <c r="BE126" i="11"/>
  <c r="Q132" i="11"/>
  <c r="BC129" i="11"/>
  <c r="AY125" i="11"/>
  <c r="BG135" i="11"/>
  <c r="U129" i="11"/>
  <c r="M125" i="11"/>
  <c r="BG126" i="11"/>
  <c r="M128" i="11"/>
  <c r="AO129" i="11"/>
  <c r="AM132" i="11"/>
  <c r="T122" i="11"/>
  <c r="N124" i="11"/>
  <c r="BN123" i="11"/>
  <c r="BE135" i="11"/>
  <c r="N129" i="11"/>
  <c r="BH127" i="11"/>
  <c r="AL123" i="11"/>
  <c r="BB131" i="11"/>
  <c r="BI129" i="11"/>
  <c r="I132" i="11"/>
  <c r="J122" i="11"/>
  <c r="M135" i="11"/>
  <c r="BA133" i="11"/>
  <c r="AD135" i="11"/>
  <c r="AF123" i="11"/>
  <c r="X133" i="11"/>
  <c r="AW124" i="11"/>
  <c r="H129" i="11"/>
  <c r="M129" i="11"/>
  <c r="AA125" i="11"/>
  <c r="AI135" i="11"/>
  <c r="AK131" i="11"/>
  <c r="Z133" i="11"/>
  <c r="AS128" i="11"/>
  <c r="S132" i="11"/>
  <c r="E133" i="11"/>
  <c r="O123" i="11"/>
  <c r="M133" i="11"/>
  <c r="W123" i="11"/>
  <c r="AE133" i="11"/>
  <c r="BN134" i="11"/>
  <c r="BO130" i="11"/>
  <c r="AO126" i="11"/>
  <c r="BL130" i="11"/>
  <c r="AM130" i="11"/>
  <c r="AR132" i="11"/>
  <c r="AS122" i="11"/>
  <c r="BR126" i="11"/>
  <c r="AV122" i="11"/>
  <c r="AC132" i="11"/>
  <c r="BD127" i="11"/>
  <c r="BL124" i="11"/>
  <c r="L134" i="11"/>
  <c r="AU135" i="11"/>
  <c r="H131" i="11"/>
  <c r="K128" i="11"/>
  <c r="AH135" i="11"/>
  <c r="L128" i="11"/>
  <c r="BC125" i="11"/>
  <c r="V125" i="11"/>
  <c r="BC127" i="11"/>
  <c r="AZ134" i="11"/>
  <c r="W122" i="11"/>
  <c r="U128" i="11"/>
  <c r="AB129" i="11"/>
  <c r="AN129" i="11"/>
  <c r="BB132" i="11"/>
  <c r="BE128" i="11"/>
  <c r="BK122" i="11"/>
  <c r="I122" i="11"/>
  <c r="E131" i="11"/>
  <c r="AK126" i="11"/>
  <c r="Y123" i="11"/>
  <c r="AM124" i="11"/>
  <c r="AD122" i="11"/>
  <c r="BI123" i="11"/>
  <c r="BO125" i="11"/>
  <c r="Q135" i="11"/>
  <c r="BP123" i="11"/>
  <c r="W124" i="11"/>
  <c r="AK125" i="11"/>
  <c r="BD124" i="11"/>
  <c r="AW129" i="11"/>
  <c r="BC131" i="11"/>
  <c r="X127" i="11"/>
  <c r="AD134" i="11"/>
  <c r="Y130" i="11"/>
  <c r="R126" i="11"/>
  <c r="F129" i="11"/>
  <c r="H130" i="11"/>
  <c r="AP123" i="11"/>
  <c r="BA126" i="11"/>
  <c r="AT128" i="11"/>
  <c r="AI132" i="11"/>
  <c r="F133" i="11"/>
  <c r="T126" i="11"/>
  <c r="BL131" i="11"/>
  <c r="BP135" i="11"/>
  <c r="AV124" i="11"/>
  <c r="E130" i="11"/>
  <c r="Y125" i="11"/>
  <c r="AL124" i="11"/>
  <c r="BB133" i="11"/>
  <c r="AN130" i="11"/>
  <c r="AK132" i="11"/>
  <c r="BH129" i="11"/>
  <c r="H133" i="11"/>
  <c r="T134" i="11"/>
  <c r="BC135" i="11"/>
  <c r="P131" i="11"/>
  <c r="AE131" i="11"/>
  <c r="H125" i="11"/>
  <c r="AM126" i="11"/>
  <c r="BE129" i="11"/>
  <c r="BH125" i="11"/>
  <c r="BA135" i="11"/>
  <c r="O132" i="11"/>
  <c r="AY133" i="11"/>
  <c r="L129" i="11"/>
  <c r="AE134" i="11"/>
  <c r="AL133" i="11"/>
  <c r="BP130" i="11"/>
  <c r="G134" i="11"/>
  <c r="BD123" i="11"/>
  <c r="BB134" i="11"/>
  <c r="AG135" i="11"/>
  <c r="AH131" i="11"/>
  <c r="H127" i="11"/>
  <c r="AF133" i="11"/>
  <c r="Q131" i="11"/>
  <c r="BQ132" i="11"/>
  <c r="BR122" i="11"/>
  <c r="AI124" i="11"/>
  <c r="E128" i="11"/>
  <c r="BJ132" i="11"/>
  <c r="AC125" i="11"/>
  <c r="AK124" i="11"/>
  <c r="AS134" i="11"/>
  <c r="AH123" i="11"/>
  <c r="BQ129" i="11"/>
  <c r="BG125" i="11"/>
  <c r="BO135" i="11"/>
  <c r="AV134" i="11"/>
  <c r="AR124" i="11"/>
  <c r="BR131" i="11"/>
  <c r="BP122" i="11"/>
  <c r="AP124" i="11"/>
  <c r="AF127" i="11"/>
  <c r="G130" i="11"/>
  <c r="AC135" i="11"/>
  <c r="Q122" i="11"/>
  <c r="BN133" i="11"/>
  <c r="P129" i="11"/>
  <c r="BH124" i="11"/>
  <c r="AE129" i="11"/>
  <c r="E135" i="11"/>
  <c r="AB124" i="11"/>
  <c r="W135" i="11"/>
  <c r="J134" i="11"/>
  <c r="N130" i="11"/>
  <c r="BF125" i="11"/>
  <c r="I134" i="11"/>
  <c r="AK122" i="11"/>
  <c r="Z125" i="11"/>
  <c r="BH133" i="11"/>
  <c r="H135" i="11"/>
  <c r="AZ128" i="11"/>
  <c r="AE130" i="11"/>
  <c r="AD132" i="11"/>
  <c r="BK124" i="11"/>
  <c r="AA128" i="11"/>
  <c r="BQ130" i="11"/>
  <c r="BE123" i="11"/>
  <c r="BP128" i="11"/>
  <c r="AZ130" i="11"/>
  <c r="BA122" i="11"/>
  <c r="L127" i="11"/>
  <c r="S126" i="11"/>
  <c r="AE123" i="11"/>
  <c r="AM133" i="11"/>
  <c r="W128" i="11"/>
  <c r="K131" i="11"/>
  <c r="AW126" i="11"/>
  <c r="AO131" i="11"/>
  <c r="AW130" i="11"/>
  <c r="V127" i="11"/>
  <c r="AT132" i="11"/>
  <c r="Z129" i="11"/>
  <c r="R131" i="11"/>
  <c r="BR132" i="11"/>
  <c r="BH126" i="11"/>
  <c r="AS124" i="11"/>
  <c r="BA134" i="11"/>
  <c r="AF124" i="11"/>
  <c r="M130" i="11"/>
  <c r="AG128" i="11"/>
  <c r="AM122" i="11"/>
  <c r="J129" i="11"/>
  <c r="AK130" i="11"/>
  <c r="AG123" i="11"/>
  <c r="AO122" i="11"/>
  <c r="AW132" i="11"/>
  <c r="R134" i="11"/>
  <c r="AY126" i="11"/>
  <c r="BK123" i="11"/>
  <c r="E134" i="11"/>
  <c r="W133" i="11"/>
  <c r="V122" i="11"/>
  <c r="AN131" i="11"/>
  <c r="AA129" i="11"/>
  <c r="BN135" i="11"/>
  <c r="L132" i="11"/>
  <c r="AU124" i="11"/>
  <c r="BF129" i="11"/>
  <c r="BI131" i="11"/>
  <c r="AJ133" i="11"/>
  <c r="BB130" i="11"/>
  <c r="AF126" i="11"/>
  <c r="Z123" i="11"/>
  <c r="AC133" i="11"/>
  <c r="F135" i="11"/>
  <c r="BR124" i="11"/>
  <c r="AA132" i="11"/>
  <c r="J127" i="11"/>
  <c r="AJ130" i="11"/>
  <c r="Z126" i="11"/>
  <c r="BM129" i="11"/>
  <c r="AR126" i="11"/>
  <c r="AG130" i="11"/>
  <c r="BA130" i="11"/>
  <c r="BO123" i="11"/>
  <c r="BR123" i="11"/>
  <c r="BJ134" i="11"/>
  <c r="AE127" i="11"/>
  <c r="X129" i="11"/>
  <c r="Y132" i="11"/>
  <c r="AV133" i="11"/>
  <c r="AU126" i="11"/>
  <c r="AJ129" i="11"/>
  <c r="P132" i="11"/>
  <c r="W129" i="11"/>
  <c r="V134" i="11"/>
  <c r="BF135" i="11"/>
  <c r="BN132" i="11"/>
  <c r="AS127" i="11"/>
  <c r="Q123" i="11"/>
  <c r="BH122" i="11"/>
  <c r="BJ122" i="11"/>
  <c r="AB135" i="11"/>
  <c r="AW127" i="11"/>
  <c r="AX129" i="11"/>
  <c r="AK128" i="11"/>
  <c r="AP131" i="11"/>
  <c r="BK132" i="11"/>
  <c r="AN134" i="11"/>
  <c r="AT134" i="11"/>
  <c r="AU131" i="11"/>
  <c r="AH133" i="11"/>
  <c r="BA128" i="11"/>
  <c r="AY132" i="11"/>
  <c r="L123" i="11"/>
  <c r="AQ124" i="11"/>
  <c r="BJ135" i="11"/>
  <c r="BL123" i="11"/>
  <c r="T135" i="11"/>
  <c r="AK129" i="11"/>
  <c r="AS131" i="11"/>
  <c r="P127" i="11"/>
  <c r="BL133" i="11"/>
  <c r="AA131" i="11"/>
  <c r="AI130" i="11"/>
  <c r="BB129" i="11"/>
  <c r="K129" i="11"/>
  <c r="O134" i="11"/>
  <c r="AK133" i="11"/>
  <c r="P128" i="11"/>
  <c r="L125" i="11"/>
  <c r="BG132" i="11"/>
  <c r="AP127" i="11"/>
  <c r="AU130" i="11"/>
  <c r="BF128" i="11"/>
  <c r="AJ124" i="11"/>
  <c r="BB135" i="11"/>
  <c r="O131" i="11"/>
  <c r="J133" i="11"/>
  <c r="H123" i="11"/>
  <c r="AY131" i="11"/>
  <c r="AY134" i="11"/>
  <c r="P124" i="11"/>
  <c r="AD124" i="11"/>
  <c r="BC128" i="11"/>
  <c r="AU125" i="11"/>
  <c r="F130" i="11"/>
  <c r="AS130" i="11"/>
  <c r="Y126" i="11"/>
  <c r="AM129" i="11"/>
  <c r="AU132" i="11"/>
  <c r="X134" i="11"/>
  <c r="Z122" i="11"/>
  <c r="BF123" i="11"/>
  <c r="BQ133" i="11"/>
  <c r="AF122" i="11"/>
  <c r="BQ125" i="11"/>
  <c r="AF128" i="11"/>
  <c r="BJ133" i="11"/>
  <c r="AE135" i="11"/>
  <c r="AQ122" i="11"/>
  <c r="AP132" i="11"/>
  <c r="AV128" i="11"/>
  <c r="N131" i="11"/>
  <c r="BM123" i="11"/>
  <c r="BE129" i="12"/>
  <c r="AQ123" i="12"/>
  <c r="O130" i="12"/>
  <c r="BL122" i="12"/>
  <c r="X125" i="12"/>
  <c r="BD130" i="12"/>
  <c r="BJ129" i="12"/>
  <c r="K135" i="12"/>
  <c r="AN125" i="12"/>
  <c r="E123" i="12"/>
  <c r="BC130" i="12"/>
  <c r="X123" i="12"/>
  <c r="AS131" i="12"/>
  <c r="AR127" i="12"/>
  <c r="I125" i="12"/>
  <c r="AN122" i="12"/>
  <c r="BL131" i="12"/>
  <c r="BJ122" i="12"/>
  <c r="AT130" i="12"/>
  <c r="K128" i="12"/>
  <c r="AP125" i="12"/>
  <c r="BC125" i="12"/>
  <c r="BL125" i="12"/>
  <c r="AC123" i="12"/>
  <c r="M131" i="12"/>
  <c r="L125" i="12"/>
  <c r="BI122" i="12"/>
  <c r="BN128" i="12"/>
  <c r="AE126" i="12"/>
  <c r="BJ123" i="12"/>
  <c r="AQ126" i="12"/>
  <c r="R124" i="12"/>
  <c r="BP131" i="12"/>
  <c r="AG129" i="12"/>
  <c r="AF130" i="12"/>
  <c r="AO135" i="12"/>
  <c r="V126" i="12"/>
  <c r="BA123" i="12"/>
  <c r="J125" i="12"/>
  <c r="AF125" i="12"/>
  <c r="V123" i="12"/>
  <c r="AP122" i="12"/>
  <c r="AW131" i="12"/>
  <c r="U134" i="12"/>
  <c r="N135" i="12"/>
  <c r="AM123" i="12"/>
  <c r="BE131" i="12"/>
  <c r="BO123" i="12"/>
  <c r="X134" i="12"/>
  <c r="AU123" i="12"/>
  <c r="J127" i="12"/>
  <c r="U130" i="12"/>
  <c r="AP123" i="12"/>
  <c r="BE126" i="12"/>
  <c r="AJ135" i="12"/>
  <c r="K125" i="12"/>
  <c r="AZ135" i="12"/>
  <c r="AP124" i="12"/>
  <c r="K124" i="12"/>
  <c r="AE122" i="12"/>
  <c r="AI128" i="12"/>
  <c r="AU130" i="12"/>
  <c r="AG132" i="12"/>
  <c r="BN133" i="12"/>
  <c r="U122" i="12"/>
  <c r="AL126" i="12"/>
  <c r="BQ123" i="12"/>
  <c r="BA131" i="12"/>
  <c r="P127" i="12"/>
  <c r="AK122" i="12"/>
  <c r="AP128" i="12"/>
  <c r="G126" i="12"/>
  <c r="AL123" i="12"/>
  <c r="AK125" i="12"/>
  <c r="BH123" i="12"/>
  <c r="AR131" i="12"/>
  <c r="I129" i="12"/>
  <c r="AR128" i="12"/>
  <c r="BA133" i="12"/>
  <c r="BJ126" i="12"/>
  <c r="AA124" i="12"/>
  <c r="K132" i="12"/>
  <c r="BR128" i="12"/>
  <c r="N122" i="12"/>
  <c r="BL129" i="12"/>
  <c r="AC127" i="12"/>
  <c r="BH124" i="12"/>
  <c r="AI130" i="12"/>
  <c r="P125" i="12"/>
  <c r="AU122" i="12"/>
  <c r="AE130" i="12"/>
  <c r="R122" i="12"/>
  <c r="X132" i="12"/>
  <c r="T127" i="12"/>
  <c r="AY124" i="12"/>
  <c r="AV126" i="12"/>
  <c r="AD126" i="12"/>
  <c r="AL127" i="12"/>
  <c r="AN123" i="12"/>
  <c r="AQ131" i="12"/>
  <c r="T126" i="12"/>
  <c r="BH122" i="12"/>
  <c r="AR125" i="12"/>
  <c r="AA129" i="12"/>
  <c r="AO126" i="12"/>
  <c r="I126" i="12"/>
  <c r="BB124" i="12"/>
  <c r="AU129" i="12"/>
  <c r="R129" i="12"/>
  <c r="AA125" i="12"/>
  <c r="AG128" i="12"/>
  <c r="AZ122" i="12"/>
  <c r="AZ128" i="12"/>
  <c r="H124" i="12"/>
  <c r="AL131" i="12"/>
  <c r="AV129" i="12"/>
  <c r="BP127" i="12"/>
  <c r="AN126" i="12"/>
  <c r="W133" i="12"/>
  <c r="BI134" i="12"/>
  <c r="X122" i="12"/>
  <c r="AJ127" i="12"/>
  <c r="BO124" i="12"/>
  <c r="AF122" i="12"/>
  <c r="H131" i="12"/>
  <c r="AI123" i="12"/>
  <c r="AN129" i="12"/>
  <c r="E127" i="12"/>
  <c r="AJ124" i="12"/>
  <c r="AC129" i="12"/>
  <c r="BF124" i="12"/>
  <c r="W122" i="12"/>
  <c r="G130" i="12"/>
  <c r="Q122" i="12"/>
  <c r="AH127" i="12"/>
  <c r="BH127" i="12"/>
  <c r="Y125" i="12"/>
  <c r="BD122" i="12"/>
  <c r="AQ122" i="12"/>
  <c r="L123" i="12"/>
  <c r="BJ130" i="12"/>
  <c r="AA128" i="12"/>
  <c r="BF125" i="12"/>
  <c r="AC128" i="12"/>
  <c r="N126" i="12"/>
  <c r="AS123" i="12"/>
  <c r="AC131" i="12"/>
  <c r="J126" i="12"/>
  <c r="M122" i="12"/>
  <c r="R128" i="12"/>
  <c r="AW125" i="12"/>
  <c r="R126" i="12"/>
  <c r="X129" i="12"/>
  <c r="BN130" i="12"/>
  <c r="AH126" i="12"/>
  <c r="E133" i="12"/>
  <c r="BL133" i="12"/>
  <c r="AB133" i="12"/>
  <c r="AP126" i="12"/>
  <c r="I135" i="12"/>
  <c r="H133" i="12"/>
  <c r="BH133" i="12"/>
  <c r="AT128" i="12"/>
  <c r="S134" i="12"/>
  <c r="BJ124" i="12"/>
  <c r="Y134" i="12"/>
  <c r="L130" i="12"/>
  <c r="BK129" i="12"/>
  <c r="AD124" i="12"/>
  <c r="AC132" i="12"/>
  <c r="AT126" i="12"/>
  <c r="AR124" i="12"/>
  <c r="AG125" i="12"/>
  <c r="P122" i="12"/>
  <c r="AQ135" i="12"/>
  <c r="AC122" i="12"/>
  <c r="AH128" i="12"/>
  <c r="BM125" i="12"/>
  <c r="AD123" i="12"/>
  <c r="AU124" i="12"/>
  <c r="BB122" i="12"/>
  <c r="AL130" i="12"/>
  <c r="BQ127" i="12"/>
  <c r="AH125" i="12"/>
  <c r="AI125" i="12"/>
  <c r="BD125" i="12"/>
  <c r="U123" i="12"/>
  <c r="E131" i="12"/>
  <c r="V124" i="12"/>
  <c r="BA122" i="12"/>
  <c r="BF128" i="12"/>
  <c r="W126" i="12"/>
  <c r="BB123" i="12"/>
  <c r="AI126" i="12"/>
  <c r="J124" i="12"/>
  <c r="BH131" i="12"/>
  <c r="Y129" i="12"/>
  <c r="AP129" i="12"/>
  <c r="AY134" i="12"/>
  <c r="L127" i="12"/>
  <c r="AQ124" i="12"/>
  <c r="H122" i="12"/>
  <c r="BP129" i="12"/>
  <c r="K123" i="12"/>
  <c r="P129" i="12"/>
  <c r="AU126" i="12"/>
  <c r="J130" i="12"/>
  <c r="V130" i="12"/>
  <c r="AM124" i="12"/>
  <c r="Z130" i="12"/>
  <c r="BM135" i="12"/>
  <c r="BJ134" i="12"/>
  <c r="AH134" i="12"/>
  <c r="AJ129" i="12"/>
  <c r="T122" i="12"/>
  <c r="AT125" i="12"/>
  <c r="BQ128" i="12"/>
  <c r="AR129" i="12"/>
  <c r="Z131" i="12"/>
  <c r="AA122" i="12"/>
  <c r="AE125" i="12"/>
  <c r="BC131" i="12"/>
  <c r="AQ133" i="12"/>
  <c r="N132" i="12"/>
  <c r="AO134" i="12"/>
  <c r="BI131" i="12"/>
  <c r="AK129" i="12"/>
  <c r="AY129" i="12"/>
  <c r="T123" i="12"/>
  <c r="BC122" i="12"/>
  <c r="AM129" i="12"/>
  <c r="AW122" i="12"/>
  <c r="N125" i="12"/>
  <c r="AA123" i="12"/>
  <c r="AF129" i="12"/>
  <c r="BK126" i="12"/>
  <c r="AB124" i="12"/>
  <c r="AM128" i="12"/>
  <c r="AZ123" i="12"/>
  <c r="AJ131" i="12"/>
  <c r="BO128" i="12"/>
  <c r="AJ128" i="12"/>
  <c r="AS133" i="12"/>
  <c r="BB126" i="12"/>
  <c r="S124" i="12"/>
  <c r="BQ131" i="12"/>
  <c r="N128" i="12"/>
  <c r="F122" i="12"/>
  <c r="BD129" i="12"/>
  <c r="U127" i="12"/>
  <c r="AZ124" i="12"/>
  <c r="AA130" i="12"/>
  <c r="H125" i="12"/>
  <c r="AM122" i="12"/>
  <c r="W130" i="12"/>
  <c r="O123" i="12"/>
  <c r="E130" i="12"/>
  <c r="J128" i="12"/>
  <c r="AO125" i="12"/>
  <c r="F123" i="12"/>
  <c r="AO123" i="12"/>
  <c r="AD122" i="12"/>
  <c r="N130" i="12"/>
  <c r="AS127" i="12"/>
  <c r="AG131" i="12"/>
  <c r="BK122" i="12"/>
  <c r="AU132" i="12"/>
  <c r="X131" i="12"/>
  <c r="AV132" i="12"/>
  <c r="BK127" i="12"/>
  <c r="V129" i="12"/>
  <c r="I123" i="12"/>
  <c r="BQ130" i="12"/>
  <c r="Q128" i="12"/>
  <c r="AT132" i="12"/>
  <c r="S122" i="12"/>
  <c r="AO132" i="12"/>
  <c r="K130" i="12"/>
  <c r="T132" i="12"/>
  <c r="AZ132" i="12"/>
  <c r="AX131" i="12"/>
  <c r="AS129" i="12"/>
  <c r="Q134" i="12"/>
  <c r="G122" i="12"/>
  <c r="F128" i="12"/>
  <c r="BN124" i="12"/>
  <c r="AY122" i="12"/>
  <c r="AS130" i="12"/>
  <c r="BC128" i="12"/>
  <c r="BG130" i="12"/>
  <c r="AF134" i="12"/>
  <c r="AT122" i="12"/>
  <c r="AD130" i="12"/>
  <c r="BI127" i="12"/>
  <c r="Z125" i="12"/>
  <c r="L122" i="12"/>
  <c r="AX124" i="12"/>
  <c r="O122" i="12"/>
  <c r="BM129" i="12"/>
  <c r="I122" i="12"/>
  <c r="K127" i="12"/>
  <c r="AZ127" i="12"/>
  <c r="Q125" i="12"/>
  <c r="AV122" i="12"/>
  <c r="F132" i="12"/>
  <c r="BR122" i="12"/>
  <c r="BB130" i="12"/>
  <c r="S128" i="12"/>
  <c r="AX125" i="12"/>
  <c r="H128" i="12"/>
  <c r="F126" i="12"/>
  <c r="AK123" i="12"/>
  <c r="U131" i="12"/>
  <c r="T125" i="12"/>
  <c r="BQ122" i="12"/>
  <c r="H129" i="12"/>
  <c r="AM126" i="12"/>
  <c r="BR123" i="12"/>
  <c r="AG127" i="12"/>
  <c r="AB123" i="12"/>
  <c r="L131" i="12"/>
  <c r="AQ128" i="12"/>
  <c r="BP130" i="12"/>
  <c r="BI123" i="12"/>
  <c r="BL126" i="12"/>
  <c r="BM123" i="12"/>
  <c r="AT133" i="12"/>
  <c r="AM134" i="12"/>
  <c r="H126" i="12"/>
  <c r="G124" i="12"/>
  <c r="AX135" i="12"/>
  <c r="AW133" i="12"/>
  <c r="P126" i="12"/>
  <c r="K126" i="12"/>
  <c r="P133" i="12"/>
  <c r="AA134" i="12"/>
  <c r="BL127" i="12"/>
  <c r="AM131" i="12"/>
  <c r="AX132" i="12"/>
  <c r="BI133" i="12"/>
  <c r="AU135" i="12"/>
  <c r="BI124" i="12"/>
  <c r="M127" i="12"/>
  <c r="G123" i="12"/>
  <c r="BR130" i="12"/>
  <c r="AL122" i="12"/>
  <c r="BL130" i="12"/>
  <c r="BQ129" i="12"/>
  <c r="AR123" i="12"/>
  <c r="AB131" i="12"/>
  <c r="BG128" i="12"/>
  <c r="AT127" i="12"/>
  <c r="BC132" i="12"/>
  <c r="AV125" i="12"/>
  <c r="M123" i="12"/>
  <c r="BK130" i="12"/>
  <c r="N124" i="12"/>
  <c r="AS122" i="12"/>
  <c r="AX128" i="12"/>
  <c r="O126" i="12"/>
  <c r="AT123" i="12"/>
  <c r="AS125" i="12"/>
  <c r="BP123" i="12"/>
  <c r="AZ131" i="12"/>
  <c r="Q129" i="12"/>
  <c r="AH129" i="12"/>
  <c r="AQ134" i="12"/>
  <c r="BR126" i="12"/>
  <c r="AI124" i="12"/>
  <c r="S132" i="12"/>
  <c r="L129" i="12"/>
  <c r="V122" i="12"/>
  <c r="F130" i="12"/>
  <c r="AK127" i="12"/>
  <c r="BP124" i="12"/>
  <c r="Y131" i="12"/>
  <c r="Z124" i="12"/>
  <c r="J132" i="12"/>
  <c r="AK131" i="12"/>
  <c r="S123" i="12"/>
  <c r="BC126" i="12"/>
  <c r="BJ127" i="12"/>
  <c r="BE127" i="12"/>
  <c r="AO124" i="12"/>
  <c r="AK135" i="12"/>
  <c r="BN129" i="12"/>
  <c r="BO126" i="12"/>
  <c r="BL124" i="12"/>
  <c r="W127" i="12"/>
  <c r="J129" i="12"/>
  <c r="I127" i="12"/>
  <c r="BE133" i="12"/>
  <c r="BP134" i="12"/>
  <c r="AC125" i="12"/>
  <c r="T134" i="12"/>
  <c r="Y133" i="12"/>
  <c r="AJ134" i="12"/>
  <c r="O135" i="12"/>
  <c r="AO129" i="12"/>
  <c r="AN130" i="12"/>
  <c r="AW135" i="12"/>
  <c r="AB127" i="12"/>
  <c r="BG124" i="12"/>
  <c r="T124" i="12"/>
  <c r="AE128" i="12"/>
  <c r="BH128" i="12"/>
  <c r="AL124" i="12"/>
  <c r="V132" i="12"/>
  <c r="BA129" i="12"/>
  <c r="BQ133" i="12"/>
  <c r="AR134" i="12"/>
  <c r="S135" i="12"/>
  <c r="BH135" i="12"/>
  <c r="AC124" i="12"/>
  <c r="BI132" i="12"/>
  <c r="G135" i="12"/>
  <c r="BJ131" i="12"/>
  <c r="AN127" i="12"/>
  <c r="E125" i="12"/>
  <c r="P124" i="12"/>
  <c r="BG125" i="12"/>
  <c r="AI127" i="12"/>
  <c r="N129" i="12"/>
  <c r="BE130" i="12"/>
  <c r="AB132" i="12"/>
  <c r="AU127" i="12"/>
  <c r="N127" i="12"/>
  <c r="BF122" i="12"/>
  <c r="AP130" i="12"/>
  <c r="G128" i="12"/>
  <c r="U132" i="12"/>
  <c r="BL132" i="12"/>
  <c r="AM133" i="12"/>
  <c r="N134" i="12"/>
  <c r="BC134" i="12"/>
  <c r="AD135" i="12"/>
  <c r="AF135" i="12"/>
  <c r="P130" i="12"/>
  <c r="BH125" i="12"/>
  <c r="Y123" i="12"/>
  <c r="I131" i="12"/>
  <c r="Y135" i="12"/>
  <c r="BN135" i="12"/>
  <c r="AS124" i="12"/>
  <c r="U126" i="12"/>
  <c r="BN127" i="12"/>
  <c r="AV128" i="12"/>
  <c r="AR133" i="12"/>
  <c r="BM122" i="12"/>
  <c r="BJ128" i="12"/>
  <c r="AA126" i="12"/>
  <c r="AY127" i="12"/>
  <c r="AD129" i="12"/>
  <c r="G131" i="12"/>
  <c r="AH132" i="12"/>
  <c r="I133" i="12"/>
  <c r="AX133" i="12"/>
  <c r="BK135" i="12"/>
  <c r="R135" i="12"/>
  <c r="BG135" i="12"/>
  <c r="Y124" i="12"/>
  <c r="BR125" i="12"/>
  <c r="W135" i="12"/>
  <c r="E128" i="12"/>
  <c r="G133" i="12"/>
  <c r="AV133" i="12"/>
  <c r="W134" i="12"/>
  <c r="BL134" i="12"/>
  <c r="AJ133" i="12"/>
  <c r="AX129" i="12"/>
  <c r="AB125" i="12"/>
  <c r="BG122" i="12"/>
  <c r="AQ130" i="12"/>
  <c r="BG134" i="12"/>
  <c r="AH135" i="12"/>
  <c r="AJ122" i="12"/>
  <c r="BQ124" i="12"/>
  <c r="AS126" i="12"/>
  <c r="BP122" i="12"/>
  <c r="AR130" i="12"/>
  <c r="P132" i="12"/>
  <c r="AY133" i="12"/>
  <c r="S133" i="12"/>
  <c r="AM130" i="12"/>
  <c r="Z122" i="12"/>
  <c r="AF132" i="12"/>
  <c r="Z128" i="12"/>
  <c r="BE125" i="12"/>
  <c r="R125" i="12"/>
  <c r="W132" i="12"/>
  <c r="BF129" i="12"/>
  <c r="AJ125" i="12"/>
  <c r="BO122" i="12"/>
  <c r="AY130" i="12"/>
  <c r="BO134" i="12"/>
  <c r="AP135" i="12"/>
  <c r="AH123" i="12"/>
  <c r="W125" i="12"/>
  <c r="BP126" i="12"/>
  <c r="BD124" i="12"/>
  <c r="BK131" i="12"/>
  <c r="AO122" i="12"/>
  <c r="AL128" i="12"/>
  <c r="BQ125" i="12"/>
  <c r="BA126" i="12"/>
  <c r="AF128" i="12"/>
  <c r="I130" i="12"/>
  <c r="AY131" i="12"/>
  <c r="AY132" i="12"/>
  <c r="Z133" i="12"/>
  <c r="AG134" i="12"/>
  <c r="L128" i="12"/>
  <c r="BD123" i="12"/>
  <c r="AN131" i="12"/>
  <c r="E129" i="12"/>
  <c r="U133" i="12"/>
  <c r="BJ133" i="12"/>
  <c r="AK134" i="12"/>
  <c r="L135" i="12"/>
  <c r="BA135" i="12"/>
  <c r="E126" i="12"/>
  <c r="BG131" i="12"/>
  <c r="N131" i="12"/>
  <c r="BF126" i="12"/>
  <c r="W124" i="12"/>
  <c r="G132" i="12"/>
  <c r="BK123" i="12"/>
  <c r="AM125" i="12"/>
  <c r="R127" i="12"/>
  <c r="BI128" i="12"/>
  <c r="AK130" i="12"/>
  <c r="BF134" i="12"/>
  <c r="AF126" i="12"/>
  <c r="J122" i="12"/>
  <c r="BH129" i="12"/>
  <c r="Y127" i="12"/>
  <c r="Y130" i="12"/>
  <c r="BO131" i="12"/>
  <c r="BE132" i="12"/>
  <c r="AF133" i="12"/>
  <c r="G134" i="12"/>
  <c r="AV134" i="12"/>
  <c r="AL132" i="12"/>
  <c r="Z123" i="12"/>
  <c r="V125" i="12"/>
  <c r="BM126" i="12"/>
  <c r="AO128" i="12"/>
  <c r="S131" i="12"/>
  <c r="AP134" i="12"/>
  <c r="E134" i="12"/>
  <c r="AT134" i="12"/>
  <c r="U135" i="12"/>
  <c r="BJ135" i="12"/>
  <c r="AW126" i="12"/>
  <c r="AV130" i="12"/>
  <c r="Z126" i="12"/>
  <c r="BE123" i="12"/>
  <c r="AO131" i="12"/>
  <c r="BE135" i="12"/>
  <c r="U124" i="12"/>
  <c r="BK125" i="12"/>
  <c r="AP127" i="12"/>
  <c r="S129" i="12"/>
  <c r="BJ132" i="12"/>
  <c r="AN135" i="12"/>
  <c r="BQ126" i="12"/>
  <c r="BI130" i="12"/>
  <c r="AQ129" i="12"/>
  <c r="BH134" i="12"/>
  <c r="AI135" i="12"/>
  <c r="AR122" i="12"/>
  <c r="F125" i="12"/>
  <c r="BG133" i="12"/>
  <c r="M124" i="12"/>
  <c r="L132" i="12"/>
  <c r="BD127" i="12"/>
  <c r="U125" i="12"/>
  <c r="BE124" i="12"/>
  <c r="AJ126" i="12"/>
  <c r="M128" i="12"/>
  <c r="BC129" i="12"/>
  <c r="AH131" i="12"/>
  <c r="AR132" i="12"/>
  <c r="T130" i="12"/>
  <c r="AD127" i="12"/>
  <c r="H123" i="12"/>
  <c r="BF130" i="12"/>
  <c r="W128" i="12"/>
  <c r="AM132" i="12"/>
  <c r="N133" i="12"/>
  <c r="BC133" i="12"/>
  <c r="AD134" i="12"/>
  <c r="E135" i="12"/>
  <c r="AT135" i="12"/>
  <c r="I124" i="12"/>
  <c r="Q126" i="12"/>
  <c r="BG127" i="12"/>
  <c r="AL129" i="12"/>
  <c r="O131" i="12"/>
  <c r="BD135" i="12"/>
  <c r="AB134" i="12"/>
  <c r="BQ134" i="12"/>
  <c r="AR135" i="12"/>
  <c r="AX123" i="12"/>
  <c r="R131" i="12"/>
  <c r="I134" i="12"/>
  <c r="AT131" i="12"/>
  <c r="X127" i="12"/>
  <c r="BC124" i="12"/>
  <c r="J123" i="12"/>
  <c r="O125" i="12"/>
  <c r="BH126" i="12"/>
  <c r="AK128" i="12"/>
  <c r="M130" i="12"/>
  <c r="BF131" i="12"/>
  <c r="G125" i="12"/>
  <c r="X128" i="12"/>
  <c r="AW134" i="12"/>
  <c r="AY125" i="12"/>
  <c r="AF124" i="12"/>
  <c r="BA127" i="12"/>
  <c r="AD131" i="12"/>
  <c r="AN124" i="12"/>
  <c r="BB131" i="12"/>
  <c r="AF127" i="12"/>
  <c r="BK124" i="12"/>
  <c r="BG123" i="12"/>
  <c r="AL125" i="12"/>
  <c r="O127" i="12"/>
  <c r="BE128" i="12"/>
  <c r="AJ130" i="12"/>
  <c r="M132" i="12"/>
  <c r="AB126" i="12"/>
  <c r="F127" i="12"/>
  <c r="AX122" i="12"/>
  <c r="AH130" i="12"/>
  <c r="BM127" i="12"/>
  <c r="BN131" i="12"/>
  <c r="BD132" i="12"/>
  <c r="AE133" i="12"/>
  <c r="F134" i="12"/>
  <c r="AU134" i="12"/>
  <c r="V135" i="12"/>
  <c r="BN134" i="12"/>
  <c r="H130" i="12"/>
  <c r="AZ125" i="12"/>
  <c r="Q123" i="12"/>
  <c r="BO130" i="12"/>
  <c r="Q135" i="12"/>
  <c r="BF135" i="12"/>
  <c r="X124" i="12"/>
  <c r="BO125" i="12"/>
  <c r="AQ127" i="12"/>
  <c r="AA127" i="12"/>
  <c r="L133" i="12"/>
  <c r="BE122" i="12"/>
  <c r="BB128" i="12"/>
  <c r="S126" i="12"/>
  <c r="AE127" i="12"/>
  <c r="G129" i="12"/>
  <c r="AZ130" i="12"/>
  <c r="Z132" i="12"/>
  <c r="BO132" i="12"/>
  <c r="AP133" i="12"/>
  <c r="AE135" i="12"/>
  <c r="AB128" i="12"/>
  <c r="F124" i="12"/>
  <c r="BD131" i="12"/>
  <c r="U129" i="12"/>
  <c r="AK133" i="12"/>
  <c r="L134" i="12"/>
  <c r="BA134" i="12"/>
  <c r="AB135" i="12"/>
  <c r="BQ135" i="12"/>
  <c r="AS128" i="12"/>
  <c r="K133" i="12"/>
  <c r="BD128" i="12"/>
  <c r="AG130" i="12"/>
  <c r="I132" i="12"/>
  <c r="BH132" i="12"/>
  <c r="AK132" i="12"/>
  <c r="Z135" i="12"/>
  <c r="BO135" i="12"/>
  <c r="AV124" i="12"/>
  <c r="Y126" i="12"/>
  <c r="BC135" i="12"/>
  <c r="W129" i="12"/>
  <c r="Y122" i="12"/>
  <c r="V128" i="12"/>
  <c r="BA125" i="12"/>
  <c r="L126" i="12"/>
  <c r="BC127" i="12"/>
  <c r="AE129" i="12"/>
  <c r="J131" i="12"/>
  <c r="AI132" i="12"/>
  <c r="J133" i="12"/>
  <c r="AI133" i="12"/>
  <c r="R134" i="12"/>
  <c r="AV135" i="12"/>
  <c r="P135" i="12"/>
  <c r="AX134" i="12"/>
  <c r="N123" i="12"/>
  <c r="AW123" i="12"/>
  <c r="AJ123" i="12"/>
  <c r="T131" i="12"/>
  <c r="AY128" i="12"/>
  <c r="P123" i="12"/>
  <c r="AD133" i="12"/>
  <c r="AG122" i="12"/>
  <c r="AD128" i="12"/>
  <c r="BI125" i="12"/>
  <c r="AG126" i="12"/>
  <c r="I128" i="12"/>
  <c r="BB129" i="12"/>
  <c r="AE131" i="12"/>
  <c r="AQ132" i="12"/>
  <c r="R133" i="12"/>
  <c r="BO133" i="12"/>
  <c r="BR127" i="12"/>
  <c r="AV123" i="12"/>
  <c r="AF131" i="12"/>
  <c r="BK128" i="12"/>
  <c r="M133" i="12"/>
  <c r="BB133" i="12"/>
  <c r="AC134" i="12"/>
  <c r="BR134" i="12"/>
  <c r="AS135" i="12"/>
  <c r="BA124" i="12"/>
  <c r="AO130" i="12"/>
  <c r="F131" i="12"/>
  <c r="AX126" i="12"/>
  <c r="O124" i="12"/>
  <c r="BM131" i="12"/>
  <c r="R123" i="12"/>
  <c r="S125" i="12"/>
  <c r="BI126" i="12"/>
  <c r="AN128" i="12"/>
  <c r="Q130" i="12"/>
  <c r="Z134" i="12"/>
  <c r="X126" i="12"/>
  <c r="BC123" i="12"/>
  <c r="AZ129" i="12"/>
  <c r="Q127" i="12"/>
  <c r="BR129" i="12"/>
  <c r="AU131" i="12"/>
  <c r="AW132" i="12"/>
  <c r="X133" i="12"/>
  <c r="BM133" i="12"/>
  <c r="AN134" i="12"/>
  <c r="AP131" i="12"/>
  <c r="Z129" i="12"/>
  <c r="BR124" i="12"/>
  <c r="AI122" i="12"/>
  <c r="S130" i="12"/>
  <c r="AI134" i="12"/>
  <c r="J135" i="12"/>
  <c r="AY135" i="12"/>
  <c r="E124" i="12"/>
  <c r="AU125" i="12"/>
  <c r="BE134" i="12"/>
  <c r="AZ126" i="12"/>
  <c r="AA131" i="12"/>
  <c r="AP132" i="12"/>
  <c r="Q133" i="12"/>
  <c r="BF133" i="12"/>
  <c r="BF123" i="12"/>
  <c r="BN123" i="12"/>
  <c r="AQ125" i="12"/>
  <c r="S127" i="12"/>
  <c r="BL128" i="12"/>
  <c r="AD132" i="12"/>
  <c r="H135" i="12"/>
  <c r="W123" i="12"/>
  <c r="T129" i="12"/>
  <c r="AY126" i="12"/>
  <c r="AW128" i="12"/>
  <c r="AB130" i="12"/>
  <c r="E132" i="12"/>
  <c r="BF132" i="12"/>
  <c r="AG133" i="12"/>
  <c r="H134" i="12"/>
  <c r="AC126" i="12"/>
  <c r="Q132" i="12"/>
  <c r="AZ133" i="12"/>
  <c r="T133" i="12"/>
  <c r="BB132" i="12"/>
  <c r="L124" i="12"/>
  <c r="AO127" i="12"/>
  <c r="AH124" i="12"/>
  <c r="R132" i="12"/>
  <c r="AW129" i="12"/>
  <c r="H127" i="12"/>
  <c r="BN125" i="12"/>
  <c r="AE123" i="12"/>
  <c r="AB129" i="12"/>
  <c r="BG126" i="12"/>
  <c r="F129" i="12"/>
  <c r="AW130" i="12"/>
  <c r="Y132" i="12"/>
  <c r="BN132" i="12"/>
  <c r="AO133" i="12"/>
  <c r="P134" i="12"/>
  <c r="AX127" i="12"/>
  <c r="BP128" i="12"/>
  <c r="AT124" i="12"/>
  <c r="K122" i="12"/>
  <c r="BI129" i="12"/>
  <c r="K134" i="12"/>
  <c r="AZ134" i="12"/>
  <c r="AA135" i="12"/>
  <c r="BP135" i="12"/>
  <c r="AW124" i="12"/>
  <c r="AA133" i="12"/>
  <c r="AM135" i="12"/>
  <c r="BR131" i="12"/>
  <c r="AV127" i="12"/>
  <c r="M125" i="12"/>
  <c r="AK124" i="12"/>
  <c r="M126" i="12"/>
  <c r="BF127" i="12"/>
  <c r="AI129" i="12"/>
  <c r="K131" i="12"/>
  <c r="AJ132" i="12"/>
  <c r="BM128" i="12"/>
  <c r="V127" i="12"/>
  <c r="BN122" i="12"/>
  <c r="AX130" i="12"/>
  <c r="O128" i="12"/>
  <c r="AE132" i="12"/>
  <c r="F133" i="12"/>
  <c r="AU133" i="12"/>
  <c r="V134" i="12"/>
  <c r="BK134" i="12"/>
  <c r="AL135" i="12"/>
  <c r="BL135" i="12"/>
  <c r="X130" i="12"/>
  <c r="BP125" i="12"/>
  <c r="AG123" i="12"/>
  <c r="Q131" i="12"/>
  <c r="AG135" i="12"/>
  <c r="AB122" i="12"/>
  <c r="BM124" i="12"/>
  <c r="AR126" i="12"/>
  <c r="U128" i="12"/>
  <c r="BO129" i="12"/>
  <c r="J134" i="12"/>
  <c r="BM132" i="12"/>
  <c r="AN133" i="12"/>
  <c r="O134" i="12"/>
  <c r="BD134" i="12"/>
  <c r="BR132" i="12"/>
  <c r="AK126" i="12"/>
  <c r="P128" i="12"/>
  <c r="BG129" i="12"/>
  <c r="AI131" i="12"/>
  <c r="AY123" i="12"/>
  <c r="BD126" i="12"/>
  <c r="AH122" i="12"/>
  <c r="R130" i="12"/>
  <c r="AW127" i="12"/>
  <c r="W131" i="12"/>
  <c r="AN132" i="12"/>
  <c r="O133" i="12"/>
  <c r="BD133" i="12"/>
  <c r="AE134" i="12"/>
  <c r="F135" i="12"/>
  <c r="BP133" i="12"/>
  <c r="G127" i="12"/>
  <c r="BM130" i="12"/>
  <c r="AT129" i="12"/>
  <c r="Y128" i="12"/>
  <c r="BA128" i="12"/>
  <c r="AC130" i="12"/>
  <c r="H132" i="12"/>
  <c r="BG132" i="12"/>
  <c r="AH133" i="12"/>
  <c r="BM134" i="12"/>
  <c r="T128" i="12"/>
  <c r="BL123" i="12"/>
  <c r="AV131" i="12"/>
  <c r="M129" i="12"/>
  <c r="AC133" i="12"/>
  <c r="BR133" i="12"/>
  <c r="AS134" i="12"/>
  <c r="T135" i="12"/>
  <c r="BI135" i="12"/>
  <c r="Z127" i="12"/>
  <c r="AS132" i="12"/>
  <c r="V131" i="12"/>
  <c r="BN126" i="12"/>
  <c r="AE124" i="12"/>
  <c r="O132" i="12"/>
  <c r="Q124" i="12"/>
  <c r="BJ125" i="12"/>
  <c r="AM127" i="12"/>
  <c r="O129" i="12"/>
  <c r="BH130" i="12"/>
  <c r="X135" i="12"/>
  <c r="V133" i="12"/>
  <c r="BK133" i="12"/>
  <c r="AL134" i="12"/>
  <c r="M135" i="12"/>
  <c r="BB135" i="12"/>
  <c r="AD125" i="12"/>
  <c r="K129" i="12"/>
  <c r="BA130" i="12"/>
  <c r="AA132" i="12"/>
  <c r="BP132" i="12"/>
  <c r="BQ132" i="12"/>
  <c r="BB127" i="12"/>
  <c r="AF123" i="12"/>
  <c r="P131" i="12"/>
  <c r="AU128" i="12"/>
  <c r="BK132" i="12"/>
  <c r="AL133" i="12"/>
  <c r="M134" i="12"/>
  <c r="BB134" i="12"/>
  <c r="AC135" i="12"/>
  <c r="BR135" i="12"/>
  <c r="BO127" i="12"/>
  <c r="BA132" i="12"/>
  <c r="BB125" i="12"/>
  <c r="AG124" i="12"/>
  <c r="A2" i="4"/>
  <c r="C114" i="4"/>
  <c r="F113" i="4"/>
  <c r="F79" i="4"/>
  <c r="E75" i="4"/>
  <c r="E74" i="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AV47" i="4" l="1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L47" i="4"/>
  <c r="BH68" i="8" s="1"/>
  <c r="BF47" i="4"/>
  <c r="BB68" i="8" s="1"/>
  <c r="AW47" i="4"/>
  <c r="AS68" i="8" s="1"/>
  <c r="AX47" i="4"/>
  <c r="AT68" i="8" s="1"/>
  <c r="AR47" i="4"/>
  <c r="AN68" i="8" s="1"/>
  <c r="U47" i="4"/>
  <c r="Q68" i="8" s="1"/>
  <c r="BN47" i="4"/>
  <c r="BJ68" i="8" s="1"/>
  <c r="AY47" i="4"/>
  <c r="AU68" i="8" s="1"/>
  <c r="BE47" i="4"/>
  <c r="BA68" i="8" s="1"/>
  <c r="AQ47" i="4"/>
  <c r="AM68" i="8" s="1"/>
  <c r="AZ47" i="4"/>
  <c r="AV68" i="8" s="1"/>
  <c r="BK47" i="4"/>
  <c r="BG68" i="8" s="1"/>
  <c r="N47" i="4"/>
  <c r="J68" i="8" s="1"/>
  <c r="BO47" i="4"/>
  <c r="BK68" i="8" s="1"/>
  <c r="M47" i="4"/>
  <c r="I68" i="8" s="1"/>
  <c r="AA47" i="4"/>
  <c r="W68" i="8" s="1"/>
  <c r="O47" i="4"/>
  <c r="K68" i="8" s="1"/>
  <c r="AE47" i="4"/>
  <c r="AA68" i="8" s="1"/>
  <c r="AI47" i="4"/>
  <c r="AE68" i="8" s="1"/>
  <c r="L47" i="4"/>
  <c r="H68" i="8" s="1"/>
  <c r="K47" i="4"/>
  <c r="G68" i="8" s="1"/>
  <c r="BM47" i="4"/>
  <c r="BI68" i="8" s="1"/>
  <c r="R47" i="4"/>
  <c r="N68" i="8" s="1"/>
  <c r="AK47" i="4"/>
  <c r="AG68" i="8" s="1"/>
  <c r="I47" i="4"/>
  <c r="E68" i="8" s="1"/>
  <c r="T47" i="4"/>
  <c r="P68" i="8" s="1"/>
  <c r="AH47" i="4"/>
  <c r="AD68" i="8" s="1"/>
  <c r="AB47" i="4"/>
  <c r="X68" i="8" s="1"/>
  <c r="S47" i="4"/>
  <c r="O68" i="8" s="1"/>
  <c r="AG47" i="4"/>
  <c r="AC68" i="8" s="1"/>
  <c r="Z47" i="4"/>
  <c r="V68" i="8" s="1"/>
  <c r="AL47" i="4"/>
  <c r="AH68" i="8" s="1"/>
  <c r="G47" i="4"/>
  <c r="C68" i="8" s="1"/>
  <c r="Q47" i="4"/>
  <c r="M68" i="8" s="1"/>
  <c r="X47" i="4"/>
  <c r="T68" i="8" s="1"/>
  <c r="AD47" i="4"/>
  <c r="Z68" i="8" s="1"/>
  <c r="AJ47" i="4"/>
  <c r="AF68" i="8" s="1"/>
  <c r="J47" i="4"/>
  <c r="F68" i="8" s="1"/>
  <c r="Y47" i="4"/>
  <c r="U68" i="8" s="1"/>
  <c r="AF47" i="4"/>
  <c r="AB68" i="8" s="1"/>
  <c r="W47" i="4"/>
  <c r="S68" i="8" s="1"/>
  <c r="P47" i="4"/>
  <c r="L68" i="8" s="1"/>
  <c r="V47" i="4"/>
  <c r="R68" i="8" s="1"/>
  <c r="AC47" i="4"/>
  <c r="Y68" i="8" s="1"/>
  <c r="H47" i="4"/>
  <c r="D68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A53" i="4"/>
  <c r="AW74" i="8" s="1"/>
  <c r="AS53" i="4"/>
  <c r="AO74" i="8" s="1"/>
  <c r="BK53" i="4"/>
  <c r="BG74" i="8" s="1"/>
  <c r="AU53" i="4"/>
  <c r="AQ74" i="8" s="1"/>
  <c r="BH53" i="4"/>
  <c r="BD74" i="8" s="1"/>
  <c r="AY53" i="4"/>
  <c r="AU74" i="8" s="1"/>
  <c r="BE53" i="4"/>
  <c r="BA74" i="8" s="1"/>
  <c r="AQ53" i="4"/>
  <c r="AM74" i="8" s="1"/>
  <c r="BM53" i="4"/>
  <c r="BI74" i="8" s="1"/>
  <c r="N53" i="4"/>
  <c r="J74" i="8" s="1"/>
  <c r="BL53" i="4"/>
  <c r="BH74" i="8" s="1"/>
  <c r="AP53" i="4"/>
  <c r="AL74" i="8" s="1"/>
  <c r="BC53" i="4"/>
  <c r="AY74" i="8" s="1"/>
  <c r="AB53" i="4"/>
  <c r="X74" i="8" s="1"/>
  <c r="AA53" i="4"/>
  <c r="W74" i="8" s="1"/>
  <c r="AR53" i="4"/>
  <c r="AN74" i="8" s="1"/>
  <c r="AH53" i="4"/>
  <c r="AD74" i="8" s="1"/>
  <c r="BG53" i="4"/>
  <c r="BC74" i="8" s="1"/>
  <c r="M53" i="4"/>
  <c r="I74" i="8" s="1"/>
  <c r="K53" i="4"/>
  <c r="G74" i="8" s="1"/>
  <c r="AX53" i="4"/>
  <c r="AT74" i="8" s="1"/>
  <c r="AI53" i="4"/>
  <c r="AE74" i="8" s="1"/>
  <c r="O53" i="4"/>
  <c r="K74" i="8" s="1"/>
  <c r="Z53" i="4"/>
  <c r="V74" i="8" s="1"/>
  <c r="AG53" i="4"/>
  <c r="AC74" i="8" s="1"/>
  <c r="R53" i="4"/>
  <c r="N74" i="8" s="1"/>
  <c r="Y53" i="4"/>
  <c r="U74" i="8" s="1"/>
  <c r="AW53" i="4"/>
  <c r="AS74" i="8" s="1"/>
  <c r="T53" i="4"/>
  <c r="P74" i="8" s="1"/>
  <c r="S53" i="4"/>
  <c r="O74" i="8" s="1"/>
  <c r="J53" i="4"/>
  <c r="F74" i="8" s="1"/>
  <c r="AK53" i="4"/>
  <c r="AG74" i="8" s="1"/>
  <c r="AD53" i="4"/>
  <c r="Z74" i="8" s="1"/>
  <c r="AC53" i="4"/>
  <c r="Y74" i="8" s="1"/>
  <c r="H53" i="4"/>
  <c r="D74" i="8" s="1"/>
  <c r="BF53" i="4"/>
  <c r="BB74" i="8" s="1"/>
  <c r="U53" i="4"/>
  <c r="Q74" i="8" s="1"/>
  <c r="AL53" i="4"/>
  <c r="AH74" i="8" s="1"/>
  <c r="AJ53" i="4"/>
  <c r="AF74" i="8" s="1"/>
  <c r="L53" i="4"/>
  <c r="H74" i="8" s="1"/>
  <c r="AF53" i="4"/>
  <c r="AB74" i="8" s="1"/>
  <c r="AE53" i="4"/>
  <c r="AA74" i="8" s="1"/>
  <c r="P53" i="4"/>
  <c r="L74" i="8" s="1"/>
  <c r="Q53" i="4"/>
  <c r="M74" i="8" s="1"/>
  <c r="W53" i="4"/>
  <c r="S74" i="8" s="1"/>
  <c r="G53" i="4"/>
  <c r="C74" i="8" s="1"/>
  <c r="X53" i="4"/>
  <c r="T74" i="8" s="1"/>
  <c r="I53" i="4"/>
  <c r="E74" i="8" s="1"/>
  <c r="V53" i="4"/>
  <c r="R74" i="8" s="1"/>
  <c r="BJ61" i="4"/>
  <c r="BF82" i="8" s="1"/>
  <c r="BR61" i="4"/>
  <c r="BN82" i="8" s="1"/>
  <c r="BD61" i="4"/>
  <c r="AZ82" i="8" s="1"/>
  <c r="AS61" i="4"/>
  <c r="AO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N61" i="4"/>
  <c r="J82" i="8" s="1"/>
  <c r="AB61" i="4"/>
  <c r="X82" i="8" s="1"/>
  <c r="AI61" i="4"/>
  <c r="AE82" i="8" s="1"/>
  <c r="BL61" i="4"/>
  <c r="BH82" i="8" s="1"/>
  <c r="AY61" i="4"/>
  <c r="AU82" i="8" s="1"/>
  <c r="O61" i="4"/>
  <c r="K82" i="8" s="1"/>
  <c r="T61" i="4"/>
  <c r="P82" i="8" s="1"/>
  <c r="AR61" i="4"/>
  <c r="AN82" i="8" s="1"/>
  <c r="BF61" i="4"/>
  <c r="BB82" i="8" s="1"/>
  <c r="AW61" i="4"/>
  <c r="AS82" i="8" s="1"/>
  <c r="AX61" i="4"/>
  <c r="AT82" i="8" s="1"/>
  <c r="U61" i="4"/>
  <c r="Q82" i="8" s="1"/>
  <c r="S61" i="4"/>
  <c r="O82" i="8" s="1"/>
  <c r="BE61" i="4"/>
  <c r="BA82" i="8" s="1"/>
  <c r="L61" i="4"/>
  <c r="H82" i="8" s="1"/>
  <c r="AG61" i="4"/>
  <c r="AC82" i="8" s="1"/>
  <c r="AE61" i="4"/>
  <c r="AA82" i="8" s="1"/>
  <c r="K61" i="4"/>
  <c r="G82" i="8" s="1"/>
  <c r="AA61" i="4"/>
  <c r="W82" i="8" s="1"/>
  <c r="AL61" i="4"/>
  <c r="AH82" i="8" s="1"/>
  <c r="I61" i="4"/>
  <c r="E82" i="8" s="1"/>
  <c r="R61" i="4"/>
  <c r="N82" i="8" s="1"/>
  <c r="M61" i="4"/>
  <c r="I82" i="8" s="1"/>
  <c r="AH61" i="4"/>
  <c r="AD82" i="8" s="1"/>
  <c r="AQ61" i="4"/>
  <c r="AM82" i="8" s="1"/>
  <c r="Z61" i="4"/>
  <c r="V82" i="8" s="1"/>
  <c r="X61" i="4"/>
  <c r="T82" i="8" s="1"/>
  <c r="Y61" i="4"/>
  <c r="U82" i="8" s="1"/>
  <c r="AD61" i="4"/>
  <c r="Z82" i="8" s="1"/>
  <c r="AK61" i="4"/>
  <c r="AG82" i="8" s="1"/>
  <c r="J61" i="4"/>
  <c r="F82" i="8" s="1"/>
  <c r="Q61" i="4"/>
  <c r="M82" i="8" s="1"/>
  <c r="W61" i="4"/>
  <c r="S82" i="8" s="1"/>
  <c r="G61" i="4"/>
  <c r="C82" i="8" s="1"/>
  <c r="P61" i="4"/>
  <c r="L82" i="8" s="1"/>
  <c r="V61" i="4"/>
  <c r="R82" i="8" s="1"/>
  <c r="AC61" i="4"/>
  <c r="Y82" i="8" s="1"/>
  <c r="AF61" i="4"/>
  <c r="AB82" i="8" s="1"/>
  <c r="BM61" i="4"/>
  <c r="BI82" i="8" s="1"/>
  <c r="AJ61" i="4"/>
  <c r="AF82" i="8" s="1"/>
  <c r="H61" i="4"/>
  <c r="D82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BC67" i="4"/>
  <c r="AY88" i="8" s="1"/>
  <c r="AI67" i="4"/>
  <c r="AE88" i="8" s="1"/>
  <c r="AS67" i="4"/>
  <c r="AO88" i="8" s="1"/>
  <c r="BK67" i="4"/>
  <c r="BG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H67" i="4"/>
  <c r="AD88" i="8" s="1"/>
  <c r="L67" i="4"/>
  <c r="H88" i="8" s="1"/>
  <c r="T67" i="4"/>
  <c r="P88" i="8" s="1"/>
  <c r="W67" i="4"/>
  <c r="S88" i="8" s="1"/>
  <c r="K67" i="4"/>
  <c r="G88" i="8" s="1"/>
  <c r="R67" i="4"/>
  <c r="N88" i="8" s="1"/>
  <c r="J67" i="4"/>
  <c r="F88" i="8" s="1"/>
  <c r="O67" i="4"/>
  <c r="K88" i="8" s="1"/>
  <c r="AE67" i="4"/>
  <c r="AA88" i="8" s="1"/>
  <c r="M67" i="4"/>
  <c r="I88" i="8" s="1"/>
  <c r="Z67" i="4"/>
  <c r="V88" i="8" s="1"/>
  <c r="AG67" i="4"/>
  <c r="AC88" i="8" s="1"/>
  <c r="Q67" i="4"/>
  <c r="M88" i="8" s="1"/>
  <c r="AK67" i="4"/>
  <c r="AG88" i="8" s="1"/>
  <c r="Y67" i="4"/>
  <c r="U88" i="8" s="1"/>
  <c r="AD67" i="4"/>
  <c r="Z88" i="8" s="1"/>
  <c r="G67" i="4"/>
  <c r="C88" i="8" s="1"/>
  <c r="U67" i="4"/>
  <c r="Q88" i="8" s="1"/>
  <c r="AC67" i="4"/>
  <c r="Y88" i="8" s="1"/>
  <c r="AL67" i="4"/>
  <c r="AH88" i="8" s="1"/>
  <c r="AJ67" i="4"/>
  <c r="AF88" i="8" s="1"/>
  <c r="AF67" i="4"/>
  <c r="AB88" i="8" s="1"/>
  <c r="I67" i="4"/>
  <c r="E88" i="8" s="1"/>
  <c r="V67" i="4"/>
  <c r="R88" i="8" s="1"/>
  <c r="H67" i="4"/>
  <c r="D88" i="8" s="1"/>
  <c r="P67" i="4"/>
  <c r="L88" i="8" s="1"/>
  <c r="X67" i="4"/>
  <c r="T8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R49" i="4"/>
  <c r="BN70" i="8" s="1"/>
  <c r="BL49" i="4"/>
  <c r="BH70" i="8" s="1"/>
  <c r="BJ49" i="4"/>
  <c r="BF70" i="8" s="1"/>
  <c r="BO49" i="4"/>
  <c r="BK70" i="8" s="1"/>
  <c r="AB49" i="4"/>
  <c r="X70" i="8" s="1"/>
  <c r="AM49" i="4"/>
  <c r="AI70" i="8" s="1"/>
  <c r="AO49" i="4"/>
  <c r="AK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BQ49" i="4"/>
  <c r="BM70" i="8" s="1"/>
  <c r="AR49" i="4"/>
  <c r="AN70" i="8" s="1"/>
  <c r="BA49" i="4"/>
  <c r="AW70" i="8" s="1"/>
  <c r="BN49" i="4"/>
  <c r="BJ70" i="8" s="1"/>
  <c r="U49" i="4"/>
  <c r="Q70" i="8" s="1"/>
  <c r="BB49" i="4"/>
  <c r="AX70" i="8" s="1"/>
  <c r="AN49" i="4"/>
  <c r="AJ70" i="8" s="1"/>
  <c r="AI49" i="4"/>
  <c r="AE70" i="8" s="1"/>
  <c r="Z49" i="4"/>
  <c r="V70" i="8" s="1"/>
  <c r="R49" i="4"/>
  <c r="N70" i="8" s="1"/>
  <c r="AZ49" i="4"/>
  <c r="AV70" i="8" s="1"/>
  <c r="S49" i="4"/>
  <c r="O70" i="8" s="1"/>
  <c r="Y49" i="4"/>
  <c r="U70" i="8" s="1"/>
  <c r="AK49" i="4"/>
  <c r="AG70" i="8" s="1"/>
  <c r="AY49" i="4"/>
  <c r="AU70" i="8" s="1"/>
  <c r="AQ49" i="4"/>
  <c r="AM70" i="8" s="1"/>
  <c r="BM49" i="4"/>
  <c r="BI70" i="8" s="1"/>
  <c r="BP49" i="4"/>
  <c r="BL70" i="8" s="1"/>
  <c r="BK49" i="4"/>
  <c r="BG70" i="8" s="1"/>
  <c r="N49" i="4"/>
  <c r="J70" i="8" s="1"/>
  <c r="AG49" i="4"/>
  <c r="AC70" i="8" s="1"/>
  <c r="BE49" i="4"/>
  <c r="BA70" i="8" s="1"/>
  <c r="L49" i="4"/>
  <c r="H70" i="8" s="1"/>
  <c r="T49" i="4"/>
  <c r="P70" i="8" s="1"/>
  <c r="AH49" i="4"/>
  <c r="AD70" i="8" s="1"/>
  <c r="AD49" i="4"/>
  <c r="Z70" i="8" s="1"/>
  <c r="AL49" i="4"/>
  <c r="AH70" i="8" s="1"/>
  <c r="Q49" i="4"/>
  <c r="M70" i="8" s="1"/>
  <c r="AJ49" i="4"/>
  <c r="AF70" i="8" s="1"/>
  <c r="J49" i="4"/>
  <c r="F70" i="8" s="1"/>
  <c r="W49" i="4"/>
  <c r="S70" i="8" s="1"/>
  <c r="V49" i="4"/>
  <c r="R70" i="8" s="1"/>
  <c r="K49" i="4"/>
  <c r="G70" i="8" s="1"/>
  <c r="AF49" i="4"/>
  <c r="AB70" i="8" s="1"/>
  <c r="AE49" i="4"/>
  <c r="AA70" i="8" s="1"/>
  <c r="P49" i="4"/>
  <c r="L70" i="8" s="1"/>
  <c r="G49" i="4"/>
  <c r="C70" i="8" s="1"/>
  <c r="X49" i="4"/>
  <c r="T70" i="8" s="1"/>
  <c r="I49" i="4"/>
  <c r="E70" i="8" s="1"/>
  <c r="H49" i="4"/>
  <c r="D70" i="8" s="1"/>
  <c r="AC49" i="4"/>
  <c r="Y70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L57" i="4"/>
  <c r="BH78" i="8" s="1"/>
  <c r="AR57" i="4"/>
  <c r="AN78" i="8" s="1"/>
  <c r="AH57" i="4"/>
  <c r="AD78" i="8" s="1"/>
  <c r="U57" i="4"/>
  <c r="Q78" i="8" s="1"/>
  <c r="BD57" i="4"/>
  <c r="AZ78" i="8" s="1"/>
  <c r="AS57" i="4"/>
  <c r="AO78" i="8" s="1"/>
  <c r="AY57" i="4"/>
  <c r="AU78" i="8" s="1"/>
  <c r="BE57" i="4"/>
  <c r="BA78" i="8" s="1"/>
  <c r="AQ57" i="4"/>
  <c r="AM78" i="8" s="1"/>
  <c r="BM57" i="4"/>
  <c r="BI78" i="8" s="1"/>
  <c r="AB57" i="4"/>
  <c r="X78" i="8" s="1"/>
  <c r="O57" i="4"/>
  <c r="K78" i="8" s="1"/>
  <c r="M57" i="4"/>
  <c r="I78" i="8" s="1"/>
  <c r="BF57" i="4"/>
  <c r="BB78" i="8" s="1"/>
  <c r="K57" i="4"/>
  <c r="G78" i="8" s="1"/>
  <c r="R57" i="4"/>
  <c r="N78" i="8" s="1"/>
  <c r="AA57" i="4"/>
  <c r="W78" i="8" s="1"/>
  <c r="S57" i="4"/>
  <c r="O78" i="8" s="1"/>
  <c r="L57" i="4"/>
  <c r="H78" i="8" s="1"/>
  <c r="W57" i="4"/>
  <c r="S78" i="8" s="1"/>
  <c r="I57" i="4"/>
  <c r="E78" i="8" s="1"/>
  <c r="AI57" i="4"/>
  <c r="AE78" i="8" s="1"/>
  <c r="T57" i="4"/>
  <c r="P78" i="8" s="1"/>
  <c r="AX57" i="4"/>
  <c r="AT78" i="8" s="1"/>
  <c r="Z57" i="4"/>
  <c r="V78" i="8" s="1"/>
  <c r="AW57" i="4"/>
  <c r="AS78" i="8" s="1"/>
  <c r="N57" i="4"/>
  <c r="J78" i="8" s="1"/>
  <c r="AG57" i="4"/>
  <c r="AC78" i="8" s="1"/>
  <c r="Y57" i="4"/>
  <c r="U78" i="8" s="1"/>
  <c r="AK57" i="4"/>
  <c r="AG78" i="8" s="1"/>
  <c r="P57" i="4"/>
  <c r="L78" i="8" s="1"/>
  <c r="AC57" i="4"/>
  <c r="Y78" i="8" s="1"/>
  <c r="AJ57" i="4"/>
  <c r="AF78" i="8" s="1"/>
  <c r="X57" i="4"/>
  <c r="T78" i="8" s="1"/>
  <c r="AD57" i="4"/>
  <c r="Z78" i="8" s="1"/>
  <c r="V57" i="4"/>
  <c r="R78" i="8" s="1"/>
  <c r="H57" i="4"/>
  <c r="D78" i="8" s="1"/>
  <c r="J57" i="4"/>
  <c r="F78" i="8" s="1"/>
  <c r="G57" i="4"/>
  <c r="C78" i="8" s="1"/>
  <c r="Q57" i="4"/>
  <c r="M78" i="8" s="1"/>
  <c r="AE57" i="4"/>
  <c r="AA78" i="8" s="1"/>
  <c r="AF57" i="4"/>
  <c r="AB78" i="8" s="1"/>
  <c r="AL57" i="4"/>
  <c r="AH78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AI63" i="4"/>
  <c r="AE84" i="8" s="1"/>
  <c r="S63" i="4"/>
  <c r="O84" i="8" s="1"/>
  <c r="AT63" i="4"/>
  <c r="AP84" i="8" s="1"/>
  <c r="AY63" i="4"/>
  <c r="AU84" i="8" s="1"/>
  <c r="BE63" i="4"/>
  <c r="BA84" i="8" s="1"/>
  <c r="AQ63" i="4"/>
  <c r="AM84" i="8" s="1"/>
  <c r="BM63" i="4"/>
  <c r="BI84" i="8" s="1"/>
  <c r="BI63" i="4"/>
  <c r="BE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U63" i="4"/>
  <c r="Q84" i="8" s="1"/>
  <c r="AE63" i="4"/>
  <c r="AA84" i="8" s="1"/>
  <c r="T63" i="4"/>
  <c r="P84" i="8" s="1"/>
  <c r="AH63" i="4"/>
  <c r="AD84" i="8" s="1"/>
  <c r="AG63" i="4"/>
  <c r="AC84" i="8" s="1"/>
  <c r="Z63" i="4"/>
  <c r="V84" i="8" s="1"/>
  <c r="K63" i="4"/>
  <c r="G84" i="8" s="1"/>
  <c r="R63" i="4"/>
  <c r="N84" i="8" s="1"/>
  <c r="J63" i="4"/>
  <c r="F84" i="8" s="1"/>
  <c r="L63" i="4"/>
  <c r="H84" i="8" s="1"/>
  <c r="M63" i="4"/>
  <c r="I84" i="8" s="1"/>
  <c r="Q63" i="4"/>
  <c r="M84" i="8" s="1"/>
  <c r="I63" i="4"/>
  <c r="E84" i="8" s="1"/>
  <c r="AL63" i="4"/>
  <c r="AH84" i="8" s="1"/>
  <c r="AC63" i="4"/>
  <c r="Y84" i="8" s="1"/>
  <c r="H63" i="4"/>
  <c r="D84" i="8" s="1"/>
  <c r="G63" i="4"/>
  <c r="C84" i="8" s="1"/>
  <c r="X63" i="4"/>
  <c r="T84" i="8" s="1"/>
  <c r="AK63" i="4"/>
  <c r="AG84" i="8" s="1"/>
  <c r="Y63" i="4"/>
  <c r="U84" i="8" s="1"/>
  <c r="AF63" i="4"/>
  <c r="AB84" i="8" s="1"/>
  <c r="AJ63" i="4"/>
  <c r="AF84" i="8" s="1"/>
  <c r="W63" i="4"/>
  <c r="S84" i="8" s="1"/>
  <c r="P63" i="4"/>
  <c r="L84" i="8" s="1"/>
  <c r="V63" i="4"/>
  <c r="R84" i="8" s="1"/>
  <c r="AD63" i="4"/>
  <c r="Z84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U69" i="4"/>
  <c r="Q90" i="8" s="1"/>
  <c r="BJ69" i="4"/>
  <c r="BF90" i="8" s="1"/>
  <c r="BC69" i="4"/>
  <c r="AY90" i="8" s="1"/>
  <c r="AY69" i="4"/>
  <c r="AU90" i="8" s="1"/>
  <c r="AS69" i="4"/>
  <c r="AO90" i="8" s="1"/>
  <c r="AR69" i="4"/>
  <c r="AN90" i="8" s="1"/>
  <c r="BF69" i="4"/>
  <c r="BB90" i="8" s="1"/>
  <c r="AW69" i="4"/>
  <c r="AS90" i="8" s="1"/>
  <c r="AX69" i="4"/>
  <c r="AT90" i="8" s="1"/>
  <c r="N69" i="4"/>
  <c r="J90" i="8" s="1"/>
  <c r="AH69" i="4"/>
  <c r="AD90" i="8" s="1"/>
  <c r="AQ69" i="4"/>
  <c r="AM90" i="8" s="1"/>
  <c r="O69" i="4"/>
  <c r="K90" i="8" s="1"/>
  <c r="L69" i="4"/>
  <c r="H90" i="8" s="1"/>
  <c r="Z69" i="4"/>
  <c r="V90" i="8" s="1"/>
  <c r="BE69" i="4"/>
  <c r="BA90" i="8" s="1"/>
  <c r="BM69" i="4"/>
  <c r="BI90" i="8" s="1"/>
  <c r="J69" i="4"/>
  <c r="F90" i="8" s="1"/>
  <c r="AD69" i="4"/>
  <c r="Z90" i="8" s="1"/>
  <c r="S69" i="4"/>
  <c r="O90" i="8" s="1"/>
  <c r="R69" i="4"/>
  <c r="N90" i="8" s="1"/>
  <c r="AG69" i="4"/>
  <c r="AC90" i="8" s="1"/>
  <c r="AE69" i="4"/>
  <c r="AA90" i="8" s="1"/>
  <c r="M69" i="4"/>
  <c r="I90" i="8" s="1"/>
  <c r="AA69" i="4"/>
  <c r="W90" i="8" s="1"/>
  <c r="AI69" i="4"/>
  <c r="AE90" i="8" s="1"/>
  <c r="T69" i="4"/>
  <c r="P90" i="8" s="1"/>
  <c r="AK69" i="4"/>
  <c r="AG90" i="8" s="1"/>
  <c r="H69" i="4"/>
  <c r="D90" i="8" s="1"/>
  <c r="Y69" i="4"/>
  <c r="U90" i="8" s="1"/>
  <c r="AL69" i="4"/>
  <c r="AH90" i="8" s="1"/>
  <c r="W69" i="4"/>
  <c r="S90" i="8" s="1"/>
  <c r="Q69" i="4"/>
  <c r="M90" i="8" s="1"/>
  <c r="AB69" i="4"/>
  <c r="X90" i="8" s="1"/>
  <c r="X69" i="4"/>
  <c r="T90" i="8" s="1"/>
  <c r="G69" i="4"/>
  <c r="C90" i="8" s="1"/>
  <c r="K69" i="4"/>
  <c r="G90" i="8" s="1"/>
  <c r="AF69" i="4"/>
  <c r="AB90" i="8" s="1"/>
  <c r="P69" i="4"/>
  <c r="L90" i="8" s="1"/>
  <c r="AC69" i="4"/>
  <c r="Y90" i="8" s="1"/>
  <c r="V69" i="4"/>
  <c r="R90" i="8" s="1"/>
  <c r="AJ69" i="4"/>
  <c r="AF90" i="8" s="1"/>
  <c r="I69" i="4"/>
  <c r="E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K71" i="4"/>
  <c r="BG92" i="8" s="1"/>
  <c r="AB71" i="4"/>
  <c r="X92" i="8" s="1"/>
  <c r="BB71" i="4"/>
  <c r="AX92" i="8" s="1"/>
  <c r="T71" i="4"/>
  <c r="P92" i="8" s="1"/>
  <c r="AY71" i="4"/>
  <c r="AU92" i="8" s="1"/>
  <c r="BE71" i="4"/>
  <c r="BA92" i="8" s="1"/>
  <c r="AQ71" i="4"/>
  <c r="AM92" i="8" s="1"/>
  <c r="BM71" i="4"/>
  <c r="BI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O71" i="4"/>
  <c r="K92" i="8" s="1"/>
  <c r="S71" i="4"/>
  <c r="O92" i="8" s="1"/>
  <c r="J71" i="4"/>
  <c r="F92" i="8" s="1"/>
  <c r="Y71" i="4"/>
  <c r="U92" i="8" s="1"/>
  <c r="R71" i="4"/>
  <c r="N92" i="8" s="1"/>
  <c r="AF71" i="4"/>
  <c r="AB92" i="8" s="1"/>
  <c r="AL71" i="4"/>
  <c r="AH92" i="8" s="1"/>
  <c r="M71" i="4"/>
  <c r="I92" i="8" s="1"/>
  <c r="K71" i="4"/>
  <c r="G92" i="8" s="1"/>
  <c r="AI71" i="4"/>
  <c r="AE92" i="8" s="1"/>
  <c r="Z71" i="4"/>
  <c r="V92" i="8" s="1"/>
  <c r="AA71" i="4"/>
  <c r="W92" i="8" s="1"/>
  <c r="L71" i="4"/>
  <c r="H92" i="8" s="1"/>
  <c r="AG71" i="4"/>
  <c r="AC92" i="8" s="1"/>
  <c r="Q71" i="4"/>
  <c r="M92" i="8" s="1"/>
  <c r="AE71" i="4"/>
  <c r="AA92" i="8" s="1"/>
  <c r="P71" i="4"/>
  <c r="L92" i="8" s="1"/>
  <c r="V71" i="4"/>
  <c r="R92" i="8" s="1"/>
  <c r="I71" i="4"/>
  <c r="E92" i="8" s="1"/>
  <c r="AJ71" i="4"/>
  <c r="AF92" i="8" s="1"/>
  <c r="AC71" i="4"/>
  <c r="Y92" i="8" s="1"/>
  <c r="X71" i="4"/>
  <c r="T92" i="8" s="1"/>
  <c r="H71" i="4"/>
  <c r="D92" i="8" s="1"/>
  <c r="AK71" i="4"/>
  <c r="AG92" i="8" s="1"/>
  <c r="AD71" i="4"/>
  <c r="Z92" i="8" s="1"/>
  <c r="W71" i="4"/>
  <c r="S92" i="8" s="1"/>
  <c r="G71" i="4"/>
  <c r="C92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AY51" i="4"/>
  <c r="AU72" i="8" s="1"/>
  <c r="BE51" i="4"/>
  <c r="BA72" i="8" s="1"/>
  <c r="AQ51" i="4"/>
  <c r="AM72" i="8" s="1"/>
  <c r="BM51" i="4"/>
  <c r="BI72" i="8" s="1"/>
  <c r="AT51" i="4"/>
  <c r="AP72" i="8" s="1"/>
  <c r="BH51" i="4"/>
  <c r="BD72" i="8" s="1"/>
  <c r="L51" i="4"/>
  <c r="H72" i="8" s="1"/>
  <c r="N51" i="4"/>
  <c r="J72" i="8" s="1"/>
  <c r="BF51" i="4"/>
  <c r="BB72" i="8" s="1"/>
  <c r="AW51" i="4"/>
  <c r="AS72" i="8" s="1"/>
  <c r="AX51" i="4"/>
  <c r="AT72" i="8" s="1"/>
  <c r="BG51" i="4"/>
  <c r="BC72" i="8" s="1"/>
  <c r="AR51" i="4"/>
  <c r="AN72" i="8" s="1"/>
  <c r="AB51" i="4"/>
  <c r="X72" i="8" s="1"/>
  <c r="AS51" i="4"/>
  <c r="AO72" i="8" s="1"/>
  <c r="BK51" i="4"/>
  <c r="BG72" i="8" s="1"/>
  <c r="T51" i="4"/>
  <c r="P72" i="8" s="1"/>
  <c r="U51" i="4"/>
  <c r="Q72" i="8" s="1"/>
  <c r="AI51" i="4"/>
  <c r="AE72" i="8" s="1"/>
  <c r="AA51" i="4"/>
  <c r="W72" i="8" s="1"/>
  <c r="S51" i="4"/>
  <c r="O72" i="8" s="1"/>
  <c r="Z51" i="4"/>
  <c r="V72" i="8" s="1"/>
  <c r="Y51" i="4"/>
  <c r="U72" i="8" s="1"/>
  <c r="X51" i="4"/>
  <c r="T72" i="8" s="1"/>
  <c r="K51" i="4"/>
  <c r="G72" i="8" s="1"/>
  <c r="O51" i="4"/>
  <c r="K72" i="8" s="1"/>
  <c r="AH51" i="4"/>
  <c r="AD72" i="8" s="1"/>
  <c r="M51" i="4"/>
  <c r="I72" i="8" s="1"/>
  <c r="R51" i="4"/>
  <c r="N72" i="8" s="1"/>
  <c r="AD51" i="4"/>
  <c r="Z72" i="8" s="1"/>
  <c r="AE51" i="4"/>
  <c r="AA72" i="8" s="1"/>
  <c r="P51" i="4"/>
  <c r="L72" i="8" s="1"/>
  <c r="V51" i="4"/>
  <c r="R72" i="8" s="1"/>
  <c r="AC51" i="4"/>
  <c r="Y72" i="8" s="1"/>
  <c r="AF51" i="4"/>
  <c r="AB72" i="8" s="1"/>
  <c r="J51" i="4"/>
  <c r="F72" i="8" s="1"/>
  <c r="AL51" i="4"/>
  <c r="AH72" i="8" s="1"/>
  <c r="W51" i="4"/>
  <c r="S72" i="8" s="1"/>
  <c r="AJ51" i="4"/>
  <c r="AF72" i="8" s="1"/>
  <c r="AK51" i="4"/>
  <c r="AG72" i="8" s="1"/>
  <c r="I51" i="4"/>
  <c r="E72" i="8" s="1"/>
  <c r="AG51" i="4"/>
  <c r="AC72" i="8" s="1"/>
  <c r="Q51" i="4"/>
  <c r="M72" i="8" s="1"/>
  <c r="G51" i="4"/>
  <c r="C72" i="8" s="1"/>
  <c r="H51" i="4"/>
  <c r="D72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U59" i="4"/>
  <c r="Q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I59" i="4"/>
  <c r="AE80" i="8" s="1"/>
  <c r="AY59" i="4"/>
  <c r="AU80" i="8" s="1"/>
  <c r="BE59" i="4"/>
  <c r="BA80" i="8" s="1"/>
  <c r="AQ59" i="4"/>
  <c r="AM80" i="8" s="1"/>
  <c r="BM59" i="4"/>
  <c r="BI80" i="8" s="1"/>
  <c r="M59" i="4"/>
  <c r="I80" i="8" s="1"/>
  <c r="K59" i="4"/>
  <c r="G80" i="8" s="1"/>
  <c r="AG59" i="4"/>
  <c r="AC80" i="8" s="1"/>
  <c r="T59" i="4"/>
  <c r="P80" i="8" s="1"/>
  <c r="AB59" i="4"/>
  <c r="X80" i="8" s="1"/>
  <c r="AA59" i="4"/>
  <c r="W80" i="8" s="1"/>
  <c r="O59" i="4"/>
  <c r="K80" i="8" s="1"/>
  <c r="Y59" i="4"/>
  <c r="U80" i="8" s="1"/>
  <c r="R59" i="4"/>
  <c r="N80" i="8" s="1"/>
  <c r="AF59" i="4"/>
  <c r="AB80" i="8" s="1"/>
  <c r="P59" i="4"/>
  <c r="L80" i="8" s="1"/>
  <c r="W59" i="4"/>
  <c r="S80" i="8" s="1"/>
  <c r="AJ59" i="4"/>
  <c r="AF80" i="8" s="1"/>
  <c r="I59" i="4"/>
  <c r="E80" i="8" s="1"/>
  <c r="H59" i="4"/>
  <c r="D80" i="8" s="1"/>
  <c r="AE59" i="4"/>
  <c r="AA80" i="8" s="1"/>
  <c r="AD59" i="4"/>
  <c r="Z80" i="8" s="1"/>
  <c r="V59" i="4"/>
  <c r="R80" i="8" s="1"/>
  <c r="AC59" i="4"/>
  <c r="Y80" i="8" s="1"/>
  <c r="J59" i="4"/>
  <c r="F80" i="8" s="1"/>
  <c r="AL59" i="4"/>
  <c r="AH80" i="8" s="1"/>
  <c r="Q59" i="4"/>
  <c r="M80" i="8" s="1"/>
  <c r="AK59" i="4"/>
  <c r="AG80" i="8" s="1"/>
  <c r="G59" i="4"/>
  <c r="C80" i="8" s="1"/>
  <c r="X59" i="4"/>
  <c r="T80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B65" i="4"/>
  <c r="AX86" i="8" s="1"/>
  <c r="AR65" i="4"/>
  <c r="AN86" i="8" s="1"/>
  <c r="BL65" i="4"/>
  <c r="BH86" i="8" s="1"/>
  <c r="BA65" i="4"/>
  <c r="AW86" i="8" s="1"/>
  <c r="AY65" i="4"/>
  <c r="AU86" i="8" s="1"/>
  <c r="BE65" i="4"/>
  <c r="BA86" i="8" s="1"/>
  <c r="AQ65" i="4"/>
  <c r="AM86" i="8" s="1"/>
  <c r="BM65" i="4"/>
  <c r="BI86" i="8" s="1"/>
  <c r="Z65" i="4"/>
  <c r="V86" i="8" s="1"/>
  <c r="BQ65" i="4"/>
  <c r="BM86" i="8" s="1"/>
  <c r="AW65" i="4"/>
  <c r="AS86" i="8" s="1"/>
  <c r="AA65" i="4"/>
  <c r="W86" i="8" s="1"/>
  <c r="U65" i="4"/>
  <c r="Q86" i="8" s="1"/>
  <c r="O65" i="4"/>
  <c r="K86" i="8" s="1"/>
  <c r="AG65" i="4"/>
  <c r="AC86" i="8" s="1"/>
  <c r="BF65" i="4"/>
  <c r="BB86" i="8" s="1"/>
  <c r="R65" i="4"/>
  <c r="N86" i="8" s="1"/>
  <c r="AL65" i="4"/>
  <c r="AH86" i="8" s="1"/>
  <c r="X65" i="4"/>
  <c r="T86" i="8" s="1"/>
  <c r="N65" i="4"/>
  <c r="J86" i="8" s="1"/>
  <c r="M65" i="4"/>
  <c r="I86" i="8" s="1"/>
  <c r="L65" i="4"/>
  <c r="H86" i="8" s="1"/>
  <c r="T65" i="4"/>
  <c r="P86" i="8" s="1"/>
  <c r="S65" i="4"/>
  <c r="O86" i="8" s="1"/>
  <c r="Y65" i="4"/>
  <c r="U86" i="8" s="1"/>
  <c r="AI65" i="4"/>
  <c r="AE86" i="8" s="1"/>
  <c r="J65" i="4"/>
  <c r="F86" i="8" s="1"/>
  <c r="AX65" i="4"/>
  <c r="AT86" i="8" s="1"/>
  <c r="AB65" i="4"/>
  <c r="X86" i="8" s="1"/>
  <c r="AE65" i="4"/>
  <c r="AA86" i="8" s="1"/>
  <c r="Q65" i="4"/>
  <c r="M86" i="8" s="1"/>
  <c r="I65" i="4"/>
  <c r="E86" i="8" s="1"/>
  <c r="AD65" i="4"/>
  <c r="Z86" i="8" s="1"/>
  <c r="H65" i="4"/>
  <c r="D86" i="8" s="1"/>
  <c r="AF65" i="4"/>
  <c r="AB86" i="8" s="1"/>
  <c r="AH65" i="4"/>
  <c r="AD86" i="8" s="1"/>
  <c r="P65" i="4"/>
  <c r="L86" i="8" s="1"/>
  <c r="V65" i="4"/>
  <c r="R86" i="8" s="1"/>
  <c r="AC65" i="4"/>
  <c r="Y86" i="8" s="1"/>
  <c r="AJ65" i="4"/>
  <c r="AF86" i="8" s="1"/>
  <c r="W65" i="4"/>
  <c r="S86" i="8" s="1"/>
  <c r="K65" i="4"/>
  <c r="G86" i="8" s="1"/>
  <c r="AK65" i="4"/>
  <c r="AG86" i="8" s="1"/>
  <c r="G65" i="4"/>
  <c r="C86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O73" i="4"/>
  <c r="K94" i="8" s="1"/>
  <c r="AR73" i="4"/>
  <c r="AN94" i="8" s="1"/>
  <c r="BK73" i="4"/>
  <c r="BG94" i="8" s="1"/>
  <c r="AI73" i="4"/>
  <c r="AE94" i="8" s="1"/>
  <c r="AY73" i="4"/>
  <c r="AU94" i="8" s="1"/>
  <c r="BE73" i="4"/>
  <c r="BA94" i="8" s="1"/>
  <c r="AQ73" i="4"/>
  <c r="AM94" i="8" s="1"/>
  <c r="BM73" i="4"/>
  <c r="BI94" i="8" s="1"/>
  <c r="AB73" i="4"/>
  <c r="X94" i="8" s="1"/>
  <c r="M73" i="4"/>
  <c r="I94" i="8" s="1"/>
  <c r="Z73" i="4"/>
  <c r="V94" i="8" s="1"/>
  <c r="K73" i="4"/>
  <c r="G94" i="8" s="1"/>
  <c r="J73" i="4"/>
  <c r="F94" i="8" s="1"/>
  <c r="AX73" i="4"/>
  <c r="AT94" i="8" s="1"/>
  <c r="AW73" i="4"/>
  <c r="AS94" i="8" s="1"/>
  <c r="U73" i="4"/>
  <c r="Q94" i="8" s="1"/>
  <c r="R73" i="4"/>
  <c r="N94" i="8" s="1"/>
  <c r="AG73" i="4"/>
  <c r="AC94" i="8" s="1"/>
  <c r="AF73" i="4"/>
  <c r="AB94" i="8" s="1"/>
  <c r="BF73" i="4"/>
  <c r="BB94" i="8" s="1"/>
  <c r="L73" i="4"/>
  <c r="H94" i="8" s="1"/>
  <c r="T73" i="4"/>
  <c r="P94" i="8" s="1"/>
  <c r="AH73" i="4"/>
  <c r="AD94" i="8" s="1"/>
  <c r="S73" i="4"/>
  <c r="O94" i="8" s="1"/>
  <c r="W73" i="4"/>
  <c r="S94" i="8" s="1"/>
  <c r="N73" i="4"/>
  <c r="J94" i="8" s="1"/>
  <c r="X73" i="4"/>
  <c r="T94" i="8" s="1"/>
  <c r="P73" i="4"/>
  <c r="L94" i="8" s="1"/>
  <c r="H73" i="4"/>
  <c r="D94" i="8" s="1"/>
  <c r="Q73" i="4"/>
  <c r="M94" i="8" s="1"/>
  <c r="I73" i="4"/>
  <c r="E94" i="8" s="1"/>
  <c r="G73" i="4"/>
  <c r="C94" i="8" s="1"/>
  <c r="AA73" i="4"/>
  <c r="W94" i="8" s="1"/>
  <c r="AK73" i="4"/>
  <c r="AG94" i="8" s="1"/>
  <c r="AE73" i="4"/>
  <c r="AA94" i="8" s="1"/>
  <c r="AD73" i="4"/>
  <c r="Z94" i="8" s="1"/>
  <c r="AL73" i="4"/>
  <c r="AH94" i="8" s="1"/>
  <c r="V73" i="4"/>
  <c r="R94" i="8" s="1"/>
  <c r="Y73" i="4"/>
  <c r="U94" i="8" s="1"/>
  <c r="AC73" i="4"/>
  <c r="Y94" i="8" s="1"/>
  <c r="AJ73" i="4"/>
  <c r="AF94" i="8" s="1"/>
  <c r="BJ46" i="4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N46" i="4"/>
  <c r="J67" i="8" s="1"/>
  <c r="AR46" i="4"/>
  <c r="AN67" i="8" s="1"/>
  <c r="AY46" i="4"/>
  <c r="AU67" i="8" s="1"/>
  <c r="BE46" i="4"/>
  <c r="BA67" i="8" s="1"/>
  <c r="AQ46" i="4"/>
  <c r="AM67" i="8" s="1"/>
  <c r="BM46" i="4"/>
  <c r="BI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AI46" i="4"/>
  <c r="AE67" i="8" s="1"/>
  <c r="M46" i="4"/>
  <c r="I67" i="8" s="1"/>
  <c r="AV46" i="4"/>
  <c r="AR67" i="8" s="1"/>
  <c r="Z46" i="4"/>
  <c r="V67" i="8" s="1"/>
  <c r="AE46" i="4"/>
  <c r="AA67" i="8" s="1"/>
  <c r="R46" i="4"/>
  <c r="N67" i="8" s="1"/>
  <c r="AG46" i="4"/>
  <c r="AC67" i="8" s="1"/>
  <c r="U46" i="4"/>
  <c r="Q67" i="8" s="1"/>
  <c r="AA46" i="4"/>
  <c r="W67" i="8" s="1"/>
  <c r="L46" i="4"/>
  <c r="H67" i="8" s="1"/>
  <c r="K46" i="4"/>
  <c r="G67" i="8" s="1"/>
  <c r="AD46" i="4"/>
  <c r="Z67" i="8" s="1"/>
  <c r="J46" i="4"/>
  <c r="F67" i="8" s="1"/>
  <c r="Q46" i="4"/>
  <c r="M67" i="8" s="1"/>
  <c r="V46" i="4"/>
  <c r="R67" i="8" s="1"/>
  <c r="W46" i="4"/>
  <c r="S67" i="8" s="1"/>
  <c r="H46" i="4"/>
  <c r="D67" i="8" s="1"/>
  <c r="G46" i="4"/>
  <c r="C67" i="8" s="1"/>
  <c r="X46" i="4"/>
  <c r="T67" i="8" s="1"/>
  <c r="AK46" i="4"/>
  <c r="AG67" i="8" s="1"/>
  <c r="AC46" i="4"/>
  <c r="Y67" i="8" s="1"/>
  <c r="AJ46" i="4"/>
  <c r="AF67" i="8" s="1"/>
  <c r="I46" i="4"/>
  <c r="E67" i="8" s="1"/>
  <c r="AF46" i="4"/>
  <c r="AB67" i="8" s="1"/>
  <c r="AL46" i="4"/>
  <c r="AH67" i="8" s="1"/>
  <c r="P46" i="4"/>
  <c r="L67" i="8" s="1"/>
  <c r="Y46" i="4"/>
  <c r="U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N48" i="4"/>
  <c r="J69" i="8" s="1"/>
  <c r="O48" i="4"/>
  <c r="K69" i="8" s="1"/>
  <c r="AH48" i="4"/>
  <c r="AD69" i="8" s="1"/>
  <c r="AY48" i="4"/>
  <c r="AU69" i="8" s="1"/>
  <c r="BE48" i="4"/>
  <c r="BA69" i="8" s="1"/>
  <c r="AQ48" i="4"/>
  <c r="AM69" i="8" s="1"/>
  <c r="BM48" i="4"/>
  <c r="BI69" i="8" s="1"/>
  <c r="AI48" i="4"/>
  <c r="AE69" i="8" s="1"/>
  <c r="BL48" i="4"/>
  <c r="BH69" i="8" s="1"/>
  <c r="T48" i="4"/>
  <c r="P69" i="8" s="1"/>
  <c r="R48" i="4"/>
  <c r="N69" i="8" s="1"/>
  <c r="AX48" i="4"/>
  <c r="AT69" i="8" s="1"/>
  <c r="K48" i="4"/>
  <c r="G69" i="8" s="1"/>
  <c r="AG48" i="4"/>
  <c r="AC69" i="8" s="1"/>
  <c r="AW48" i="4"/>
  <c r="AS69" i="8" s="1"/>
  <c r="U48" i="4"/>
  <c r="Q69" i="8" s="1"/>
  <c r="M48" i="4"/>
  <c r="I69" i="8" s="1"/>
  <c r="AA48" i="4"/>
  <c r="W69" i="8" s="1"/>
  <c r="S48" i="4"/>
  <c r="O69" i="8" s="1"/>
  <c r="J48" i="4"/>
  <c r="F69" i="8" s="1"/>
  <c r="AJ48" i="4"/>
  <c r="AF69" i="8" s="1"/>
  <c r="L48" i="4"/>
  <c r="H69" i="8" s="1"/>
  <c r="Q48" i="4"/>
  <c r="M69" i="8" s="1"/>
  <c r="V48" i="4"/>
  <c r="R69" i="8" s="1"/>
  <c r="G48" i="4"/>
  <c r="C69" i="8" s="1"/>
  <c r="AC48" i="4"/>
  <c r="Y69" i="8" s="1"/>
  <c r="W48" i="4"/>
  <c r="S69" i="8" s="1"/>
  <c r="Z48" i="4"/>
  <c r="V69" i="8" s="1"/>
  <c r="P48" i="4"/>
  <c r="L69" i="8" s="1"/>
  <c r="X48" i="4"/>
  <c r="T69" i="8" s="1"/>
  <c r="AK48" i="4"/>
  <c r="AG69" i="8" s="1"/>
  <c r="I48" i="4"/>
  <c r="E69" i="8" s="1"/>
  <c r="AE48" i="4"/>
  <c r="AA69" i="8" s="1"/>
  <c r="AL48" i="4"/>
  <c r="AH69" i="8" s="1"/>
  <c r="AD48" i="4"/>
  <c r="Z69" i="8" s="1"/>
  <c r="H48" i="4"/>
  <c r="D69" i="8" s="1"/>
  <c r="AF48" i="4"/>
  <c r="AB69" i="8" s="1"/>
  <c r="Y48" i="4"/>
  <c r="U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N50" i="4"/>
  <c r="J71" i="8" s="1"/>
  <c r="L50" i="4"/>
  <c r="H71" i="8" s="1"/>
  <c r="BF50" i="4"/>
  <c r="BB71" i="8" s="1"/>
  <c r="AW50" i="4"/>
  <c r="AS71" i="8" s="1"/>
  <c r="AX50" i="4"/>
  <c r="AT71" i="8" s="1"/>
  <c r="AR50" i="4"/>
  <c r="AN71" i="8" s="1"/>
  <c r="AY50" i="4"/>
  <c r="AU71" i="8" s="1"/>
  <c r="BE50" i="4"/>
  <c r="BA71" i="8" s="1"/>
  <c r="AQ50" i="4"/>
  <c r="AM71" i="8" s="1"/>
  <c r="BM50" i="4"/>
  <c r="BI71" i="8" s="1"/>
  <c r="AI50" i="4"/>
  <c r="AE71" i="8" s="1"/>
  <c r="J50" i="4"/>
  <c r="F71" i="8" s="1"/>
  <c r="Z50" i="4"/>
  <c r="V71" i="8" s="1"/>
  <c r="T50" i="4"/>
  <c r="P71" i="8" s="1"/>
  <c r="AA50" i="4"/>
  <c r="W71" i="8" s="1"/>
  <c r="AH50" i="4"/>
  <c r="AD71" i="8" s="1"/>
  <c r="Q50" i="4"/>
  <c r="M71" i="8" s="1"/>
  <c r="AD50" i="4"/>
  <c r="Z71" i="8" s="1"/>
  <c r="U50" i="4"/>
  <c r="Q71" i="8" s="1"/>
  <c r="R50" i="4"/>
  <c r="N71" i="8" s="1"/>
  <c r="AB50" i="4"/>
  <c r="X71" i="8" s="1"/>
  <c r="AE50" i="4"/>
  <c r="AA71" i="8" s="1"/>
  <c r="O50" i="4"/>
  <c r="K71" i="8" s="1"/>
  <c r="S50" i="4"/>
  <c r="O71" i="8" s="1"/>
  <c r="AG50" i="4"/>
  <c r="AC71" i="8" s="1"/>
  <c r="AF50" i="4"/>
  <c r="AB71" i="8" s="1"/>
  <c r="V50" i="4"/>
  <c r="R71" i="8" s="1"/>
  <c r="AJ50" i="4"/>
  <c r="AF71" i="8" s="1"/>
  <c r="AL50" i="4"/>
  <c r="AH71" i="8" s="1"/>
  <c r="I50" i="4"/>
  <c r="E71" i="8" s="1"/>
  <c r="M50" i="4"/>
  <c r="I71" i="8" s="1"/>
  <c r="K50" i="4"/>
  <c r="G71" i="8" s="1"/>
  <c r="X50" i="4"/>
  <c r="T71" i="8" s="1"/>
  <c r="W50" i="4"/>
  <c r="S71" i="8" s="1"/>
  <c r="Y50" i="4"/>
  <c r="U71" i="8" s="1"/>
  <c r="AK50" i="4"/>
  <c r="AG71" i="8" s="1"/>
  <c r="P50" i="4"/>
  <c r="L71" i="8" s="1"/>
  <c r="G50" i="4"/>
  <c r="C71" i="8" s="1"/>
  <c r="AC50" i="4"/>
  <c r="Y71" i="8" s="1"/>
  <c r="H50" i="4"/>
  <c r="D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AY52" i="4"/>
  <c r="AU73" i="8" s="1"/>
  <c r="BJ52" i="4"/>
  <c r="BF73" i="8" s="1"/>
  <c r="N52" i="4"/>
  <c r="J73" i="8" s="1"/>
  <c r="AI52" i="4"/>
  <c r="AE73" i="8" s="1"/>
  <c r="M52" i="4"/>
  <c r="I73" i="8" s="1"/>
  <c r="AA52" i="4"/>
  <c r="W73" i="8" s="1"/>
  <c r="AS52" i="4"/>
  <c r="AO73" i="8" s="1"/>
  <c r="U52" i="4"/>
  <c r="Q73" i="8" s="1"/>
  <c r="BF52" i="4"/>
  <c r="BB73" i="8" s="1"/>
  <c r="AW52" i="4"/>
  <c r="AS73" i="8" s="1"/>
  <c r="AX52" i="4"/>
  <c r="AT73" i="8" s="1"/>
  <c r="BL52" i="4"/>
  <c r="BH73" i="8" s="1"/>
  <c r="L52" i="4"/>
  <c r="H73" i="8" s="1"/>
  <c r="T52" i="4"/>
  <c r="P73" i="8" s="1"/>
  <c r="AG52" i="4"/>
  <c r="AC73" i="8" s="1"/>
  <c r="O52" i="4"/>
  <c r="K73" i="8" s="1"/>
  <c r="AH52" i="4"/>
  <c r="AD73" i="8" s="1"/>
  <c r="AE52" i="4"/>
  <c r="AA73" i="8" s="1"/>
  <c r="Y52" i="4"/>
  <c r="U73" i="8" s="1"/>
  <c r="AB52" i="4"/>
  <c r="X73" i="8" s="1"/>
  <c r="K52" i="4"/>
  <c r="G73" i="8" s="1"/>
  <c r="AQ52" i="4"/>
  <c r="AM73" i="8" s="1"/>
  <c r="BM52" i="4"/>
  <c r="BI73" i="8" s="1"/>
  <c r="Z52" i="4"/>
  <c r="V73" i="8" s="1"/>
  <c r="R52" i="4"/>
  <c r="N73" i="8" s="1"/>
  <c r="BE52" i="4"/>
  <c r="BA73" i="8" s="1"/>
  <c r="J52" i="4"/>
  <c r="F73" i="8" s="1"/>
  <c r="W52" i="4"/>
  <c r="S73" i="8" s="1"/>
  <c r="I52" i="4"/>
  <c r="E73" i="8" s="1"/>
  <c r="S52" i="4"/>
  <c r="O73" i="8" s="1"/>
  <c r="AF52" i="4"/>
  <c r="AB73" i="8" s="1"/>
  <c r="AJ52" i="4"/>
  <c r="AF73" i="8" s="1"/>
  <c r="AC52" i="4"/>
  <c r="Y73" i="8" s="1"/>
  <c r="X52" i="4"/>
  <c r="T73" i="8" s="1"/>
  <c r="P52" i="4"/>
  <c r="L73" i="8" s="1"/>
  <c r="H52" i="4"/>
  <c r="D73" i="8" s="1"/>
  <c r="AL52" i="4"/>
  <c r="AH73" i="8" s="1"/>
  <c r="Q52" i="4"/>
  <c r="M73" i="8" s="1"/>
  <c r="AD52" i="4"/>
  <c r="Z73" i="8" s="1"/>
  <c r="V52" i="4"/>
  <c r="R73" i="8" s="1"/>
  <c r="G52" i="4"/>
  <c r="C73" i="8" s="1"/>
  <c r="AK52" i="4"/>
  <c r="AG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B54" i="4"/>
  <c r="X75" i="8" s="1"/>
  <c r="AY54" i="4"/>
  <c r="AU75" i="8" s="1"/>
  <c r="BE54" i="4"/>
  <c r="BA75" i="8" s="1"/>
  <c r="AQ54" i="4"/>
  <c r="AM75" i="8" s="1"/>
  <c r="BM54" i="4"/>
  <c r="BI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U54" i="4"/>
  <c r="Q75" i="8" s="1"/>
  <c r="N54" i="4"/>
  <c r="J75" i="8" s="1"/>
  <c r="O54" i="4"/>
  <c r="K75" i="8" s="1"/>
  <c r="M54" i="4"/>
  <c r="I75" i="8" s="1"/>
  <c r="K54" i="4"/>
  <c r="G75" i="8" s="1"/>
  <c r="R54" i="4"/>
  <c r="N75" i="8" s="1"/>
  <c r="AH54" i="4"/>
  <c r="AD75" i="8" s="1"/>
  <c r="Z54" i="4"/>
  <c r="V75" i="8" s="1"/>
  <c r="AE54" i="4"/>
  <c r="AA75" i="8" s="1"/>
  <c r="AA54" i="4"/>
  <c r="W75" i="8" s="1"/>
  <c r="S54" i="4"/>
  <c r="O75" i="8" s="1"/>
  <c r="AG54" i="4"/>
  <c r="AC75" i="8" s="1"/>
  <c r="Q54" i="4"/>
  <c r="M75" i="8" s="1"/>
  <c r="P54" i="4"/>
  <c r="L75" i="8" s="1"/>
  <c r="V54" i="4"/>
  <c r="R75" i="8" s="1"/>
  <c r="H54" i="4"/>
  <c r="D75" i="8" s="1"/>
  <c r="J54" i="4"/>
  <c r="F75" i="8" s="1"/>
  <c r="T54" i="4"/>
  <c r="P75" i="8" s="1"/>
  <c r="X54" i="4"/>
  <c r="T75" i="8" s="1"/>
  <c r="AL54" i="4"/>
  <c r="AH75" i="8" s="1"/>
  <c r="AD54" i="4"/>
  <c r="Z75" i="8" s="1"/>
  <c r="G54" i="4"/>
  <c r="C75" i="8" s="1"/>
  <c r="W54" i="4"/>
  <c r="S75" i="8" s="1"/>
  <c r="Y54" i="4"/>
  <c r="U75" i="8" s="1"/>
  <c r="AC54" i="4"/>
  <c r="Y75" i="8" s="1"/>
  <c r="I54" i="4"/>
  <c r="E75" i="8" s="1"/>
  <c r="AF54" i="4"/>
  <c r="AB75" i="8" s="1"/>
  <c r="AK54" i="4"/>
  <c r="AG75" i="8" s="1"/>
  <c r="AJ54" i="4"/>
  <c r="AF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R58" i="4"/>
  <c r="BN79" i="8" s="1"/>
  <c r="AV58" i="4"/>
  <c r="AR79" i="8" s="1"/>
  <c r="AZ58" i="4"/>
  <c r="AV79" i="8" s="1"/>
  <c r="BB58" i="4"/>
  <c r="AX79" i="8" s="1"/>
  <c r="AM58" i="4"/>
  <c r="AI79" i="8" s="1"/>
  <c r="BO58" i="4"/>
  <c r="BK79" i="8" s="1"/>
  <c r="BK58" i="4"/>
  <c r="BG79" i="8" s="1"/>
  <c r="AR58" i="4"/>
  <c r="AN79" i="8" s="1"/>
  <c r="BF58" i="4"/>
  <c r="BB79" i="8" s="1"/>
  <c r="AW58" i="4"/>
  <c r="AS79" i="8" s="1"/>
  <c r="AX58" i="4"/>
  <c r="AT79" i="8" s="1"/>
  <c r="M58" i="4"/>
  <c r="I79" i="8" s="1"/>
  <c r="AO58" i="4"/>
  <c r="AK79" i="8" s="1"/>
  <c r="BI58" i="4"/>
  <c r="BE79" i="8" s="1"/>
  <c r="BL58" i="4"/>
  <c r="BH79" i="8" s="1"/>
  <c r="AN58" i="4"/>
  <c r="AJ79" i="8" s="1"/>
  <c r="BP58" i="4"/>
  <c r="BL79" i="8" s="1"/>
  <c r="BA58" i="4"/>
  <c r="AW79" i="8" s="1"/>
  <c r="N58" i="4"/>
  <c r="J79" i="8" s="1"/>
  <c r="AH58" i="4"/>
  <c r="AD79" i="8" s="1"/>
  <c r="L58" i="4"/>
  <c r="H79" i="8" s="1"/>
  <c r="S58" i="4"/>
  <c r="O79" i="8" s="1"/>
  <c r="U58" i="4"/>
  <c r="Q79" i="8" s="1"/>
  <c r="AA58" i="4"/>
  <c r="W79" i="8" s="1"/>
  <c r="AG58" i="4"/>
  <c r="AC79" i="8" s="1"/>
  <c r="AI58" i="4"/>
  <c r="AE79" i="8" s="1"/>
  <c r="J58" i="4"/>
  <c r="F79" i="8" s="1"/>
  <c r="Y58" i="4"/>
  <c r="U79" i="8" s="1"/>
  <c r="BD58" i="4"/>
  <c r="AZ79" i="8" s="1"/>
  <c r="BN58" i="4"/>
  <c r="BJ79" i="8" s="1"/>
  <c r="Z58" i="4"/>
  <c r="V79" i="8" s="1"/>
  <c r="AY58" i="4"/>
  <c r="AU79" i="8" s="1"/>
  <c r="AE58" i="4"/>
  <c r="AA79" i="8" s="1"/>
  <c r="AQ58" i="4"/>
  <c r="AM79" i="8" s="1"/>
  <c r="BM58" i="4"/>
  <c r="BI79" i="8" s="1"/>
  <c r="K58" i="4"/>
  <c r="G79" i="8" s="1"/>
  <c r="R58" i="4"/>
  <c r="N79" i="8" s="1"/>
  <c r="AF58" i="4"/>
  <c r="AB79" i="8" s="1"/>
  <c r="X58" i="4"/>
  <c r="T79" i="8" s="1"/>
  <c r="O58" i="4"/>
  <c r="K79" i="8" s="1"/>
  <c r="W58" i="4"/>
  <c r="S79" i="8" s="1"/>
  <c r="AC58" i="4"/>
  <c r="Y79" i="8" s="1"/>
  <c r="AK58" i="4"/>
  <c r="AG79" i="8" s="1"/>
  <c r="I58" i="4"/>
  <c r="E79" i="8" s="1"/>
  <c r="G58" i="4"/>
  <c r="C79" i="8" s="1"/>
  <c r="H58" i="4"/>
  <c r="D79" i="8" s="1"/>
  <c r="V58" i="4"/>
  <c r="R79" i="8" s="1"/>
  <c r="P58" i="4"/>
  <c r="L79" i="8" s="1"/>
  <c r="BE58" i="4"/>
  <c r="BA79" i="8" s="1"/>
  <c r="AJ58" i="4"/>
  <c r="AF79" i="8" s="1"/>
  <c r="AB58" i="4"/>
  <c r="X79" i="8" s="1"/>
  <c r="T58" i="4"/>
  <c r="P79" i="8" s="1"/>
  <c r="AL58" i="4"/>
  <c r="AH79" i="8" s="1"/>
  <c r="Q58" i="4"/>
  <c r="M79" i="8" s="1"/>
  <c r="AD58" i="4"/>
  <c r="Z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R60" i="4"/>
  <c r="BN81" i="8" s="1"/>
  <c r="AY60" i="4"/>
  <c r="AU81" i="8" s="1"/>
  <c r="BE60" i="4"/>
  <c r="BA81" i="8" s="1"/>
  <c r="AQ60" i="4"/>
  <c r="AM81" i="8" s="1"/>
  <c r="BM60" i="4"/>
  <c r="BI81" i="8" s="1"/>
  <c r="U60" i="4"/>
  <c r="Q81" i="8" s="1"/>
  <c r="BH60" i="4"/>
  <c r="BD81" i="8" s="1"/>
  <c r="BK60" i="4"/>
  <c r="BG81" i="8" s="1"/>
  <c r="AR60" i="4"/>
  <c r="AN81" i="8" s="1"/>
  <c r="BF60" i="4"/>
  <c r="BB81" i="8" s="1"/>
  <c r="AW60" i="4"/>
  <c r="AS81" i="8" s="1"/>
  <c r="AX60" i="4"/>
  <c r="AT81" i="8" s="1"/>
  <c r="N60" i="4"/>
  <c r="J81" i="8" s="1"/>
  <c r="AB60" i="4"/>
  <c r="X81" i="8" s="1"/>
  <c r="BG60" i="4"/>
  <c r="BC81" i="8" s="1"/>
  <c r="AI60" i="4"/>
  <c r="AE81" i="8" s="1"/>
  <c r="O60" i="4"/>
  <c r="K81" i="8" s="1"/>
  <c r="T60" i="4"/>
  <c r="P81" i="8" s="1"/>
  <c r="Z60" i="4"/>
  <c r="V81" i="8" s="1"/>
  <c r="AE60" i="4"/>
  <c r="AA81" i="8" s="1"/>
  <c r="AH60" i="4"/>
  <c r="AD81" i="8" s="1"/>
  <c r="L60" i="4"/>
  <c r="H81" i="8" s="1"/>
  <c r="X60" i="4"/>
  <c r="T81" i="8" s="1"/>
  <c r="AK60" i="4"/>
  <c r="AG81" i="8" s="1"/>
  <c r="M60" i="4"/>
  <c r="I81" i="8" s="1"/>
  <c r="S60" i="4"/>
  <c r="O81" i="8" s="1"/>
  <c r="J60" i="4"/>
  <c r="F81" i="8" s="1"/>
  <c r="AA60" i="4"/>
  <c r="W81" i="8" s="1"/>
  <c r="K60" i="4"/>
  <c r="G81" i="8" s="1"/>
  <c r="R60" i="4"/>
  <c r="N81" i="8" s="1"/>
  <c r="W60" i="4"/>
  <c r="S81" i="8" s="1"/>
  <c r="Y60" i="4"/>
  <c r="U81" i="8" s="1"/>
  <c r="AD60" i="4"/>
  <c r="Z81" i="8" s="1"/>
  <c r="I60" i="4"/>
  <c r="E81" i="8" s="1"/>
  <c r="AJ60" i="4"/>
  <c r="AF81" i="8" s="1"/>
  <c r="AL60" i="4"/>
  <c r="AH81" i="8" s="1"/>
  <c r="AC60" i="4"/>
  <c r="Y81" i="8" s="1"/>
  <c r="H60" i="4"/>
  <c r="D81" i="8" s="1"/>
  <c r="P60" i="4"/>
  <c r="L81" i="8" s="1"/>
  <c r="Q60" i="4"/>
  <c r="M81" i="8" s="1"/>
  <c r="G60" i="4"/>
  <c r="C81" i="8" s="1"/>
  <c r="AG60" i="4"/>
  <c r="AC81" i="8" s="1"/>
  <c r="AF60" i="4"/>
  <c r="AB81" i="8" s="1"/>
  <c r="V60" i="4"/>
  <c r="R81" i="8" s="1"/>
  <c r="BD62" i="4"/>
  <c r="AZ83" i="8" s="1"/>
  <c r="BB62" i="4"/>
  <c r="AX83" i="8" s="1"/>
  <c r="BI62" i="4"/>
  <c r="BE83" i="8" s="1"/>
  <c r="AN62" i="4"/>
  <c r="AJ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BG62" i="4"/>
  <c r="BC83" i="8" s="1"/>
  <c r="N62" i="4"/>
  <c r="J83" i="8" s="1"/>
  <c r="AY62" i="4"/>
  <c r="AU83" i="8" s="1"/>
  <c r="BE62" i="4"/>
  <c r="BA83" i="8" s="1"/>
  <c r="AQ62" i="4"/>
  <c r="AM83" i="8" s="1"/>
  <c r="BM62" i="4"/>
  <c r="BI83" i="8" s="1"/>
  <c r="Z62" i="4"/>
  <c r="V83" i="8" s="1"/>
  <c r="AU62" i="4"/>
  <c r="AQ83" i="8" s="1"/>
  <c r="BH62" i="4"/>
  <c r="BD83" i="8" s="1"/>
  <c r="BK62" i="4"/>
  <c r="BG83" i="8" s="1"/>
  <c r="BL62" i="4"/>
  <c r="BH83" i="8" s="1"/>
  <c r="U62" i="4"/>
  <c r="Q83" i="8" s="1"/>
  <c r="AB62" i="4"/>
  <c r="X83" i="8" s="1"/>
  <c r="T62" i="4"/>
  <c r="P83" i="8" s="1"/>
  <c r="S62" i="4"/>
  <c r="O83" i="8" s="1"/>
  <c r="K62" i="4"/>
  <c r="G83" i="8" s="1"/>
  <c r="AR62" i="4"/>
  <c r="AN83" i="8" s="1"/>
  <c r="BF62" i="4"/>
  <c r="BB83" i="8" s="1"/>
  <c r="AG62" i="4"/>
  <c r="AC83" i="8" s="1"/>
  <c r="AP62" i="4"/>
  <c r="AL83" i="8" s="1"/>
  <c r="AI62" i="4"/>
  <c r="AE83" i="8" s="1"/>
  <c r="L62" i="4"/>
  <c r="H83" i="8" s="1"/>
  <c r="AH62" i="4"/>
  <c r="AD83" i="8" s="1"/>
  <c r="AA62" i="4"/>
  <c r="W83" i="8" s="1"/>
  <c r="AX62" i="4"/>
  <c r="AT83" i="8" s="1"/>
  <c r="AE62" i="4"/>
  <c r="AA83" i="8" s="1"/>
  <c r="O62" i="4"/>
  <c r="K83" i="8" s="1"/>
  <c r="Y62" i="4"/>
  <c r="U83" i="8" s="1"/>
  <c r="Q62" i="4"/>
  <c r="M83" i="8" s="1"/>
  <c r="R62" i="4"/>
  <c r="N83" i="8" s="1"/>
  <c r="X62" i="4"/>
  <c r="T83" i="8" s="1"/>
  <c r="AJ62" i="4"/>
  <c r="AF83" i="8" s="1"/>
  <c r="H62" i="4"/>
  <c r="D83" i="8" s="1"/>
  <c r="M62" i="4"/>
  <c r="I83" i="8" s="1"/>
  <c r="AF62" i="4"/>
  <c r="AB83" i="8" s="1"/>
  <c r="P62" i="4"/>
  <c r="L83" i="8" s="1"/>
  <c r="G62" i="4"/>
  <c r="C83" i="8" s="1"/>
  <c r="J62" i="4"/>
  <c r="F83" i="8" s="1"/>
  <c r="AK62" i="4"/>
  <c r="AG83" i="8" s="1"/>
  <c r="I62" i="4"/>
  <c r="E83" i="8" s="1"/>
  <c r="AL62" i="4"/>
  <c r="AH83" i="8" s="1"/>
  <c r="AD62" i="4"/>
  <c r="Z83" i="8" s="1"/>
  <c r="W62" i="4"/>
  <c r="S83" i="8" s="1"/>
  <c r="AW62" i="4"/>
  <c r="AS83" i="8" s="1"/>
  <c r="V62" i="4"/>
  <c r="R83" i="8" s="1"/>
  <c r="AC62" i="4"/>
  <c r="Y83" i="8" s="1"/>
  <c r="BC64" i="4"/>
  <c r="AY85" i="8" s="1"/>
  <c r="AP64" i="4"/>
  <c r="AL85" i="8" s="1"/>
  <c r="AU64" i="4"/>
  <c r="AQ85" i="8" s="1"/>
  <c r="BH64" i="4"/>
  <c r="BD85" i="8" s="1"/>
  <c r="BG64" i="4"/>
  <c r="BC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J64" i="4"/>
  <c r="BF85" i="8" s="1"/>
  <c r="BQ64" i="4"/>
  <c r="BM85" i="8" s="1"/>
  <c r="BA64" i="4"/>
  <c r="AW85" i="8" s="1"/>
  <c r="AR64" i="4"/>
  <c r="AN85" i="8" s="1"/>
  <c r="BF64" i="4"/>
  <c r="BB85" i="8" s="1"/>
  <c r="AW64" i="4"/>
  <c r="AS85" i="8" s="1"/>
  <c r="AX64" i="4"/>
  <c r="AT85" i="8" s="1"/>
  <c r="BR64" i="4"/>
  <c r="BN85" i="8" s="1"/>
  <c r="AZ64" i="4"/>
  <c r="AV85" i="8" s="1"/>
  <c r="U64" i="4"/>
  <c r="Q85" i="8" s="1"/>
  <c r="AB64" i="4"/>
  <c r="X85" i="8" s="1"/>
  <c r="S64" i="4"/>
  <c r="O85" i="8" s="1"/>
  <c r="BO64" i="4"/>
  <c r="BK85" i="8" s="1"/>
  <c r="AY64" i="4"/>
  <c r="AU85" i="8" s="1"/>
  <c r="BE64" i="4"/>
  <c r="BA85" i="8" s="1"/>
  <c r="AQ64" i="4"/>
  <c r="AM85" i="8" s="1"/>
  <c r="BK64" i="4"/>
  <c r="BG85" i="8" s="1"/>
  <c r="BN64" i="4"/>
  <c r="BJ85" i="8" s="1"/>
  <c r="Z64" i="4"/>
  <c r="V85" i="8" s="1"/>
  <c r="BM64" i="4"/>
  <c r="BI85" i="8" s="1"/>
  <c r="L64" i="4"/>
  <c r="H85" i="8" s="1"/>
  <c r="R64" i="4"/>
  <c r="N85" i="8" s="1"/>
  <c r="J64" i="4"/>
  <c r="F85" i="8" s="1"/>
  <c r="Y64" i="4"/>
  <c r="U85" i="8" s="1"/>
  <c r="T64" i="4"/>
  <c r="P85" i="8" s="1"/>
  <c r="AE64" i="4"/>
  <c r="AA85" i="8" s="1"/>
  <c r="W64" i="4"/>
  <c r="S85" i="8" s="1"/>
  <c r="I64" i="4"/>
  <c r="E85" i="8" s="1"/>
  <c r="P64" i="4"/>
  <c r="L85" i="8" s="1"/>
  <c r="AA64" i="4"/>
  <c r="W85" i="8" s="1"/>
  <c r="AI64" i="4"/>
  <c r="AE85" i="8" s="1"/>
  <c r="M64" i="4"/>
  <c r="I85" i="8" s="1"/>
  <c r="N64" i="4"/>
  <c r="J85" i="8" s="1"/>
  <c r="K64" i="4"/>
  <c r="G85" i="8" s="1"/>
  <c r="AF64" i="4"/>
  <c r="AB85" i="8" s="1"/>
  <c r="AL64" i="4"/>
  <c r="AH85" i="8" s="1"/>
  <c r="X64" i="4"/>
  <c r="T85" i="8" s="1"/>
  <c r="AK64" i="4"/>
  <c r="AG85" i="8" s="1"/>
  <c r="V64" i="4"/>
  <c r="R85" i="8" s="1"/>
  <c r="AD64" i="4"/>
  <c r="Z85" i="8" s="1"/>
  <c r="AC64" i="4"/>
  <c r="Y85" i="8" s="1"/>
  <c r="AH64" i="4"/>
  <c r="AD85" i="8" s="1"/>
  <c r="Q64" i="4"/>
  <c r="M85" i="8" s="1"/>
  <c r="G64" i="4"/>
  <c r="C85" i="8" s="1"/>
  <c r="AG64" i="4"/>
  <c r="AC85" i="8" s="1"/>
  <c r="H64" i="4"/>
  <c r="D85" i="8" s="1"/>
  <c r="O64" i="4"/>
  <c r="K85" i="8" s="1"/>
  <c r="AJ64" i="4"/>
  <c r="AF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AS66" i="4"/>
  <c r="AO87" i="8" s="1"/>
  <c r="BR66" i="4"/>
  <c r="BN87" i="8" s="1"/>
  <c r="AT66" i="4"/>
  <c r="AP87" i="8" s="1"/>
  <c r="BJ66" i="4"/>
  <c r="BF87" i="8" s="1"/>
  <c r="BP66" i="4"/>
  <c r="BL87" i="8" s="1"/>
  <c r="BN66" i="4"/>
  <c r="BJ87" i="8" s="1"/>
  <c r="AZ66" i="4"/>
  <c r="AV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AM66" i="4"/>
  <c r="AI87" i="8" s="1"/>
  <c r="BQ66" i="4"/>
  <c r="BM87" i="8" s="1"/>
  <c r="AO66" i="4"/>
  <c r="AK87" i="8" s="1"/>
  <c r="BO66" i="4"/>
  <c r="BK87" i="8" s="1"/>
  <c r="AI66" i="4"/>
  <c r="AE87" i="8" s="1"/>
  <c r="AV66" i="4"/>
  <c r="AR87" i="8" s="1"/>
  <c r="U66" i="4"/>
  <c r="Q87" i="8" s="1"/>
  <c r="Z66" i="4"/>
  <c r="V87" i="8" s="1"/>
  <c r="AA66" i="4"/>
  <c r="W87" i="8" s="1"/>
  <c r="BE66" i="4"/>
  <c r="BA87" i="8" s="1"/>
  <c r="BM66" i="4"/>
  <c r="BI87" i="8" s="1"/>
  <c r="AH66" i="4"/>
  <c r="AD87" i="8" s="1"/>
  <c r="K66" i="4"/>
  <c r="G87" i="8" s="1"/>
  <c r="R66" i="4"/>
  <c r="N87" i="8" s="1"/>
  <c r="N66" i="4"/>
  <c r="J87" i="8" s="1"/>
  <c r="O66" i="4"/>
  <c r="K87" i="8" s="1"/>
  <c r="M66" i="4"/>
  <c r="I87" i="8" s="1"/>
  <c r="AD66" i="4"/>
  <c r="Z87" i="8" s="1"/>
  <c r="AG66" i="4"/>
  <c r="AC87" i="8" s="1"/>
  <c r="J66" i="4"/>
  <c r="F87" i="8" s="1"/>
  <c r="BK66" i="4"/>
  <c r="BG87" i="8" s="1"/>
  <c r="AY66" i="4"/>
  <c r="AU87" i="8" s="1"/>
  <c r="S66" i="4"/>
  <c r="O87" i="8" s="1"/>
  <c r="AE66" i="4"/>
  <c r="AA87" i="8" s="1"/>
  <c r="BL66" i="4"/>
  <c r="BH87" i="8" s="1"/>
  <c r="L66" i="4"/>
  <c r="H87" i="8" s="1"/>
  <c r="AK66" i="4"/>
  <c r="AG87" i="8" s="1"/>
  <c r="W66" i="4"/>
  <c r="S87" i="8" s="1"/>
  <c r="AF66" i="4"/>
  <c r="AB87" i="8" s="1"/>
  <c r="Y66" i="4"/>
  <c r="U87" i="8" s="1"/>
  <c r="V66" i="4"/>
  <c r="R87" i="8" s="1"/>
  <c r="AC66" i="4"/>
  <c r="Y87" i="8" s="1"/>
  <c r="G66" i="4"/>
  <c r="C87" i="8" s="1"/>
  <c r="H66" i="4"/>
  <c r="D87" i="8" s="1"/>
  <c r="AL66" i="4"/>
  <c r="AH87" i="8" s="1"/>
  <c r="X66" i="4"/>
  <c r="T87" i="8" s="1"/>
  <c r="AQ66" i="4"/>
  <c r="AM87" i="8" s="1"/>
  <c r="P66" i="4"/>
  <c r="L87" i="8" s="1"/>
  <c r="Q66" i="4"/>
  <c r="M87" i="8" s="1"/>
  <c r="I66" i="4"/>
  <c r="E87" i="8" s="1"/>
  <c r="AJ66" i="4"/>
  <c r="AF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J68" i="4"/>
  <c r="BF89" i="8" s="1"/>
  <c r="AS68" i="4"/>
  <c r="AO89" i="8" s="1"/>
  <c r="AY68" i="4"/>
  <c r="AU89" i="8" s="1"/>
  <c r="BE68" i="4"/>
  <c r="BA89" i="8" s="1"/>
  <c r="AQ68" i="4"/>
  <c r="AM89" i="8" s="1"/>
  <c r="BM68" i="4"/>
  <c r="BI89" i="8" s="1"/>
  <c r="BG68" i="4"/>
  <c r="BC89" i="8" s="1"/>
  <c r="BN68" i="4"/>
  <c r="BJ89" i="8" s="1"/>
  <c r="AT68" i="4"/>
  <c r="AP89" i="8" s="1"/>
  <c r="S68" i="4"/>
  <c r="O89" i="8" s="1"/>
  <c r="BL68" i="4"/>
  <c r="BH89" i="8" s="1"/>
  <c r="AR68" i="4"/>
  <c r="AN89" i="8" s="1"/>
  <c r="BF68" i="4"/>
  <c r="BB89" i="8" s="1"/>
  <c r="AW68" i="4"/>
  <c r="AS89" i="8" s="1"/>
  <c r="BH68" i="4"/>
  <c r="BD89" i="8" s="1"/>
  <c r="N68" i="4"/>
  <c r="J89" i="8" s="1"/>
  <c r="U68" i="4"/>
  <c r="Q89" i="8" s="1"/>
  <c r="Q68" i="4"/>
  <c r="M89" i="8" s="1"/>
  <c r="L68" i="4"/>
  <c r="H89" i="8" s="1"/>
  <c r="Z68" i="4"/>
  <c r="V89" i="8" s="1"/>
  <c r="T68" i="4"/>
  <c r="P89" i="8" s="1"/>
  <c r="Y68" i="4"/>
  <c r="U89" i="8" s="1"/>
  <c r="K68" i="4"/>
  <c r="G89" i="8" s="1"/>
  <c r="R68" i="4"/>
  <c r="N89" i="8" s="1"/>
  <c r="AB68" i="4"/>
  <c r="X89" i="8" s="1"/>
  <c r="M68" i="4"/>
  <c r="I89" i="8" s="1"/>
  <c r="AH68" i="4"/>
  <c r="AD89" i="8" s="1"/>
  <c r="AF68" i="4"/>
  <c r="AB89" i="8" s="1"/>
  <c r="I68" i="4"/>
  <c r="E89" i="8" s="1"/>
  <c r="AL68" i="4"/>
  <c r="AH89" i="8" s="1"/>
  <c r="P68" i="4"/>
  <c r="L89" i="8" s="1"/>
  <c r="G68" i="4"/>
  <c r="C89" i="8" s="1"/>
  <c r="J68" i="4"/>
  <c r="F89" i="8" s="1"/>
  <c r="AD68" i="4"/>
  <c r="Z89" i="8" s="1"/>
  <c r="AK68" i="4"/>
  <c r="AG89" i="8" s="1"/>
  <c r="V68" i="4"/>
  <c r="R89" i="8" s="1"/>
  <c r="AC68" i="4"/>
  <c r="Y89" i="8" s="1"/>
  <c r="H68" i="4"/>
  <c r="D89" i="8" s="1"/>
  <c r="AJ68" i="4"/>
  <c r="AF89" i="8" s="1"/>
  <c r="X68" i="4"/>
  <c r="T89" i="8" s="1"/>
  <c r="W68" i="4"/>
  <c r="S89" i="8" s="1"/>
  <c r="AG68" i="4"/>
  <c r="AC89" i="8" s="1"/>
  <c r="O68" i="4"/>
  <c r="K89" i="8" s="1"/>
  <c r="AA68" i="4"/>
  <c r="W89" i="8" s="1"/>
  <c r="AE68" i="4"/>
  <c r="AA89" i="8" s="1"/>
  <c r="AI68" i="4"/>
  <c r="AE89" i="8" s="1"/>
  <c r="AX68" i="4"/>
  <c r="AT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C70" i="4"/>
  <c r="AY91" i="8" s="1"/>
  <c r="AV70" i="4"/>
  <c r="AR91" i="8" s="1"/>
  <c r="BR70" i="4"/>
  <c r="BN91" i="8" s="1"/>
  <c r="BG70" i="4"/>
  <c r="BC91" i="8" s="1"/>
  <c r="BN70" i="4"/>
  <c r="BJ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M70" i="4"/>
  <c r="AI91" i="8" s="1"/>
  <c r="BL70" i="4"/>
  <c r="BH91" i="8" s="1"/>
  <c r="BD70" i="4"/>
  <c r="AZ91" i="8" s="1"/>
  <c r="AP70" i="4"/>
  <c r="AL91" i="8" s="1"/>
  <c r="BK70" i="4"/>
  <c r="BG91" i="8" s="1"/>
  <c r="AX70" i="4"/>
  <c r="AT91" i="8" s="1"/>
  <c r="AW70" i="4"/>
  <c r="AS91" i="8" s="1"/>
  <c r="AB70" i="4"/>
  <c r="X91" i="8" s="1"/>
  <c r="T70" i="4"/>
  <c r="P91" i="8" s="1"/>
  <c r="AR70" i="4"/>
  <c r="AN91" i="8" s="1"/>
  <c r="AH70" i="4"/>
  <c r="AD91" i="8" s="1"/>
  <c r="K70" i="4"/>
  <c r="G91" i="8" s="1"/>
  <c r="AF70" i="4"/>
  <c r="AB91" i="8" s="1"/>
  <c r="AL70" i="4"/>
  <c r="AH91" i="8" s="1"/>
  <c r="AK70" i="4"/>
  <c r="AG91" i="8" s="1"/>
  <c r="BF70" i="4"/>
  <c r="BB91" i="8" s="1"/>
  <c r="L70" i="4"/>
  <c r="H91" i="8" s="1"/>
  <c r="M70" i="4"/>
  <c r="I91" i="8" s="1"/>
  <c r="AN70" i="4"/>
  <c r="AJ91" i="8" s="1"/>
  <c r="N70" i="4"/>
  <c r="J91" i="8" s="1"/>
  <c r="R70" i="4"/>
  <c r="N91" i="8" s="1"/>
  <c r="AG70" i="4"/>
  <c r="AC91" i="8" s="1"/>
  <c r="AI70" i="4"/>
  <c r="AE91" i="8" s="1"/>
  <c r="AA70" i="4"/>
  <c r="W91" i="8" s="1"/>
  <c r="AE70" i="4"/>
  <c r="AA91" i="8" s="1"/>
  <c r="J70" i="4"/>
  <c r="F91" i="8" s="1"/>
  <c r="BH70" i="4"/>
  <c r="BD91" i="8" s="1"/>
  <c r="Q70" i="4"/>
  <c r="M91" i="8" s="1"/>
  <c r="W70" i="4"/>
  <c r="S91" i="8" s="1"/>
  <c r="X70" i="4"/>
  <c r="T91" i="8" s="1"/>
  <c r="AD70" i="4"/>
  <c r="Z91" i="8" s="1"/>
  <c r="I70" i="4"/>
  <c r="E91" i="8" s="1"/>
  <c r="P70" i="4"/>
  <c r="L91" i="8" s="1"/>
  <c r="AJ70" i="4"/>
  <c r="AF91" i="8" s="1"/>
  <c r="H70" i="4"/>
  <c r="D91" i="8" s="1"/>
  <c r="AC70" i="4"/>
  <c r="Y91" i="8" s="1"/>
  <c r="G70" i="4"/>
  <c r="C91" i="8" s="1"/>
  <c r="Y70" i="4"/>
  <c r="U91" i="8" s="1"/>
  <c r="V70" i="4"/>
  <c r="R91" i="8" s="1"/>
  <c r="S70" i="4"/>
  <c r="O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K72" i="4"/>
  <c r="BG93" i="8" s="1"/>
  <c r="AR72" i="4"/>
  <c r="AN93" i="8" s="1"/>
  <c r="BF72" i="4"/>
  <c r="BB93" i="8" s="1"/>
  <c r="AW72" i="4"/>
  <c r="AS93" i="8" s="1"/>
  <c r="AX72" i="4"/>
  <c r="AT93" i="8" s="1"/>
  <c r="T72" i="4"/>
  <c r="P93" i="8" s="1"/>
  <c r="AZ72" i="4"/>
  <c r="AV93" i="8" s="1"/>
  <c r="BN72" i="4"/>
  <c r="BJ93" i="8" s="1"/>
  <c r="AY72" i="4"/>
  <c r="AU93" i="8" s="1"/>
  <c r="BE72" i="4"/>
  <c r="BA93" i="8" s="1"/>
  <c r="AQ72" i="4"/>
  <c r="AM93" i="8" s="1"/>
  <c r="BO72" i="4"/>
  <c r="BK93" i="8" s="1"/>
  <c r="BL72" i="4"/>
  <c r="BH93" i="8" s="1"/>
  <c r="U72" i="4"/>
  <c r="Q93" i="8" s="1"/>
  <c r="N72" i="4"/>
  <c r="J93" i="8" s="1"/>
  <c r="M72" i="4"/>
  <c r="I93" i="8" s="1"/>
  <c r="AA72" i="4"/>
  <c r="W93" i="8" s="1"/>
  <c r="L72" i="4"/>
  <c r="H93" i="8" s="1"/>
  <c r="Z72" i="4"/>
  <c r="V93" i="8" s="1"/>
  <c r="Q72" i="4"/>
  <c r="M93" i="8" s="1"/>
  <c r="X72" i="4"/>
  <c r="T93" i="8" s="1"/>
  <c r="BM72" i="4"/>
  <c r="BI93" i="8" s="1"/>
  <c r="O72" i="4"/>
  <c r="K93" i="8" s="1"/>
  <c r="AB72" i="4"/>
  <c r="X93" i="8" s="1"/>
  <c r="AI72" i="4"/>
  <c r="AE93" i="8" s="1"/>
  <c r="S72" i="4"/>
  <c r="O93" i="8" s="1"/>
  <c r="AH72" i="4"/>
  <c r="AD93" i="8" s="1"/>
  <c r="K72" i="4"/>
  <c r="G93" i="8" s="1"/>
  <c r="AG72" i="4"/>
  <c r="AC93" i="8" s="1"/>
  <c r="J72" i="4"/>
  <c r="F93" i="8" s="1"/>
  <c r="AE72" i="4"/>
  <c r="AA93" i="8" s="1"/>
  <c r="Y72" i="4"/>
  <c r="U93" i="8" s="1"/>
  <c r="AF72" i="4"/>
  <c r="AB93" i="8" s="1"/>
  <c r="G72" i="4"/>
  <c r="C93" i="8" s="1"/>
  <c r="W72" i="4"/>
  <c r="S93" i="8" s="1"/>
  <c r="AL72" i="4"/>
  <c r="AH93" i="8" s="1"/>
  <c r="V72" i="4"/>
  <c r="R93" i="8" s="1"/>
  <c r="AC72" i="4"/>
  <c r="Y93" i="8" s="1"/>
  <c r="AD72" i="4"/>
  <c r="Z93" i="8" s="1"/>
  <c r="I72" i="4"/>
  <c r="E93" i="8" s="1"/>
  <c r="R72" i="4"/>
  <c r="N93" i="8" s="1"/>
  <c r="P72" i="4"/>
  <c r="L93" i="8" s="1"/>
  <c r="AJ72" i="4"/>
  <c r="AF93" i="8" s="1"/>
  <c r="H72" i="4"/>
  <c r="D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AS74" i="4"/>
  <c r="AO95" i="8" s="1"/>
  <c r="AM74" i="4"/>
  <c r="AI95" i="8" s="1"/>
  <c r="BB74" i="4"/>
  <c r="AX95" i="8" s="1"/>
  <c r="AU74" i="4"/>
  <c r="AQ95" i="8" s="1"/>
  <c r="N74" i="4"/>
  <c r="J95" i="8" s="1"/>
  <c r="BP74" i="4"/>
  <c r="BL95" i="8" s="1"/>
  <c r="AR74" i="4"/>
  <c r="AN95" i="8" s="1"/>
  <c r="BF74" i="4"/>
  <c r="BB95" i="8" s="1"/>
  <c r="AW74" i="4"/>
  <c r="AS95" i="8" s="1"/>
  <c r="AX74" i="4"/>
  <c r="AT95" i="8" s="1"/>
  <c r="BR74" i="4"/>
  <c r="BN95" i="8" s="1"/>
  <c r="U74" i="4"/>
  <c r="Q95" i="8" s="1"/>
  <c r="AZ74" i="4"/>
  <c r="AV95" i="8" s="1"/>
  <c r="BN74" i="4"/>
  <c r="BJ95" i="8" s="1"/>
  <c r="BQ74" i="4"/>
  <c r="BM95" i="8" s="1"/>
  <c r="AO74" i="4"/>
  <c r="AK95" i="8" s="1"/>
  <c r="BI74" i="4"/>
  <c r="BE95" i="8" s="1"/>
  <c r="AI74" i="4"/>
  <c r="AE95" i="8" s="1"/>
  <c r="T74" i="4"/>
  <c r="P95" i="8" s="1"/>
  <c r="BO74" i="4"/>
  <c r="BK95" i="8" s="1"/>
  <c r="AG74" i="4"/>
  <c r="AC95" i="8" s="1"/>
  <c r="AQ74" i="4"/>
  <c r="AM95" i="8" s="1"/>
  <c r="S74" i="4"/>
  <c r="O95" i="8" s="1"/>
  <c r="BE74" i="4"/>
  <c r="BA95" i="8" s="1"/>
  <c r="K74" i="4"/>
  <c r="G95" i="8" s="1"/>
  <c r="BM74" i="4"/>
  <c r="BI95" i="8" s="1"/>
  <c r="AB74" i="4"/>
  <c r="X95" i="8" s="1"/>
  <c r="O74" i="4"/>
  <c r="K95" i="8" s="1"/>
  <c r="AH74" i="4"/>
  <c r="AD95" i="8" s="1"/>
  <c r="AE74" i="4"/>
  <c r="AA95" i="8" s="1"/>
  <c r="Z74" i="4"/>
  <c r="V95" i="8" s="1"/>
  <c r="BA74" i="4"/>
  <c r="AW95" i="8" s="1"/>
  <c r="AY74" i="4"/>
  <c r="AU95" i="8" s="1"/>
  <c r="AL74" i="4"/>
  <c r="AH95" i="8" s="1"/>
  <c r="AA74" i="4"/>
  <c r="W95" i="8" s="1"/>
  <c r="AD74" i="4"/>
  <c r="Z95" i="8" s="1"/>
  <c r="J74" i="4"/>
  <c r="F95" i="8" s="1"/>
  <c r="BL74" i="4"/>
  <c r="BH95" i="8" s="1"/>
  <c r="M74" i="4"/>
  <c r="I95" i="8" s="1"/>
  <c r="R74" i="4"/>
  <c r="N95" i="8" s="1"/>
  <c r="X74" i="4"/>
  <c r="T95" i="8" s="1"/>
  <c r="AC74" i="4"/>
  <c r="Y95" i="8" s="1"/>
  <c r="Y74" i="4"/>
  <c r="U95" i="8" s="1"/>
  <c r="AF74" i="4"/>
  <c r="AB95" i="8" s="1"/>
  <c r="Q74" i="4"/>
  <c r="M95" i="8" s="1"/>
  <c r="W74" i="4"/>
  <c r="S95" i="8" s="1"/>
  <c r="P74" i="4"/>
  <c r="L95" i="8" s="1"/>
  <c r="G74" i="4"/>
  <c r="C95" i="8" s="1"/>
  <c r="H74" i="4"/>
  <c r="D95" i="8" s="1"/>
  <c r="AK74" i="4"/>
  <c r="AG95" i="8" s="1"/>
  <c r="L74" i="4"/>
  <c r="H95" i="8" s="1"/>
  <c r="I74" i="4"/>
  <c r="E95" i="8" s="1"/>
  <c r="V74" i="4"/>
  <c r="R95" i="8" s="1"/>
  <c r="AJ74" i="4"/>
  <c r="AF95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BO55" i="4"/>
  <c r="BK76" i="8" s="1"/>
  <c r="BK55" i="4"/>
  <c r="BG76" i="8" s="1"/>
  <c r="AH55" i="4"/>
  <c r="AD76" i="8" s="1"/>
  <c r="AY55" i="4"/>
  <c r="AU76" i="8" s="1"/>
  <c r="BE55" i="4"/>
  <c r="BA76" i="8" s="1"/>
  <c r="AQ55" i="4"/>
  <c r="AM76" i="8" s="1"/>
  <c r="BN55" i="4"/>
  <c r="BJ76" i="8" s="1"/>
  <c r="AZ55" i="4"/>
  <c r="AV76" i="8" s="1"/>
  <c r="O55" i="4"/>
  <c r="K76" i="8" s="1"/>
  <c r="Z55" i="4"/>
  <c r="V76" i="8" s="1"/>
  <c r="R55" i="4"/>
  <c r="N76" i="8" s="1"/>
  <c r="AB55" i="4"/>
  <c r="X76" i="8" s="1"/>
  <c r="M55" i="4"/>
  <c r="I76" i="8" s="1"/>
  <c r="T55" i="4"/>
  <c r="P76" i="8" s="1"/>
  <c r="AG55" i="4"/>
  <c r="AC76" i="8" s="1"/>
  <c r="J55" i="4"/>
  <c r="F76" i="8" s="1"/>
  <c r="AA55" i="4"/>
  <c r="W76" i="8" s="1"/>
  <c r="L55" i="4"/>
  <c r="H76" i="8" s="1"/>
  <c r="BM55" i="4"/>
  <c r="BI76" i="8" s="1"/>
  <c r="N55" i="4"/>
  <c r="J76" i="8" s="1"/>
  <c r="K55" i="4"/>
  <c r="G76" i="8" s="1"/>
  <c r="U55" i="4"/>
  <c r="Q76" i="8" s="1"/>
  <c r="S55" i="4"/>
  <c r="O76" i="8" s="1"/>
  <c r="Y55" i="4"/>
  <c r="U76" i="8" s="1"/>
  <c r="AL55" i="4"/>
  <c r="AH76" i="8" s="1"/>
  <c r="AD55" i="4"/>
  <c r="Z76" i="8" s="1"/>
  <c r="P55" i="4"/>
  <c r="L76" i="8" s="1"/>
  <c r="AE55" i="4"/>
  <c r="AA76" i="8" s="1"/>
  <c r="I55" i="4"/>
  <c r="E76" i="8" s="1"/>
  <c r="G55" i="4"/>
  <c r="C76" i="8" s="1"/>
  <c r="AF55" i="4"/>
  <c r="AB76" i="8" s="1"/>
  <c r="H55" i="4"/>
  <c r="D76" i="8" s="1"/>
  <c r="W55" i="4"/>
  <c r="S76" i="8" s="1"/>
  <c r="AK55" i="4"/>
  <c r="AG76" i="8" s="1"/>
  <c r="AJ55" i="4"/>
  <c r="AF76" i="8" s="1"/>
  <c r="X55" i="4"/>
  <c r="T76" i="8" s="1"/>
  <c r="V55" i="4"/>
  <c r="R76" i="8" s="1"/>
  <c r="Q55" i="4"/>
  <c r="M76" i="8" s="1"/>
  <c r="AC55" i="4"/>
  <c r="Y76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 i="4"/>
  <c r="E93" i="4"/>
  <c r="E101" i="4"/>
  <c r="E109" i="4"/>
  <c r="E92" i="4"/>
  <c r="E79" i="4"/>
  <c r="E86" i="4"/>
  <c r="E94" i="4"/>
  <c r="E102" i="4"/>
  <c r="E87" i="4"/>
  <c r="E95" i="4"/>
  <c r="E103" i="4"/>
  <c r="E80" i="4"/>
  <c r="E88" i="4"/>
  <c r="E96" i="4"/>
  <c r="E104" i="4"/>
  <c r="E84" i="4"/>
  <c r="E81" i="4"/>
  <c r="E89" i="4"/>
  <c r="E97" i="4"/>
  <c r="E105" i="4"/>
  <c r="E100" i="4"/>
  <c r="E82" i="4"/>
  <c r="E90" i="4"/>
  <c r="E98" i="4"/>
  <c r="E106" i="4"/>
  <c r="E83" i="4"/>
  <c r="E91" i="4"/>
  <c r="E99" i="4"/>
  <c r="E107" i="4"/>
  <c r="A83" i="4"/>
  <c r="F49" i="4"/>
  <c r="B70" i="8" s="1"/>
  <c r="A87" i="4"/>
  <c r="F53" i="4"/>
  <c r="B74" i="8" s="1"/>
  <c r="A80" i="4"/>
  <c r="F46" i="4"/>
  <c r="B67" i="8" s="1"/>
  <c r="A84" i="4"/>
  <c r="F50" i="4"/>
  <c r="B71" i="8" s="1"/>
  <c r="A88" i="4"/>
  <c r="F54" i="4"/>
  <c r="B75" i="8" s="1"/>
  <c r="A90" i="4"/>
  <c r="F56" i="4"/>
  <c r="B77" i="8" s="1"/>
  <c r="A94" i="4"/>
  <c r="F60" i="4"/>
  <c r="B81" i="8" s="1"/>
  <c r="A82" i="4"/>
  <c r="F48" i="4"/>
  <c r="B69" i="8" s="1"/>
  <c r="A86" i="4"/>
  <c r="F52" i="4"/>
  <c r="B73" i="8" s="1"/>
  <c r="A92" i="4"/>
  <c r="F58" i="4"/>
  <c r="B79" i="8" s="1"/>
  <c r="A91" i="4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B72" i="8" s="1"/>
  <c r="A81" i="4"/>
  <c r="A85" i="4"/>
  <c r="A89" i="4"/>
  <c r="A93" i="4"/>
  <c r="A95" i="4"/>
  <c r="F61" i="4"/>
  <c r="B82" i="8" s="1"/>
  <c r="A97" i="4"/>
  <c r="F63" i="4"/>
  <c r="B84" i="8" s="1"/>
  <c r="A99" i="4"/>
  <c r="F65" i="4"/>
  <c r="B86" i="8" s="1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F41" i="4" l="1"/>
  <c r="E41" i="4"/>
  <c r="C78" i="4" s="1"/>
  <c r="H80" i="4" l="1"/>
  <c r="P80" i="4"/>
  <c r="X80" i="4"/>
  <c r="AF80" i="4"/>
  <c r="AN80" i="4"/>
  <c r="AV80" i="4"/>
  <c r="BD80" i="4"/>
  <c r="BL80" i="4"/>
  <c r="H81" i="4"/>
  <c r="P81" i="4"/>
  <c r="X81" i="4"/>
  <c r="AF81" i="4"/>
  <c r="AN81" i="4"/>
  <c r="AV81" i="4"/>
  <c r="BD81" i="4"/>
  <c r="BL81" i="4"/>
  <c r="H82" i="4"/>
  <c r="P82" i="4"/>
  <c r="X82" i="4"/>
  <c r="AF82" i="4"/>
  <c r="AN82" i="4"/>
  <c r="AV82" i="4"/>
  <c r="BD82" i="4"/>
  <c r="BL82" i="4"/>
  <c r="H83" i="4"/>
  <c r="P83" i="4"/>
  <c r="X83" i="4"/>
  <c r="AF83" i="4"/>
  <c r="AN83" i="4"/>
  <c r="AV83" i="4"/>
  <c r="BD83" i="4"/>
  <c r="BL83" i="4"/>
  <c r="H84" i="4"/>
  <c r="I80" i="4"/>
  <c r="Q80" i="4"/>
  <c r="Y80" i="4"/>
  <c r="AG80" i="4"/>
  <c r="AO80" i="4"/>
  <c r="AW80" i="4"/>
  <c r="BE80" i="4"/>
  <c r="BM80" i="4"/>
  <c r="I81" i="4"/>
  <c r="Q81" i="4"/>
  <c r="Y81" i="4"/>
  <c r="AG81" i="4"/>
  <c r="AO81" i="4"/>
  <c r="AW81" i="4"/>
  <c r="BE81" i="4"/>
  <c r="BM81" i="4"/>
  <c r="I82" i="4"/>
  <c r="Q82" i="4"/>
  <c r="Y82" i="4"/>
  <c r="AG82" i="4"/>
  <c r="AO82" i="4"/>
  <c r="AW82" i="4"/>
  <c r="BE82" i="4"/>
  <c r="BM82" i="4"/>
  <c r="I83" i="4"/>
  <c r="Q83" i="4"/>
  <c r="Y83" i="4"/>
  <c r="AG83" i="4"/>
  <c r="AO83" i="4"/>
  <c r="AW83" i="4"/>
  <c r="BE83" i="4"/>
  <c r="BM83" i="4"/>
  <c r="I84" i="4"/>
  <c r="J80" i="4"/>
  <c r="R80" i="4"/>
  <c r="Z80" i="4"/>
  <c r="AH80" i="4"/>
  <c r="AP80" i="4"/>
  <c r="AX80" i="4"/>
  <c r="BF80" i="4"/>
  <c r="BN80" i="4"/>
  <c r="J81" i="4"/>
  <c r="R81" i="4"/>
  <c r="Z81" i="4"/>
  <c r="AH81" i="4"/>
  <c r="AP81" i="4"/>
  <c r="AX81" i="4"/>
  <c r="BF81" i="4"/>
  <c r="BN81" i="4"/>
  <c r="J82" i="4"/>
  <c r="R82" i="4"/>
  <c r="Z82" i="4"/>
  <c r="AH82" i="4"/>
  <c r="AP82" i="4"/>
  <c r="AX82" i="4"/>
  <c r="BF82" i="4"/>
  <c r="BN82" i="4"/>
  <c r="J83" i="4"/>
  <c r="R83" i="4"/>
  <c r="Z83" i="4"/>
  <c r="AH83" i="4"/>
  <c r="AP83" i="4"/>
  <c r="AX83" i="4"/>
  <c r="BF83" i="4"/>
  <c r="BN83" i="4"/>
  <c r="J84" i="4"/>
  <c r="K80" i="4"/>
  <c r="S80" i="4"/>
  <c r="AA80" i="4"/>
  <c r="AI80" i="4"/>
  <c r="AQ80" i="4"/>
  <c r="AY80" i="4"/>
  <c r="BG80" i="4"/>
  <c r="BO80" i="4"/>
  <c r="K81" i="4"/>
  <c r="S81" i="4"/>
  <c r="AA81" i="4"/>
  <c r="AI81" i="4"/>
  <c r="AQ81" i="4"/>
  <c r="AY81" i="4"/>
  <c r="BG81" i="4"/>
  <c r="BO81" i="4"/>
  <c r="K82" i="4"/>
  <c r="S82" i="4"/>
  <c r="AA82" i="4"/>
  <c r="AI82" i="4"/>
  <c r="AQ82" i="4"/>
  <c r="AY82" i="4"/>
  <c r="BG82" i="4"/>
  <c r="BO82" i="4"/>
  <c r="K83" i="4"/>
  <c r="S83" i="4"/>
  <c r="AA83" i="4"/>
  <c r="AI83" i="4"/>
  <c r="AQ83" i="4"/>
  <c r="AY83" i="4"/>
  <c r="BG83" i="4"/>
  <c r="BO83" i="4"/>
  <c r="K84" i="4"/>
  <c r="L80" i="4"/>
  <c r="T80" i="4"/>
  <c r="AB80" i="4"/>
  <c r="AJ80" i="4"/>
  <c r="AR80" i="4"/>
  <c r="AZ80" i="4"/>
  <c r="BH80" i="4"/>
  <c r="BP80" i="4"/>
  <c r="L81" i="4"/>
  <c r="T81" i="4"/>
  <c r="AB81" i="4"/>
  <c r="AJ81" i="4"/>
  <c r="AR81" i="4"/>
  <c r="AZ81" i="4"/>
  <c r="BH81" i="4"/>
  <c r="BP81" i="4"/>
  <c r="L82" i="4"/>
  <c r="T82" i="4"/>
  <c r="AB82" i="4"/>
  <c r="AJ82" i="4"/>
  <c r="AR82" i="4"/>
  <c r="AZ82" i="4"/>
  <c r="BH82" i="4"/>
  <c r="BP82" i="4"/>
  <c r="L83" i="4"/>
  <c r="T83" i="4"/>
  <c r="AB83" i="4"/>
  <c r="AJ83" i="4"/>
  <c r="AR83" i="4"/>
  <c r="AZ83" i="4"/>
  <c r="BH83" i="4"/>
  <c r="BP83" i="4"/>
  <c r="L84" i="4"/>
  <c r="N80" i="4"/>
  <c r="V80" i="4"/>
  <c r="AD80" i="4"/>
  <c r="AL80" i="4"/>
  <c r="AT80" i="4"/>
  <c r="BB80" i="4"/>
  <c r="BJ80" i="4"/>
  <c r="BR80" i="4"/>
  <c r="N81" i="4"/>
  <c r="V81" i="4"/>
  <c r="AD81" i="4"/>
  <c r="AL81" i="4"/>
  <c r="AT81" i="4"/>
  <c r="BB81" i="4"/>
  <c r="BJ81" i="4"/>
  <c r="BR81" i="4"/>
  <c r="N82" i="4"/>
  <c r="V82" i="4"/>
  <c r="AD82" i="4"/>
  <c r="AL82" i="4"/>
  <c r="AT82" i="4"/>
  <c r="BB82" i="4"/>
  <c r="BJ82" i="4"/>
  <c r="BR82" i="4"/>
  <c r="N83" i="4"/>
  <c r="V83" i="4"/>
  <c r="AD83" i="4"/>
  <c r="AL83" i="4"/>
  <c r="AT83" i="4"/>
  <c r="BB83" i="4"/>
  <c r="BJ83" i="4"/>
  <c r="BR83" i="4"/>
  <c r="N84" i="4"/>
  <c r="G80" i="4"/>
  <c r="O80" i="4"/>
  <c r="W80" i="4"/>
  <c r="AE80" i="4"/>
  <c r="AM80" i="4"/>
  <c r="AU80" i="4"/>
  <c r="BC80" i="4"/>
  <c r="BK80" i="4"/>
  <c r="G81" i="4"/>
  <c r="O81" i="4"/>
  <c r="W81" i="4"/>
  <c r="AE81" i="4"/>
  <c r="AM81" i="4"/>
  <c r="AU81" i="4"/>
  <c r="BC81" i="4"/>
  <c r="BK81" i="4"/>
  <c r="G82" i="4"/>
  <c r="O82" i="4"/>
  <c r="W82" i="4"/>
  <c r="AE82" i="4"/>
  <c r="AM82" i="4"/>
  <c r="AU82" i="4"/>
  <c r="BC82" i="4"/>
  <c r="BK82" i="4"/>
  <c r="G83" i="4"/>
  <c r="O83" i="4"/>
  <c r="W83" i="4"/>
  <c r="AE83" i="4"/>
  <c r="AM83" i="4"/>
  <c r="AU83" i="4"/>
  <c r="BC83" i="4"/>
  <c r="BK83" i="4"/>
  <c r="G84" i="4"/>
  <c r="BI80" i="4"/>
  <c r="BI81" i="4"/>
  <c r="BI82" i="4"/>
  <c r="BI83" i="4"/>
  <c r="T84" i="4"/>
  <c r="AB84" i="4"/>
  <c r="AJ84" i="4"/>
  <c r="AR84" i="4"/>
  <c r="AZ84" i="4"/>
  <c r="BH84" i="4"/>
  <c r="BP84" i="4"/>
  <c r="L85" i="4"/>
  <c r="T85" i="4"/>
  <c r="AB85" i="4"/>
  <c r="AJ85" i="4"/>
  <c r="AR85" i="4"/>
  <c r="AZ85" i="4"/>
  <c r="BH85" i="4"/>
  <c r="BP85" i="4"/>
  <c r="L86" i="4"/>
  <c r="T86" i="4"/>
  <c r="AB86" i="4"/>
  <c r="AJ86" i="4"/>
  <c r="AR86" i="4"/>
  <c r="AZ86" i="4"/>
  <c r="BH86" i="4"/>
  <c r="BP86" i="4"/>
  <c r="L87" i="4"/>
  <c r="T87" i="4"/>
  <c r="AB87" i="4"/>
  <c r="AJ87" i="4"/>
  <c r="AR87" i="4"/>
  <c r="AZ87" i="4"/>
  <c r="BH87" i="4"/>
  <c r="BP87" i="4"/>
  <c r="L88" i="4"/>
  <c r="T88" i="4"/>
  <c r="AB88" i="4"/>
  <c r="AJ88" i="4"/>
  <c r="AR88" i="4"/>
  <c r="AZ88" i="4"/>
  <c r="BH88" i="4"/>
  <c r="BP88" i="4"/>
  <c r="L89" i="4"/>
  <c r="T89" i="4"/>
  <c r="AB89" i="4"/>
  <c r="AJ89" i="4"/>
  <c r="AR89" i="4"/>
  <c r="AZ89" i="4"/>
  <c r="BH89" i="4"/>
  <c r="BP89" i="4"/>
  <c r="L90" i="4"/>
  <c r="T90" i="4"/>
  <c r="AB90" i="4"/>
  <c r="AJ90" i="4"/>
  <c r="AR90" i="4"/>
  <c r="AZ90" i="4"/>
  <c r="BH90" i="4"/>
  <c r="BP90" i="4"/>
  <c r="L91" i="4"/>
  <c r="T91" i="4"/>
  <c r="AB91" i="4"/>
  <c r="AJ91" i="4"/>
  <c r="AR91" i="4"/>
  <c r="AZ91" i="4"/>
  <c r="BH91" i="4"/>
  <c r="BP91" i="4"/>
  <c r="L92" i="4"/>
  <c r="T92" i="4"/>
  <c r="AB92" i="4"/>
  <c r="AJ92" i="4"/>
  <c r="AR92" i="4"/>
  <c r="AZ92" i="4"/>
  <c r="BH92" i="4"/>
  <c r="BP92" i="4"/>
  <c r="L93" i="4"/>
  <c r="T93" i="4"/>
  <c r="AB93" i="4"/>
  <c r="BQ80" i="4"/>
  <c r="BQ81" i="4"/>
  <c r="BQ82" i="4"/>
  <c r="BQ83" i="4"/>
  <c r="U84" i="4"/>
  <c r="AC84" i="4"/>
  <c r="AK84" i="4"/>
  <c r="AS84" i="4"/>
  <c r="BA84" i="4"/>
  <c r="BI84" i="4"/>
  <c r="BQ84" i="4"/>
  <c r="M85" i="4"/>
  <c r="U85" i="4"/>
  <c r="AC85" i="4"/>
  <c r="AK85" i="4"/>
  <c r="AS85" i="4"/>
  <c r="BA85" i="4"/>
  <c r="BI85" i="4"/>
  <c r="BQ85" i="4"/>
  <c r="M86" i="4"/>
  <c r="U86" i="4"/>
  <c r="AC86" i="4"/>
  <c r="AK86" i="4"/>
  <c r="AS86" i="4"/>
  <c r="BA86" i="4"/>
  <c r="BI86" i="4"/>
  <c r="BQ86" i="4"/>
  <c r="M87" i="4"/>
  <c r="U87" i="4"/>
  <c r="AC87" i="4"/>
  <c r="AK87" i="4"/>
  <c r="AS87" i="4"/>
  <c r="BA87" i="4"/>
  <c r="BI87" i="4"/>
  <c r="BQ87" i="4"/>
  <c r="M88" i="4"/>
  <c r="U88" i="4"/>
  <c r="AC88" i="4"/>
  <c r="AK88" i="4"/>
  <c r="AS88" i="4"/>
  <c r="BA88" i="4"/>
  <c r="BI88" i="4"/>
  <c r="BQ88" i="4"/>
  <c r="M89" i="4"/>
  <c r="U89" i="4"/>
  <c r="AC89" i="4"/>
  <c r="AK89" i="4"/>
  <c r="AS89" i="4"/>
  <c r="BA89" i="4"/>
  <c r="BI89" i="4"/>
  <c r="BQ89" i="4"/>
  <c r="M90" i="4"/>
  <c r="U90" i="4"/>
  <c r="AC90" i="4"/>
  <c r="AK90" i="4"/>
  <c r="AS90" i="4"/>
  <c r="BA90" i="4"/>
  <c r="BI90" i="4"/>
  <c r="BQ90" i="4"/>
  <c r="M91" i="4"/>
  <c r="U91" i="4"/>
  <c r="M80" i="4"/>
  <c r="M81" i="4"/>
  <c r="M82" i="4"/>
  <c r="M83" i="4"/>
  <c r="M84" i="4"/>
  <c r="V84" i="4"/>
  <c r="AD84" i="4"/>
  <c r="AL84" i="4"/>
  <c r="AT84" i="4"/>
  <c r="BB84" i="4"/>
  <c r="BJ84" i="4"/>
  <c r="BR84" i="4"/>
  <c r="N85" i="4"/>
  <c r="V85" i="4"/>
  <c r="AD85" i="4"/>
  <c r="AL85" i="4"/>
  <c r="AT85" i="4"/>
  <c r="BB85" i="4"/>
  <c r="BJ85" i="4"/>
  <c r="BR85" i="4"/>
  <c r="N86" i="4"/>
  <c r="V86" i="4"/>
  <c r="AD86" i="4"/>
  <c r="AL86" i="4"/>
  <c r="AT86" i="4"/>
  <c r="BB86" i="4"/>
  <c r="BJ86" i="4"/>
  <c r="BR86" i="4"/>
  <c r="N87" i="4"/>
  <c r="V87" i="4"/>
  <c r="AD87" i="4"/>
  <c r="AL87" i="4"/>
  <c r="AT87" i="4"/>
  <c r="BB87" i="4"/>
  <c r="BJ87" i="4"/>
  <c r="BR87" i="4"/>
  <c r="N88" i="4"/>
  <c r="V88" i="4"/>
  <c r="AD88" i="4"/>
  <c r="AL88" i="4"/>
  <c r="AT88" i="4"/>
  <c r="BB88" i="4"/>
  <c r="BJ88" i="4"/>
  <c r="BR88" i="4"/>
  <c r="N89" i="4"/>
  <c r="V89" i="4"/>
  <c r="AD89" i="4"/>
  <c r="AL89" i="4"/>
  <c r="AT89" i="4"/>
  <c r="BB89" i="4"/>
  <c r="BJ89" i="4"/>
  <c r="BR89" i="4"/>
  <c r="N90" i="4"/>
  <c r="V90" i="4"/>
  <c r="AD90" i="4"/>
  <c r="AL90" i="4"/>
  <c r="AT90" i="4"/>
  <c r="BB90" i="4"/>
  <c r="BJ90" i="4"/>
  <c r="BR90" i="4"/>
  <c r="N91" i="4"/>
  <c r="V91" i="4"/>
  <c r="AD91" i="4"/>
  <c r="U80" i="4"/>
  <c r="U81" i="4"/>
  <c r="U82" i="4"/>
  <c r="U83" i="4"/>
  <c r="O84" i="4"/>
  <c r="W84" i="4"/>
  <c r="AE84" i="4"/>
  <c r="AM84" i="4"/>
  <c r="AU84" i="4"/>
  <c r="BC84" i="4"/>
  <c r="BK84" i="4"/>
  <c r="G85" i="4"/>
  <c r="O85" i="4"/>
  <c r="W85" i="4"/>
  <c r="AE85" i="4"/>
  <c r="AM85" i="4"/>
  <c r="AU85" i="4"/>
  <c r="BC85" i="4"/>
  <c r="BK85" i="4"/>
  <c r="G86" i="4"/>
  <c r="O86" i="4"/>
  <c r="W86" i="4"/>
  <c r="AE86" i="4"/>
  <c r="AM86" i="4"/>
  <c r="AU86" i="4"/>
  <c r="BC86" i="4"/>
  <c r="BK86" i="4"/>
  <c r="G87" i="4"/>
  <c r="O87" i="4"/>
  <c r="W87" i="4"/>
  <c r="AE87" i="4"/>
  <c r="AM87" i="4"/>
  <c r="AU87" i="4"/>
  <c r="BC87" i="4"/>
  <c r="BK87" i="4"/>
  <c r="G88" i="4"/>
  <c r="O88" i="4"/>
  <c r="W88" i="4"/>
  <c r="AE88" i="4"/>
  <c r="AM88" i="4"/>
  <c r="AU88" i="4"/>
  <c r="BC88" i="4"/>
  <c r="BK88" i="4"/>
  <c r="G89" i="4"/>
  <c r="O89" i="4"/>
  <c r="W89" i="4"/>
  <c r="AE89" i="4"/>
  <c r="AM89" i="4"/>
  <c r="AU89" i="4"/>
  <c r="BC89" i="4"/>
  <c r="BK89" i="4"/>
  <c r="G90" i="4"/>
  <c r="O90" i="4"/>
  <c r="W90" i="4"/>
  <c r="AE90" i="4"/>
  <c r="AM90" i="4"/>
  <c r="AU90" i="4"/>
  <c r="BC90" i="4"/>
  <c r="BK90" i="4"/>
  <c r="G91" i="4"/>
  <c r="O91" i="4"/>
  <c r="W91" i="4"/>
  <c r="AE91" i="4"/>
  <c r="AM91" i="4"/>
  <c r="AU91" i="4"/>
  <c r="BC91" i="4"/>
  <c r="BK91" i="4"/>
  <c r="G92" i="4"/>
  <c r="O92" i="4"/>
  <c r="W92" i="4"/>
  <c r="AE92" i="4"/>
  <c r="AM92" i="4"/>
  <c r="AU92" i="4"/>
  <c r="BC92" i="4"/>
  <c r="BK92" i="4"/>
  <c r="G93" i="4"/>
  <c r="O93" i="4"/>
  <c r="W93" i="4"/>
  <c r="AE93" i="4"/>
  <c r="AC80" i="4"/>
  <c r="AC81" i="4"/>
  <c r="AC82" i="4"/>
  <c r="AC83" i="4"/>
  <c r="P84" i="4"/>
  <c r="X84" i="4"/>
  <c r="AF84" i="4"/>
  <c r="AN84" i="4"/>
  <c r="AV84" i="4"/>
  <c r="BD84" i="4"/>
  <c r="BL84" i="4"/>
  <c r="H85" i="4"/>
  <c r="P85" i="4"/>
  <c r="X85" i="4"/>
  <c r="AF85" i="4"/>
  <c r="AN85" i="4"/>
  <c r="AV85" i="4"/>
  <c r="BD85" i="4"/>
  <c r="BL85" i="4"/>
  <c r="H86" i="4"/>
  <c r="P86" i="4"/>
  <c r="X86" i="4"/>
  <c r="AF86" i="4"/>
  <c r="AN86" i="4"/>
  <c r="AV86" i="4"/>
  <c r="BD86" i="4"/>
  <c r="BL86" i="4"/>
  <c r="H87" i="4"/>
  <c r="P87" i="4"/>
  <c r="X87" i="4"/>
  <c r="AF87" i="4"/>
  <c r="AN87" i="4"/>
  <c r="AV87" i="4"/>
  <c r="BD87" i="4"/>
  <c r="BL87" i="4"/>
  <c r="H88" i="4"/>
  <c r="P88" i="4"/>
  <c r="X88" i="4"/>
  <c r="AF88" i="4"/>
  <c r="AN88" i="4"/>
  <c r="AV88" i="4"/>
  <c r="BD88" i="4"/>
  <c r="BL88" i="4"/>
  <c r="H89" i="4"/>
  <c r="P89" i="4"/>
  <c r="X89" i="4"/>
  <c r="AF89" i="4"/>
  <c r="AN89" i="4"/>
  <c r="AV89" i="4"/>
  <c r="BD89" i="4"/>
  <c r="BL89" i="4"/>
  <c r="H90" i="4"/>
  <c r="P90" i="4"/>
  <c r="X90" i="4"/>
  <c r="AF90" i="4"/>
  <c r="AN90" i="4"/>
  <c r="AV90" i="4"/>
  <c r="BD90" i="4"/>
  <c r="BL90" i="4"/>
  <c r="H91" i="4"/>
  <c r="P91" i="4"/>
  <c r="X91" i="4"/>
  <c r="AS80" i="4"/>
  <c r="AS81" i="4"/>
  <c r="AS82" i="4"/>
  <c r="AS116" i="4" s="1"/>
  <c r="AS83" i="4"/>
  <c r="R84" i="4"/>
  <c r="Z84" i="4"/>
  <c r="AH84" i="4"/>
  <c r="AP84" i="4"/>
  <c r="AX84" i="4"/>
  <c r="BF84" i="4"/>
  <c r="BN84" i="4"/>
  <c r="J85" i="4"/>
  <c r="R85" i="4"/>
  <c r="Z85" i="4"/>
  <c r="AH85" i="4"/>
  <c r="AP85" i="4"/>
  <c r="AX85" i="4"/>
  <c r="BF85" i="4"/>
  <c r="BN85" i="4"/>
  <c r="J86" i="4"/>
  <c r="R86" i="4"/>
  <c r="Z86" i="4"/>
  <c r="AH86" i="4"/>
  <c r="AP86" i="4"/>
  <c r="AX86" i="4"/>
  <c r="BF86" i="4"/>
  <c r="BN86" i="4"/>
  <c r="J87" i="4"/>
  <c r="R87" i="4"/>
  <c r="Z87" i="4"/>
  <c r="AH87" i="4"/>
  <c r="AP87" i="4"/>
  <c r="AX87" i="4"/>
  <c r="BF87" i="4"/>
  <c r="BN87" i="4"/>
  <c r="J88" i="4"/>
  <c r="R88" i="4"/>
  <c r="Z88" i="4"/>
  <c r="AH88" i="4"/>
  <c r="AP88" i="4"/>
  <c r="AX88" i="4"/>
  <c r="BF88" i="4"/>
  <c r="BN88" i="4"/>
  <c r="J89" i="4"/>
  <c r="R89" i="4"/>
  <c r="Z89" i="4"/>
  <c r="AH89" i="4"/>
  <c r="AP89" i="4"/>
  <c r="AX89" i="4"/>
  <c r="BF89" i="4"/>
  <c r="BN89" i="4"/>
  <c r="J90" i="4"/>
  <c r="R90" i="4"/>
  <c r="Z90" i="4"/>
  <c r="AH90" i="4"/>
  <c r="AP90" i="4"/>
  <c r="AX90" i="4"/>
  <c r="BF90" i="4"/>
  <c r="BN90" i="4"/>
  <c r="J91" i="4"/>
  <c r="R91" i="4"/>
  <c r="Z91" i="4"/>
  <c r="BA80" i="4"/>
  <c r="BA81" i="4"/>
  <c r="BA82" i="4"/>
  <c r="BA83" i="4"/>
  <c r="S84" i="4"/>
  <c r="AA84" i="4"/>
  <c r="AI84" i="4"/>
  <c r="AQ84" i="4"/>
  <c r="AY84" i="4"/>
  <c r="BG84" i="4"/>
  <c r="BO84" i="4"/>
  <c r="K85" i="4"/>
  <c r="S85" i="4"/>
  <c r="AA85" i="4"/>
  <c r="AI85" i="4"/>
  <c r="AQ85" i="4"/>
  <c r="AY85" i="4"/>
  <c r="BG85" i="4"/>
  <c r="BO85" i="4"/>
  <c r="K86" i="4"/>
  <c r="S86" i="4"/>
  <c r="AA86" i="4"/>
  <c r="AI86" i="4"/>
  <c r="AQ86" i="4"/>
  <c r="AY86" i="4"/>
  <c r="BG86" i="4"/>
  <c r="BO86" i="4"/>
  <c r="K87" i="4"/>
  <c r="S87" i="4"/>
  <c r="AA87" i="4"/>
  <c r="AI87" i="4"/>
  <c r="AQ87" i="4"/>
  <c r="AY87" i="4"/>
  <c r="BG87" i="4"/>
  <c r="BO87" i="4"/>
  <c r="K88" i="4"/>
  <c r="S88" i="4"/>
  <c r="AA88" i="4"/>
  <c r="AI88" i="4"/>
  <c r="AQ88" i="4"/>
  <c r="AY88" i="4"/>
  <c r="BG88" i="4"/>
  <c r="BO88" i="4"/>
  <c r="K89" i="4"/>
  <c r="S89" i="4"/>
  <c r="AA89" i="4"/>
  <c r="AI89" i="4"/>
  <c r="Q84" i="4"/>
  <c r="Q85" i="4"/>
  <c r="Q86" i="4"/>
  <c r="Q87" i="4"/>
  <c r="Q88" i="4"/>
  <c r="Q89" i="4"/>
  <c r="BG89" i="4"/>
  <c r="AA90" i="4"/>
  <c r="BG90" i="4"/>
  <c r="AA91" i="4"/>
  <c r="AN91" i="4"/>
  <c r="AX91" i="4"/>
  <c r="BI91" i="4"/>
  <c r="H92" i="4"/>
  <c r="R92" i="4"/>
  <c r="AC92" i="4"/>
  <c r="AN92" i="4"/>
  <c r="AX92" i="4"/>
  <c r="BI92" i="4"/>
  <c r="H93" i="4"/>
  <c r="R93" i="4"/>
  <c r="AC93" i="4"/>
  <c r="AL93" i="4"/>
  <c r="AT93" i="4"/>
  <c r="BB93" i="4"/>
  <c r="BJ93" i="4"/>
  <c r="BR93" i="4"/>
  <c r="N94" i="4"/>
  <c r="V94" i="4"/>
  <c r="AD94" i="4"/>
  <c r="AL94" i="4"/>
  <c r="AT94" i="4"/>
  <c r="BB94" i="4"/>
  <c r="BJ94" i="4"/>
  <c r="BR94" i="4"/>
  <c r="N95" i="4"/>
  <c r="V95" i="4"/>
  <c r="AD95" i="4"/>
  <c r="AL95" i="4"/>
  <c r="AT95" i="4"/>
  <c r="BB95" i="4"/>
  <c r="BJ95" i="4"/>
  <c r="BR95" i="4"/>
  <c r="N96" i="4"/>
  <c r="V96" i="4"/>
  <c r="AD96" i="4"/>
  <c r="AL96" i="4"/>
  <c r="AT96" i="4"/>
  <c r="BB96" i="4"/>
  <c r="BJ96" i="4"/>
  <c r="BR96" i="4"/>
  <c r="N97" i="4"/>
  <c r="V97" i="4"/>
  <c r="AD97" i="4"/>
  <c r="AL97" i="4"/>
  <c r="AT97" i="4"/>
  <c r="BB97" i="4"/>
  <c r="BJ97" i="4"/>
  <c r="BR97" i="4"/>
  <c r="N98" i="4"/>
  <c r="V98" i="4"/>
  <c r="AD98" i="4"/>
  <c r="AL98" i="4"/>
  <c r="AT98" i="4"/>
  <c r="BB98" i="4"/>
  <c r="BJ98" i="4"/>
  <c r="BR98" i="4"/>
  <c r="N99" i="4"/>
  <c r="V99" i="4"/>
  <c r="AD99" i="4"/>
  <c r="AL99" i="4"/>
  <c r="AT99" i="4"/>
  <c r="BB99" i="4"/>
  <c r="BJ99" i="4"/>
  <c r="BR99" i="4"/>
  <c r="N100" i="4"/>
  <c r="V100" i="4"/>
  <c r="AD100" i="4"/>
  <c r="AL100" i="4"/>
  <c r="AT100" i="4"/>
  <c r="BB100" i="4"/>
  <c r="BJ100" i="4"/>
  <c r="BR100" i="4"/>
  <c r="N101" i="4"/>
  <c r="V101" i="4"/>
  <c r="Y84" i="4"/>
  <c r="Y85" i="4"/>
  <c r="Y86" i="4"/>
  <c r="Y87" i="4"/>
  <c r="Y88" i="4"/>
  <c r="Y89" i="4"/>
  <c r="BM89" i="4"/>
  <c r="AG90" i="4"/>
  <c r="BM90" i="4"/>
  <c r="AC91" i="4"/>
  <c r="AO91" i="4"/>
  <c r="AY91" i="4"/>
  <c r="BJ91" i="4"/>
  <c r="I92" i="4"/>
  <c r="S92" i="4"/>
  <c r="AD92" i="4"/>
  <c r="AO92" i="4"/>
  <c r="AY92" i="4"/>
  <c r="BJ92" i="4"/>
  <c r="I93" i="4"/>
  <c r="S93" i="4"/>
  <c r="AD93" i="4"/>
  <c r="AM93" i="4"/>
  <c r="AU93" i="4"/>
  <c r="BC93" i="4"/>
  <c r="BK93" i="4"/>
  <c r="G94" i="4"/>
  <c r="O94" i="4"/>
  <c r="W94" i="4"/>
  <c r="AE94" i="4"/>
  <c r="AM94" i="4"/>
  <c r="AU94" i="4"/>
  <c r="BC94" i="4"/>
  <c r="BK94" i="4"/>
  <c r="G95" i="4"/>
  <c r="O95" i="4"/>
  <c r="W95" i="4"/>
  <c r="AE95" i="4"/>
  <c r="AM95" i="4"/>
  <c r="AU95" i="4"/>
  <c r="BC95" i="4"/>
  <c r="BK95" i="4"/>
  <c r="G96" i="4"/>
  <c r="O96" i="4"/>
  <c r="W96" i="4"/>
  <c r="AE96" i="4"/>
  <c r="AM96" i="4"/>
  <c r="AU96" i="4"/>
  <c r="BC96" i="4"/>
  <c r="BK96" i="4"/>
  <c r="G97" i="4"/>
  <c r="O97" i="4"/>
  <c r="W97" i="4"/>
  <c r="AE97" i="4"/>
  <c r="AM97" i="4"/>
  <c r="AU97" i="4"/>
  <c r="BC97" i="4"/>
  <c r="BK97" i="4"/>
  <c r="G98" i="4"/>
  <c r="O98" i="4"/>
  <c r="W98" i="4"/>
  <c r="AE98" i="4"/>
  <c r="AM98" i="4"/>
  <c r="AU98" i="4"/>
  <c r="BC98" i="4"/>
  <c r="BK98" i="4"/>
  <c r="G99" i="4"/>
  <c r="O99" i="4"/>
  <c r="W99" i="4"/>
  <c r="AE99" i="4"/>
  <c r="AM99" i="4"/>
  <c r="AU99" i="4"/>
  <c r="BC99" i="4"/>
  <c r="BK99" i="4"/>
  <c r="G100" i="4"/>
  <c r="O100" i="4"/>
  <c r="W100" i="4"/>
  <c r="AE100" i="4"/>
  <c r="AM100" i="4"/>
  <c r="AU100" i="4"/>
  <c r="AG84" i="4"/>
  <c r="AG85" i="4"/>
  <c r="AG86" i="4"/>
  <c r="AG87" i="4"/>
  <c r="AG88" i="4"/>
  <c r="AG89" i="4"/>
  <c r="BO89" i="4"/>
  <c r="AI90" i="4"/>
  <c r="BO90" i="4"/>
  <c r="AF91" i="4"/>
  <c r="AP91" i="4"/>
  <c r="BA91" i="4"/>
  <c r="BL91" i="4"/>
  <c r="J92" i="4"/>
  <c r="U92" i="4"/>
  <c r="AF92" i="4"/>
  <c r="AP92" i="4"/>
  <c r="BA92" i="4"/>
  <c r="BL92" i="4"/>
  <c r="J93" i="4"/>
  <c r="U93" i="4"/>
  <c r="AF93" i="4"/>
  <c r="AN93" i="4"/>
  <c r="AV93" i="4"/>
  <c r="BD93" i="4"/>
  <c r="BL93" i="4"/>
  <c r="H94" i="4"/>
  <c r="P94" i="4"/>
  <c r="X94" i="4"/>
  <c r="AF94" i="4"/>
  <c r="AN94" i="4"/>
  <c r="AV94" i="4"/>
  <c r="BD94" i="4"/>
  <c r="BL94" i="4"/>
  <c r="H95" i="4"/>
  <c r="P95" i="4"/>
  <c r="X95" i="4"/>
  <c r="AF95" i="4"/>
  <c r="AN95" i="4"/>
  <c r="AV95" i="4"/>
  <c r="BD95" i="4"/>
  <c r="BL95" i="4"/>
  <c r="H96" i="4"/>
  <c r="P96" i="4"/>
  <c r="X96" i="4"/>
  <c r="AF96" i="4"/>
  <c r="AN96" i="4"/>
  <c r="AV96" i="4"/>
  <c r="BD96" i="4"/>
  <c r="BL96" i="4"/>
  <c r="H97" i="4"/>
  <c r="P97" i="4"/>
  <c r="X97" i="4"/>
  <c r="AF97" i="4"/>
  <c r="AN97" i="4"/>
  <c r="AV97" i="4"/>
  <c r="BD97" i="4"/>
  <c r="BL97" i="4"/>
  <c r="H98" i="4"/>
  <c r="P98" i="4"/>
  <c r="X98" i="4"/>
  <c r="AF98" i="4"/>
  <c r="AN98" i="4"/>
  <c r="AV98" i="4"/>
  <c r="BD98" i="4"/>
  <c r="BL98" i="4"/>
  <c r="H99" i="4"/>
  <c r="P99" i="4"/>
  <c r="X99" i="4"/>
  <c r="AF99" i="4"/>
  <c r="AN99" i="4"/>
  <c r="AV99" i="4"/>
  <c r="BD99" i="4"/>
  <c r="BL99" i="4"/>
  <c r="H100" i="4"/>
  <c r="P100" i="4"/>
  <c r="X100" i="4"/>
  <c r="AF100" i="4"/>
  <c r="AN100" i="4"/>
  <c r="AV100" i="4"/>
  <c r="BD100" i="4"/>
  <c r="BL100" i="4"/>
  <c r="H101" i="4"/>
  <c r="P101" i="4"/>
  <c r="AO84" i="4"/>
  <c r="AO85" i="4"/>
  <c r="AO86" i="4"/>
  <c r="AO87" i="4"/>
  <c r="AO88" i="4"/>
  <c r="AO89" i="4"/>
  <c r="I90" i="4"/>
  <c r="AO90" i="4"/>
  <c r="I91" i="4"/>
  <c r="AG91" i="4"/>
  <c r="AQ91" i="4"/>
  <c r="BB91" i="4"/>
  <c r="BB114" i="4" s="1"/>
  <c r="BM91" i="4"/>
  <c r="K92" i="4"/>
  <c r="V92" i="4"/>
  <c r="AG92" i="4"/>
  <c r="AQ92" i="4"/>
  <c r="BB92" i="4"/>
  <c r="BM92" i="4"/>
  <c r="K93" i="4"/>
  <c r="V93" i="4"/>
  <c r="AG93" i="4"/>
  <c r="AO93" i="4"/>
  <c r="AW93" i="4"/>
  <c r="BE93" i="4"/>
  <c r="BM93" i="4"/>
  <c r="I94" i="4"/>
  <c r="Q94" i="4"/>
  <c r="Y94" i="4"/>
  <c r="AG94" i="4"/>
  <c r="AO94" i="4"/>
  <c r="AW94" i="4"/>
  <c r="BE94" i="4"/>
  <c r="BM94" i="4"/>
  <c r="I95" i="4"/>
  <c r="Q95" i="4"/>
  <c r="Y95" i="4"/>
  <c r="AG95" i="4"/>
  <c r="AO95" i="4"/>
  <c r="AW95" i="4"/>
  <c r="BE95" i="4"/>
  <c r="BM95" i="4"/>
  <c r="I96" i="4"/>
  <c r="Q96" i="4"/>
  <c r="Y96" i="4"/>
  <c r="AG96" i="4"/>
  <c r="AO96" i="4"/>
  <c r="AW96" i="4"/>
  <c r="BE96" i="4"/>
  <c r="BM96" i="4"/>
  <c r="I97" i="4"/>
  <c r="Q97" i="4"/>
  <c r="Y97" i="4"/>
  <c r="AG97" i="4"/>
  <c r="AO97" i="4"/>
  <c r="AW97" i="4"/>
  <c r="BE97" i="4"/>
  <c r="BM97" i="4"/>
  <c r="I98" i="4"/>
  <c r="Q98" i="4"/>
  <c r="Y98" i="4"/>
  <c r="AG98" i="4"/>
  <c r="AO98" i="4"/>
  <c r="AW98" i="4"/>
  <c r="BE98" i="4"/>
  <c r="BM98" i="4"/>
  <c r="I99" i="4"/>
  <c r="Q99" i="4"/>
  <c r="Y99" i="4"/>
  <c r="AG99" i="4"/>
  <c r="AO99" i="4"/>
  <c r="AW99" i="4"/>
  <c r="BE99" i="4"/>
  <c r="BM99" i="4"/>
  <c r="I100" i="4"/>
  <c r="Q100" i="4"/>
  <c r="Y100" i="4"/>
  <c r="AG100" i="4"/>
  <c r="AO100" i="4"/>
  <c r="AW100" i="4"/>
  <c r="BE100" i="4"/>
  <c r="BM100" i="4"/>
  <c r="I101" i="4"/>
  <c r="Q101" i="4"/>
  <c r="Y101" i="4"/>
  <c r="AK80" i="4"/>
  <c r="AW84" i="4"/>
  <c r="AW85" i="4"/>
  <c r="AW86" i="4"/>
  <c r="AW87" i="4"/>
  <c r="AW88" i="4"/>
  <c r="AQ89" i="4"/>
  <c r="K90" i="4"/>
  <c r="AQ90" i="4"/>
  <c r="K91" i="4"/>
  <c r="AH91" i="4"/>
  <c r="AS91" i="4"/>
  <c r="BD91" i="4"/>
  <c r="BD114" i="4" s="1"/>
  <c r="BN91" i="4"/>
  <c r="BN114" i="4" s="1"/>
  <c r="M92" i="4"/>
  <c r="X92" i="4"/>
  <c r="AH92" i="4"/>
  <c r="AS92" i="4"/>
  <c r="BD92" i="4"/>
  <c r="BN92" i="4"/>
  <c r="M93" i="4"/>
  <c r="X93" i="4"/>
  <c r="AH93" i="4"/>
  <c r="AP93" i="4"/>
  <c r="AX93" i="4"/>
  <c r="BF93" i="4"/>
  <c r="BN93" i="4"/>
  <c r="J94" i="4"/>
  <c r="R94" i="4"/>
  <c r="Z94" i="4"/>
  <c r="AH94" i="4"/>
  <c r="AP94" i="4"/>
  <c r="AX94" i="4"/>
  <c r="BF94" i="4"/>
  <c r="BN94" i="4"/>
  <c r="J95" i="4"/>
  <c r="R95" i="4"/>
  <c r="Z95" i="4"/>
  <c r="AH95" i="4"/>
  <c r="AP95" i="4"/>
  <c r="AX95" i="4"/>
  <c r="BF95" i="4"/>
  <c r="BN95" i="4"/>
  <c r="J96" i="4"/>
  <c r="R96" i="4"/>
  <c r="Z96" i="4"/>
  <c r="AH96" i="4"/>
  <c r="AP96" i="4"/>
  <c r="AX96" i="4"/>
  <c r="BF96" i="4"/>
  <c r="BN96" i="4"/>
  <c r="J97" i="4"/>
  <c r="R97" i="4"/>
  <c r="Z97" i="4"/>
  <c r="AH97" i="4"/>
  <c r="AP97" i="4"/>
  <c r="AX97" i="4"/>
  <c r="BF97" i="4"/>
  <c r="BN97" i="4"/>
  <c r="J98" i="4"/>
  <c r="R98" i="4"/>
  <c r="Z98" i="4"/>
  <c r="AH98" i="4"/>
  <c r="AP98" i="4"/>
  <c r="AX98" i="4"/>
  <c r="BF98" i="4"/>
  <c r="BN98" i="4"/>
  <c r="J99" i="4"/>
  <c r="R99" i="4"/>
  <c r="Z99" i="4"/>
  <c r="AH99" i="4"/>
  <c r="AP99" i="4"/>
  <c r="AX99" i="4"/>
  <c r="BF99" i="4"/>
  <c r="BN99" i="4"/>
  <c r="J100" i="4"/>
  <c r="R100" i="4"/>
  <c r="Z100" i="4"/>
  <c r="AH100" i="4"/>
  <c r="AP100" i="4"/>
  <c r="AX100" i="4"/>
  <c r="BF100" i="4"/>
  <c r="BN100" i="4"/>
  <c r="J101" i="4"/>
  <c r="R101" i="4"/>
  <c r="Z101" i="4"/>
  <c r="AK82" i="4"/>
  <c r="AK116" i="4" s="1"/>
  <c r="BM84" i="4"/>
  <c r="BM85" i="4"/>
  <c r="BM86" i="4"/>
  <c r="BM87" i="4"/>
  <c r="BM88" i="4"/>
  <c r="AY89" i="4"/>
  <c r="S90" i="4"/>
  <c r="AY90" i="4"/>
  <c r="S91" i="4"/>
  <c r="AK91" i="4"/>
  <c r="AV91" i="4"/>
  <c r="BF91" i="4"/>
  <c r="BQ91" i="4"/>
  <c r="P92" i="4"/>
  <c r="P114" i="4" s="1"/>
  <c r="Z92" i="4"/>
  <c r="Z114" i="4" s="1"/>
  <c r="AK92" i="4"/>
  <c r="AV92" i="4"/>
  <c r="BF92" i="4"/>
  <c r="BQ92" i="4"/>
  <c r="P93" i="4"/>
  <c r="Z93" i="4"/>
  <c r="AJ93" i="4"/>
  <c r="AR93" i="4"/>
  <c r="AZ93" i="4"/>
  <c r="BH93" i="4"/>
  <c r="BP93" i="4"/>
  <c r="L94" i="4"/>
  <c r="T94" i="4"/>
  <c r="AB94" i="4"/>
  <c r="AJ94" i="4"/>
  <c r="AR94" i="4"/>
  <c r="AZ94" i="4"/>
  <c r="BH94" i="4"/>
  <c r="BP94" i="4"/>
  <c r="L95" i="4"/>
  <c r="T95" i="4"/>
  <c r="AB95" i="4"/>
  <c r="AJ95" i="4"/>
  <c r="AR95" i="4"/>
  <c r="AZ95" i="4"/>
  <c r="BH95" i="4"/>
  <c r="BP95" i="4"/>
  <c r="L96" i="4"/>
  <c r="T96" i="4"/>
  <c r="AB96" i="4"/>
  <c r="AJ96" i="4"/>
  <c r="AR96" i="4"/>
  <c r="AZ96" i="4"/>
  <c r="BH96" i="4"/>
  <c r="BP96" i="4"/>
  <c r="L97" i="4"/>
  <c r="T97" i="4"/>
  <c r="AB97" i="4"/>
  <c r="AJ97" i="4"/>
  <c r="AR97" i="4"/>
  <c r="AZ97" i="4"/>
  <c r="BH97" i="4"/>
  <c r="BP97" i="4"/>
  <c r="L98" i="4"/>
  <c r="T98" i="4"/>
  <c r="AK83" i="4"/>
  <c r="I85" i="4"/>
  <c r="I86" i="4"/>
  <c r="I87" i="4"/>
  <c r="I88" i="4"/>
  <c r="I89" i="4"/>
  <c r="BE89" i="4"/>
  <c r="Y90" i="4"/>
  <c r="BE90" i="4"/>
  <c r="Y91" i="4"/>
  <c r="AL91" i="4"/>
  <c r="AL114" i="4" s="1"/>
  <c r="AW91" i="4"/>
  <c r="BG91" i="4"/>
  <c r="BR91" i="4"/>
  <c r="Q92" i="4"/>
  <c r="AA92" i="4"/>
  <c r="AL92" i="4"/>
  <c r="AW92" i="4"/>
  <c r="BG92" i="4"/>
  <c r="BR92" i="4"/>
  <c r="Q93" i="4"/>
  <c r="AA93" i="4"/>
  <c r="AK93" i="4"/>
  <c r="AS93" i="4"/>
  <c r="BA93" i="4"/>
  <c r="BI93" i="4"/>
  <c r="BQ93" i="4"/>
  <c r="M94" i="4"/>
  <c r="U94" i="4"/>
  <c r="AC94" i="4"/>
  <c r="AK94" i="4"/>
  <c r="AS94" i="4"/>
  <c r="BA94" i="4"/>
  <c r="BI94" i="4"/>
  <c r="BQ94" i="4"/>
  <c r="M95" i="4"/>
  <c r="U95" i="4"/>
  <c r="AC95" i="4"/>
  <c r="AK95" i="4"/>
  <c r="AS95" i="4"/>
  <c r="BA95" i="4"/>
  <c r="BI95" i="4"/>
  <c r="BQ95" i="4"/>
  <c r="M96" i="4"/>
  <c r="U96" i="4"/>
  <c r="AC96" i="4"/>
  <c r="AK96" i="4"/>
  <c r="AS96" i="4"/>
  <c r="BA96" i="4"/>
  <c r="BI96" i="4"/>
  <c r="BQ96" i="4"/>
  <c r="M97" i="4"/>
  <c r="U97" i="4"/>
  <c r="AC97" i="4"/>
  <c r="AK97" i="4"/>
  <c r="AS97" i="4"/>
  <c r="BA97" i="4"/>
  <c r="BI97" i="4"/>
  <c r="BQ97" i="4"/>
  <c r="M98" i="4"/>
  <c r="U98" i="4"/>
  <c r="BE85" i="4"/>
  <c r="AI91" i="4"/>
  <c r="BE92" i="4"/>
  <c r="BO93" i="4"/>
  <c r="BO94" i="4"/>
  <c r="BO95" i="4"/>
  <c r="BO96" i="4"/>
  <c r="BO97" i="4"/>
  <c r="AK98" i="4"/>
  <c r="BH98" i="4"/>
  <c r="S99" i="4"/>
  <c r="AK99" i="4"/>
  <c r="BH99" i="4"/>
  <c r="S100" i="4"/>
  <c r="AK100" i="4"/>
  <c r="BG100" i="4"/>
  <c r="K101" i="4"/>
  <c r="X101" i="4"/>
  <c r="AH101" i="4"/>
  <c r="AP101" i="4"/>
  <c r="AX101" i="4"/>
  <c r="AX115" i="4" s="1"/>
  <c r="BF101" i="4"/>
  <c r="BF115" i="4" s="1"/>
  <c r="BN101" i="4"/>
  <c r="BN115" i="4" s="1"/>
  <c r="J102" i="4"/>
  <c r="R102" i="4"/>
  <c r="Z102" i="4"/>
  <c r="AH102" i="4"/>
  <c r="AP102" i="4"/>
  <c r="AX102" i="4"/>
  <c r="BF102" i="4"/>
  <c r="BN102" i="4"/>
  <c r="J103" i="4"/>
  <c r="R103" i="4"/>
  <c r="Z103" i="4"/>
  <c r="AH103" i="4"/>
  <c r="AP103" i="4"/>
  <c r="AX103" i="4"/>
  <c r="BF103" i="4"/>
  <c r="BN103" i="4"/>
  <c r="J104" i="4"/>
  <c r="R104" i="4"/>
  <c r="Z104" i="4"/>
  <c r="AH104" i="4"/>
  <c r="AP104" i="4"/>
  <c r="AX104" i="4"/>
  <c r="BF104" i="4"/>
  <c r="BN104" i="4"/>
  <c r="J105" i="4"/>
  <c r="R105" i="4"/>
  <c r="Z105" i="4"/>
  <c r="AH105" i="4"/>
  <c r="AP105" i="4"/>
  <c r="AX105" i="4"/>
  <c r="BF105" i="4"/>
  <c r="BN105" i="4"/>
  <c r="J106" i="4"/>
  <c r="R106" i="4"/>
  <c r="Z106" i="4"/>
  <c r="AH106" i="4"/>
  <c r="AP106" i="4"/>
  <c r="AX106" i="4"/>
  <c r="BF106" i="4"/>
  <c r="BN106" i="4"/>
  <c r="J107" i="4"/>
  <c r="R107" i="4"/>
  <c r="Z107" i="4"/>
  <c r="AH107" i="4"/>
  <c r="AP107" i="4"/>
  <c r="AX107" i="4"/>
  <c r="BF107" i="4"/>
  <c r="BN107" i="4"/>
  <c r="J108" i="4"/>
  <c r="R108" i="4"/>
  <c r="Z108" i="4"/>
  <c r="AH108" i="4"/>
  <c r="AP108" i="4"/>
  <c r="AX108" i="4"/>
  <c r="BF108" i="4"/>
  <c r="BN108" i="4"/>
  <c r="BE86" i="4"/>
  <c r="AT91" i="4"/>
  <c r="BO92" i="4"/>
  <c r="K94" i="4"/>
  <c r="K95" i="4"/>
  <c r="K96" i="4"/>
  <c r="K97" i="4"/>
  <c r="K98" i="4"/>
  <c r="AQ98" i="4"/>
  <c r="BI98" i="4"/>
  <c r="T99" i="4"/>
  <c r="AQ99" i="4"/>
  <c r="BI99" i="4"/>
  <c r="T100" i="4"/>
  <c r="AQ100" i="4"/>
  <c r="AQ115" i="4" s="1"/>
  <c r="BH100" i="4"/>
  <c r="L101" i="4"/>
  <c r="AA101" i="4"/>
  <c r="AI101" i="4"/>
  <c r="AQ101" i="4"/>
  <c r="AY101" i="4"/>
  <c r="BG101" i="4"/>
  <c r="BG115" i="4" s="1"/>
  <c r="BO101" i="4"/>
  <c r="K102" i="4"/>
  <c r="S102" i="4"/>
  <c r="AA102" i="4"/>
  <c r="AI102" i="4"/>
  <c r="AQ102" i="4"/>
  <c r="AY102" i="4"/>
  <c r="BG102" i="4"/>
  <c r="BO102" i="4"/>
  <c r="K103" i="4"/>
  <c r="S103" i="4"/>
  <c r="AA103" i="4"/>
  <c r="AI103" i="4"/>
  <c r="AQ103" i="4"/>
  <c r="AY103" i="4"/>
  <c r="BG103" i="4"/>
  <c r="BO103" i="4"/>
  <c r="K104" i="4"/>
  <c r="S104" i="4"/>
  <c r="AA104" i="4"/>
  <c r="AI104" i="4"/>
  <c r="AQ104" i="4"/>
  <c r="AY104" i="4"/>
  <c r="BG104" i="4"/>
  <c r="BO104" i="4"/>
  <c r="K105" i="4"/>
  <c r="S105" i="4"/>
  <c r="AA105" i="4"/>
  <c r="AI105" i="4"/>
  <c r="AQ105" i="4"/>
  <c r="AY105" i="4"/>
  <c r="BG105" i="4"/>
  <c r="BO105" i="4"/>
  <c r="K106" i="4"/>
  <c r="S106" i="4"/>
  <c r="AA106" i="4"/>
  <c r="AI106" i="4"/>
  <c r="AQ106" i="4"/>
  <c r="AY106" i="4"/>
  <c r="BG106" i="4"/>
  <c r="BO106" i="4"/>
  <c r="K107" i="4"/>
  <c r="S107" i="4"/>
  <c r="AA107" i="4"/>
  <c r="AI107" i="4"/>
  <c r="AQ107" i="4"/>
  <c r="AY107" i="4"/>
  <c r="BG107" i="4"/>
  <c r="BO107" i="4"/>
  <c r="K108" i="4"/>
  <c r="S108" i="4"/>
  <c r="AA108" i="4"/>
  <c r="AI108" i="4"/>
  <c r="AQ108" i="4"/>
  <c r="AY108" i="4"/>
  <c r="BG108" i="4"/>
  <c r="BO108" i="4"/>
  <c r="BE87" i="4"/>
  <c r="BE91" i="4"/>
  <c r="N93" i="4"/>
  <c r="S94" i="4"/>
  <c r="S95" i="4"/>
  <c r="S96" i="4"/>
  <c r="S97" i="4"/>
  <c r="S98" i="4"/>
  <c r="AR98" i="4"/>
  <c r="BO98" i="4"/>
  <c r="U99" i="4"/>
  <c r="AR99" i="4"/>
  <c r="BO99" i="4"/>
  <c r="U100" i="4"/>
  <c r="AR100" i="4"/>
  <c r="AR115" i="4" s="1"/>
  <c r="BI100" i="4"/>
  <c r="BI115" i="4" s="1"/>
  <c r="M101" i="4"/>
  <c r="AB101" i="4"/>
  <c r="AJ101" i="4"/>
  <c r="AR101" i="4"/>
  <c r="AZ101" i="4"/>
  <c r="BH101" i="4"/>
  <c r="BP101" i="4"/>
  <c r="L102" i="4"/>
  <c r="T102" i="4"/>
  <c r="AB102" i="4"/>
  <c r="AJ102" i="4"/>
  <c r="AR102" i="4"/>
  <c r="AZ102" i="4"/>
  <c r="BH102" i="4"/>
  <c r="BP102" i="4"/>
  <c r="L103" i="4"/>
  <c r="T103" i="4"/>
  <c r="AB103" i="4"/>
  <c r="AJ103" i="4"/>
  <c r="AR103" i="4"/>
  <c r="AZ103" i="4"/>
  <c r="BH103" i="4"/>
  <c r="BP103" i="4"/>
  <c r="L104" i="4"/>
  <c r="T104" i="4"/>
  <c r="AB104" i="4"/>
  <c r="AJ104" i="4"/>
  <c r="AR104" i="4"/>
  <c r="AZ104" i="4"/>
  <c r="BH104" i="4"/>
  <c r="BP104" i="4"/>
  <c r="L105" i="4"/>
  <c r="T105" i="4"/>
  <c r="AB105" i="4"/>
  <c r="AJ105" i="4"/>
  <c r="AR105" i="4"/>
  <c r="AZ105" i="4"/>
  <c r="BH105" i="4"/>
  <c r="BP105" i="4"/>
  <c r="L106" i="4"/>
  <c r="T106" i="4"/>
  <c r="AB106" i="4"/>
  <c r="AJ106" i="4"/>
  <c r="AR106" i="4"/>
  <c r="AZ106" i="4"/>
  <c r="BH106" i="4"/>
  <c r="BP106" i="4"/>
  <c r="L107" i="4"/>
  <c r="T107" i="4"/>
  <c r="AB107" i="4"/>
  <c r="AJ107" i="4"/>
  <c r="AR107" i="4"/>
  <c r="AZ107" i="4"/>
  <c r="BH107" i="4"/>
  <c r="BP107" i="4"/>
  <c r="L108" i="4"/>
  <c r="T108" i="4"/>
  <c r="AB108" i="4"/>
  <c r="AJ108" i="4"/>
  <c r="AR108" i="4"/>
  <c r="AZ108" i="4"/>
  <c r="BH108" i="4"/>
  <c r="BP108" i="4"/>
  <c r="BE88" i="4"/>
  <c r="BO91" i="4"/>
  <c r="Y93" i="4"/>
  <c r="AA94" i="4"/>
  <c r="AA95" i="4"/>
  <c r="AA96" i="4"/>
  <c r="AA97" i="4"/>
  <c r="AA98" i="4"/>
  <c r="AS98" i="4"/>
  <c r="BP98" i="4"/>
  <c r="AA99" i="4"/>
  <c r="AS99" i="4"/>
  <c r="BP99" i="4"/>
  <c r="AA100" i="4"/>
  <c r="AS100" i="4"/>
  <c r="BK100" i="4"/>
  <c r="BK115" i="4" s="1"/>
  <c r="O101" i="4"/>
  <c r="O115" i="4" s="1"/>
  <c r="AC101" i="4"/>
  <c r="AK101" i="4"/>
  <c r="AS101" i="4"/>
  <c r="BA101" i="4"/>
  <c r="BI101" i="4"/>
  <c r="BQ101" i="4"/>
  <c r="M102" i="4"/>
  <c r="U102" i="4"/>
  <c r="AC102" i="4"/>
  <c r="AK102" i="4"/>
  <c r="AS102" i="4"/>
  <c r="BA102" i="4"/>
  <c r="BI102" i="4"/>
  <c r="BQ102" i="4"/>
  <c r="M103" i="4"/>
  <c r="U103" i="4"/>
  <c r="AC103" i="4"/>
  <c r="AK103" i="4"/>
  <c r="AS103" i="4"/>
  <c r="BA103" i="4"/>
  <c r="BI103" i="4"/>
  <c r="BQ103" i="4"/>
  <c r="M104" i="4"/>
  <c r="U104" i="4"/>
  <c r="AC104" i="4"/>
  <c r="AK104" i="4"/>
  <c r="AS104" i="4"/>
  <c r="BA104" i="4"/>
  <c r="BI104" i="4"/>
  <c r="BQ104" i="4"/>
  <c r="M105" i="4"/>
  <c r="U105" i="4"/>
  <c r="AC105" i="4"/>
  <c r="AK105" i="4"/>
  <c r="AS105" i="4"/>
  <c r="BA105" i="4"/>
  <c r="BI105" i="4"/>
  <c r="BQ105" i="4"/>
  <c r="M106" i="4"/>
  <c r="U106" i="4"/>
  <c r="AC106" i="4"/>
  <c r="AK106" i="4"/>
  <c r="AS106" i="4"/>
  <c r="BA106" i="4"/>
  <c r="BI106" i="4"/>
  <c r="BQ106" i="4"/>
  <c r="M107" i="4"/>
  <c r="U107" i="4"/>
  <c r="AC107" i="4"/>
  <c r="AK107" i="4"/>
  <c r="AS107" i="4"/>
  <c r="BA107" i="4"/>
  <c r="BI107" i="4"/>
  <c r="BQ107" i="4"/>
  <c r="M108" i="4"/>
  <c r="U108" i="4"/>
  <c r="AC108" i="4"/>
  <c r="AK108" i="4"/>
  <c r="AS108" i="4"/>
  <c r="BA108" i="4"/>
  <c r="BI108" i="4"/>
  <c r="BQ108" i="4"/>
  <c r="AW89" i="4"/>
  <c r="N92" i="4"/>
  <c r="AI93" i="4"/>
  <c r="AI94" i="4"/>
  <c r="AI95" i="4"/>
  <c r="AI96" i="4"/>
  <c r="AI97" i="4"/>
  <c r="AB98" i="4"/>
  <c r="AY98" i="4"/>
  <c r="BQ98" i="4"/>
  <c r="AB99" i="4"/>
  <c r="AY99" i="4"/>
  <c r="BQ99" i="4"/>
  <c r="AB100" i="4"/>
  <c r="AY100" i="4"/>
  <c r="BO100" i="4"/>
  <c r="S101" i="4"/>
  <c r="AD101" i="4"/>
  <c r="AD115" i="4" s="1"/>
  <c r="AL101" i="4"/>
  <c r="AL115" i="4" s="1"/>
  <c r="AT101" i="4"/>
  <c r="BB101" i="4"/>
  <c r="BJ101" i="4"/>
  <c r="BR101" i="4"/>
  <c r="N102" i="4"/>
  <c r="V102" i="4"/>
  <c r="AD102" i="4"/>
  <c r="AL102" i="4"/>
  <c r="AT102" i="4"/>
  <c r="BB102" i="4"/>
  <c r="BJ102" i="4"/>
  <c r="BR102" i="4"/>
  <c r="N103" i="4"/>
  <c r="V103" i="4"/>
  <c r="AD103" i="4"/>
  <c r="AL103" i="4"/>
  <c r="AT103" i="4"/>
  <c r="BB103" i="4"/>
  <c r="BJ103" i="4"/>
  <c r="BR103" i="4"/>
  <c r="N104" i="4"/>
  <c r="V104" i="4"/>
  <c r="AD104" i="4"/>
  <c r="AL104" i="4"/>
  <c r="AT104" i="4"/>
  <c r="BB104" i="4"/>
  <c r="BJ104" i="4"/>
  <c r="BR104" i="4"/>
  <c r="N105" i="4"/>
  <c r="V105" i="4"/>
  <c r="AD105" i="4"/>
  <c r="AL105" i="4"/>
  <c r="AT105" i="4"/>
  <c r="BB105" i="4"/>
  <c r="BJ105" i="4"/>
  <c r="BR105" i="4"/>
  <c r="N106" i="4"/>
  <c r="V106" i="4"/>
  <c r="AD106" i="4"/>
  <c r="AL106" i="4"/>
  <c r="AT106" i="4"/>
  <c r="BB106" i="4"/>
  <c r="BJ106" i="4"/>
  <c r="BR106" i="4"/>
  <c r="N107" i="4"/>
  <c r="V107" i="4"/>
  <c r="AD107" i="4"/>
  <c r="AL107" i="4"/>
  <c r="AT107" i="4"/>
  <c r="BB107" i="4"/>
  <c r="BJ107" i="4"/>
  <c r="BR107" i="4"/>
  <c r="N108" i="4"/>
  <c r="V108" i="4"/>
  <c r="AD108" i="4"/>
  <c r="AL108" i="4"/>
  <c r="AT108" i="4"/>
  <c r="BB108" i="4"/>
  <c r="BJ108" i="4"/>
  <c r="BR108" i="4"/>
  <c r="Q90" i="4"/>
  <c r="Y92" i="4"/>
  <c r="AQ93" i="4"/>
  <c r="AQ94" i="4"/>
  <c r="AQ95" i="4"/>
  <c r="AQ96" i="4"/>
  <c r="AQ97" i="4"/>
  <c r="AC98" i="4"/>
  <c r="AZ98" i="4"/>
  <c r="K99" i="4"/>
  <c r="AC99" i="4"/>
  <c r="AZ99" i="4"/>
  <c r="K100" i="4"/>
  <c r="AC100" i="4"/>
  <c r="AZ100" i="4"/>
  <c r="BP100" i="4"/>
  <c r="T101" i="4"/>
  <c r="AE101" i="4"/>
  <c r="AM101" i="4"/>
  <c r="AU101" i="4"/>
  <c r="BC101" i="4"/>
  <c r="BK101" i="4"/>
  <c r="G102" i="4"/>
  <c r="O102" i="4"/>
  <c r="W102" i="4"/>
  <c r="AE102" i="4"/>
  <c r="AM102" i="4"/>
  <c r="AU102" i="4"/>
  <c r="BC102" i="4"/>
  <c r="BK102" i="4"/>
  <c r="G103" i="4"/>
  <c r="O103" i="4"/>
  <c r="W103" i="4"/>
  <c r="AE103" i="4"/>
  <c r="AM103" i="4"/>
  <c r="AU103" i="4"/>
  <c r="BC103" i="4"/>
  <c r="BK103" i="4"/>
  <c r="G104" i="4"/>
  <c r="O104" i="4"/>
  <c r="W104" i="4"/>
  <c r="AE104" i="4"/>
  <c r="AM104" i="4"/>
  <c r="AU104" i="4"/>
  <c r="BC104" i="4"/>
  <c r="BK104" i="4"/>
  <c r="G105" i="4"/>
  <c r="O105" i="4"/>
  <c r="W105" i="4"/>
  <c r="AE105" i="4"/>
  <c r="AM105" i="4"/>
  <c r="AU105" i="4"/>
  <c r="BC105" i="4"/>
  <c r="BK105" i="4"/>
  <c r="G106" i="4"/>
  <c r="O106" i="4"/>
  <c r="W106" i="4"/>
  <c r="AE106" i="4"/>
  <c r="AM106" i="4"/>
  <c r="AU106" i="4"/>
  <c r="BC106" i="4"/>
  <c r="BK106" i="4"/>
  <c r="G107" i="4"/>
  <c r="O107" i="4"/>
  <c r="W107" i="4"/>
  <c r="AE107" i="4"/>
  <c r="AM107" i="4"/>
  <c r="AU107" i="4"/>
  <c r="BC107" i="4"/>
  <c r="BK107" i="4"/>
  <c r="G108" i="4"/>
  <c r="O108" i="4"/>
  <c r="W108" i="4"/>
  <c r="AE108" i="4"/>
  <c r="AM108" i="4"/>
  <c r="AU108" i="4"/>
  <c r="BC108" i="4"/>
  <c r="BK108" i="4"/>
  <c r="AK81" i="4"/>
  <c r="AW90" i="4"/>
  <c r="AI92" i="4"/>
  <c r="AY93" i="4"/>
  <c r="AY94" i="4"/>
  <c r="AY95" i="4"/>
  <c r="AY96" i="4"/>
  <c r="AY97" i="4"/>
  <c r="AI98" i="4"/>
  <c r="BA98" i="4"/>
  <c r="L99" i="4"/>
  <c r="AI99" i="4"/>
  <c r="BA99" i="4"/>
  <c r="L100" i="4"/>
  <c r="L115" i="4" s="1"/>
  <c r="AI100" i="4"/>
  <c r="BA100" i="4"/>
  <c r="BQ100" i="4"/>
  <c r="U101" i="4"/>
  <c r="AF101" i="4"/>
  <c r="AN101" i="4"/>
  <c r="AV101" i="4"/>
  <c r="BD101" i="4"/>
  <c r="BD115" i="4" s="1"/>
  <c r="BL101" i="4"/>
  <c r="H102" i="4"/>
  <c r="P102" i="4"/>
  <c r="X102" i="4"/>
  <c r="AF102" i="4"/>
  <c r="AN102" i="4"/>
  <c r="AV102" i="4"/>
  <c r="BD102" i="4"/>
  <c r="BL102" i="4"/>
  <c r="H103" i="4"/>
  <c r="P103" i="4"/>
  <c r="X103" i="4"/>
  <c r="AF103" i="4"/>
  <c r="AN103" i="4"/>
  <c r="AV103" i="4"/>
  <c r="BD103" i="4"/>
  <c r="BL103" i="4"/>
  <c r="H104" i="4"/>
  <c r="P104" i="4"/>
  <c r="X104" i="4"/>
  <c r="AF104" i="4"/>
  <c r="AN104" i="4"/>
  <c r="AV104" i="4"/>
  <c r="BD104" i="4"/>
  <c r="BL104" i="4"/>
  <c r="H105" i="4"/>
  <c r="P105" i="4"/>
  <c r="X105" i="4"/>
  <c r="AF105" i="4"/>
  <c r="AN105" i="4"/>
  <c r="AV105" i="4"/>
  <c r="BD105" i="4"/>
  <c r="BL105" i="4"/>
  <c r="H106" i="4"/>
  <c r="P106" i="4"/>
  <c r="X106" i="4"/>
  <c r="AF106" i="4"/>
  <c r="AN106" i="4"/>
  <c r="AV106" i="4"/>
  <c r="BD106" i="4"/>
  <c r="BL106" i="4"/>
  <c r="H107" i="4"/>
  <c r="P107" i="4"/>
  <c r="X107" i="4"/>
  <c r="AF107" i="4"/>
  <c r="AN107" i="4"/>
  <c r="AV107" i="4"/>
  <c r="BD107" i="4"/>
  <c r="BL107" i="4"/>
  <c r="H108" i="4"/>
  <c r="P108" i="4"/>
  <c r="X108" i="4"/>
  <c r="AF108" i="4"/>
  <c r="AN108" i="4"/>
  <c r="AV108" i="4"/>
  <c r="BD108" i="4"/>
  <c r="BL108" i="4"/>
  <c r="BE84" i="4"/>
  <c r="Q91" i="4"/>
  <c r="AT92" i="4"/>
  <c r="BG93" i="4"/>
  <c r="BG94" i="4"/>
  <c r="BG95" i="4"/>
  <c r="BG96" i="4"/>
  <c r="BG97" i="4"/>
  <c r="AJ98" i="4"/>
  <c r="BG98" i="4"/>
  <c r="M99" i="4"/>
  <c r="AJ99" i="4"/>
  <c r="BG99" i="4"/>
  <c r="M100" i="4"/>
  <c r="AJ100" i="4"/>
  <c r="AJ115" i="4" s="1"/>
  <c r="BC100" i="4"/>
  <c r="G101" i="4"/>
  <c r="W101" i="4"/>
  <c r="AG101" i="4"/>
  <c r="AO101" i="4"/>
  <c r="AO115" i="4" s="1"/>
  <c r="AW101" i="4"/>
  <c r="AW115" i="4" s="1"/>
  <c r="BE101" i="4"/>
  <c r="BE115" i="4" s="1"/>
  <c r="BM101" i="4"/>
  <c r="I102" i="4"/>
  <c r="Q102" i="4"/>
  <c r="Y102" i="4"/>
  <c r="AG102" i="4"/>
  <c r="AO102" i="4"/>
  <c r="AW102" i="4"/>
  <c r="BE102" i="4"/>
  <c r="BM102" i="4"/>
  <c r="I103" i="4"/>
  <c r="Q103" i="4"/>
  <c r="Y103" i="4"/>
  <c r="AG103" i="4"/>
  <c r="AO103" i="4"/>
  <c r="AW103" i="4"/>
  <c r="BE103" i="4"/>
  <c r="BM103" i="4"/>
  <c r="I104" i="4"/>
  <c r="Q104" i="4"/>
  <c r="Y104" i="4"/>
  <c r="AG104" i="4"/>
  <c r="AO104" i="4"/>
  <c r="AW104" i="4"/>
  <c r="BE104" i="4"/>
  <c r="BM104" i="4"/>
  <c r="I105" i="4"/>
  <c r="Q105" i="4"/>
  <c r="Y105" i="4"/>
  <c r="AG105" i="4"/>
  <c r="AO105" i="4"/>
  <c r="AW105" i="4"/>
  <c r="BE105" i="4"/>
  <c r="BM105" i="4"/>
  <c r="I106" i="4"/>
  <c r="Q106" i="4"/>
  <c r="Y106" i="4"/>
  <c r="AG106" i="4"/>
  <c r="AO106" i="4"/>
  <c r="AW106" i="4"/>
  <c r="BE106" i="4"/>
  <c r="BM106" i="4"/>
  <c r="I107" i="4"/>
  <c r="Q107" i="4"/>
  <c r="Y107" i="4"/>
  <c r="AG107" i="4"/>
  <c r="AO107" i="4"/>
  <c r="AW107" i="4"/>
  <c r="BE107" i="4"/>
  <c r="BM107" i="4"/>
  <c r="I108" i="4"/>
  <c r="Q108" i="4"/>
  <c r="Y108" i="4"/>
  <c r="AG108" i="4"/>
  <c r="AO108" i="4"/>
  <c r="AW108" i="4"/>
  <c r="BE108" i="4"/>
  <c r="BM108" i="4"/>
  <c r="AT116" i="4"/>
  <c r="BB116" i="4"/>
  <c r="BJ116" i="4"/>
  <c r="BR116" i="4"/>
  <c r="BJ114" i="4"/>
  <c r="AT115" i="4"/>
  <c r="AM116" i="4"/>
  <c r="AU116" i="4"/>
  <c r="BC116" i="4"/>
  <c r="BC114" i="4"/>
  <c r="BK114" i="4"/>
  <c r="AN116" i="4"/>
  <c r="BL114" i="4"/>
  <c r="BM116" i="4"/>
  <c r="BF116" i="4"/>
  <c r="BN116" i="4"/>
  <c r="AP115" i="4"/>
  <c r="AY116" i="4"/>
  <c r="BG116" i="4"/>
  <c r="BO116" i="4"/>
  <c r="AZ116" i="4"/>
  <c r="BH116" i="4"/>
  <c r="BP116" i="4"/>
  <c r="BH114" i="4"/>
  <c r="BP114" i="4"/>
  <c r="BI116" i="4"/>
  <c r="AS115" i="4"/>
  <c r="AS114" i="4"/>
  <c r="AY115" i="4"/>
  <c r="AZ115" i="4"/>
  <c r="BA115" i="4"/>
  <c r="BQ115" i="4"/>
  <c r="BB115" i="4"/>
  <c r="BJ115" i="4"/>
  <c r="BC115" i="4"/>
  <c r="BL115" i="4"/>
  <c r="AE116" i="4"/>
  <c r="G114" i="4"/>
  <c r="P116" i="4"/>
  <c r="X116" i="4"/>
  <c r="AF116" i="4"/>
  <c r="H115" i="4"/>
  <c r="P115" i="4"/>
  <c r="X115" i="4"/>
  <c r="I116" i="4"/>
  <c r="Q116" i="4"/>
  <c r="Y116" i="4"/>
  <c r="AG116" i="4"/>
  <c r="J116" i="4"/>
  <c r="R116" i="4"/>
  <c r="Z116" i="4"/>
  <c r="K116" i="4"/>
  <c r="S116" i="4"/>
  <c r="AA114" i="4"/>
  <c r="K115" i="4"/>
  <c r="AA115" i="4"/>
  <c r="L116" i="4"/>
  <c r="L114" i="4"/>
  <c r="T114" i="4"/>
  <c r="AB114" i="4"/>
  <c r="AB115" i="4"/>
  <c r="U116" i="4"/>
  <c r="G115" i="4"/>
  <c r="U115" i="4"/>
  <c r="AG115" i="4"/>
  <c r="AC116" i="4"/>
  <c r="AC114" i="4"/>
  <c r="J115" i="4"/>
  <c r="W115" i="4"/>
  <c r="AI115" i="4"/>
  <c r="AL116" i="4"/>
  <c r="Y115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BH115" i="4" l="1"/>
  <c r="BH119" i="4" s="1"/>
  <c r="BQ116" i="4"/>
  <c r="Z115" i="4"/>
  <c r="I115" i="4"/>
  <c r="N115" i="4"/>
  <c r="AW116" i="4"/>
  <c r="AW118" i="4" s="1"/>
  <c r="V115" i="4"/>
  <c r="BE116" i="4"/>
  <c r="BP115" i="4"/>
  <c r="BP119" i="4" s="1"/>
  <c r="U114" i="4"/>
  <c r="U117" i="4" s="1"/>
  <c r="AM115" i="4"/>
  <c r="H114" i="4"/>
  <c r="BA116" i="4"/>
  <c r="BA118" i="4" s="1"/>
  <c r="AX114" i="4"/>
  <c r="W114" i="4"/>
  <c r="BD116" i="4"/>
  <c r="BD119" i="4" s="1"/>
  <c r="T115" i="4"/>
  <c r="W116" i="4"/>
  <c r="W118" i="4" s="1"/>
  <c r="AR116" i="4"/>
  <c r="H116" i="4"/>
  <c r="H118" i="4" s="1"/>
  <c r="S114" i="4"/>
  <c r="S117" i="4" s="1"/>
  <c r="J114" i="4"/>
  <c r="J117" i="4" s="1"/>
  <c r="AN115" i="4"/>
  <c r="AN118" i="4" s="1"/>
  <c r="AV115" i="4"/>
  <c r="BO115" i="4"/>
  <c r="BO118" i="4" s="1"/>
  <c r="AC115" i="4"/>
  <c r="AC118" i="4" s="1"/>
  <c r="M115" i="4"/>
  <c r="BE114" i="4"/>
  <c r="AK115" i="4"/>
  <c r="AK118" i="4" s="1"/>
  <c r="AH115" i="4"/>
  <c r="AM114" i="4"/>
  <c r="AM117" i="4" s="1"/>
  <c r="N114" i="4"/>
  <c r="AR114" i="4"/>
  <c r="G116" i="4"/>
  <c r="G119" i="4" s="1"/>
  <c r="V116" i="4"/>
  <c r="AB116" i="4"/>
  <c r="AB118" i="4" s="1"/>
  <c r="AI116" i="4"/>
  <c r="AI118" i="4" s="1"/>
  <c r="AP116" i="4"/>
  <c r="AP118" i="4" s="1"/>
  <c r="S115" i="4"/>
  <c r="S118" i="4" s="1"/>
  <c r="AT114" i="4"/>
  <c r="AT117" i="4" s="1"/>
  <c r="AH114" i="4"/>
  <c r="AQ114" i="4"/>
  <c r="AD116" i="4"/>
  <c r="AD118" i="4" s="1"/>
  <c r="R114" i="4"/>
  <c r="R117" i="4" s="1"/>
  <c r="AE114" i="4"/>
  <c r="AE117" i="4" s="1"/>
  <c r="AK114" i="4"/>
  <c r="AS119" i="4"/>
  <c r="M116" i="4"/>
  <c r="Q115" i="4"/>
  <c r="Q118" i="4" s="1"/>
  <c r="AV114" i="4"/>
  <c r="AI114" i="4"/>
  <c r="AU115" i="4"/>
  <c r="AU118" i="4" s="1"/>
  <c r="AU114" i="4"/>
  <c r="K114" i="4"/>
  <c r="K119" i="4" s="1"/>
  <c r="BF114" i="4"/>
  <c r="BF119" i="4" s="1"/>
  <c r="V114" i="4"/>
  <c r="BQ114" i="4"/>
  <c r="AZ114" i="4"/>
  <c r="AZ119" i="4" s="1"/>
  <c r="O116" i="4"/>
  <c r="O118" i="4" s="1"/>
  <c r="AJ116" i="4"/>
  <c r="AJ118" i="4" s="1"/>
  <c r="AQ116" i="4"/>
  <c r="AQ118" i="4" s="1"/>
  <c r="AX116" i="4"/>
  <c r="AX117" i="4" s="1"/>
  <c r="BL116" i="4"/>
  <c r="BL118" i="4" s="1"/>
  <c r="BM114" i="4"/>
  <c r="BM117" i="4" s="1"/>
  <c r="AF115" i="4"/>
  <c r="AF118" i="4" s="1"/>
  <c r="BR115" i="4"/>
  <c r="BR118" i="4" s="1"/>
  <c r="BK116" i="4"/>
  <c r="BK117" i="4" s="1"/>
  <c r="T116" i="4"/>
  <c r="BJ118" i="4"/>
  <c r="BC119" i="4"/>
  <c r="BJ119" i="4"/>
  <c r="BB119" i="4"/>
  <c r="BN119" i="4"/>
  <c r="P119" i="4"/>
  <c r="BO114" i="4"/>
  <c r="R115" i="4"/>
  <c r="BM115" i="4"/>
  <c r="BM118" i="4" s="1"/>
  <c r="AP114" i="4"/>
  <c r="AP119" i="4" s="1"/>
  <c r="L119" i="4"/>
  <c r="M114" i="4"/>
  <c r="AO114" i="4"/>
  <c r="AF114" i="4"/>
  <c r="Q114" i="4"/>
  <c r="AA116" i="4"/>
  <c r="AA119" i="4" s="1"/>
  <c r="AH116" i="4"/>
  <c r="AO116" i="4"/>
  <c r="AO118" i="4" s="1"/>
  <c r="I114" i="4"/>
  <c r="AD114" i="4"/>
  <c r="AN114" i="4"/>
  <c r="O114" i="4"/>
  <c r="AY114" i="4"/>
  <c r="AY119" i="4" s="1"/>
  <c r="Y114" i="4"/>
  <c r="Y119" i="4" s="1"/>
  <c r="BG114" i="4"/>
  <c r="BG119" i="4" s="1"/>
  <c r="AJ114" i="4"/>
  <c r="AW114" i="4"/>
  <c r="AE115" i="4"/>
  <c r="BI114" i="4"/>
  <c r="BI119" i="4" s="1"/>
  <c r="AV116" i="4"/>
  <c r="AL119" i="4"/>
  <c r="BR114" i="4"/>
  <c r="AG114" i="4"/>
  <c r="AG119" i="4" s="1"/>
  <c r="J119" i="4"/>
  <c r="X114" i="4"/>
  <c r="X119" i="4" s="1"/>
  <c r="BA114" i="4"/>
  <c r="N116" i="4"/>
  <c r="U119" i="4"/>
  <c r="Z119" i="4"/>
  <c r="BQ118" i="4"/>
  <c r="AR118" i="4"/>
  <c r="AY118" i="4"/>
  <c r="BF118" i="4"/>
  <c r="AS118" i="4"/>
  <c r="AS117" i="4"/>
  <c r="BC118" i="4"/>
  <c r="BC117" i="4"/>
  <c r="BP117" i="4"/>
  <c r="BJ117" i="4"/>
  <c r="BI118" i="4"/>
  <c r="BH117" i="4"/>
  <c r="AM118" i="4"/>
  <c r="BB117" i="4"/>
  <c r="BB118" i="4"/>
  <c r="AZ118" i="4"/>
  <c r="BG118" i="4"/>
  <c r="BN118" i="4"/>
  <c r="BN117" i="4"/>
  <c r="AT118" i="4"/>
  <c r="J118" i="4"/>
  <c r="L118" i="4"/>
  <c r="L117" i="4"/>
  <c r="U118" i="4"/>
  <c r="AC117" i="4"/>
  <c r="X118" i="4"/>
  <c r="P117" i="4"/>
  <c r="P118" i="4"/>
  <c r="K118" i="4"/>
  <c r="AG118" i="4"/>
  <c r="Y118" i="4"/>
  <c r="Z117" i="4"/>
  <c r="Z118" i="4"/>
  <c r="AL117" i="4"/>
  <c r="AL118" i="4"/>
  <c r="I118" i="4"/>
  <c r="F115" i="4"/>
  <c r="F116" i="4"/>
  <c r="F114" i="4"/>
  <c r="H119" i="4" l="1"/>
  <c r="H117" i="4"/>
  <c r="BP118" i="4"/>
  <c r="AW119" i="4"/>
  <c r="BH118" i="4"/>
  <c r="BQ119" i="4"/>
  <c r="T118" i="4"/>
  <c r="I119" i="4"/>
  <c r="AB119" i="4"/>
  <c r="G118" i="4"/>
  <c r="AC119" i="4"/>
  <c r="BO119" i="4"/>
  <c r="BA119" i="4"/>
  <c r="G117" i="4"/>
  <c r="BE119" i="4"/>
  <c r="W117" i="4"/>
  <c r="V118" i="4"/>
  <c r="AN119" i="4"/>
  <c r="BE117" i="4"/>
  <c r="BE118" i="4"/>
  <c r="BD117" i="4"/>
  <c r="BD118" i="4"/>
  <c r="AT119" i="4"/>
  <c r="AM119" i="4"/>
  <c r="S119" i="4"/>
  <c r="W119" i="4"/>
  <c r="AR119" i="4"/>
  <c r="N117" i="4"/>
  <c r="AK119" i="4"/>
  <c r="AR117" i="4"/>
  <c r="AB117" i="4"/>
  <c r="AK117" i="4"/>
  <c r="AI117" i="4"/>
  <c r="V117" i="4"/>
  <c r="M118" i="4"/>
  <c r="R119" i="4"/>
  <c r="O119" i="4"/>
  <c r="AE119" i="4"/>
  <c r="AH119" i="4"/>
  <c r="AD119" i="4"/>
  <c r="T117" i="4"/>
  <c r="T119" i="4"/>
  <c r="AJ119" i="4"/>
  <c r="AI119" i="4"/>
  <c r="BL119" i="4"/>
  <c r="Q119" i="4"/>
  <c r="M119" i="4"/>
  <c r="AF119" i="4"/>
  <c r="BR119" i="4"/>
  <c r="AX118" i="4"/>
  <c r="AX119" i="4"/>
  <c r="AQ119" i="4"/>
  <c r="AU119" i="4"/>
  <c r="BK119" i="4"/>
  <c r="BK118" i="4"/>
  <c r="K117" i="4"/>
  <c r="BQ117" i="4"/>
  <c r="V119" i="4"/>
  <c r="BL117" i="4"/>
  <c r="BF117" i="4"/>
  <c r="AU117" i="4"/>
  <c r="AQ117" i="4"/>
  <c r="AZ117" i="4"/>
  <c r="AV117" i="4"/>
  <c r="R118" i="4"/>
  <c r="BO117" i="4"/>
  <c r="AY117" i="4"/>
  <c r="AO119" i="4"/>
  <c r="BM119" i="4"/>
  <c r="AV119" i="4"/>
  <c r="AP117" i="4"/>
  <c r="AW117" i="4"/>
  <c r="BR117" i="4"/>
  <c r="BG117" i="4"/>
  <c r="BA117" i="4"/>
  <c r="AH117" i="4"/>
  <c r="AA118" i="4"/>
  <c r="AH118" i="4"/>
  <c r="AA117" i="4"/>
  <c r="N118" i="4"/>
  <c r="AG117" i="4"/>
  <c r="M117" i="4"/>
  <c r="Q117" i="4"/>
  <c r="Y117" i="4"/>
  <c r="AF117" i="4"/>
  <c r="N119" i="4"/>
  <c r="AE118" i="4"/>
  <c r="AD117" i="4"/>
  <c r="I117" i="4"/>
  <c r="O117" i="4"/>
  <c r="AJ117" i="4"/>
  <c r="BI117" i="4"/>
  <c r="AO117" i="4"/>
  <c r="AN117" i="4"/>
  <c r="AV118" i="4"/>
  <c r="X117" i="4"/>
  <c r="F119" i="4"/>
  <c r="F117" i="4"/>
  <c r="F118" i="4"/>
  <c r="E122" i="4" l="1" a="1"/>
  <c r="E122" i="4" s="1"/>
  <c r="AU123" i="4" l="1"/>
  <c r="S128" i="4"/>
  <c r="H122" i="4"/>
  <c r="AS124" i="4"/>
  <c r="AX125" i="4"/>
  <c r="O123" i="4"/>
  <c r="AG129" i="4"/>
  <c r="BP135" i="4"/>
  <c r="AI130" i="4"/>
  <c r="X122" i="4"/>
  <c r="BE125" i="4"/>
  <c r="AN122" i="4"/>
  <c r="BC130" i="4"/>
  <c r="P130" i="4"/>
  <c r="AK122" i="4"/>
  <c r="BQ131" i="4"/>
  <c r="BO131" i="4"/>
  <c r="AO127" i="4"/>
  <c r="AQ122" i="4"/>
  <c r="BM129" i="4"/>
  <c r="AW122" i="4"/>
  <c r="BC125" i="4"/>
  <c r="AB128" i="4"/>
  <c r="BG125" i="4"/>
  <c r="AP132" i="4"/>
  <c r="K128" i="4"/>
  <c r="E124" i="4"/>
  <c r="BO123" i="4"/>
  <c r="AE126" i="4"/>
  <c r="BJ123" i="4"/>
  <c r="AT131" i="4"/>
  <c r="BR126" i="4"/>
  <c r="O125" i="4"/>
  <c r="BN129" i="4"/>
  <c r="AJ135" i="4"/>
  <c r="AH122" i="4"/>
  <c r="AX128" i="4"/>
  <c r="BJ132" i="4"/>
  <c r="G133" i="4"/>
  <c r="BD124" i="4"/>
  <c r="E133" i="4"/>
  <c r="V129" i="4"/>
  <c r="H135" i="4"/>
  <c r="AF125" i="4"/>
  <c r="U133" i="4"/>
  <c r="I131" i="4"/>
  <c r="X129" i="4"/>
  <c r="W133" i="4"/>
  <c r="BD123" i="4"/>
  <c r="AL132" i="4"/>
  <c r="AV128" i="4"/>
  <c r="AO134" i="4"/>
  <c r="AG132" i="4"/>
  <c r="BB132" i="4"/>
  <c r="BN125" i="4"/>
  <c r="P126" i="4"/>
  <c r="F123" i="4"/>
  <c r="AW129" i="4"/>
  <c r="W125" i="4"/>
  <c r="K123" i="4"/>
  <c r="AA123" i="4"/>
  <c r="AI123" i="4"/>
  <c r="BO124" i="4"/>
  <c r="L132" i="4"/>
  <c r="AS122" i="4"/>
  <c r="AY123" i="4"/>
  <c r="AT123" i="4"/>
  <c r="AI126" i="4"/>
  <c r="BA126" i="4"/>
  <c r="Q129" i="4"/>
  <c r="AV126" i="4"/>
  <c r="M124" i="4"/>
  <c r="L122" i="4"/>
  <c r="AF122" i="4"/>
  <c r="T130" i="4"/>
  <c r="BK130" i="4"/>
  <c r="Z129" i="4"/>
  <c r="S122" i="4"/>
  <c r="L123" i="4"/>
  <c r="E131" i="4"/>
  <c r="Q126" i="4"/>
  <c r="BM124" i="4"/>
  <c r="AC127" i="4"/>
  <c r="BH124" i="4"/>
  <c r="Y122" i="4"/>
  <c r="BO132" i="4"/>
  <c r="K127" i="4"/>
  <c r="AO122" i="4"/>
  <c r="E123" i="4"/>
  <c r="AJ127" i="4"/>
  <c r="BP132" i="4"/>
  <c r="BD135" i="4"/>
  <c r="J122" i="4"/>
  <c r="BL128" i="4"/>
  <c r="BO134" i="4"/>
  <c r="AA132" i="4"/>
  <c r="BL124" i="4"/>
  <c r="W129" i="4"/>
  <c r="Q135" i="4"/>
  <c r="AZ123" i="4"/>
  <c r="AC132" i="4"/>
  <c r="AF132" i="4"/>
  <c r="X128" i="4"/>
  <c r="AH134" i="4"/>
  <c r="BC131" i="4"/>
  <c r="AP123" i="4"/>
  <c r="AM133" i="4"/>
  <c r="AX134" i="4"/>
  <c r="AU122" i="4"/>
  <c r="AO124" i="4"/>
  <c r="O130" i="4"/>
  <c r="AQ123" i="4"/>
  <c r="BR130" i="4"/>
  <c r="BF125" i="4"/>
  <c r="AD123" i="4"/>
  <c r="AP126" i="4"/>
  <c r="AF128" i="4"/>
  <c r="AJ131" i="4"/>
  <c r="AQ125" i="4"/>
  <c r="W127" i="4"/>
  <c r="BD130" i="4"/>
  <c r="N127" i="4"/>
  <c r="AM126" i="4"/>
  <c r="BK122" i="4"/>
  <c r="AS123" i="4"/>
  <c r="BI123" i="4"/>
  <c r="BG128" i="4"/>
  <c r="AY125" i="4"/>
  <c r="AK126" i="4"/>
  <c r="AS126" i="4"/>
  <c r="AL127" i="4"/>
  <c r="T127" i="4"/>
  <c r="AC123" i="4"/>
  <c r="M131" i="4"/>
  <c r="AR128" i="4"/>
  <c r="Y126" i="4"/>
  <c r="AN133" i="4"/>
  <c r="T128" i="4"/>
  <c r="AM125" i="4"/>
  <c r="AL123" i="4"/>
  <c r="V131" i="4"/>
  <c r="K126" i="4"/>
  <c r="BA122" i="4"/>
  <c r="AR124" i="4"/>
  <c r="AE128" i="4"/>
  <c r="BI126" i="4"/>
  <c r="Y129" i="4"/>
  <c r="BD126" i="4"/>
  <c r="S125" i="4"/>
  <c r="BL127" i="4"/>
  <c r="AS127" i="4"/>
  <c r="AO123" i="4"/>
  <c r="BA124" i="4"/>
  <c r="L135" i="4"/>
  <c r="BB126" i="4"/>
  <c r="AX131" i="4"/>
  <c r="BA129" i="4"/>
  <c r="J127" i="4"/>
  <c r="F124" i="4"/>
  <c r="AT130" i="4"/>
  <c r="AB122" i="4"/>
  <c r="AP127" i="4"/>
  <c r="AR126" i="4"/>
  <c r="AR135" i="4"/>
  <c r="BJ130" i="4"/>
  <c r="I126" i="4"/>
  <c r="J126" i="4"/>
  <c r="AK133" i="4"/>
  <c r="F130" i="4"/>
  <c r="AN135" i="4"/>
  <c r="AZ126" i="4"/>
  <c r="BA133" i="4"/>
  <c r="BF129" i="4"/>
  <c r="AE125" i="4"/>
  <c r="BK126" i="4"/>
  <c r="AP125" i="4"/>
  <c r="K125" i="4"/>
  <c r="X130" i="4"/>
  <c r="BK125" i="4"/>
  <c r="AY124" i="4"/>
  <c r="N132" i="4"/>
  <c r="BR135" i="4"/>
  <c r="AP122" i="4"/>
  <c r="AN132" i="4"/>
  <c r="AR133" i="4"/>
  <c r="Y124" i="4"/>
  <c r="M122" i="4"/>
  <c r="AW123" i="4"/>
  <c r="F131" i="4"/>
  <c r="AE130" i="4"/>
  <c r="BC126" i="4"/>
  <c r="AK127" i="4"/>
  <c r="BA127" i="4"/>
  <c r="BA131" i="4"/>
  <c r="BQ125" i="4"/>
  <c r="M123" i="4"/>
  <c r="U123" i="4"/>
  <c r="AH129" i="4"/>
  <c r="BD131" i="4"/>
  <c r="AA124" i="4"/>
  <c r="K132" i="4"/>
  <c r="AP129" i="4"/>
  <c r="AY122" i="4"/>
  <c r="AZ125" i="4"/>
  <c r="N131" i="4"/>
  <c r="O122" i="4"/>
  <c r="AJ124" i="4"/>
  <c r="T132" i="4"/>
  <c r="G128" i="4"/>
  <c r="AW124" i="4"/>
  <c r="AN126" i="4"/>
  <c r="W132" i="4"/>
  <c r="AM122" i="4"/>
  <c r="W130" i="4"/>
  <c r="BB127" i="4"/>
  <c r="I123" i="4"/>
  <c r="AA125" i="4"/>
  <c r="AO129" i="4"/>
  <c r="AC129" i="4"/>
  <c r="AE127" i="4"/>
  <c r="BB124" i="4"/>
  <c r="AU131" i="4"/>
  <c r="L134" i="4"/>
  <c r="T129" i="4"/>
  <c r="BM134" i="4"/>
  <c r="BK133" i="4"/>
  <c r="BF124" i="4"/>
  <c r="V133" i="4"/>
  <c r="O135" i="4"/>
  <c r="BI134" i="4"/>
  <c r="AQ132" i="4"/>
  <c r="AN125" i="4"/>
  <c r="AA126" i="4"/>
  <c r="AN134" i="4"/>
  <c r="AA131" i="4"/>
  <c r="BF123" i="4"/>
  <c r="AU132" i="4"/>
  <c r="BD134" i="4"/>
  <c r="AW132" i="4"/>
  <c r="H130" i="4"/>
  <c r="U126" i="4"/>
  <c r="AA130" i="4"/>
  <c r="BI131" i="4"/>
  <c r="W123" i="4"/>
  <c r="AX126" i="4"/>
  <c r="BQ126" i="4"/>
  <c r="AG124" i="4"/>
  <c r="AC122" i="4"/>
  <c r="AS125" i="4"/>
  <c r="BR123" i="4"/>
  <c r="AU130" i="4"/>
  <c r="AC131" i="4"/>
  <c r="AS131" i="4"/>
  <c r="AB124" i="4"/>
  <c r="BM127" i="4"/>
  <c r="K124" i="4"/>
  <c r="Q125" i="4"/>
  <c r="AD131" i="4"/>
  <c r="BI122" i="4"/>
  <c r="Y125" i="4"/>
  <c r="BD122" i="4"/>
  <c r="AN130" i="4"/>
  <c r="AU124" i="4"/>
  <c r="AI132" i="4"/>
  <c r="BE122" i="4"/>
  <c r="I125" i="4"/>
  <c r="AH125" i="4"/>
  <c r="BM122" i="4"/>
  <c r="BQ129" i="4"/>
  <c r="W122" i="4"/>
  <c r="AJ128" i="4"/>
  <c r="H133" i="4"/>
  <c r="AK123" i="4"/>
  <c r="U131" i="4"/>
  <c r="AZ128" i="4"/>
  <c r="E125" i="4"/>
  <c r="E129" i="4"/>
  <c r="P122" i="4"/>
  <c r="AD124" i="4"/>
  <c r="BC124" i="4"/>
  <c r="AG130" i="4"/>
  <c r="BG133" i="4"/>
  <c r="O133" i="4"/>
  <c r="Z132" i="4"/>
  <c r="AN124" i="4"/>
  <c r="BE128" i="4"/>
  <c r="BM128" i="4"/>
  <c r="Y132" i="4"/>
  <c r="P125" i="4"/>
  <c r="BR133" i="4"/>
  <c r="AM134" i="4"/>
  <c r="AB129" i="4"/>
  <c r="W128" i="4"/>
  <c r="R123" i="4"/>
  <c r="BP129" i="4"/>
  <c r="Y128" i="4"/>
  <c r="AQ134" i="4"/>
  <c r="BH123" i="4"/>
  <c r="AM131" i="4"/>
  <c r="BL126" i="4"/>
  <c r="E126" i="4"/>
  <c r="AU125" i="4"/>
  <c r="AT127" i="4"/>
  <c r="Z125" i="4"/>
  <c r="AV122" i="4"/>
  <c r="AA128" i="4"/>
  <c r="AK124" i="4"/>
  <c r="AP128" i="4"/>
  <c r="AN127" i="4"/>
  <c r="BD127" i="4"/>
  <c r="BI135" i="4"/>
  <c r="I124" i="4"/>
  <c r="BG124" i="4"/>
  <c r="F122" i="4"/>
  <c r="G125" i="4"/>
  <c r="AC126" i="4"/>
  <c r="BJ127" i="4"/>
  <c r="T124" i="4"/>
  <c r="BP124" i="4"/>
  <c r="R125" i="4"/>
  <c r="X126" i="4"/>
  <c r="BI129" i="4"/>
  <c r="G126" i="4"/>
  <c r="M127" i="4"/>
  <c r="G123" i="4"/>
  <c r="BG123" i="4"/>
  <c r="W126" i="4"/>
  <c r="BB123" i="4"/>
  <c r="AL131" i="4"/>
  <c r="AQ126" i="4"/>
  <c r="BQ123" i="4"/>
  <c r="K122" i="4"/>
  <c r="E127" i="4"/>
  <c r="AF126" i="4"/>
  <c r="BK123" i="4"/>
  <c r="BM131" i="4"/>
  <c r="S124" i="4"/>
  <c r="AF130" i="4"/>
  <c r="AF124" i="4"/>
  <c r="AI124" i="4"/>
  <c r="S132" i="4"/>
  <c r="AX129" i="4"/>
  <c r="BG130" i="4"/>
  <c r="AF123" i="4"/>
  <c r="J125" i="4"/>
  <c r="AW128" i="4"/>
  <c r="AY126" i="4"/>
  <c r="G134" i="4"/>
  <c r="R124" i="4"/>
  <c r="AD129" i="4"/>
  <c r="AM127" i="4"/>
  <c r="BP133" i="4"/>
  <c r="BQ130" i="4"/>
  <c r="V122" i="4"/>
  <c r="AH135" i="4"/>
  <c r="R134" i="4"/>
  <c r="Y123" i="4"/>
  <c r="G131" i="4"/>
  <c r="BN124" i="4"/>
  <c r="AT126" i="4"/>
  <c r="AI133" i="4"/>
  <c r="Z124" i="4"/>
  <c r="AT135" i="4"/>
  <c r="AX122" i="4"/>
  <c r="AY133" i="4"/>
  <c r="BN126" i="4"/>
  <c r="V123" i="4"/>
  <c r="BC123" i="4"/>
  <c r="AE122" i="4"/>
  <c r="I128" i="4"/>
  <c r="O124" i="4"/>
  <c r="AM124" i="4"/>
  <c r="BE126" i="4"/>
  <c r="BL134" i="4"/>
  <c r="BE127" i="4"/>
  <c r="K134" i="4"/>
  <c r="AV133" i="4"/>
  <c r="AS135" i="4"/>
  <c r="K131" i="4"/>
  <c r="AQ124" i="4"/>
  <c r="AY128" i="4"/>
  <c r="AO125" i="4"/>
  <c r="G122" i="4"/>
  <c r="AI128" i="4"/>
  <c r="BR131" i="4"/>
  <c r="L128" i="4"/>
  <c r="BH128" i="4"/>
  <c r="J129" i="4"/>
  <c r="R129" i="4"/>
  <c r="AV125" i="4"/>
  <c r="BQ127" i="4"/>
  <c r="G130" i="4"/>
  <c r="BQ124" i="4"/>
  <c r="BE124" i="4"/>
  <c r="U127" i="4"/>
  <c r="AZ124" i="4"/>
  <c r="Q122" i="4"/>
  <c r="AM128" i="4"/>
  <c r="BI127" i="4"/>
  <c r="BE131" i="4"/>
  <c r="BO128" i="4"/>
  <c r="AD127" i="4"/>
  <c r="BI124" i="4"/>
  <c r="BR125" i="4"/>
  <c r="O126" i="4"/>
  <c r="I122" i="4"/>
  <c r="BQ122" i="4"/>
  <c r="AG125" i="4"/>
  <c r="BL122" i="4"/>
  <c r="AV130" i="4"/>
  <c r="BI128" i="4"/>
  <c r="U122" i="4"/>
  <c r="F127" i="4"/>
  <c r="AX124" i="4"/>
  <c r="AS129" i="4"/>
  <c r="BQ135" i="4"/>
  <c r="L130" i="4"/>
  <c r="BH127" i="4"/>
  <c r="AS130" i="4"/>
  <c r="BL135" i="4"/>
  <c r="AF133" i="4"/>
  <c r="AB127" i="4"/>
  <c r="BL125" i="4"/>
  <c r="AT122" i="4"/>
  <c r="U125" i="4"/>
  <c r="AH133" i="4"/>
  <c r="AD122" i="4"/>
  <c r="E130" i="4"/>
  <c r="AE135" i="4"/>
  <c r="BG135" i="4"/>
  <c r="L126" i="4"/>
  <c r="R135" i="4"/>
  <c r="AU135" i="4"/>
  <c r="F128" i="4"/>
  <c r="U124" i="4"/>
  <c r="J123" i="4"/>
  <c r="I127" i="4"/>
  <c r="BO130" i="4"/>
  <c r="M126" i="4"/>
  <c r="AQ128" i="4"/>
  <c r="H126" i="4"/>
  <c r="AM123" i="4"/>
  <c r="Y131" i="4"/>
  <c r="P131" i="4"/>
  <c r="V127" i="4"/>
  <c r="BA125" i="4"/>
  <c r="F125" i="4"/>
  <c r="N122" i="4"/>
  <c r="E135" i="4"/>
  <c r="BN133" i="4"/>
  <c r="BI132" i="4"/>
  <c r="AV131" i="4"/>
  <c r="M130" i="4"/>
  <c r="AI127" i="4"/>
  <c r="AB134" i="4"/>
  <c r="AO126" i="4"/>
  <c r="BC128" i="4"/>
  <c r="BE130" i="4"/>
  <c r="H129" i="4"/>
  <c r="Z127" i="4"/>
  <c r="AL124" i="4"/>
  <c r="BK135" i="4"/>
  <c r="BN134" i="4"/>
  <c r="BQ133" i="4"/>
  <c r="BD132" i="4"/>
  <c r="AL133" i="4"/>
  <c r="AH132" i="4"/>
  <c r="BF130" i="4"/>
  <c r="K129" i="4"/>
  <c r="AA127" i="4"/>
  <c r="BJ124" i="4"/>
  <c r="Z122" i="4"/>
  <c r="I135" i="4"/>
  <c r="X125" i="4"/>
  <c r="BL131" i="4"/>
  <c r="AZ127" i="4"/>
  <c r="N125" i="4"/>
  <c r="AR122" i="4"/>
  <c r="P135" i="4"/>
  <c r="S134" i="4"/>
  <c r="BB133" i="4"/>
  <c r="AB123" i="4"/>
  <c r="W124" i="4"/>
  <c r="G132" i="4"/>
  <c r="AT134" i="4"/>
  <c r="AO133" i="4"/>
  <c r="AJ132" i="4"/>
  <c r="BI130" i="4"/>
  <c r="AA129" i="4"/>
  <c r="BF127" i="4"/>
  <c r="J132" i="4"/>
  <c r="AR125" i="4"/>
  <c r="F133" i="4"/>
  <c r="Y127" i="4"/>
  <c r="AH128" i="4"/>
  <c r="AB126" i="4"/>
  <c r="AJ123" i="4"/>
  <c r="AL135" i="4"/>
  <c r="AG134" i="4"/>
  <c r="AJ133" i="4"/>
  <c r="AM132" i="4"/>
  <c r="AQ135" i="4"/>
  <c r="AZ131" i="4"/>
  <c r="R130" i="4"/>
  <c r="AK128" i="4"/>
  <c r="AD126" i="4"/>
  <c r="AN123" i="4"/>
  <c r="AM135" i="4"/>
  <c r="AP134" i="4"/>
  <c r="AS133" i="4"/>
  <c r="BA130" i="4"/>
  <c r="Z123" i="4"/>
  <c r="N124" i="4"/>
  <c r="BB135" i="4"/>
  <c r="AW134" i="4"/>
  <c r="AZ133" i="4"/>
  <c r="BC132" i="4"/>
  <c r="BP123" i="4"/>
  <c r="BM132" i="4"/>
  <c r="AW126" i="4"/>
  <c r="F134" i="4"/>
  <c r="AG122" i="4"/>
  <c r="AT129" i="4"/>
  <c r="BC122" i="4"/>
  <c r="AM130" i="4"/>
  <c r="BR127" i="4"/>
  <c r="AI125" i="4"/>
  <c r="AD130" i="4"/>
  <c r="AI129" i="4"/>
  <c r="I129" i="4"/>
  <c r="AW127" i="4"/>
  <c r="G129" i="4"/>
  <c r="X127" i="4"/>
  <c r="AH124" i="4"/>
  <c r="BJ135" i="4"/>
  <c r="BE134" i="4"/>
  <c r="BH133" i="4"/>
  <c r="BK132" i="4"/>
  <c r="V125" i="4"/>
  <c r="AE133" i="4"/>
  <c r="BO122" i="4"/>
  <c r="AY130" i="4"/>
  <c r="X133" i="4"/>
  <c r="P132" i="4"/>
  <c r="AH130" i="4"/>
  <c r="BA128" i="4"/>
  <c r="L127" i="4"/>
  <c r="AP124" i="4"/>
  <c r="BM135" i="4"/>
  <c r="AN131" i="4"/>
  <c r="BO135" i="4"/>
  <c r="AD134" i="4"/>
  <c r="Y133" i="4"/>
  <c r="Q132" i="4"/>
  <c r="AJ130" i="4"/>
  <c r="BN128" i="4"/>
  <c r="AF127" i="4"/>
  <c r="AO130" i="4"/>
  <c r="BR122" i="4"/>
  <c r="AB130" i="4"/>
  <c r="BH130" i="4"/>
  <c r="L129" i="4"/>
  <c r="AQ127" i="4"/>
  <c r="T125" i="4"/>
  <c r="AV123" i="4"/>
  <c r="BE132" i="4"/>
  <c r="AQ129" i="4"/>
  <c r="S126" i="4"/>
  <c r="Z126" i="4"/>
  <c r="AH123" i="4"/>
  <c r="AK135" i="4"/>
  <c r="AF134" i="4"/>
  <c r="AA133" i="4"/>
  <c r="AD132" i="4"/>
  <c r="BM130" i="4"/>
  <c r="AP130" i="4"/>
  <c r="H123" i="4"/>
  <c r="G127" i="4"/>
  <c r="U129" i="4"/>
  <c r="AP131" i="4"/>
  <c r="BH129" i="4"/>
  <c r="M128" i="4"/>
  <c r="BD125" i="4"/>
  <c r="T123" i="4"/>
  <c r="AF135" i="4"/>
  <c r="AI134" i="4"/>
  <c r="AZ134" i="4"/>
  <c r="O131" i="4"/>
  <c r="BN132" i="4"/>
  <c r="AQ131" i="4"/>
  <c r="BJ129" i="4"/>
  <c r="N128" i="4"/>
  <c r="N126" i="4"/>
  <c r="AR123" i="4"/>
  <c r="AO135" i="4"/>
  <c r="S129" i="4"/>
  <c r="BF128" i="4"/>
  <c r="AL128" i="4"/>
  <c r="AH126" i="4"/>
  <c r="BL123" i="4"/>
  <c r="AV135" i="4"/>
  <c r="AY134" i="4"/>
  <c r="AX135" i="4"/>
  <c r="AI135" i="4"/>
  <c r="AC124" i="4"/>
  <c r="AL134" i="4"/>
  <c r="BA123" i="4"/>
  <c r="AK131" i="4"/>
  <c r="BP128" i="4"/>
  <c r="O127" i="4"/>
  <c r="BR134" i="4"/>
  <c r="G124" i="4"/>
  <c r="AG126" i="4"/>
  <c r="AU128" i="4"/>
  <c r="AR130" i="4"/>
  <c r="BJ128" i="4"/>
  <c r="H127" i="4"/>
  <c r="P124" i="4"/>
  <c r="BC135" i="4"/>
  <c r="BF134" i="4"/>
  <c r="BI133" i="4"/>
  <c r="X132" i="4"/>
  <c r="L131" i="4"/>
  <c r="BM123" i="4"/>
  <c r="AW131" i="4"/>
  <c r="V134" i="4"/>
  <c r="Q133" i="4"/>
  <c r="E132" i="4"/>
  <c r="V130" i="4"/>
  <c r="BB128" i="4"/>
  <c r="P127" i="4"/>
  <c r="BC129" i="4"/>
  <c r="AY135" i="4"/>
  <c r="AK134" i="4"/>
  <c r="AB135" i="4"/>
  <c r="W134" i="4"/>
  <c r="R133" i="4"/>
  <c r="F132" i="4"/>
  <c r="AK130" i="4"/>
  <c r="BQ128" i="4"/>
  <c r="J135" i="4"/>
  <c r="BN130" i="4"/>
  <c r="AG133" i="4"/>
  <c r="AB132" i="4"/>
  <c r="AW130" i="4"/>
  <c r="N129" i="4"/>
  <c r="AR127" i="4"/>
  <c r="Z131" i="4"/>
  <c r="X124" i="4"/>
  <c r="AC130" i="4"/>
  <c r="Q127" i="4"/>
  <c r="V128" i="4"/>
  <c r="F126" i="4"/>
  <c r="P123" i="4"/>
  <c r="AD135" i="4"/>
  <c r="Y134" i="4"/>
  <c r="AB133" i="4"/>
  <c r="AE132" i="4"/>
  <c r="K135" i="4"/>
  <c r="BP130" i="4"/>
  <c r="AI122" i="4"/>
  <c r="S130" i="4"/>
  <c r="BF132" i="4"/>
  <c r="AE131" i="4"/>
  <c r="AV129" i="4"/>
  <c r="BO127" i="4"/>
  <c r="BH125" i="4"/>
  <c r="X123" i="4"/>
  <c r="AG135" i="4"/>
  <c r="AG128" i="4"/>
  <c r="AV124" i="4"/>
  <c r="BL133" i="4"/>
  <c r="BG132" i="4"/>
  <c r="AF131" i="4"/>
  <c r="AY129" i="4"/>
  <c r="P128" i="4"/>
  <c r="R126" i="4"/>
  <c r="AH127" i="4"/>
  <c r="U134" i="4"/>
  <c r="BP125" i="4"/>
  <c r="I130" i="4"/>
  <c r="Z128" i="4"/>
  <c r="AJ126" i="4"/>
  <c r="BN123" i="4"/>
  <c r="AW135" i="4"/>
  <c r="BR129" i="4"/>
  <c r="BN131" i="4"/>
  <c r="BG134" i="4"/>
  <c r="AZ122" i="4"/>
  <c r="AT124" i="4"/>
  <c r="BK124" i="4"/>
  <c r="BB122" i="4"/>
  <c r="T135" i="4"/>
  <c r="O134" i="4"/>
  <c r="J133" i="4"/>
  <c r="BG131" i="4"/>
  <c r="Y130" i="4"/>
  <c r="BD128" i="4"/>
  <c r="AR134" i="4"/>
  <c r="N130" i="4"/>
  <c r="BQ134" i="4"/>
  <c r="BF122" i="4"/>
  <c r="U135" i="4"/>
  <c r="P134" i="4"/>
  <c r="K133" i="4"/>
  <c r="H132" i="4"/>
  <c r="AL130" i="4"/>
  <c r="F129" i="4"/>
  <c r="Z135" i="4"/>
  <c r="AE134" i="4"/>
  <c r="Z133" i="4"/>
  <c r="R132" i="4"/>
  <c r="AX130" i="4"/>
  <c r="O129" i="4"/>
  <c r="AP135" i="4"/>
  <c r="AY131" i="4"/>
  <c r="BO125" i="4"/>
  <c r="O128" i="4"/>
  <c r="BG129" i="4"/>
  <c r="J128" i="4"/>
  <c r="BB125" i="4"/>
  <c r="BJ122" i="4"/>
  <c r="W135" i="4"/>
  <c r="Z134" i="4"/>
  <c r="AC133" i="4"/>
  <c r="P129" i="4"/>
  <c r="AA135" i="4"/>
  <c r="AG123" i="4"/>
  <c r="Q131" i="4"/>
  <c r="BD133" i="4"/>
  <c r="AY132" i="4"/>
  <c r="S131" i="4"/>
  <c r="AL129" i="4"/>
  <c r="BP127" i="4"/>
  <c r="BJ125" i="4"/>
  <c r="T126" i="4"/>
  <c r="BC133" i="4"/>
  <c r="AJ134" i="4"/>
  <c r="BJ134" i="4"/>
  <c r="BE133" i="4"/>
  <c r="AZ132" i="4"/>
  <c r="T131" i="4"/>
  <c r="AZ129" i="4"/>
  <c r="Q128" i="4"/>
  <c r="N133" i="4"/>
  <c r="BG127" i="4"/>
  <c r="R127" i="4"/>
  <c r="AR131" i="4"/>
  <c r="BK129" i="4"/>
  <c r="AC128" i="4"/>
  <c r="AL126" i="4"/>
  <c r="R128" i="4"/>
  <c r="BA134" i="4"/>
  <c r="AR129" i="4"/>
  <c r="BO126" i="4"/>
  <c r="BB131" i="4"/>
  <c r="Q123" i="4"/>
  <c r="S123" i="4"/>
  <c r="AW125" i="4"/>
  <c r="N123" i="4"/>
  <c r="BL130" i="4"/>
  <c r="AK125" i="4"/>
  <c r="AK129" i="4"/>
  <c r="BM125" i="4"/>
  <c r="BG122" i="4"/>
  <c r="AQ130" i="4"/>
  <c r="P133" i="4"/>
  <c r="BP131" i="4"/>
  <c r="U130" i="4"/>
  <c r="AN128" i="4"/>
  <c r="BF126" i="4"/>
  <c r="V124" i="4"/>
  <c r="BE135" i="4"/>
  <c r="BB130" i="4"/>
  <c r="E134" i="4"/>
  <c r="BI125" i="4"/>
  <c r="AB125" i="4"/>
  <c r="AJ122" i="4"/>
  <c r="M135" i="4"/>
  <c r="H134" i="4"/>
  <c r="BQ132" i="4"/>
  <c r="BH131" i="4"/>
  <c r="Z130" i="4"/>
  <c r="U128" i="4"/>
  <c r="BH134" i="4"/>
  <c r="BK127" i="4"/>
  <c r="AD125" i="4"/>
  <c r="AL122" i="4"/>
  <c r="N135" i="4"/>
  <c r="I134" i="4"/>
  <c r="L133" i="4"/>
  <c r="I132" i="4"/>
  <c r="M134" i="4"/>
  <c r="AE129" i="4"/>
  <c r="AC135" i="4"/>
  <c r="X134" i="4"/>
  <c r="S133" i="4"/>
  <c r="U132" i="4"/>
  <c r="AZ130" i="4"/>
  <c r="BD129" i="4"/>
  <c r="BF135" i="4"/>
  <c r="BM126" i="4"/>
  <c r="M129" i="4"/>
  <c r="AB131" i="4"/>
  <c r="AU129" i="4"/>
  <c r="BN127" i="4"/>
  <c r="AJ125" i="4"/>
  <c r="BN122" i="4"/>
  <c r="X135" i="4"/>
  <c r="AA134" i="4"/>
  <c r="T134" i="4"/>
  <c r="H128" i="4"/>
  <c r="AE124" i="4"/>
  <c r="O132" i="4"/>
  <c r="BB134" i="4"/>
  <c r="AW133" i="4"/>
  <c r="AR132" i="4"/>
  <c r="H131" i="4"/>
  <c r="AM129" i="4"/>
  <c r="E128" i="4"/>
  <c r="AV132" i="4"/>
  <c r="BJ126" i="4"/>
  <c r="BP134" i="4"/>
  <c r="BH135" i="4"/>
  <c r="BC134" i="4"/>
  <c r="AX133" i="4"/>
  <c r="AS132" i="4"/>
  <c r="W131" i="4"/>
  <c r="BB129" i="4"/>
  <c r="BR124" i="4"/>
  <c r="AD133" i="4"/>
  <c r="BM133" i="4"/>
  <c r="BH132" i="4"/>
  <c r="AH131" i="4"/>
  <c r="BL129" i="4"/>
  <c r="AD128" i="4"/>
  <c r="AT133" i="4"/>
  <c r="AS128" i="4"/>
  <c r="S127" i="4"/>
  <c r="BK128" i="4"/>
  <c r="AE123" i="4"/>
  <c r="M125" i="4"/>
  <c r="Q124" i="4"/>
  <c r="AU126" i="4"/>
  <c r="L124" i="4"/>
  <c r="BJ131" i="4"/>
  <c r="AG127" i="4"/>
  <c r="AG131" i="4"/>
  <c r="BE129" i="4"/>
  <c r="BE123" i="4"/>
  <c r="AO131" i="4"/>
  <c r="N134" i="4"/>
  <c r="I133" i="4"/>
  <c r="BF131" i="4"/>
  <c r="J130" i="4"/>
  <c r="AO128" i="4"/>
  <c r="BH126" i="4"/>
  <c r="BR128" i="4"/>
  <c r="S135" i="4"/>
  <c r="AO132" i="4"/>
  <c r="BG126" i="4"/>
  <c r="AX127" i="4"/>
  <c r="H125" i="4"/>
  <c r="R122" i="4"/>
  <c r="F135" i="4"/>
  <c r="BO133" i="4"/>
  <c r="BR132" i="4"/>
  <c r="BK131" i="4"/>
  <c r="AU133" i="4"/>
  <c r="AT128" i="4"/>
  <c r="AF129" i="4"/>
  <c r="AY127" i="4"/>
  <c r="L125" i="4"/>
  <c r="T122" i="4"/>
  <c r="G135" i="4"/>
  <c r="J134" i="4"/>
  <c r="M133" i="4"/>
  <c r="AU127" i="4"/>
  <c r="AC134" i="4"/>
  <c r="BH122" i="4"/>
  <c r="V135" i="4"/>
  <c r="Q134" i="4"/>
  <c r="T133" i="4"/>
  <c r="V132" i="4"/>
  <c r="AS134" i="4"/>
  <c r="Q130" i="4"/>
  <c r="AA122" i="4"/>
  <c r="K130" i="4"/>
  <c r="AX132" i="4"/>
  <c r="R131" i="4"/>
  <c r="AJ129" i="4"/>
  <c r="BC127" i="4"/>
  <c r="AL125" i="4"/>
  <c r="BP122" i="4"/>
  <c r="Y135" i="4"/>
  <c r="AV127" i="4"/>
  <c r="BN135" i="4"/>
  <c r="AC125" i="4"/>
  <c r="H124" i="4"/>
  <c r="AZ135" i="4"/>
  <c r="AU134" i="4"/>
  <c r="AP133" i="4"/>
  <c r="AK132" i="4"/>
  <c r="J131" i="4"/>
  <c r="AN129" i="4"/>
  <c r="AX123" i="4"/>
  <c r="BL132" i="4"/>
  <c r="BP126" i="4"/>
  <c r="J124" i="4"/>
  <c r="BA135" i="4"/>
  <c r="AV134" i="4"/>
  <c r="AQ133" i="4"/>
  <c r="AT132" i="4"/>
  <c r="X131" i="4"/>
  <c r="M132" i="4"/>
  <c r="AT125" i="4"/>
  <c r="BK134" i="4"/>
  <c r="BF133" i="4"/>
  <c r="BA132" i="4"/>
  <c r="AI131" i="4"/>
  <c r="BO129" i="4"/>
  <c r="V126" i="4"/>
  <c r="BJ13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4AC65004-1483-48A2-B8CC-307A7E8FE6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72C223DB-F1A0-4167-8568-7A71915FB08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68F935A8-FE0E-4490-936D-2ACED3759B68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8D170626-7B29-47C7-8553-8611A55ABFF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<sst xmlns="http://schemas.openxmlformats.org/spreadsheetml/2006/main" count="369" uniqueCount="104">
  <si>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</si>
  <si>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</si>
  <si>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</si>
  <si>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</si>
  <si>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</si>
  <si>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</si>
  <si>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</si>
  <si>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</si>
  <si>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</si>
  <si>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</si>
  <si>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</si>
  <si>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</si>
  <si>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</si>
  <si>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</si>
  <si>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</si>
  <si>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</si>
  <si>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</si>
  <si>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</si>
  <si>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</si>
  <si>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</si>
  <si>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</si>
  <si>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</si>
  <si>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</si>
  <si>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</si>
  <si>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</si>
  <si>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</si>
  <si>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</si>
  <si>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</si>
  <si>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</si>
  <si>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</si>
  <si>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</si>
  <si>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</si>
  <si>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</si>
  <si>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</si>
  <si>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</si>
  <si>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</si>
  <si>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</si>
  <si>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</si>
  <si>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</si>
  <si>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</si>
  <si>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</si>
  <si>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</si>
  <si>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</si>
  <si>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</si>
  <si>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</si>
  <si>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</si>
  <si>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</si>
  <si>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</si>
  <si>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</si>
  <si>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*Ge</t>
  </si>
  <si>
    <t>*GaSe</t>
  </si>
  <si>
    <t>p(Ar)</t>
  </si>
  <si>
    <t>p(Ge)</t>
  </si>
  <si>
    <t>(l)Ge</t>
  </si>
  <si>
    <t>*GeSe[l]</t>
  </si>
  <si>
    <t>(l)Se[l]</t>
  </si>
  <si>
    <r>
      <t>Se</t>
    </r>
    <r>
      <rPr>
        <vertAlign val="subscript"/>
        <sz val="7.5"/>
        <rFont val="Arial"/>
        <family val="2"/>
        <charset val="204"/>
      </rPr>
      <t>4</t>
    </r>
  </si>
  <si>
    <r>
      <t>Se</t>
    </r>
    <r>
      <rPr>
        <vertAlign val="subscript"/>
        <sz val="7.5"/>
        <rFont val="Arial"/>
        <family val="2"/>
        <charset val="204"/>
      </rPr>
      <t>5</t>
    </r>
  </si>
  <si>
    <r>
      <t>Se</t>
    </r>
    <r>
      <rPr>
        <vertAlign val="subscript"/>
        <sz val="7.5"/>
        <rFont val="Arial"/>
        <family val="2"/>
        <charset val="204"/>
      </rPr>
      <t>3</t>
    </r>
  </si>
  <si>
    <r>
      <t>Se</t>
    </r>
    <r>
      <rPr>
        <vertAlign val="subscript"/>
        <sz val="7.5"/>
        <rFont val="Arial"/>
        <family val="2"/>
        <charset val="204"/>
      </rPr>
      <t>2</t>
    </r>
  </si>
  <si>
    <t>p(Ga)</t>
  </si>
  <si>
    <t>p(Se)</t>
  </si>
  <si>
    <t>(l)GaSe</t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</si>
  <si>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</si>
  <si>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Temperature,K</t>
  </si>
  <si>
    <t>*GeSe</t>
  </si>
  <si>
    <r>
      <t>*GeSe</t>
    </r>
    <r>
      <rPr>
        <vertAlign val="subscript"/>
        <sz val="7.5"/>
        <rFont val="Arial"/>
        <family val="2"/>
        <charset val="204"/>
      </rPr>
      <t>2</t>
    </r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</si>
  <si>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</si>
  <si>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end</t>
  </si>
  <si>
    <t>(l)GeSe</t>
  </si>
  <si>
    <r>
      <t>(l)GeSe</t>
    </r>
    <r>
      <rPr>
        <vertAlign val="subscript"/>
        <sz val="7.5"/>
        <rFont val="Arial"/>
        <family val="2"/>
        <charset val="204"/>
      </rPr>
      <t>2</t>
    </r>
  </si>
  <si>
    <t>Se?</t>
  </si>
  <si>
    <t>(l)Se</t>
  </si>
  <si>
    <t>(2)Sell]</t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</si>
  <si>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  <r>
      <rPr>
        <sz val="7.5"/>
        <rFont val="Arial"/>
        <family val="2"/>
        <charset val="204"/>
      </rPr>
      <t>[l]</t>
    </r>
  </si>
  <si>
    <r>
      <t>Se</t>
    </r>
    <r>
      <rPr>
        <vertAlign val="subscript"/>
        <sz val="7.5"/>
        <rFont val="Arial"/>
        <family val="2"/>
        <charset val="204"/>
      </rPr>
      <t>8</t>
    </r>
  </si>
  <si>
    <r>
      <t>Se</t>
    </r>
    <r>
      <rPr>
        <vertAlign val="subscript"/>
        <sz val="7.5"/>
        <rFont val="Arial"/>
        <family val="2"/>
        <charset val="204"/>
      </rPr>
      <t>6</t>
    </r>
  </si>
  <si>
    <t>B(Se)</t>
  </si>
  <si>
    <r>
      <t>(2)Ga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  <r>
      <rPr>
        <sz val="7.5"/>
        <rFont val="Arial"/>
        <family val="2"/>
        <charset val="204"/>
      </rPr>
      <t>[l]</t>
    </r>
  </si>
  <si>
    <t>(2)GeSe[l]</t>
  </si>
  <si>
    <r>
      <t>Temperature,</t>
    </r>
    <r>
      <rPr>
        <sz val="7.5"/>
        <rFont val="Arial"/>
        <family val="2"/>
        <charset val="204"/>
      </rPr>
      <t>К</t>
    </r>
  </si>
  <si>
    <t>Temperature,К</t>
  </si>
  <si>
    <t>Se2</t>
  </si>
  <si>
    <t>(l)GeSe2</t>
  </si>
  <si>
    <t>(l)Ga2Se3</t>
  </si>
  <si>
    <t>(2)Ga2Se3[l]</t>
  </si>
  <si>
    <t>(l)GeSe[l]</t>
  </si>
  <si>
    <t>B(Ga)</t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</si>
  <si>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  <r>
      <rPr>
        <sz val="7.5"/>
        <rFont val="Arial"/>
        <family val="2"/>
        <charset val="204"/>
      </rPr>
      <t>[l]</t>
    </r>
  </si>
  <si>
    <t>*Ga2Se3[l]</t>
  </si>
  <si>
    <t>Se4</t>
  </si>
  <si>
    <t>Se5</t>
  </si>
  <si>
    <t>Se6</t>
  </si>
  <si>
    <t>Se8</t>
  </si>
  <si>
    <t>Se3</t>
  </si>
  <si>
    <t>(l)Ga2Se3[l]</t>
  </si>
  <si>
    <t>(DSeEU</t>
  </si>
  <si>
    <t>(DGeSeEU</t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</si>
  <si>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  <r>
      <rPr>
        <sz val="7.5"/>
        <rFont val="Arial"/>
        <family val="2"/>
        <charset val="204"/>
      </rPr>
      <t>EU</t>
    </r>
  </si>
  <si>
    <t>B(Ge)</t>
  </si>
  <si>
    <t>*GeSe2</t>
  </si>
  <si>
    <t>*Ga2Se3</t>
  </si>
  <si>
    <t>(1)GeSe[l]</t>
  </si>
  <si>
    <t>(1)Se[l]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</si>
</sst>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00"/>
  </numFmts>
  <fonts count="33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sz val="7.5"/>
      <name val="Arial"/>
      <family val="2"/>
      <charset val="204"/>
    </font>
    <font>
      <vertAlign val="subscript"/>
      <sz val="7.5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3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4" fontId="10" fillId="0" borderId="0"/>
    <xf numFmtId="164" fontId="10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</cellStyleXfs>
  <cellXfs count="165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8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9" fillId="0" borderId="0" xfId="0" applyNumberFormat="1" applyFont="1"/>
    <xf numFmtId="164" fontId="29" fillId="0" borderId="0" xfId="0" applyNumberFormat="1" applyFont="1" applyAlignment="1"/>
    <xf numFmtId="1" fontId="8" fillId="7" borderId="32" xfId="2" applyBorder="1">
      <alignment horizontal="left" vertical="center"/>
    </xf>
    <xf numFmtId="164" fontId="10" fillId="0" borderId="0" xfId="7"/>
    <xf numFmtId="1" fontId="8" fillId="7" borderId="33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30" fillId="0" borderId="0" xfId="0" applyFont="1"/>
    <xf numFmtId="0" fontId="0" fillId="0" borderId="0" xfId="0"/>
    <xf numFmtId="11" fontId="31" fillId="0" borderId="31" xfId="9" applyNumberFormat="1" applyFont="1" applyFill="1" applyBorder="1" applyAlignment="1" applyProtection="1">
      <alignment horizontal="center" vertical="top"/>
    </xf>
    <xf numFmtId="11" fontId="31" fillId="0" borderId="31" xfId="9" applyNumberFormat="1" applyFont="1" applyFill="1" applyBorder="1" applyAlignment="1" applyProtection="1">
      <alignment horizontal="justify" vertical="top"/>
    </xf>
    <xf numFmtId="11" fontId="31" fillId="0" borderId="31" xfId="9" applyNumberFormat="1" applyFont="1" applyFill="1" applyBorder="1" applyAlignment="1" applyProtection="1">
      <alignment horizontal="justify"/>
    </xf>
    <xf numFmtId="11" fontId="31" fillId="0" borderId="31" xfId="9" applyNumberFormat="1" applyFont="1" applyFill="1" applyBorder="1" applyAlignment="1" applyProtection="1">
      <alignment horizontal="center"/>
    </xf>
    <xf numFmtId="0" fontId="31" fillId="0" borderId="31" xfId="10" applyNumberFormat="1" applyFont="1" applyFill="1" applyBorder="1" applyAlignment="1" applyProtection="1">
      <alignment horizontal="left" vertical="top"/>
    </xf>
    <xf numFmtId="0" fontId="31" fillId="0" borderId="31" xfId="10" applyNumberFormat="1" applyFont="1" applyFill="1" applyBorder="1" applyAlignment="1" applyProtection="1">
      <alignment horizontal="left"/>
    </xf>
    <xf numFmtId="0" fontId="31" fillId="0" borderId="24" xfId="10" applyNumberFormat="1" applyFont="1" applyFill="1" applyBorder="1" applyAlignment="1" applyProtection="1">
      <alignment horizontal="left"/>
    </xf>
    <xf numFmtId="11" fontId="31" fillId="0" borderId="24" xfId="10" applyNumberFormat="1" applyFont="1" applyFill="1" applyBorder="1" applyAlignment="1" applyProtection="1">
      <alignment horizontal="justify"/>
    </xf>
    <xf numFmtId="11" fontId="31" fillId="0" borderId="31" xfId="10" applyNumberFormat="1" applyFont="1" applyFill="1" applyBorder="1" applyAlignment="1" applyProtection="1">
      <alignment horizontal="justify" vertical="top"/>
    </xf>
    <xf numFmtId="11" fontId="31" fillId="0" borderId="31" xfId="10" applyNumberFormat="1" applyFont="1" applyFill="1" applyBorder="1" applyAlignment="1" applyProtection="1">
      <alignment horizontal="justify"/>
    </xf>
    <xf numFmtId="0" fontId="2" fillId="4" borderId="0" xfId="5" applyAlignment="1">
      <alignment horizontal="left" vertical="center"/>
    </xf>
    <xf numFmtId="0" fontId="31" fillId="0" borderId="31" xfId="11" applyNumberFormat="1" applyFont="1" applyFill="1" applyBorder="1" applyAlignment="1" applyProtection="1">
      <alignment horizontal="center" vertical="top"/>
    </xf>
    <xf numFmtId="0" fontId="31" fillId="0" borderId="31" xfId="11" applyNumberFormat="1" applyFont="1" applyFill="1" applyBorder="1" applyAlignment="1" applyProtection="1">
      <alignment horizontal="left" vertical="top" indent="3"/>
    </xf>
    <xf numFmtId="0" fontId="31" fillId="0" borderId="31" xfId="11" applyNumberFormat="1" applyFont="1" applyFill="1" applyBorder="1" applyAlignment="1" applyProtection="1">
      <alignment horizontal="right" vertical="top"/>
    </xf>
    <xf numFmtId="11" fontId="31" fillId="0" borderId="24" xfId="11" applyNumberFormat="1" applyFont="1" applyFill="1" applyBorder="1" applyAlignment="1" applyProtection="1">
      <alignment horizontal="center"/>
    </xf>
    <xf numFmtId="11" fontId="31" fillId="0" borderId="24" xfId="11" applyNumberFormat="1" applyFont="1" applyFill="1" applyBorder="1" applyAlignment="1" applyProtection="1">
      <alignment horizontal="justify"/>
    </xf>
    <xf numFmtId="11" fontId="31" fillId="0" borderId="31" xfId="11" applyNumberFormat="1" applyFont="1" applyFill="1" applyBorder="1" applyAlignment="1" applyProtection="1">
      <alignment horizontal="center" vertical="top"/>
    </xf>
    <xf numFmtId="11" fontId="31" fillId="0" borderId="31" xfId="11" applyNumberFormat="1" applyFont="1" applyFill="1" applyBorder="1" applyAlignment="1" applyProtection="1">
      <alignment horizontal="justify" vertical="top"/>
    </xf>
    <xf numFmtId="11" fontId="31" fillId="0" borderId="31" xfId="11" applyNumberFormat="1" applyFont="1" applyFill="1" applyBorder="1" applyAlignment="1" applyProtection="1">
      <alignment horizontal="center"/>
    </xf>
    <xf numFmtId="11" fontId="31" fillId="0" borderId="31" xfId="11" applyNumberFormat="1" applyFont="1" applyFill="1" applyBorder="1" applyAlignment="1" applyProtection="1">
      <alignment horizontal="justify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0" fillId="0" borderId="0" xfId="0"/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  <xf numFmtId="0" fontId="23" fillId="0" borderId="0" xfId="12" applyNumberFormat="1" applyFont="1" applyFill="1" applyBorder="1" applyAlignment="1" applyProtection="1">
      <alignment vertical="top"/>
    </xf>
    <xf numFmtId="0" fontId="31" fillId="0" borderId="31" xfId="12" applyNumberFormat="1" applyFont="1" applyFill="1" applyBorder="1" applyAlignment="1" applyProtection="1">
      <alignment horizontal="left" vertical="top"/>
    </xf>
    <xf numFmtId="0" fontId="31" fillId="0" borderId="31" xfId="12" applyNumberFormat="1" applyFont="1" applyFill="1" applyBorder="1" applyAlignment="1" applyProtection="1">
      <alignment horizontal="center" vertical="top"/>
    </xf>
    <xf numFmtId="0" fontId="31" fillId="0" borderId="31" xfId="12" applyNumberFormat="1" applyFont="1" applyFill="1" applyBorder="1" applyAlignment="1" applyProtection="1">
      <alignment horizontal="justify" vertical="top"/>
    </xf>
    <xf numFmtId="0" fontId="23" fillId="0" borderId="31" xfId="12" applyNumberFormat="1" applyFont="1" applyFill="1" applyBorder="1" applyAlignment="1" applyProtection="1">
      <alignment horizontal="left" vertical="top"/>
    </xf>
    <xf numFmtId="0" fontId="31" fillId="0" borderId="31" xfId="12" applyNumberFormat="1" applyFont="1" applyFill="1" applyBorder="1" applyAlignment="1" applyProtection="1">
      <alignment horizontal="left" vertical="top" indent="1"/>
    </xf>
    <xf numFmtId="0" fontId="31" fillId="0" borderId="10" xfId="12" applyNumberFormat="1" applyFont="1" applyFill="1" applyBorder="1" applyAlignment="1" applyProtection="1">
      <alignment horizontal="center" vertical="top"/>
    </xf>
    <xf numFmtId="0" fontId="31" fillId="0" borderId="31" xfId="12" applyNumberFormat="1" applyFont="1" applyFill="1" applyBorder="1" applyAlignment="1" applyProtection="1">
      <alignment horizontal="left"/>
    </xf>
    <xf numFmtId="0" fontId="31" fillId="0" borderId="31" xfId="12" applyNumberFormat="1" applyFont="1" applyFill="1" applyBorder="1" applyAlignment="1" applyProtection="1">
      <alignment horizontal="center"/>
    </xf>
    <xf numFmtId="0" fontId="31" fillId="0" borderId="31" xfId="12" applyNumberFormat="1" applyFont="1" applyFill="1" applyBorder="1" applyAlignment="1" applyProtection="1">
      <alignment horizontal="justify"/>
    </xf>
    <xf numFmtId="0" fontId="23" fillId="0" borderId="1" xfId="12" applyNumberFormat="1" applyFont="1" applyFill="1" applyBorder="1" applyAlignment="1" applyProtection="1">
      <alignment horizontal="left" vertical="top"/>
    </xf>
    <xf numFmtId="0" fontId="31" fillId="0" borderId="24" xfId="12" applyNumberFormat="1" applyFont="1" applyFill="1" applyBorder="1" applyAlignment="1" applyProtection="1">
      <alignment horizontal="left" vertical="top"/>
    </xf>
    <xf numFmtId="0" fontId="31" fillId="0" borderId="10" xfId="12" applyNumberFormat="1" applyFont="1" applyFill="1" applyBorder="1" applyAlignment="1" applyProtection="1">
      <alignment horizontal="justify" vertical="top"/>
    </xf>
    <xf numFmtId="0" fontId="31" fillId="0" borderId="10" xfId="12" applyNumberFormat="1" applyFont="1" applyFill="1" applyBorder="1" applyAlignment="1" applyProtection="1">
      <alignment horizontal="left" vertical="top"/>
    </xf>
    <xf numFmtId="0" fontId="31" fillId="0" borderId="24" xfId="12" applyNumberFormat="1" applyFont="1" applyFill="1" applyBorder="1" applyAlignment="1" applyProtection="1">
      <alignment horizontal="left"/>
    </xf>
    <xf numFmtId="0" fontId="31" fillId="0" borderId="31" xfId="12" applyNumberFormat="1" applyFont="1" applyFill="1" applyBorder="1" applyAlignment="1" applyProtection="1">
      <alignment horizontal="right"/>
    </xf>
    <xf numFmtId="0" fontId="31" fillId="0" borderId="31" xfId="12" applyNumberFormat="1" applyFont="1" applyFill="1" applyBorder="1" applyAlignment="1" applyProtection="1">
      <alignment horizontal="left" indent="4"/>
    </xf>
    <xf numFmtId="11" fontId="31" fillId="0" borderId="24" xfId="12" applyNumberFormat="1" applyFont="1" applyFill="1" applyBorder="1" applyAlignment="1" applyProtection="1">
      <alignment horizontal="center"/>
    </xf>
    <xf numFmtId="11" fontId="31" fillId="0" borderId="24" xfId="12" applyNumberFormat="1" applyFont="1" applyFill="1" applyBorder="1" applyAlignment="1" applyProtection="1">
      <alignment horizontal="justify"/>
    </xf>
    <xf numFmtId="11" fontId="31" fillId="0" borderId="31" xfId="12" applyNumberFormat="1" applyFont="1" applyFill="1" applyBorder="1" applyAlignment="1" applyProtection="1">
      <alignment horizontal="center" vertical="top"/>
    </xf>
    <xf numFmtId="11" fontId="31" fillId="0" borderId="31" xfId="12" applyNumberFormat="1" applyFont="1" applyFill="1" applyBorder="1" applyAlignment="1" applyProtection="1">
      <alignment horizontal="justify" vertical="top"/>
    </xf>
    <xf numFmtId="11" fontId="31" fillId="0" borderId="31" xfId="12" applyNumberFormat="1" applyFont="1" applyFill="1" applyBorder="1" applyAlignment="1" applyProtection="1">
      <alignment horizontal="center"/>
    </xf>
    <xf numFmtId="11" fontId="31" fillId="0" borderId="31" xfId="12" applyNumberFormat="1" applyFont="1" applyFill="1" applyBorder="1" applyAlignment="1" applyProtection="1">
      <alignment horizontal="justify"/>
    </xf>
    <xf numFmtId="11" fontId="10" fillId="0" borderId="0" xfId="8" applyNumberFormat="1"/>
    <xf numFmtId="0" fontId="31" fillId="0" borderId="31" xfId="10" applyNumberFormat="1" applyFont="1" applyFill="1" applyBorder="1" applyAlignment="1" applyProtection="1">
      <alignment horizontal="justify" vertical="top"/>
    </xf>
    <xf numFmtId="0" fontId="31" fillId="0" borderId="31" xfId="10" applyNumberFormat="1" applyFont="1" applyFill="1" applyBorder="1" applyAlignment="1" applyProtection="1">
      <alignment horizontal="left" vertical="top" indent="3"/>
    </xf>
    <xf numFmtId="0" fontId="31" fillId="0" borderId="31" xfId="10" applyNumberFormat="1" applyFont="1" applyFill="1" applyBorder="1" applyAlignment="1" applyProtection="1">
      <alignment horizontal="right" vertical="top"/>
    </xf>
    <xf numFmtId="0" fontId="31" fillId="0" borderId="31" xfId="11" applyNumberFormat="1" applyFont="1" applyFill="1" applyBorder="1" applyAlignment="1" applyProtection="1">
      <alignment horizontal="left" vertical="top"/>
    </xf>
    <xf numFmtId="0" fontId="31" fillId="0" borderId="24" xfId="11" applyNumberFormat="1" applyFont="1" applyFill="1" applyBorder="1" applyAlignment="1" applyProtection="1">
      <alignment horizontal="left"/>
    </xf>
    <xf numFmtId="0" fontId="31" fillId="0" borderId="31" xfId="11" applyNumberFormat="1" applyFont="1" applyFill="1" applyBorder="1" applyAlignment="1" applyProtection="1">
      <alignment horizontal="left"/>
    </xf>
    <xf numFmtId="0" fontId="31" fillId="0" borderId="26" xfId="9" applyNumberFormat="1" applyFont="1" applyFill="1" applyBorder="1" applyAlignment="1" applyProtection="1">
      <alignment horizontal="left" vertical="top"/>
    </xf>
    <xf numFmtId="0" fontId="31" fillId="0" borderId="26" xfId="9" applyNumberFormat="1" applyFont="1" applyFill="1" applyBorder="1" applyAlignment="1" applyProtection="1">
      <alignment horizontal="left"/>
    </xf>
  </cellXfs>
  <cellStyles count="13">
    <cellStyle name="Ввод" xfId="6" xr:uid="{A9A7DDE3-643E-4013-945F-2DCD94967680}"/>
    <cellStyle name="Ввод_Данные" xfId="8" xr:uid="{960221D4-7DEA-4526-97E1-BCE2A0247B24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dall" xfId="12" xr:uid="{03558F66-583A-4F7C-920C-F9D57A20D4E0}"/>
    <cellStyle name="Обычный_dfluid1" xfId="10" xr:uid="{AB236CEF-867D-4E19-BDF9-CFFABB19E250}"/>
    <cellStyle name="Обычный_dsolid" xfId="11" xr:uid="{5ACCF6EB-5BA3-432C-816F-5019C339153B}"/>
    <cellStyle name="Обычный_Лист1" xfId="9" xr:uid="{558E9AFF-95A1-4CD5-A784-F1AA712F998D}"/>
    <cellStyle name="Форм" xfId="4" xr:uid="{810E17FE-2F7B-4E62-B173-29B9F2A26C86}"/>
  </cellStyles>
  <dxfs count="22"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421.8</c:v>
                </c:pt>
                <c:pt idx="10">
                  <c:v>438.3</c:v>
                </c:pt>
                <c:pt idx="11">
                  <c:v>454.9</c:v>
                </c:pt>
                <c:pt idx="12">
                  <c:v>471.4</c:v>
                </c:pt>
                <c:pt idx="13">
                  <c:v>487.9</c:v>
                </c:pt>
                <c:pt idx="14">
                  <c:v>504.4</c:v>
                </c:pt>
                <c:pt idx="15">
                  <c:v>520.9</c:v>
                </c:pt>
                <c:pt idx="16">
                  <c:v>537.5</c:v>
                </c:pt>
                <c:pt idx="17">
                  <c:v>554</c:v>
                </c:pt>
                <c:pt idx="18">
                  <c:v>570.5</c:v>
                </c:pt>
                <c:pt idx="19">
                  <c:v>587</c:v>
                </c:pt>
                <c:pt idx="20">
                  <c:v>603.5</c:v>
                </c:pt>
                <c:pt idx="21">
                  <c:v>620.1</c:v>
                </c:pt>
                <c:pt idx="22">
                  <c:v>636.6</c:v>
                </c:pt>
                <c:pt idx="23">
                  <c:v>653.1</c:v>
                </c:pt>
                <c:pt idx="24">
                  <c:v>669.6</c:v>
                </c:pt>
                <c:pt idx="25">
                  <c:v>686.1</c:v>
                </c:pt>
                <c:pt idx="26">
                  <c:v>702.7</c:v>
                </c:pt>
                <c:pt idx="27">
                  <c:v>719.2</c:v>
                </c:pt>
                <c:pt idx="28">
                  <c:v>735.7</c:v>
                </c:pt>
                <c:pt idx="29">
                  <c:v>752.2</c:v>
                </c:pt>
                <c:pt idx="30">
                  <c:v>768.7</c:v>
                </c:pt>
                <c:pt idx="31">
                  <c:v>785.2</c:v>
                </c:pt>
                <c:pt idx="32">
                  <c:v>801.8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-503.66173780950015</c:v>
                </c:pt>
                <c:pt idx="1">
                  <c:v>-508.03722126250005</c:v>
                </c:pt>
                <c:pt idx="2">
                  <c:v>-512.31992321000007</c:v>
                </c:pt>
                <c:pt idx="3">
                  <c:v>-516.78085755100005</c:v>
                </c:pt>
                <c:pt idx="4">
                  <c:v>-521.30966038400004</c:v>
                </c:pt>
                <c:pt idx="5">
                  <c:v>-528.82479049649999</c:v>
                </c:pt>
                <c:pt idx="6">
                  <c:v>-533.97174037500008</c:v>
                </c:pt>
                <c:pt idx="7">
                  <c:v>-538.98433624800009</c:v>
                </c:pt>
                <c:pt idx="8">
                  <c:v>-544.26719494349993</c:v>
                </c:pt>
                <c:pt idx="9">
                  <c:v>-546.23567776200002</c:v>
                </c:pt>
                <c:pt idx="10">
                  <c:v>-551.48364881550003</c:v>
                </c:pt>
                <c:pt idx="11">
                  <c:v>-552.02172999750007</c:v>
                </c:pt>
                <c:pt idx="12">
                  <c:v>-557.24202485199999</c:v>
                </c:pt>
                <c:pt idx="13">
                  <c:v>-562.53489974850004</c:v>
                </c:pt>
                <c:pt idx="14">
                  <c:v>-567.80315818199995</c:v>
                </c:pt>
                <c:pt idx="15">
                  <c:v>-573.35526810249996</c:v>
                </c:pt>
                <c:pt idx="16">
                  <c:v>-578.96461781250014</c:v>
                </c:pt>
                <c:pt idx="17">
                  <c:v>-586.75731365000001</c:v>
                </c:pt>
                <c:pt idx="18">
                  <c:v>-595.45760644999996</c:v>
                </c:pt>
                <c:pt idx="19">
                  <c:v>-604.48000298000011</c:v>
                </c:pt>
                <c:pt idx="20">
                  <c:v>-613.57667571000002</c:v>
                </c:pt>
                <c:pt idx="21">
                  <c:v>-622.8747893745001</c:v>
                </c:pt>
                <c:pt idx="22">
                  <c:v>-632.2324847460003</c:v>
                </c:pt>
                <c:pt idx="23">
                  <c:v>-641.51658182640017</c:v>
                </c:pt>
                <c:pt idx="24">
                  <c:v>-650.8983177432001</c:v>
                </c:pt>
                <c:pt idx="25">
                  <c:v>-660.46848683640007</c:v>
                </c:pt>
                <c:pt idx="26">
                  <c:v>-670.01369025760005</c:v>
                </c:pt>
                <c:pt idx="27">
                  <c:v>-679.76241268400008</c:v>
                </c:pt>
                <c:pt idx="28">
                  <c:v>-689.48533078250011</c:v>
                </c:pt>
                <c:pt idx="29">
                  <c:v>-699.38263720400016</c:v>
                </c:pt>
                <c:pt idx="30">
                  <c:v>-709.40644541720008</c:v>
                </c:pt>
                <c:pt idx="31">
                  <c:v>-719.47181726160022</c:v>
                </c:pt>
                <c:pt idx="32">
                  <c:v>-729.81121285400002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8997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421.8</c:v>
                </c:pt>
                <c:pt idx="10">
                  <c:v>438.3</c:v>
                </c:pt>
                <c:pt idx="11">
                  <c:v>454.9</c:v>
                </c:pt>
                <c:pt idx="12">
                  <c:v>471.4</c:v>
                </c:pt>
                <c:pt idx="13">
                  <c:v>487.9</c:v>
                </c:pt>
                <c:pt idx="14">
                  <c:v>504.4</c:v>
                </c:pt>
                <c:pt idx="15">
                  <c:v>520.9</c:v>
                </c:pt>
                <c:pt idx="16">
                  <c:v>537.5</c:v>
                </c:pt>
                <c:pt idx="17">
                  <c:v>554</c:v>
                </c:pt>
                <c:pt idx="18">
                  <c:v>570.5</c:v>
                </c:pt>
                <c:pt idx="19">
                  <c:v>587</c:v>
                </c:pt>
                <c:pt idx="20">
                  <c:v>603.5</c:v>
                </c:pt>
                <c:pt idx="21">
                  <c:v>620.1</c:v>
                </c:pt>
                <c:pt idx="22">
                  <c:v>636.6</c:v>
                </c:pt>
                <c:pt idx="23">
                  <c:v>653.1</c:v>
                </c:pt>
                <c:pt idx="24">
                  <c:v>669.6</c:v>
                </c:pt>
                <c:pt idx="25">
                  <c:v>686.1</c:v>
                </c:pt>
                <c:pt idx="26">
                  <c:v>702.7</c:v>
                </c:pt>
                <c:pt idx="27">
                  <c:v>719.2</c:v>
                </c:pt>
                <c:pt idx="28">
                  <c:v>735.7</c:v>
                </c:pt>
                <c:pt idx="29">
                  <c:v>752.2</c:v>
                </c:pt>
                <c:pt idx="30">
                  <c:v>768.7</c:v>
                </c:pt>
                <c:pt idx="31">
                  <c:v>785.2</c:v>
                </c:pt>
                <c:pt idx="32">
                  <c:v>801.8</c:v>
                </c:pt>
                <c:pt idx="33">
                  <c:v>818.3</c:v>
                </c:pt>
                <c:pt idx="34">
                  <c:v>834.8</c:v>
                </c:pt>
                <c:pt idx="35">
                  <c:v>851.3</c:v>
                </c:pt>
                <c:pt idx="36">
                  <c:v>867.8</c:v>
                </c:pt>
                <c:pt idx="37">
                  <c:v>884.4</c:v>
                </c:pt>
                <c:pt idx="38">
                  <c:v>900.9</c:v>
                </c:pt>
                <c:pt idx="39">
                  <c:v>917.4</c:v>
                </c:pt>
                <c:pt idx="40">
                  <c:v>933.9</c:v>
                </c:pt>
                <c:pt idx="41">
                  <c:v>950.4</c:v>
                </c:pt>
                <c:pt idx="42">
                  <c:v>967</c:v>
                </c:pt>
                <c:pt idx="43">
                  <c:v>983.5</c:v>
                </c:pt>
                <c:pt idx="44">
                  <c:v>1000</c:v>
                </c:pt>
              </c:numCache>
            </c:numRef>
          </c:xVal>
          <c:yVal>
            <c:numRef>
              <c:f>ALL!$F$6:$BR$6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421.8</c:v>
                </c:pt>
                <c:pt idx="10">
                  <c:v>438.3</c:v>
                </c:pt>
                <c:pt idx="11">
                  <c:v>454.9</c:v>
                </c:pt>
                <c:pt idx="12">
                  <c:v>471.4</c:v>
                </c:pt>
                <c:pt idx="13">
                  <c:v>487.9</c:v>
                </c:pt>
                <c:pt idx="14">
                  <c:v>504.4</c:v>
                </c:pt>
                <c:pt idx="15">
                  <c:v>520.9</c:v>
                </c:pt>
                <c:pt idx="16">
                  <c:v>537.5</c:v>
                </c:pt>
                <c:pt idx="17">
                  <c:v>554</c:v>
                </c:pt>
                <c:pt idx="18">
                  <c:v>570.5</c:v>
                </c:pt>
                <c:pt idx="19">
                  <c:v>587</c:v>
                </c:pt>
                <c:pt idx="20">
                  <c:v>603.5</c:v>
                </c:pt>
                <c:pt idx="21">
                  <c:v>620.1</c:v>
                </c:pt>
                <c:pt idx="22">
                  <c:v>636.6</c:v>
                </c:pt>
                <c:pt idx="23">
                  <c:v>653.1</c:v>
                </c:pt>
                <c:pt idx="24">
                  <c:v>669.6</c:v>
                </c:pt>
                <c:pt idx="25">
                  <c:v>686.1</c:v>
                </c:pt>
                <c:pt idx="26">
                  <c:v>702.7</c:v>
                </c:pt>
                <c:pt idx="27">
                  <c:v>719.2</c:v>
                </c:pt>
                <c:pt idx="28">
                  <c:v>735.7</c:v>
                </c:pt>
                <c:pt idx="29">
                  <c:v>752.2</c:v>
                </c:pt>
                <c:pt idx="30">
                  <c:v>768.7</c:v>
                </c:pt>
                <c:pt idx="31">
                  <c:v>785.2</c:v>
                </c:pt>
                <c:pt idx="32">
                  <c:v>801.8</c:v>
                </c:pt>
                <c:pt idx="33">
                  <c:v>818.3</c:v>
                </c:pt>
                <c:pt idx="34">
                  <c:v>834.8</c:v>
                </c:pt>
                <c:pt idx="35">
                  <c:v>851.3</c:v>
                </c:pt>
                <c:pt idx="36">
                  <c:v>867.8</c:v>
                </c:pt>
                <c:pt idx="37">
                  <c:v>884.4</c:v>
                </c:pt>
                <c:pt idx="38">
                  <c:v>900.9</c:v>
                </c:pt>
                <c:pt idx="39">
                  <c:v>917.4</c:v>
                </c:pt>
                <c:pt idx="40">
                  <c:v>933.9</c:v>
                </c:pt>
                <c:pt idx="41">
                  <c:v>950.4</c:v>
                </c:pt>
                <c:pt idx="42">
                  <c:v>967</c:v>
                </c:pt>
                <c:pt idx="43">
                  <c:v>983.5</c:v>
                </c:pt>
                <c:pt idx="44">
                  <c:v>1000</c:v>
                </c:pt>
              </c:numCache>
            </c:numRef>
          </c:xVal>
          <c:yVal>
            <c:numRef>
              <c:f>ALL!$F$7:$BR$7</c:f>
              <c:numCache>
                <c:formatCode>0.00E+00</c:formatCode>
                <c:ptCount val="65"/>
                <c:pt idx="0">
                  <c:v>6.0003000000000001E-2</c:v>
                </c:pt>
                <c:pt idx="1">
                  <c:v>6.0005000000000003E-2</c:v>
                </c:pt>
                <c:pt idx="2">
                  <c:v>6.0007999999999999E-2</c:v>
                </c:pt>
                <c:pt idx="3">
                  <c:v>6.0012999999999997E-2</c:v>
                </c:pt>
                <c:pt idx="4">
                  <c:v>6.0019000000000003E-2</c:v>
                </c:pt>
                <c:pt idx="5">
                  <c:v>6.0089999999999998E-2</c:v>
                </c:pt>
                <c:pt idx="6">
                  <c:v>6.0127E-2</c:v>
                </c:pt>
                <c:pt idx="7">
                  <c:v>6.0172999999999997E-2</c:v>
                </c:pt>
                <c:pt idx="8">
                  <c:v>6.0231E-2</c:v>
                </c:pt>
                <c:pt idx="9">
                  <c:v>6.0095999999999997E-2</c:v>
                </c:pt>
                <c:pt idx="10">
                  <c:v>6.0123999999999997E-2</c:v>
                </c:pt>
                <c:pt idx="11">
                  <c:v>5.9989000000000001E-2</c:v>
                </c:pt>
                <c:pt idx="12">
                  <c:v>5.9964000000000003E-2</c:v>
                </c:pt>
                <c:pt idx="13">
                  <c:v>5.9923999999999998E-2</c:v>
                </c:pt>
                <c:pt idx="14">
                  <c:v>5.9853000000000003E-2</c:v>
                </c:pt>
                <c:pt idx="15">
                  <c:v>5.9737999999999999E-2</c:v>
                </c:pt>
                <c:pt idx="16">
                  <c:v>5.9537E-2</c:v>
                </c:pt>
                <c:pt idx="17">
                  <c:v>5.9182999999999999E-2</c:v>
                </c:pt>
                <c:pt idx="18">
                  <c:v>5.8717999999999999E-2</c:v>
                </c:pt>
                <c:pt idx="19">
                  <c:v>5.8074000000000001E-2</c:v>
                </c:pt>
                <c:pt idx="20">
                  <c:v>5.7192E-2</c:v>
                </c:pt>
                <c:pt idx="21">
                  <c:v>5.6007000000000001E-2</c:v>
                </c:pt>
                <c:pt idx="22">
                  <c:v>5.4453000000000001E-2</c:v>
                </c:pt>
                <c:pt idx="23">
                  <c:v>5.2469000000000002E-2</c:v>
                </c:pt>
                <c:pt idx="24">
                  <c:v>5.0007999999999997E-2</c:v>
                </c:pt>
                <c:pt idx="25">
                  <c:v>4.7038999999999997E-2</c:v>
                </c:pt>
                <c:pt idx="26">
                  <c:v>4.3555000000000003E-2</c:v>
                </c:pt>
                <c:pt idx="27">
                  <c:v>3.9578000000000002E-2</c:v>
                </c:pt>
                <c:pt idx="28">
                  <c:v>3.5150000000000001E-2</c:v>
                </c:pt>
                <c:pt idx="29">
                  <c:v>3.0336999999999999E-2</c:v>
                </c:pt>
                <c:pt idx="30">
                  <c:v>2.5221E-2</c:v>
                </c:pt>
                <c:pt idx="31">
                  <c:v>1.9890999999999999E-2</c:v>
                </c:pt>
                <c:pt idx="32">
                  <c:v>1.4437E-2</c:v>
                </c:pt>
                <c:pt idx="33">
                  <c:v>8.9154999999999998E-3</c:v>
                </c:pt>
                <c:pt idx="34">
                  <c:v>3.3565999999999999E-3</c:v>
                </c:pt>
                <c:pt idx="35">
                  <c:v>9.8693000000000005E-6</c:v>
                </c:pt>
                <c:pt idx="36">
                  <c:v>1.2109999999999999E-7</c:v>
                </c:pt>
                <c:pt idx="37">
                  <c:v>3.1656000000000002E-8</c:v>
                </c:pt>
                <c:pt idx="38">
                  <c:v>1.3979000000000001E-8</c:v>
                </c:pt>
                <c:pt idx="39">
                  <c:v>5.7792999999999997E-9</c:v>
                </c:pt>
                <c:pt idx="40">
                  <c:v>2.9711999999999998E-9</c:v>
                </c:pt>
                <c:pt idx="41">
                  <c:v>1.9153999999999998E-9</c:v>
                </c:pt>
                <c:pt idx="42">
                  <c:v>1.2487E-9</c:v>
                </c:pt>
                <c:pt idx="43">
                  <c:v>6.8448999999999998E-10</c:v>
                </c:pt>
                <c:pt idx="44">
                  <c:v>4.6897999999999997E-10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421.8</c:v>
                </c:pt>
                <c:pt idx="10">
                  <c:v>438.3</c:v>
                </c:pt>
                <c:pt idx="11">
                  <c:v>454.9</c:v>
                </c:pt>
                <c:pt idx="12">
                  <c:v>471.4</c:v>
                </c:pt>
                <c:pt idx="13">
                  <c:v>487.9</c:v>
                </c:pt>
                <c:pt idx="14">
                  <c:v>504.4</c:v>
                </c:pt>
                <c:pt idx="15">
                  <c:v>520.9</c:v>
                </c:pt>
                <c:pt idx="16">
                  <c:v>537.5</c:v>
                </c:pt>
                <c:pt idx="17">
                  <c:v>554</c:v>
                </c:pt>
                <c:pt idx="18">
                  <c:v>570.5</c:v>
                </c:pt>
                <c:pt idx="19">
                  <c:v>587</c:v>
                </c:pt>
                <c:pt idx="20">
                  <c:v>603.5</c:v>
                </c:pt>
                <c:pt idx="21">
                  <c:v>620.1</c:v>
                </c:pt>
                <c:pt idx="22">
                  <c:v>636.6</c:v>
                </c:pt>
                <c:pt idx="23">
                  <c:v>653.1</c:v>
                </c:pt>
                <c:pt idx="24">
                  <c:v>669.6</c:v>
                </c:pt>
                <c:pt idx="25">
                  <c:v>686.1</c:v>
                </c:pt>
                <c:pt idx="26">
                  <c:v>702.7</c:v>
                </c:pt>
                <c:pt idx="27">
                  <c:v>719.2</c:v>
                </c:pt>
                <c:pt idx="28">
                  <c:v>735.7</c:v>
                </c:pt>
                <c:pt idx="29">
                  <c:v>752.2</c:v>
                </c:pt>
                <c:pt idx="30">
                  <c:v>768.7</c:v>
                </c:pt>
                <c:pt idx="31">
                  <c:v>785.2</c:v>
                </c:pt>
                <c:pt idx="32">
                  <c:v>801.8</c:v>
                </c:pt>
                <c:pt idx="33">
                  <c:v>818.3</c:v>
                </c:pt>
                <c:pt idx="34">
                  <c:v>834.8</c:v>
                </c:pt>
                <c:pt idx="35">
                  <c:v>851.3</c:v>
                </c:pt>
                <c:pt idx="36">
                  <c:v>867.8</c:v>
                </c:pt>
                <c:pt idx="37">
                  <c:v>884.4</c:v>
                </c:pt>
                <c:pt idx="38">
                  <c:v>900.9</c:v>
                </c:pt>
                <c:pt idx="39">
                  <c:v>917.4</c:v>
                </c:pt>
                <c:pt idx="40">
                  <c:v>933.9</c:v>
                </c:pt>
                <c:pt idx="41">
                  <c:v>950.4</c:v>
                </c:pt>
                <c:pt idx="42">
                  <c:v>967</c:v>
                </c:pt>
                <c:pt idx="43">
                  <c:v>983.5</c:v>
                </c:pt>
                <c:pt idx="44">
                  <c:v>1000</c:v>
                </c:pt>
              </c:numCache>
            </c:numRef>
          </c:xVal>
          <c:yVal>
            <c:numRef>
              <c:f>ALL!$F$8:$BR$8</c:f>
              <c:numCache>
                <c:formatCode>0.00E+00</c:formatCode>
                <c:ptCount val="65"/>
                <c:pt idx="0">
                  <c:v>5.9997000000000002E-2</c:v>
                </c:pt>
                <c:pt idx="1">
                  <c:v>5.9995E-2</c:v>
                </c:pt>
                <c:pt idx="2">
                  <c:v>5.9991000000000003E-2</c:v>
                </c:pt>
                <c:pt idx="3">
                  <c:v>5.9985999999999998E-2</c:v>
                </c:pt>
                <c:pt idx="4">
                  <c:v>5.9977999999999997E-2</c:v>
                </c:pt>
                <c:pt idx="5">
                  <c:v>5.9882999999999999E-2</c:v>
                </c:pt>
                <c:pt idx="6">
                  <c:v>5.9834999999999999E-2</c:v>
                </c:pt>
                <c:pt idx="7">
                  <c:v>5.9775000000000002E-2</c:v>
                </c:pt>
                <c:pt idx="8">
                  <c:v>5.9700000000000003E-2</c:v>
                </c:pt>
                <c:pt idx="9">
                  <c:v>5.9888999999999998E-2</c:v>
                </c:pt>
                <c:pt idx="10">
                  <c:v>5.9857E-2</c:v>
                </c:pt>
                <c:pt idx="11">
                  <c:v>6.0010000000000001E-2</c:v>
                </c:pt>
                <c:pt idx="12">
                  <c:v>6.0033999999999997E-2</c:v>
                </c:pt>
                <c:pt idx="13">
                  <c:v>6.0074000000000002E-2</c:v>
                </c:pt>
                <c:pt idx="14">
                  <c:v>6.0144999999999997E-2</c:v>
                </c:pt>
                <c:pt idx="15">
                  <c:v>6.0259E-2</c:v>
                </c:pt>
                <c:pt idx="16">
                  <c:v>5.9486999999999998E-2</c:v>
                </c:pt>
                <c:pt idx="17">
                  <c:v>5.6519E-2</c:v>
                </c:pt>
                <c:pt idx="18">
                  <c:v>5.4987000000000001E-2</c:v>
                </c:pt>
                <c:pt idx="19">
                  <c:v>5.4059999999999997E-2</c:v>
                </c:pt>
                <c:pt idx="20">
                  <c:v>5.3453000000000001E-2</c:v>
                </c:pt>
                <c:pt idx="21">
                  <c:v>5.3064E-2</c:v>
                </c:pt>
                <c:pt idx="22">
                  <c:v>5.2854999999999999E-2</c:v>
                </c:pt>
                <c:pt idx="23">
                  <c:v>5.2797999999999998E-2</c:v>
                </c:pt>
                <c:pt idx="24">
                  <c:v>5.2845999999999997E-2</c:v>
                </c:pt>
                <c:pt idx="25">
                  <c:v>5.2922999999999998E-2</c:v>
                </c:pt>
                <c:pt idx="26">
                  <c:v>5.2904E-2</c:v>
                </c:pt>
                <c:pt idx="27">
                  <c:v>5.2616000000000003E-2</c:v>
                </c:pt>
                <c:pt idx="28">
                  <c:v>5.1819999999999998E-2</c:v>
                </c:pt>
                <c:pt idx="29">
                  <c:v>5.0206000000000001E-2</c:v>
                </c:pt>
                <c:pt idx="30">
                  <c:v>4.7379999999999999E-2</c:v>
                </c:pt>
                <c:pt idx="31">
                  <c:v>4.2839000000000002E-2</c:v>
                </c:pt>
                <c:pt idx="32">
                  <c:v>3.5956000000000002E-2</c:v>
                </c:pt>
                <c:pt idx="33">
                  <c:v>2.5864999999999999E-2</c:v>
                </c:pt>
                <c:pt idx="34">
                  <c:v>1.1407E-2</c:v>
                </c:pt>
                <c:pt idx="35">
                  <c:v>4.0577999999999997E-5</c:v>
                </c:pt>
                <c:pt idx="36">
                  <c:v>6.2671999999999999E-7</c:v>
                </c:pt>
                <c:pt idx="37">
                  <c:v>2.0543000000000001E-7</c:v>
                </c:pt>
                <c:pt idx="38">
                  <c:v>1.1337E-7</c:v>
                </c:pt>
                <c:pt idx="39">
                  <c:v>5.8419000000000002E-8</c:v>
                </c:pt>
                <c:pt idx="40">
                  <c:v>3.7351000000000001E-8</c:v>
                </c:pt>
                <c:pt idx="41">
                  <c:v>2.9895999999999999E-8</c:v>
                </c:pt>
                <c:pt idx="42">
                  <c:v>2.4170999999999999E-8</c:v>
                </c:pt>
                <c:pt idx="43">
                  <c:v>1.6420999999999999E-8</c:v>
                </c:pt>
                <c:pt idx="44">
                  <c:v>1.3938E-8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2.5053000000000001E-34</c:v>
                      </c:pt>
                      <c:pt idx="2">
                        <c:v>4.6308000000000003E-32</c:v>
                      </c:pt>
                      <c:pt idx="3">
                        <c:v>5.0076000000000002E-30</c:v>
                      </c:pt>
                      <c:pt idx="4">
                        <c:v>3.4245999999999999E-28</c:v>
                      </c:pt>
                      <c:pt idx="5">
                        <c:v>3.609E-28</c:v>
                      </c:pt>
                      <c:pt idx="6">
                        <c:v>1.2333E-26</c:v>
                      </c:pt>
                      <c:pt idx="7">
                        <c:v>3.1204999999999999E-25</c:v>
                      </c:pt>
                      <c:pt idx="8">
                        <c:v>6.0593000000000002E-24</c:v>
                      </c:pt>
                      <c:pt idx="9">
                        <c:v>3.7500000000000004E-21</c:v>
                      </c:pt>
                      <c:pt idx="10">
                        <c:v>4.4573000000000001E-20</c:v>
                      </c:pt>
                      <c:pt idx="11">
                        <c:v>8.3869999999999995E-17</c:v>
                      </c:pt>
                      <c:pt idx="12">
                        <c:v>8.4085000000000005E-16</c:v>
                      </c:pt>
                      <c:pt idx="13">
                        <c:v>7.2775000000000004E-15</c:v>
                      </c:pt>
                      <c:pt idx="14">
                        <c:v>5.5109999999999998E-14</c:v>
                      </c:pt>
                      <c:pt idx="15">
                        <c:v>3.6943999999999999E-13</c:v>
                      </c:pt>
                      <c:pt idx="16">
                        <c:v>2.2831999999999998E-12</c:v>
                      </c:pt>
                      <c:pt idx="17">
                        <c:v>1.3736E-11</c:v>
                      </c:pt>
                      <c:pt idx="18">
                        <c:v>7.1761999999999997E-11</c:v>
                      </c:pt>
                      <c:pt idx="19">
                        <c:v>3.3602999999999998E-10</c:v>
                      </c:pt>
                      <c:pt idx="20">
                        <c:v>1.4301000000000001E-9</c:v>
                      </c:pt>
                      <c:pt idx="21">
                        <c:v>5.5688E-9</c:v>
                      </c:pt>
                      <c:pt idx="22">
                        <c:v>1.9910999999999999E-8</c:v>
                      </c:pt>
                      <c:pt idx="23">
                        <c:v>6.5515000000000001E-8</c:v>
                      </c:pt>
                      <c:pt idx="24">
                        <c:v>1.9880000000000001E-7</c:v>
                      </c:pt>
                      <c:pt idx="25">
                        <c:v>5.5767999999999995E-7</c:v>
                      </c:pt>
                      <c:pt idx="26">
                        <c:v>1.4505999999999999E-6</c:v>
                      </c:pt>
                      <c:pt idx="27">
                        <c:v>3.5118E-6</c:v>
                      </c:pt>
                      <c:pt idx="28">
                        <c:v>7.9451999999999998E-6</c:v>
                      </c:pt>
                      <c:pt idx="29">
                        <c:v>1.6874000000000001E-5</c:v>
                      </c:pt>
                      <c:pt idx="30">
                        <c:v>3.3798999999999999E-5</c:v>
                      </c:pt>
                      <c:pt idx="31">
                        <c:v>6.4146000000000006E-5</c:v>
                      </c:pt>
                      <c:pt idx="32">
                        <c:v>1.1587E-4</c:v>
                      </c:pt>
                      <c:pt idx="33">
                        <c:v>2.0022E-4</c:v>
                      </c:pt>
                      <c:pt idx="34">
                        <c:v>3.3252999999999999E-4</c:v>
                      </c:pt>
                      <c:pt idx="35">
                        <c:v>5.0416999999999997E-4</c:v>
                      </c:pt>
                      <c:pt idx="36">
                        <c:v>6.8853999999999996E-4</c:v>
                      </c:pt>
                      <c:pt idx="37">
                        <c:v>9.2522999999999998E-4</c:v>
                      </c:pt>
                      <c:pt idx="38">
                        <c:v>1.2237999999999999E-3</c:v>
                      </c:pt>
                      <c:pt idx="39">
                        <c:v>1.5935000000000001E-3</c:v>
                      </c:pt>
                      <c:pt idx="40">
                        <c:v>2.0425999999999999E-3</c:v>
                      </c:pt>
                      <c:pt idx="41">
                        <c:v>2.5772999999999998E-3</c:v>
                      </c:pt>
                      <c:pt idx="42">
                        <c:v>3.2012E-3</c:v>
                      </c:pt>
                      <c:pt idx="43">
                        <c:v>3.9141000000000002E-3</c:v>
                      </c:pt>
                      <c:pt idx="44">
                        <c:v>4.7115999999999998E-3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2.4694E-36</c:v>
                      </c:pt>
                      <c:pt idx="6">
                        <c:v>1.7295E-34</c:v>
                      </c:pt>
                      <c:pt idx="7">
                        <c:v>8.4395000000000006E-33</c:v>
                      </c:pt>
                      <c:pt idx="8">
                        <c:v>2.9978999999999998E-31</c:v>
                      </c:pt>
                      <c:pt idx="9">
                        <c:v>5.1056999999999999E-29</c:v>
                      </c:pt>
                      <c:pt idx="10">
                        <c:v>1.0425000000000001E-27</c:v>
                      </c:pt>
                      <c:pt idx="11">
                        <c:v>2.3538000000000001E-25</c:v>
                      </c:pt>
                      <c:pt idx="12">
                        <c:v>3.4561000000000002E-24</c:v>
                      </c:pt>
                      <c:pt idx="13">
                        <c:v>4.2501000000000001E-23</c:v>
                      </c:pt>
                      <c:pt idx="14">
                        <c:v>4.4523000000000002E-22</c:v>
                      </c:pt>
                      <c:pt idx="15">
                        <c:v>4.0322000000000002E-21</c:v>
                      </c:pt>
                      <c:pt idx="16">
                        <c:v>3.2468999999999999E-20</c:v>
                      </c:pt>
                      <c:pt idx="17">
                        <c:v>2.4054000000000001E-19</c:v>
                      </c:pt>
                      <c:pt idx="18">
                        <c:v>1.5577999999999999E-18</c:v>
                      </c:pt>
                      <c:pt idx="19">
                        <c:v>9.0094999999999997E-18</c:v>
                      </c:pt>
                      <c:pt idx="20">
                        <c:v>4.7079999999999999E-17</c:v>
                      </c:pt>
                      <c:pt idx="21">
                        <c:v>2.2399000000000002E-16</c:v>
                      </c:pt>
                      <c:pt idx="22">
                        <c:v>9.7574999999999993E-16</c:v>
                      </c:pt>
                      <c:pt idx="23">
                        <c:v>3.9096999999999996E-15</c:v>
                      </c:pt>
                      <c:pt idx="24">
                        <c:v>1.447E-14</c:v>
                      </c:pt>
                      <c:pt idx="25">
                        <c:v>4.9663000000000003E-14</c:v>
                      </c:pt>
                      <c:pt idx="26">
                        <c:v>1.5872E-13</c:v>
                      </c:pt>
                      <c:pt idx="27">
                        <c:v>4.7431000000000003E-13</c:v>
                      </c:pt>
                      <c:pt idx="28">
                        <c:v>1.3308999999999999E-12</c:v>
                      </c:pt>
                      <c:pt idx="29">
                        <c:v>3.5212E-12</c:v>
                      </c:pt>
                      <c:pt idx="30">
                        <c:v>8.8199000000000004E-12</c:v>
                      </c:pt>
                      <c:pt idx="31">
                        <c:v>2.0998000000000001E-11</c:v>
                      </c:pt>
                      <c:pt idx="32">
                        <c:v>4.7695000000000003E-11</c:v>
                      </c:pt>
                      <c:pt idx="33">
                        <c:v>1.0376E-10</c:v>
                      </c:pt>
                      <c:pt idx="34">
                        <c:v>2.1701000000000001E-10</c:v>
                      </c:pt>
                      <c:pt idx="35">
                        <c:v>4.2566000000000001E-10</c:v>
                      </c:pt>
                      <c:pt idx="36">
                        <c:v>7.7866999999999996E-10</c:v>
                      </c:pt>
                      <c:pt idx="37">
                        <c:v>1.3898999999999999E-9</c:v>
                      </c:pt>
                      <c:pt idx="38">
                        <c:v>2.4236000000000002E-9</c:v>
                      </c:pt>
                      <c:pt idx="39">
                        <c:v>4.1320000000000002E-9</c:v>
                      </c:pt>
                      <c:pt idx="40">
                        <c:v>6.8934999999999998E-9</c:v>
                      </c:pt>
                      <c:pt idx="41">
                        <c:v>1.1262E-8</c:v>
                      </c:pt>
                      <c:pt idx="42">
                        <c:v>1.803E-8</c:v>
                      </c:pt>
                      <c:pt idx="43">
                        <c:v>2.8304E-8</c:v>
                      </c:pt>
                      <c:pt idx="44">
                        <c:v>4.3596000000000002E-8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3.3099999999999999E-7</c:v>
                      </c:pt>
                      <c:pt idx="1">
                        <c:v>6.1445E-7</c:v>
                      </c:pt>
                      <c:pt idx="2">
                        <c:v>1.0655E-6</c:v>
                      </c:pt>
                      <c:pt idx="3">
                        <c:v>1.7443E-6</c:v>
                      </c:pt>
                      <c:pt idx="4">
                        <c:v>2.7196000000000002E-6</c:v>
                      </c:pt>
                      <c:pt idx="5">
                        <c:v>2.6854000000000001E-5</c:v>
                      </c:pt>
                      <c:pt idx="6">
                        <c:v>3.7880999999999999E-5</c:v>
                      </c:pt>
                      <c:pt idx="7">
                        <c:v>5.1817999999999998E-5</c:v>
                      </c:pt>
                      <c:pt idx="8">
                        <c:v>6.9024999999999997E-5</c:v>
                      </c:pt>
                      <c:pt idx="9">
                        <c:v>1.4221E-5</c:v>
                      </c:pt>
                      <c:pt idx="10">
                        <c:v>1.8604999999999999E-5</c:v>
                      </c:pt>
                      <c:pt idx="11">
                        <c:v>1.7372000000000001E-6</c:v>
                      </c:pt>
                      <c:pt idx="12">
                        <c:v>2.0086000000000001E-6</c:v>
                      </c:pt>
                      <c:pt idx="13">
                        <c:v>2.2873000000000001E-6</c:v>
                      </c:pt>
                      <c:pt idx="14">
                        <c:v>2.5714999999999999E-6</c:v>
                      </c:pt>
                      <c:pt idx="15">
                        <c:v>2.8596000000000001E-6</c:v>
                      </c:pt>
                      <c:pt idx="16">
                        <c:v>3.0553000000000002E-6</c:v>
                      </c:pt>
                      <c:pt idx="17">
                        <c:v>2.9989000000000002E-6</c:v>
                      </c:pt>
                      <c:pt idx="18">
                        <c:v>3.0622000000000001E-6</c:v>
                      </c:pt>
                      <c:pt idx="19">
                        <c:v>3.1744E-6</c:v>
                      </c:pt>
                      <c:pt idx="20">
                        <c:v>3.3152999999999998E-6</c:v>
                      </c:pt>
                      <c:pt idx="21">
                        <c:v>3.4836E-6</c:v>
                      </c:pt>
                      <c:pt idx="22">
                        <c:v>3.6862E-6</c:v>
                      </c:pt>
                      <c:pt idx="23">
                        <c:v>3.9331999999999999E-6</c:v>
                      </c:pt>
                      <c:pt idx="24">
                        <c:v>4.2350000000000001E-6</c:v>
                      </c:pt>
                      <c:pt idx="25">
                        <c:v>4.6004E-6</c:v>
                      </c:pt>
                      <c:pt idx="26">
                        <c:v>5.0332000000000004E-6</c:v>
                      </c:pt>
                      <c:pt idx="27">
                        <c:v>5.5287000000000001E-6</c:v>
                      </c:pt>
                      <c:pt idx="28">
                        <c:v>6.0672000000000001E-6</c:v>
                      </c:pt>
                      <c:pt idx="29">
                        <c:v>6.6042999999999996E-6</c:v>
                      </c:pt>
                      <c:pt idx="30">
                        <c:v>7.0547000000000004E-6</c:v>
                      </c:pt>
                      <c:pt idx="31">
                        <c:v>7.2672999999999999E-6</c:v>
                      </c:pt>
                      <c:pt idx="32">
                        <c:v>6.9882999999999997E-6</c:v>
                      </c:pt>
                      <c:pt idx="33">
                        <c:v>5.7837000000000002E-6</c:v>
                      </c:pt>
                      <c:pt idx="34">
                        <c:v>2.9434000000000001E-6</c:v>
                      </c:pt>
                      <c:pt idx="35">
                        <c:v>1.2445999999999999E-8</c:v>
                      </c:pt>
                      <c:pt idx="36">
                        <c:v>2.3718E-10</c:v>
                      </c:pt>
                      <c:pt idx="37">
                        <c:v>9.5344999999999995E-11</c:v>
                      </c:pt>
                      <c:pt idx="38">
                        <c:v>6.4187999999999996E-11</c:v>
                      </c:pt>
                      <c:pt idx="39">
                        <c:v>4.0157E-11</c:v>
                      </c:pt>
                      <c:pt idx="40">
                        <c:v>3.1049999999999999E-11</c:v>
                      </c:pt>
                      <c:pt idx="41">
                        <c:v>2.9955000000000002E-11</c:v>
                      </c:pt>
                      <c:pt idx="42">
                        <c:v>2.9110999999999999E-11</c:v>
                      </c:pt>
                      <c:pt idx="43">
                        <c:v>2.372E-11</c:v>
                      </c:pt>
                      <c:pt idx="44">
                        <c:v>2.4105E-11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9.9998000000000004E-2</c:v>
                      </c:pt>
                      <c:pt idx="1">
                        <c:v>9.9996000000000002E-2</c:v>
                      </c:pt>
                      <c:pt idx="2">
                        <c:v>9.9992999999999999E-2</c:v>
                      </c:pt>
                      <c:pt idx="3">
                        <c:v>9.9988999999999995E-2</c:v>
                      </c:pt>
                      <c:pt idx="4">
                        <c:v>9.9983000000000002E-2</c:v>
                      </c:pt>
                      <c:pt idx="5">
                        <c:v>9.9936999999999998E-2</c:v>
                      </c:pt>
                      <c:pt idx="6">
                        <c:v>9.9911E-2</c:v>
                      </c:pt>
                      <c:pt idx="7">
                        <c:v>9.9877999999999995E-2</c:v>
                      </c:pt>
                      <c:pt idx="8">
                        <c:v>9.9837999999999996E-2</c:v>
                      </c:pt>
                      <c:pt idx="9">
                        <c:v>9.9916000000000005E-2</c:v>
                      </c:pt>
                      <c:pt idx="10">
                        <c:v>9.9891999999999995E-2</c:v>
                      </c:pt>
                      <c:pt idx="11">
                        <c:v>9.9962999999999996E-2</c:v>
                      </c:pt>
                      <c:pt idx="12">
                        <c:v>9.9956000000000003E-2</c:v>
                      </c:pt>
                      <c:pt idx="13">
                        <c:v>9.9947999999999995E-2</c:v>
                      </c:pt>
                      <c:pt idx="14">
                        <c:v>9.9939E-2</c:v>
                      </c:pt>
                      <c:pt idx="15">
                        <c:v>9.9930000000000005E-2</c:v>
                      </c:pt>
                      <c:pt idx="16">
                        <c:v>7.1152000000000007E-2</c:v>
                      </c:pt>
                      <c:pt idx="17">
                        <c:v>1.9723000000000001E-2</c:v>
                      </c:pt>
                      <c:pt idx="18">
                        <c:v>7.3765999999999997E-3</c:v>
                      </c:pt>
                      <c:pt idx="19">
                        <c:v>3.1250000000000002E-3</c:v>
                      </c:pt>
                      <c:pt idx="20">
                        <c:v>1.4289000000000001E-3</c:v>
                      </c:pt>
                      <c:pt idx="21">
                        <c:v>6.9145999999999997E-4</c:v>
                      </c:pt>
                      <c:pt idx="22">
                        <c:v>3.5043999999999999E-4</c:v>
                      </c:pt>
                      <c:pt idx="23">
                        <c:v>1.8468E-4</c:v>
                      </c:pt>
                      <c:pt idx="24">
                        <c:v>1.0061E-4</c:v>
                      </c:pt>
                      <c:pt idx="25">
                        <c:v>5.6345999999999999E-5</c:v>
                      </c:pt>
                      <c:pt idx="26">
                        <c:v>3.2267000000000001E-5</c:v>
                      </c:pt>
                      <c:pt idx="27">
                        <c:v>1.8783999999999998E-5</c:v>
                      </c:pt>
                      <c:pt idx="28">
                        <c:v>1.1041E-5</c:v>
                      </c:pt>
                      <c:pt idx="29">
                        <c:v>6.4979000000000001E-6</c:v>
                      </c:pt>
                      <c:pt idx="30">
                        <c:v>3.7850000000000002E-6</c:v>
                      </c:pt>
                      <c:pt idx="31">
                        <c:v>2.1428999999999998E-6</c:v>
                      </c:pt>
                      <c:pt idx="32">
                        <c:v>1.1406999999999999E-6</c:v>
                      </c:pt>
                      <c:pt idx="33">
                        <c:v>5.2577999999999999E-7</c:v>
                      </c:pt>
                      <c:pt idx="34">
                        <c:v>1.4973E-7</c:v>
                      </c:pt>
                      <c:pt idx="35">
                        <c:v>3.7831999999999999E-10</c:v>
                      </c:pt>
                      <c:pt idx="36">
                        <c:v>4.7967999999999999E-12</c:v>
                      </c:pt>
                      <c:pt idx="37">
                        <c:v>1.3087000000000001E-12</c:v>
                      </c:pt>
                      <c:pt idx="38">
                        <c:v>6.0872999999999997E-13</c:v>
                      </c:pt>
                      <c:pt idx="39">
                        <c:v>2.6750000000000002E-13</c:v>
                      </c:pt>
                      <c:pt idx="40">
                        <c:v>1.4747999999999999E-13</c:v>
                      </c:pt>
                      <c:pt idx="41">
                        <c:v>1.0285E-13</c:v>
                      </c:pt>
                      <c:pt idx="42">
                        <c:v>7.3166000000000006E-14</c:v>
                      </c:pt>
                      <c:pt idx="43">
                        <c:v>4.4140000000000002E-14</c:v>
                      </c:pt>
                      <c:pt idx="44">
                        <c:v>3.3561000000000001E-14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4.5927000000000001E-6</c:v>
                      </c:pt>
                      <c:pt idx="1">
                        <c:v>8.2157E-6</c:v>
                      </c:pt>
                      <c:pt idx="2">
                        <c:v>1.3813E-5</c:v>
                      </c:pt>
                      <c:pt idx="3">
                        <c:v>2.2035000000000002E-5</c:v>
                      </c:pt>
                      <c:pt idx="4">
                        <c:v>3.3612000000000003E-5</c:v>
                      </c:pt>
                      <c:pt idx="5">
                        <c:v>1.2685999999999999E-4</c:v>
                      </c:pt>
                      <c:pt idx="6">
                        <c:v>1.7815999999999999E-4</c:v>
                      </c:pt>
                      <c:pt idx="7">
                        <c:v>2.4313000000000001E-4</c:v>
                      </c:pt>
                      <c:pt idx="8">
                        <c:v>3.2361E-4</c:v>
                      </c:pt>
                      <c:pt idx="9">
                        <c:v>1.6731999999999999E-4</c:v>
                      </c:pt>
                      <c:pt idx="10">
                        <c:v>2.1633000000000001E-4</c:v>
                      </c:pt>
                      <c:pt idx="11">
                        <c:v>7.4017000000000006E-5</c:v>
                      </c:pt>
                      <c:pt idx="12">
                        <c:v>8.8527000000000001E-5</c:v>
                      </c:pt>
                      <c:pt idx="13">
                        <c:v>1.0437000000000001E-4</c:v>
                      </c:pt>
                      <c:pt idx="14">
                        <c:v>1.2149E-4</c:v>
                      </c:pt>
                      <c:pt idx="15">
                        <c:v>1.3985000000000001E-4</c:v>
                      </c:pt>
                      <c:pt idx="16">
                        <c:v>1.2413999999999999E-4</c:v>
                      </c:pt>
                      <c:pt idx="17">
                        <c:v>6.0690000000000003E-5</c:v>
                      </c:pt>
                      <c:pt idx="18">
                        <c:v>3.8775000000000001E-5</c:v>
                      </c:pt>
                      <c:pt idx="19">
                        <c:v>2.7175E-5</c:v>
                      </c:pt>
                      <c:pt idx="20">
                        <c:v>1.9956E-5</c:v>
                      </c:pt>
                      <c:pt idx="21">
                        <c:v>1.5107E-5</c:v>
                      </c:pt>
                      <c:pt idx="22">
                        <c:v>1.1708E-5</c:v>
                      </c:pt>
                      <c:pt idx="23">
                        <c:v>9.2541E-6</c:v>
                      </c:pt>
                      <c:pt idx="24">
                        <c:v>7.4393000000000001E-6</c:v>
                      </c:pt>
                      <c:pt idx="25">
                        <c:v>6.0656E-6</c:v>
                      </c:pt>
                      <c:pt idx="26">
                        <c:v>4.9996000000000004E-6</c:v>
                      </c:pt>
                      <c:pt idx="27">
                        <c:v>4.1492E-6</c:v>
                      </c:pt>
                      <c:pt idx="28">
                        <c:v>3.4487000000000001E-6</c:v>
                      </c:pt>
                      <c:pt idx="29">
                        <c:v>2.8503000000000001E-6</c:v>
                      </c:pt>
                      <c:pt idx="30">
                        <c:v>2.3176000000000001E-6</c:v>
                      </c:pt>
                      <c:pt idx="31">
                        <c:v>1.8222000000000001E-6</c:v>
                      </c:pt>
                      <c:pt idx="32">
                        <c:v>1.3413E-6</c:v>
                      </c:pt>
                      <c:pt idx="33">
                        <c:v>8.5193000000000003E-7</c:v>
                      </c:pt>
                      <c:pt idx="34">
                        <c:v>3.3351999999999998E-7</c:v>
                      </c:pt>
                      <c:pt idx="35">
                        <c:v>1.1399E-9</c:v>
                      </c:pt>
                      <c:pt idx="36">
                        <c:v>1.8944999999999999E-11</c:v>
                      </c:pt>
                      <c:pt idx="37">
                        <c:v>6.6922999999999997E-12</c:v>
                      </c:pt>
                      <c:pt idx="38">
                        <c:v>3.9853E-12</c:v>
                      </c:pt>
                      <c:pt idx="39">
                        <c:v>2.2184999999999999E-12</c:v>
                      </c:pt>
                      <c:pt idx="40">
                        <c:v>1.5345E-12</c:v>
                      </c:pt>
                      <c:pt idx="41">
                        <c:v>1.3304000000000001E-12</c:v>
                      </c:pt>
                      <c:pt idx="42">
                        <c:v>1.1669E-12</c:v>
                      </c:pt>
                      <c:pt idx="43">
                        <c:v>8.6123999999999997E-13</c:v>
                      </c:pt>
                      <c:pt idx="44">
                        <c:v>7.9541000000000004E-13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1.4227000000000001E-9</c:v>
                      </c:pt>
                      <c:pt idx="1">
                        <c:v>4.3377E-9</c:v>
                      </c:pt>
                      <c:pt idx="2">
                        <c:v>1.1735000000000001E-8</c:v>
                      </c:pt>
                      <c:pt idx="3">
                        <c:v>2.8686E-8</c:v>
                      </c:pt>
                      <c:pt idx="4">
                        <c:v>6.43E-8</c:v>
                      </c:pt>
                      <c:pt idx="5">
                        <c:v>2.0228000000000001E-8</c:v>
                      </c:pt>
                      <c:pt idx="6">
                        <c:v>4.0293999999999997E-8</c:v>
                      </c:pt>
                      <c:pt idx="7">
                        <c:v>7.5777000000000004E-8</c:v>
                      </c:pt>
                      <c:pt idx="8">
                        <c:v>1.3542999999999999E-7</c:v>
                      </c:pt>
                      <c:pt idx="9">
                        <c:v>1.4673999999999999E-6</c:v>
                      </c:pt>
                      <c:pt idx="10">
                        <c:v>2.3493999999999999E-6</c:v>
                      </c:pt>
                      <c:pt idx="11">
                        <c:v>5.0081999999999999E-5</c:v>
                      </c:pt>
                      <c:pt idx="12">
                        <c:v>8.2009999999999996E-5</c:v>
                      </c:pt>
                      <c:pt idx="13">
                        <c:v>1.3061E-4</c:v>
                      </c:pt>
                      <c:pt idx="14">
                        <c:v>2.1059E-4</c:v>
                      </c:pt>
                      <c:pt idx="15">
                        <c:v>3.3491E-4</c:v>
                      </c:pt>
                      <c:pt idx="16">
                        <c:v>4.5661999999999998E-4</c:v>
                      </c:pt>
                      <c:pt idx="17">
                        <c:v>5.2081999999999996E-4</c:v>
                      </c:pt>
                      <c:pt idx="18">
                        <c:v>7.1400999999999995E-4</c:v>
                      </c:pt>
                      <c:pt idx="19">
                        <c:v>1.0115E-3</c:v>
                      </c:pt>
                      <c:pt idx="20">
                        <c:v>1.428E-3</c:v>
                      </c:pt>
                      <c:pt idx="21">
                        <c:v>1.9846E-3</c:v>
                      </c:pt>
                      <c:pt idx="22">
                        <c:v>2.7008000000000002E-3</c:v>
                      </c:pt>
                      <c:pt idx="23">
                        <c:v>3.5885000000000001E-3</c:v>
                      </c:pt>
                      <c:pt idx="24">
                        <c:v>4.6457E-3</c:v>
                      </c:pt>
                      <c:pt idx="25">
                        <c:v>5.8510000000000003E-3</c:v>
                      </c:pt>
                      <c:pt idx="26">
                        <c:v>7.1574999999999998E-3</c:v>
                      </c:pt>
                      <c:pt idx="27">
                        <c:v>8.4886000000000007E-3</c:v>
                      </c:pt>
                      <c:pt idx="28">
                        <c:v>9.7342999999999996E-3</c:v>
                      </c:pt>
                      <c:pt idx="29">
                        <c:v>1.0748000000000001E-2</c:v>
                      </c:pt>
                      <c:pt idx="30">
                        <c:v>1.1339999999999999E-2</c:v>
                      </c:pt>
                      <c:pt idx="31">
                        <c:v>1.1273999999999999E-2</c:v>
                      </c:pt>
                      <c:pt idx="32">
                        <c:v>1.0258E-2</c:v>
                      </c:pt>
                      <c:pt idx="33">
                        <c:v>7.9051999999999994E-3</c:v>
                      </c:pt>
                      <c:pt idx="34">
                        <c:v>3.7001E-3</c:v>
                      </c:pt>
                      <c:pt idx="35">
                        <c:v>1.3934000000000001E-5</c:v>
                      </c:pt>
                      <c:pt idx="36">
                        <c:v>2.2825E-7</c:v>
                      </c:pt>
                      <c:pt idx="37">
                        <c:v>7.9022000000000004E-8</c:v>
                      </c:pt>
                      <c:pt idx="38">
                        <c:v>4.5861000000000003E-8</c:v>
                      </c:pt>
                      <c:pt idx="39">
                        <c:v>2.4731999999999999E-8</c:v>
                      </c:pt>
                      <c:pt idx="40">
                        <c:v>1.6467000000000001E-8</c:v>
                      </c:pt>
                      <c:pt idx="41">
                        <c:v>1.3653E-8</c:v>
                      </c:pt>
                      <c:pt idx="42">
                        <c:v>1.1371E-8</c:v>
                      </c:pt>
                      <c:pt idx="43">
                        <c:v>7.9125999999999993E-9</c:v>
                      </c:pt>
                      <c:pt idx="44">
                        <c:v>6.8396000000000002E-9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1.2145E-30</c:v>
                      </c:pt>
                      <c:pt idx="14">
                        <c:v>2.6566E-21</c:v>
                      </c:pt>
                      <c:pt idx="15">
                        <c:v>2.9667999999999998E-12</c:v>
                      </c:pt>
                      <c:pt idx="16">
                        <c:v>7.1975000000000001E-5</c:v>
                      </c:pt>
                      <c:pt idx="17">
                        <c:v>3.2905E-4</c:v>
                      </c:pt>
                      <c:pt idx="18">
                        <c:v>5.9051000000000004E-4</c:v>
                      </c:pt>
                      <c:pt idx="19">
                        <c:v>9.3079999999999997E-4</c:v>
                      </c:pt>
                      <c:pt idx="20">
                        <c:v>1.3929000000000001E-3</c:v>
                      </c:pt>
                      <c:pt idx="21">
                        <c:v>2.0192000000000001E-3</c:v>
                      </c:pt>
                      <c:pt idx="22">
                        <c:v>2.8555999999999998E-3</c:v>
                      </c:pt>
                      <c:pt idx="23">
                        <c:v>3.9505E-3</c:v>
                      </c:pt>
                      <c:pt idx="24">
                        <c:v>5.3539E-3</c:v>
                      </c:pt>
                      <c:pt idx="25">
                        <c:v>7.1168999999999998E-3</c:v>
                      </c:pt>
                      <c:pt idx="26">
                        <c:v>9.2917E-3</c:v>
                      </c:pt>
                      <c:pt idx="27">
                        <c:v>1.1934E-2</c:v>
                      </c:pt>
                      <c:pt idx="28">
                        <c:v>1.5108E-2</c:v>
                      </c:pt>
                      <c:pt idx="29">
                        <c:v>1.8889E-2</c:v>
                      </c:pt>
                      <c:pt idx="30">
                        <c:v>2.3377999999999999E-2</c:v>
                      </c:pt>
                      <c:pt idx="31">
                        <c:v>2.8712000000000001E-2</c:v>
                      </c:pt>
                      <c:pt idx="32">
                        <c:v>3.5074000000000001E-2</c:v>
                      </c:pt>
                      <c:pt idx="33">
                        <c:v>4.2770000000000002E-2</c:v>
                      </c:pt>
                      <c:pt idx="34">
                        <c:v>5.2250999999999999E-2</c:v>
                      </c:pt>
                      <c:pt idx="35">
                        <c:v>5.8918999999999999E-2</c:v>
                      </c:pt>
                      <c:pt idx="36">
                        <c:v>5.8559E-2</c:v>
                      </c:pt>
                      <c:pt idx="37">
                        <c:v>5.8068000000000002E-2</c:v>
                      </c:pt>
                      <c:pt idx="38">
                        <c:v>5.7451000000000002E-2</c:v>
                      </c:pt>
                      <c:pt idx="39">
                        <c:v>5.6688000000000002E-2</c:v>
                      </c:pt>
                      <c:pt idx="40">
                        <c:v>5.5763E-2</c:v>
                      </c:pt>
                      <c:pt idx="41">
                        <c:v>5.4664999999999998E-2</c:v>
                      </c:pt>
                      <c:pt idx="42">
                        <c:v>5.3386999999999997E-2</c:v>
                      </c:pt>
                      <c:pt idx="43">
                        <c:v>5.1930999999999998E-2</c:v>
                      </c:pt>
                      <c:pt idx="44">
                        <c:v>5.0305999999999997E-2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3.5745999999999999E-29</c:v>
                      </c:pt>
                      <c:pt idx="14">
                        <c:v>5.7129999999999997E-20</c:v>
                      </c:pt>
                      <c:pt idx="15">
                        <c:v>4.7396999999999999E-11</c:v>
                      </c:pt>
                      <c:pt idx="16">
                        <c:v>9.7298000000000003E-4</c:v>
                      </c:pt>
                      <c:pt idx="17">
                        <c:v>4.2947000000000003E-3</c:v>
                      </c:pt>
                      <c:pt idx="18">
                        <c:v>6.2916999999999999E-3</c:v>
                      </c:pt>
                      <c:pt idx="19">
                        <c:v>7.8621000000000003E-3</c:v>
                      </c:pt>
                      <c:pt idx="20">
                        <c:v>9.3516999999999992E-3</c:v>
                      </c:pt>
                      <c:pt idx="21">
                        <c:v>1.0926E-2</c:v>
                      </c:pt>
                      <c:pt idx="22">
                        <c:v>1.2688E-2</c:v>
                      </c:pt>
                      <c:pt idx="23">
                        <c:v>1.4729000000000001E-2</c:v>
                      </c:pt>
                      <c:pt idx="24">
                        <c:v>1.7142000000000001E-2</c:v>
                      </c:pt>
                      <c:pt idx="25">
                        <c:v>2.0034E-2</c:v>
                      </c:pt>
                      <c:pt idx="26">
                        <c:v>2.3535E-2</c:v>
                      </c:pt>
                      <c:pt idx="27">
                        <c:v>2.7800999999999999E-2</c:v>
                      </c:pt>
                      <c:pt idx="28">
                        <c:v>3.3023999999999998E-2</c:v>
                      </c:pt>
                      <c:pt idx="29">
                        <c:v>3.9449999999999999E-2</c:v>
                      </c:pt>
                      <c:pt idx="30">
                        <c:v>4.7391999999999997E-2</c:v>
                      </c:pt>
                      <c:pt idx="31">
                        <c:v>5.7263000000000001E-2</c:v>
                      </c:pt>
                      <c:pt idx="32">
                        <c:v>6.9599999999999995E-2</c:v>
                      </c:pt>
                      <c:pt idx="33">
                        <c:v>8.5213999999999998E-2</c:v>
                      </c:pt>
                      <c:pt idx="34">
                        <c:v>0.10523</c:v>
                      </c:pt>
                      <c:pt idx="35">
                        <c:v>0.11995</c:v>
                      </c:pt>
                      <c:pt idx="36">
                        <c:v>0.12</c:v>
                      </c:pt>
                      <c:pt idx="37">
                        <c:v>0.12</c:v>
                      </c:pt>
                      <c:pt idx="38">
                        <c:v>0.12</c:v>
                      </c:pt>
                      <c:pt idx="39">
                        <c:v>0.12</c:v>
                      </c:pt>
                      <c:pt idx="40">
                        <c:v>0.12</c:v>
                      </c:pt>
                      <c:pt idx="41">
                        <c:v>0.12</c:v>
                      </c:pt>
                      <c:pt idx="42">
                        <c:v>0.12</c:v>
                      </c:pt>
                      <c:pt idx="43">
                        <c:v>0.12</c:v>
                      </c:pt>
                      <c:pt idx="44">
                        <c:v>0.12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9.3761E-29</c:v>
                      </c:pt>
                      <c:pt idx="14">
                        <c:v>4.0408000000000002E-19</c:v>
                      </c:pt>
                      <c:pt idx="15">
                        <c:v>8.3408999999999996E-10</c:v>
                      </c:pt>
                      <c:pt idx="16">
                        <c:v>2.8653000000000001E-2</c:v>
                      </c:pt>
                      <c:pt idx="17">
                        <c:v>8.0225000000000005E-2</c:v>
                      </c:pt>
                      <c:pt idx="18">
                        <c:v>9.2601000000000003E-2</c:v>
                      </c:pt>
                      <c:pt idx="19">
                        <c:v>9.6861000000000003E-2</c:v>
                      </c:pt>
                      <c:pt idx="20">
                        <c:v>9.8560999999999996E-2</c:v>
                      </c:pt>
                      <c:pt idx="21">
                        <c:v>9.9301E-2</c:v>
                      </c:pt>
                      <c:pt idx="22">
                        <c:v>9.9642999999999995E-2</c:v>
                      </c:pt>
                      <c:pt idx="23">
                        <c:v>9.9810999999999997E-2</c:v>
                      </c:pt>
                      <c:pt idx="24">
                        <c:v>9.9895999999999999E-2</c:v>
                      </c:pt>
                      <c:pt idx="25">
                        <c:v>9.9941000000000002E-2</c:v>
                      </c:pt>
                      <c:pt idx="26">
                        <c:v>9.9964999999999998E-2</c:v>
                      </c:pt>
                      <c:pt idx="27">
                        <c:v>9.9978999999999998E-2</c:v>
                      </c:pt>
                      <c:pt idx="28">
                        <c:v>9.9987000000000006E-2</c:v>
                      </c:pt>
                      <c:pt idx="29">
                        <c:v>9.9991999999999998E-2</c:v>
                      </c:pt>
                      <c:pt idx="30">
                        <c:v>9.9995000000000001E-2</c:v>
                      </c:pt>
                      <c:pt idx="31">
                        <c:v>9.9997000000000003E-2</c:v>
                      </c:pt>
                      <c:pt idx="32">
                        <c:v>9.9998000000000004E-2</c:v>
                      </c:pt>
                      <c:pt idx="33">
                        <c:v>9.9999000000000005E-2</c:v>
                      </c:pt>
                      <c:pt idx="34">
                        <c:v>0.1</c:v>
                      </c:pt>
                      <c:pt idx="35">
                        <c:v>0.1</c:v>
                      </c:pt>
                      <c:pt idx="36">
                        <c:v>0.1</c:v>
                      </c:pt>
                      <c:pt idx="37">
                        <c:v>0.1</c:v>
                      </c:pt>
                      <c:pt idx="38">
                        <c:v>0.1</c:v>
                      </c:pt>
                      <c:pt idx="39">
                        <c:v>0.1</c:v>
                      </c:pt>
                      <c:pt idx="40">
                        <c:v>0.1</c:v>
                      </c:pt>
                      <c:pt idx="41">
                        <c:v>0.1</c:v>
                      </c:pt>
                      <c:pt idx="42">
                        <c:v>0.1</c:v>
                      </c:pt>
                      <c:pt idx="43">
                        <c:v>0.1</c:v>
                      </c:pt>
                      <c:pt idx="44">
                        <c:v>0.1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-18.649999999999999</c:v>
                      </c:pt>
                      <c:pt idx="6">
                        <c:v>-18.670000000000002</c:v>
                      </c:pt>
                      <c:pt idx="7">
                        <c:v>-18.690000000000001</c:v>
                      </c:pt>
                      <c:pt idx="8">
                        <c:v>-18.72</c:v>
                      </c:pt>
                      <c:pt idx="9">
                        <c:v>-18.75</c:v>
                      </c:pt>
                      <c:pt idx="10">
                        <c:v>-18.78</c:v>
                      </c:pt>
                      <c:pt idx="11">
                        <c:v>-18.809999999999999</c:v>
                      </c:pt>
                      <c:pt idx="12">
                        <c:v>-18.84</c:v>
                      </c:pt>
                      <c:pt idx="13">
                        <c:v>-18.87</c:v>
                      </c:pt>
                      <c:pt idx="14">
                        <c:v>-18.899999999999999</c:v>
                      </c:pt>
                      <c:pt idx="15">
                        <c:v>-18.940000000000001</c:v>
                      </c:pt>
                      <c:pt idx="16">
                        <c:v>-18.97</c:v>
                      </c:pt>
                      <c:pt idx="17">
                        <c:v>-19.010000000000002</c:v>
                      </c:pt>
                      <c:pt idx="18">
                        <c:v>-19.04</c:v>
                      </c:pt>
                      <c:pt idx="19">
                        <c:v>-19.07</c:v>
                      </c:pt>
                      <c:pt idx="20">
                        <c:v>-19.11</c:v>
                      </c:pt>
                      <c:pt idx="21">
                        <c:v>-19.14</c:v>
                      </c:pt>
                      <c:pt idx="22">
                        <c:v>-19.18</c:v>
                      </c:pt>
                      <c:pt idx="23">
                        <c:v>-19.21</c:v>
                      </c:pt>
                      <c:pt idx="24">
                        <c:v>-19.25</c:v>
                      </c:pt>
                      <c:pt idx="25">
                        <c:v>-19.28</c:v>
                      </c:pt>
                      <c:pt idx="26">
                        <c:v>-19.32</c:v>
                      </c:pt>
                      <c:pt idx="27">
                        <c:v>-19.350000000000001</c:v>
                      </c:pt>
                      <c:pt idx="28">
                        <c:v>-19.38</c:v>
                      </c:pt>
                      <c:pt idx="29">
                        <c:v>-19.420000000000002</c:v>
                      </c:pt>
                      <c:pt idx="30">
                        <c:v>-19.45</c:v>
                      </c:pt>
                      <c:pt idx="31">
                        <c:v>-19.48</c:v>
                      </c:pt>
                      <c:pt idx="32">
                        <c:v>-19.510000000000002</c:v>
                      </c:pt>
                      <c:pt idx="33">
                        <c:v>-19.55</c:v>
                      </c:pt>
                      <c:pt idx="34">
                        <c:v>-19.579999999999998</c:v>
                      </c:pt>
                      <c:pt idx="35">
                        <c:v>-19.61</c:v>
                      </c:pt>
                      <c:pt idx="36">
                        <c:v>-19.64</c:v>
                      </c:pt>
                      <c:pt idx="37">
                        <c:v>-19.68</c:v>
                      </c:pt>
                      <c:pt idx="38">
                        <c:v>-19.71</c:v>
                      </c:pt>
                      <c:pt idx="39">
                        <c:v>-19.739999999999998</c:v>
                      </c:pt>
                      <c:pt idx="40">
                        <c:v>-19.77</c:v>
                      </c:pt>
                      <c:pt idx="41">
                        <c:v>-19.809999999999999</c:v>
                      </c:pt>
                      <c:pt idx="42">
                        <c:v>-19.84</c:v>
                      </c:pt>
                      <c:pt idx="43">
                        <c:v>-19.87</c:v>
                      </c:pt>
                      <c:pt idx="44">
                        <c:v>-19.91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-65.31</c:v>
                      </c:pt>
                      <c:pt idx="1">
                        <c:v>-61.84</c:v>
                      </c:pt>
                      <c:pt idx="2">
                        <c:v>-58.76</c:v>
                      </c:pt>
                      <c:pt idx="3">
                        <c:v>-55.99</c:v>
                      </c:pt>
                      <c:pt idx="4">
                        <c:v>-53.51</c:v>
                      </c:pt>
                      <c:pt idx="5">
                        <c:v>-48.42</c:v>
                      </c:pt>
                      <c:pt idx="6">
                        <c:v>-46.41</c:v>
                      </c:pt>
                      <c:pt idx="7">
                        <c:v>-44.58</c:v>
                      </c:pt>
                      <c:pt idx="8">
                        <c:v>-42.9</c:v>
                      </c:pt>
                      <c:pt idx="9">
                        <c:v>-44.12</c:v>
                      </c:pt>
                      <c:pt idx="10">
                        <c:v>-42.66</c:v>
                      </c:pt>
                      <c:pt idx="11">
                        <c:v>-45.24</c:v>
                      </c:pt>
                      <c:pt idx="12">
                        <c:v>-44.12</c:v>
                      </c:pt>
                      <c:pt idx="13">
                        <c:v>-43.08</c:v>
                      </c:pt>
                      <c:pt idx="14">
                        <c:v>-42.12</c:v>
                      </c:pt>
                      <c:pt idx="15">
                        <c:v>-41.24</c:v>
                      </c:pt>
                      <c:pt idx="16">
                        <c:v>-40.53</c:v>
                      </c:pt>
                      <c:pt idx="17">
                        <c:v>-40.31</c:v>
                      </c:pt>
                      <c:pt idx="18">
                        <c:v>-40.07</c:v>
                      </c:pt>
                      <c:pt idx="19">
                        <c:v>-39.83</c:v>
                      </c:pt>
                      <c:pt idx="20">
                        <c:v>-39.6</c:v>
                      </c:pt>
                      <c:pt idx="21">
                        <c:v>-39.36</c:v>
                      </c:pt>
                      <c:pt idx="22">
                        <c:v>-39.130000000000003</c:v>
                      </c:pt>
                      <c:pt idx="23">
                        <c:v>-38.89</c:v>
                      </c:pt>
                      <c:pt idx="24">
                        <c:v>-38.65</c:v>
                      </c:pt>
                      <c:pt idx="25">
                        <c:v>-38.409999999999997</c:v>
                      </c:pt>
                      <c:pt idx="26">
                        <c:v>-38.15</c:v>
                      </c:pt>
                      <c:pt idx="27">
                        <c:v>-37.9</c:v>
                      </c:pt>
                      <c:pt idx="28">
                        <c:v>-37.630000000000003</c:v>
                      </c:pt>
                      <c:pt idx="29">
                        <c:v>-37.36</c:v>
                      </c:pt>
                      <c:pt idx="30">
                        <c:v>-37.090000000000003</c:v>
                      </c:pt>
                      <c:pt idx="31">
                        <c:v>-36.81</c:v>
                      </c:pt>
                      <c:pt idx="32">
                        <c:v>-36.53</c:v>
                      </c:pt>
                      <c:pt idx="33">
                        <c:v>-36.26</c:v>
                      </c:pt>
                      <c:pt idx="34">
                        <c:v>-35.99</c:v>
                      </c:pt>
                      <c:pt idx="35">
                        <c:v>-35.659999999999997</c:v>
                      </c:pt>
                      <c:pt idx="36">
                        <c:v>-35.229999999999997</c:v>
                      </c:pt>
                      <c:pt idx="37">
                        <c:v>-34.81</c:v>
                      </c:pt>
                      <c:pt idx="38">
                        <c:v>-34.409999999999997</c:v>
                      </c:pt>
                      <c:pt idx="39">
                        <c:v>-34.01</c:v>
                      </c:pt>
                      <c:pt idx="40">
                        <c:v>-33.619999999999997</c:v>
                      </c:pt>
                      <c:pt idx="41">
                        <c:v>-33.229999999999997</c:v>
                      </c:pt>
                      <c:pt idx="42">
                        <c:v>-32.85</c:v>
                      </c:pt>
                      <c:pt idx="43">
                        <c:v>-32.479999999999997</c:v>
                      </c:pt>
                      <c:pt idx="44">
                        <c:v>-32.11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-17.16</c:v>
                      </c:pt>
                      <c:pt idx="1">
                        <c:v>-16.53</c:v>
                      </c:pt>
                      <c:pt idx="2">
                        <c:v>-15.98</c:v>
                      </c:pt>
                      <c:pt idx="3">
                        <c:v>-15.49</c:v>
                      </c:pt>
                      <c:pt idx="4">
                        <c:v>-15.06</c:v>
                      </c:pt>
                      <c:pt idx="5">
                        <c:v>-12.79</c:v>
                      </c:pt>
                      <c:pt idx="6">
                        <c:v>-12.47</c:v>
                      </c:pt>
                      <c:pt idx="7">
                        <c:v>-12.19</c:v>
                      </c:pt>
                      <c:pt idx="8">
                        <c:v>-11.93</c:v>
                      </c:pt>
                      <c:pt idx="9">
                        <c:v>-13.54</c:v>
                      </c:pt>
                      <c:pt idx="10">
                        <c:v>-13.31</c:v>
                      </c:pt>
                      <c:pt idx="11">
                        <c:v>-15.71</c:v>
                      </c:pt>
                      <c:pt idx="12">
                        <c:v>-15.6</c:v>
                      </c:pt>
                      <c:pt idx="13">
                        <c:v>-15.51</c:v>
                      </c:pt>
                      <c:pt idx="14">
                        <c:v>-15.43</c:v>
                      </c:pt>
                      <c:pt idx="15">
                        <c:v>-15.37</c:v>
                      </c:pt>
                      <c:pt idx="16">
                        <c:v>-15.2</c:v>
                      </c:pt>
                      <c:pt idx="17">
                        <c:v>-14.92</c:v>
                      </c:pt>
                      <c:pt idx="18">
                        <c:v>-14.83</c:v>
                      </c:pt>
                      <c:pt idx="19">
                        <c:v>-14.79</c:v>
                      </c:pt>
                      <c:pt idx="20">
                        <c:v>-14.76</c:v>
                      </c:pt>
                      <c:pt idx="21">
                        <c:v>-14.73</c:v>
                      </c:pt>
                      <c:pt idx="22">
                        <c:v>-14.71</c:v>
                      </c:pt>
                      <c:pt idx="23">
                        <c:v>-14.67</c:v>
                      </c:pt>
                      <c:pt idx="24">
                        <c:v>-14.62</c:v>
                      </c:pt>
                      <c:pt idx="25">
                        <c:v>-14.57</c:v>
                      </c:pt>
                      <c:pt idx="26">
                        <c:v>-14.49</c:v>
                      </c:pt>
                      <c:pt idx="27">
                        <c:v>-14.41</c:v>
                      </c:pt>
                      <c:pt idx="28">
                        <c:v>-14.32</c:v>
                      </c:pt>
                      <c:pt idx="29">
                        <c:v>-14.22</c:v>
                      </c:pt>
                      <c:pt idx="30">
                        <c:v>-14.11</c:v>
                      </c:pt>
                      <c:pt idx="31">
                        <c:v>-13.99</c:v>
                      </c:pt>
                      <c:pt idx="32">
                        <c:v>-13.87</c:v>
                      </c:pt>
                      <c:pt idx="33">
                        <c:v>-13.75</c:v>
                      </c:pt>
                      <c:pt idx="34">
                        <c:v>-13.62</c:v>
                      </c:pt>
                      <c:pt idx="35">
                        <c:v>-13.51</c:v>
                      </c:pt>
                      <c:pt idx="36">
                        <c:v>-13.4</c:v>
                      </c:pt>
                      <c:pt idx="37">
                        <c:v>-13.29</c:v>
                      </c:pt>
                      <c:pt idx="38">
                        <c:v>-13.19</c:v>
                      </c:pt>
                      <c:pt idx="39">
                        <c:v>-13.09</c:v>
                      </c:pt>
                      <c:pt idx="40">
                        <c:v>-12.99</c:v>
                      </c:pt>
                      <c:pt idx="41">
                        <c:v>-12.89</c:v>
                      </c:pt>
                      <c:pt idx="42">
                        <c:v>-12.79</c:v>
                      </c:pt>
                      <c:pt idx="43">
                        <c:v>-12.69</c:v>
                      </c:pt>
                      <c:pt idx="44">
                        <c:v>-12.59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-23.95</c:v>
                      </c:pt>
                      <c:pt idx="1">
                        <c:v>-22.83</c:v>
                      </c:pt>
                      <c:pt idx="2">
                        <c:v>-21.83</c:v>
                      </c:pt>
                      <c:pt idx="3">
                        <c:v>-20.95</c:v>
                      </c:pt>
                      <c:pt idx="4">
                        <c:v>-20.149999999999999</c:v>
                      </c:pt>
                      <c:pt idx="5">
                        <c:v>-21.33</c:v>
                      </c:pt>
                      <c:pt idx="6">
                        <c:v>-20.67</c:v>
                      </c:pt>
                      <c:pt idx="7">
                        <c:v>-20.059999999999999</c:v>
                      </c:pt>
                      <c:pt idx="8">
                        <c:v>-19.52</c:v>
                      </c:pt>
                      <c:pt idx="9">
                        <c:v>-17.170000000000002</c:v>
                      </c:pt>
                      <c:pt idx="10">
                        <c:v>-16.73</c:v>
                      </c:pt>
                      <c:pt idx="11">
                        <c:v>-13.71</c:v>
                      </c:pt>
                      <c:pt idx="12">
                        <c:v>-13.26</c:v>
                      </c:pt>
                      <c:pt idx="13">
                        <c:v>-12.84</c:v>
                      </c:pt>
                      <c:pt idx="14">
                        <c:v>-12.44</c:v>
                      </c:pt>
                      <c:pt idx="15">
                        <c:v>-12.07</c:v>
                      </c:pt>
                      <c:pt idx="16">
                        <c:v>-11.7</c:v>
                      </c:pt>
                      <c:pt idx="17">
                        <c:v>-11.32</c:v>
                      </c:pt>
                      <c:pt idx="18">
                        <c:v>-10.98</c:v>
                      </c:pt>
                      <c:pt idx="19">
                        <c:v>-10.67</c:v>
                      </c:pt>
                      <c:pt idx="20">
                        <c:v>-10.38</c:v>
                      </c:pt>
                      <c:pt idx="21">
                        <c:v>-10.119999999999999</c:v>
                      </c:pt>
                      <c:pt idx="22">
                        <c:v>-9.8800000000000008</c:v>
                      </c:pt>
                      <c:pt idx="23">
                        <c:v>-9.6630000000000003</c:v>
                      </c:pt>
                      <c:pt idx="24">
                        <c:v>-9.4689999999999994</c:v>
                      </c:pt>
                      <c:pt idx="25">
                        <c:v>-9.298</c:v>
                      </c:pt>
                      <c:pt idx="26">
                        <c:v>-9.1509999999999998</c:v>
                      </c:pt>
                      <c:pt idx="27">
                        <c:v>-9.0250000000000004</c:v>
                      </c:pt>
                      <c:pt idx="28">
                        <c:v>-8.92</c:v>
                      </c:pt>
                      <c:pt idx="29">
                        <c:v>-8.8350000000000009</c:v>
                      </c:pt>
                      <c:pt idx="30">
                        <c:v>-8.7669999999999995</c:v>
                      </c:pt>
                      <c:pt idx="31">
                        <c:v>-8.7159999999999993</c:v>
                      </c:pt>
                      <c:pt idx="32">
                        <c:v>-8.68</c:v>
                      </c:pt>
                      <c:pt idx="33">
                        <c:v>-8.6560000000000006</c:v>
                      </c:pt>
                      <c:pt idx="34">
                        <c:v>-8.6430000000000007</c:v>
                      </c:pt>
                      <c:pt idx="35">
                        <c:v>-8.6679999999999993</c:v>
                      </c:pt>
                      <c:pt idx="36">
                        <c:v>-8.7370000000000001</c:v>
                      </c:pt>
                      <c:pt idx="37">
                        <c:v>-8.8059999999999992</c:v>
                      </c:pt>
                      <c:pt idx="38">
                        <c:v>-8.8770000000000007</c:v>
                      </c:pt>
                      <c:pt idx="39">
                        <c:v>-8.9489999999999998</c:v>
                      </c:pt>
                      <c:pt idx="40">
                        <c:v>-9.0220000000000002</c:v>
                      </c:pt>
                      <c:pt idx="41">
                        <c:v>-9.0969999999999995</c:v>
                      </c:pt>
                      <c:pt idx="42">
                        <c:v>-9.1750000000000007</c:v>
                      </c:pt>
                      <c:pt idx="43">
                        <c:v>-9.2550000000000008</c:v>
                      </c:pt>
                      <c:pt idx="44">
                        <c:v>-9.3379999999999992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92316,62742</c:v>
                  </c:pt>
                  <c:pt idx="2">
                    <c:v>88662,38993</c:v>
                  </c:pt>
                  <c:pt idx="3">
                    <c:v>85474,94794</c:v>
                  </c:pt>
                  <c:pt idx="4">
                    <c:v>82658,67992</c:v>
                  </c:pt>
                  <c:pt idx="5">
                    <c:v>80222,94311</c:v>
                  </c:pt>
                  <c:pt idx="6">
                    <c:v>69814,94128</c:v>
                  </c:pt>
                  <c:pt idx="7">
                    <c:v>67984,83886</c:v>
                  </c:pt>
                  <c:pt idx="8">
                    <c:v>66363,39117</c:v>
                  </c:pt>
                  <c:pt idx="9">
                    <c:v>64924,01442</c:v>
                  </c:pt>
                  <c:pt idx="10">
                    <c:v>71919,99934</c:v>
                  </c:pt>
                  <c:pt idx="11">
                    <c:v>70747,02871</c:v>
                  </c:pt>
                  <c:pt idx="12">
                    <c:v>82824,291</c:v>
                  </c:pt>
                  <c:pt idx="13">
                    <c:v>82497,4709</c:v>
                  </c:pt>
                  <c:pt idx="14">
                    <c:v>82275,92041</c:v>
                  </c:pt>
                  <c:pt idx="15">
                    <c:v>82165,54822</c:v>
                  </c:pt>
                  <c:pt idx="16">
                    <c:v>82205,61887</c:v>
                  </c:pt>
                  <c:pt idx="17">
                    <c:v>82523,03184</c:v>
                  </c:pt>
                  <c:pt idx="18">
                    <c:v>84112,89128</c:v>
                  </c:pt>
                  <c:pt idx="19">
                    <c:v>85800,71982</c:v>
                  </c:pt>
                  <c:pt idx="20">
                    <c:v>87506,83999</c:v>
                  </c:pt>
                  <c:pt idx="21">
                    <c:v>89235,6455</c:v>
                  </c:pt>
                  <c:pt idx="22">
                    <c:v>90893,50287</c:v>
                  </c:pt>
                  <c:pt idx="23">
                    <c:v>92563,44729</c:v>
                  </c:pt>
                  <c:pt idx="24">
                    <c:v>94120,35104</c:v>
                  </c:pt>
                  <c:pt idx="25">
                    <c:v>95644,1671</c:v>
                  </c:pt>
                  <c:pt idx="26">
                    <c:v>97113,08345</c:v>
                  </c:pt>
                  <c:pt idx="27">
                    <c:v>98460,96592</c:v>
                  </c:pt>
                  <c:pt idx="28">
                    <c:v>99772,8951</c:v>
                  </c:pt>
                  <c:pt idx="29">
                    <c:v>100953,8935</c:v>
                  </c:pt>
                  <c:pt idx="30">
                    <c:v>102097,6599</c:v>
                  </c:pt>
                  <c:pt idx="31">
                    <c:v>103163,831</c:v>
                  </c:pt>
                  <c:pt idx="32">
                    <c:v>104131,3847</c:v>
                  </c:pt>
                  <c:pt idx="33">
                    <c:v>105066,8594</c:v>
                  </c:pt>
                </c:lvl>
                <c:lvl>
                  <c:pt idx="0">
                    <c:v>Раствор 3 + газовая без Ar: </c:v>
                  </c:pt>
                  <c:pt idx="1">
                    <c:v>-144,3363155</c:v>
                  </c:pt>
                  <c:pt idx="2">
                    <c:v>-149,6152746</c:v>
                  </c:pt>
                  <c:pt idx="3">
                    <c:v>-154,8941861</c:v>
                  </c:pt>
                  <c:pt idx="4">
                    <c:v>-160,2731246</c:v>
                  </c:pt>
                  <c:pt idx="5">
                    <c:v>-165,6596711</c:v>
                  </c:pt>
                  <c:pt idx="6">
                    <c:v>-174,0467371</c:v>
                  </c:pt>
                  <c:pt idx="7">
                    <c:v>-179,7816779</c:v>
                  </c:pt>
                  <c:pt idx="8">
                    <c:v>-185,4923777</c:v>
                  </c:pt>
                  <c:pt idx="9">
                    <c:v>-191,3515445</c:v>
                  </c:pt>
                  <c:pt idx="10">
                    <c:v>-193,6887604</c:v>
                  </c:pt>
                  <c:pt idx="11">
                    <c:v>-199,4616797</c:v>
                  </c:pt>
                  <c:pt idx="12">
                    <c:v>-200,1236545</c:v>
                  </c:pt>
                  <c:pt idx="13">
                    <c:v>-205,5650988</c:v>
                  </c:pt>
                  <c:pt idx="14">
                    <c:v>-211,0222399</c:v>
                  </c:pt>
                  <c:pt idx="15">
                    <c:v>-216,4253945</c:v>
                  </c:pt>
                  <c:pt idx="16">
                    <c:v>-221,9017121</c:v>
                  </c:pt>
                  <c:pt idx="17">
                    <c:v>-226,8832288</c:v>
                  </c:pt>
                  <c:pt idx="18">
                    <c:v>-231,2679608</c:v>
                  </c:pt>
                  <c:pt idx="19">
                    <c:v>-235,9154978</c:v>
                  </c:pt>
                  <c:pt idx="20">
                    <c:v>-240,4601482</c:v>
                  </c:pt>
                  <c:pt idx="21">
                    <c:v>-244,7624598</c:v>
                  </c:pt>
                  <c:pt idx="22">
                    <c:v>-248,6207906</c:v>
                  </c:pt>
                  <c:pt idx="23">
                    <c:v>-251,9911932</c:v>
                  </c:pt>
                  <c:pt idx="24">
                    <c:v>-254,5739335</c:v>
                  </c:pt>
                  <c:pt idx="25">
                    <c:v>-256,4788784</c:v>
                  </c:pt>
                  <c:pt idx="26">
                    <c:v>-257,4711794</c:v>
                  </c:pt>
                  <c:pt idx="27">
                    <c:v>-257,6710653</c:v>
                  </c:pt>
                  <c:pt idx="28">
                    <c:v>-256,8668876</c:v>
                  </c:pt>
                  <c:pt idx="29">
                    <c:v>-255,201531</c:v>
                  </c:pt>
                  <c:pt idx="30">
                    <c:v>-252,8479901</c:v>
                  </c:pt>
                  <c:pt idx="31">
                    <c:v>-249,6939508</c:v>
                  </c:pt>
                  <c:pt idx="32">
                    <c:v>-245,9637641</c:v>
                  </c:pt>
                  <c:pt idx="33">
                    <c:v>-241,8223248</c:v>
                  </c:pt>
                </c:lvl>
                <c:lvl>
                  <c:pt idx="0">
                    <c:v>Раствор 1 + газовая без Ar: </c:v>
                  </c:pt>
                  <c:pt idx="1">
                    <c:v>92316,62742</c:v>
                  </c:pt>
                  <c:pt idx="2">
                    <c:v>88662,38993</c:v>
                  </c:pt>
                  <c:pt idx="3">
                    <c:v>85474,94794</c:v>
                  </c:pt>
                  <c:pt idx="4">
                    <c:v>82658,67992</c:v>
                  </c:pt>
                  <c:pt idx="5">
                    <c:v>80222,94311</c:v>
                  </c:pt>
                  <c:pt idx="6">
                    <c:v>69814,94128</c:v>
                  </c:pt>
                  <c:pt idx="7">
                    <c:v>67984,83886</c:v>
                  </c:pt>
                  <c:pt idx="8">
                    <c:v>66363,39117</c:v>
                  </c:pt>
                  <c:pt idx="9">
                    <c:v>64924,01442</c:v>
                  </c:pt>
                  <c:pt idx="10">
                    <c:v>71919,99934</c:v>
                  </c:pt>
                  <c:pt idx="11">
                    <c:v>70747,02871</c:v>
                  </c:pt>
                  <c:pt idx="12">
                    <c:v>82824,291</c:v>
                  </c:pt>
                  <c:pt idx="13">
                    <c:v>82497,4709</c:v>
                  </c:pt>
                  <c:pt idx="14">
                    <c:v>82275,92041</c:v>
                  </c:pt>
                  <c:pt idx="15">
                    <c:v>82165,54822</c:v>
                  </c:pt>
                  <c:pt idx="16">
                    <c:v>82205,61887</c:v>
                  </c:pt>
                  <c:pt idx="17">
                    <c:v>82523,03184</c:v>
                  </c:pt>
                  <c:pt idx="18">
                    <c:v>84112,89128</c:v>
                  </c:pt>
                  <c:pt idx="19">
                    <c:v>85800,71982</c:v>
                  </c:pt>
                  <c:pt idx="20">
                    <c:v>87506,83999</c:v>
                  </c:pt>
                  <c:pt idx="21">
                    <c:v>89235,6455</c:v>
                  </c:pt>
                  <c:pt idx="22">
                    <c:v>90893,50287</c:v>
                  </c:pt>
                  <c:pt idx="23">
                    <c:v>92563,44729</c:v>
                  </c:pt>
                  <c:pt idx="24">
                    <c:v>94120,35104</c:v>
                  </c:pt>
                  <c:pt idx="25">
                    <c:v>95644,1671</c:v>
                  </c:pt>
                  <c:pt idx="26">
                    <c:v>97113,08345</c:v>
                  </c:pt>
                  <c:pt idx="27">
                    <c:v>98460,96592</c:v>
                  </c:pt>
                  <c:pt idx="28">
                    <c:v>99772,8951</c:v>
                  </c:pt>
                  <c:pt idx="29">
                    <c:v>100953,8935</c:v>
                  </c:pt>
                  <c:pt idx="30">
                    <c:v>102097,6599</c:v>
                  </c:pt>
                  <c:pt idx="31">
                    <c:v>103163,831</c:v>
                  </c:pt>
                  <c:pt idx="32">
                    <c:v>104131,3847</c:v>
                  </c:pt>
                  <c:pt idx="33">
                    <c:v>105066,8594</c:v>
                  </c:pt>
                </c:lvl>
                <c:lvl>
                  <c:pt idx="0">
                    <c:v>Газовая без Ar: </c:v>
                  </c:pt>
                  <c:pt idx="1">
                    <c:v>-144,3363155</c:v>
                  </c:pt>
                  <c:pt idx="2">
                    <c:v>-149,6152746</c:v>
                  </c:pt>
                  <c:pt idx="3">
                    <c:v>-154,8941861</c:v>
                  </c:pt>
                  <c:pt idx="4">
                    <c:v>-160,2731246</c:v>
                  </c:pt>
                  <c:pt idx="5">
                    <c:v>-165,6596711</c:v>
                  </c:pt>
                  <c:pt idx="6">
                    <c:v>-174,0467371</c:v>
                  </c:pt>
                  <c:pt idx="7">
                    <c:v>-179,7816779</c:v>
                  </c:pt>
                  <c:pt idx="8">
                    <c:v>-185,4923777</c:v>
                  </c:pt>
                  <c:pt idx="9">
                    <c:v>-191,3515445</c:v>
                  </c:pt>
                  <c:pt idx="10">
                    <c:v>-193,6887604</c:v>
                  </c:pt>
                  <c:pt idx="11">
                    <c:v>-199,4616797</c:v>
                  </c:pt>
                  <c:pt idx="12">
                    <c:v>-200,1236545</c:v>
                  </c:pt>
                  <c:pt idx="13">
                    <c:v>-205,5650988</c:v>
                  </c:pt>
                  <c:pt idx="14">
                    <c:v>-211,0222399</c:v>
                  </c:pt>
                  <c:pt idx="15">
                    <c:v>-216,4253945</c:v>
                  </c:pt>
                  <c:pt idx="16">
                    <c:v>-221,9017121</c:v>
                  </c:pt>
                  <c:pt idx="17">
                    <c:v>-226,8832288</c:v>
                  </c:pt>
                  <c:pt idx="18">
                    <c:v>-231,2679608</c:v>
                  </c:pt>
                  <c:pt idx="19">
                    <c:v>-235,9154978</c:v>
                  </c:pt>
                  <c:pt idx="20">
                    <c:v>-240,4601482</c:v>
                  </c:pt>
                  <c:pt idx="21">
                    <c:v>-244,7624598</c:v>
                  </c:pt>
                  <c:pt idx="22">
                    <c:v>-248,6207906</c:v>
                  </c:pt>
                  <c:pt idx="23">
                    <c:v>-251,9911932</c:v>
                  </c:pt>
                  <c:pt idx="24">
                    <c:v>-254,5739335</c:v>
                  </c:pt>
                  <c:pt idx="25">
                    <c:v>-256,4788784</c:v>
                  </c:pt>
                  <c:pt idx="26">
                    <c:v>-257,4711794</c:v>
                  </c:pt>
                  <c:pt idx="27">
                    <c:v>-257,6710653</c:v>
                  </c:pt>
                  <c:pt idx="28">
                    <c:v>-256,8668876</c:v>
                  </c:pt>
                  <c:pt idx="29">
                    <c:v>-255,201531</c:v>
                  </c:pt>
                  <c:pt idx="30">
                    <c:v>-252,8479901</c:v>
                  </c:pt>
                  <c:pt idx="31">
                    <c:v>-249,6939508</c:v>
                  </c:pt>
                  <c:pt idx="32">
                    <c:v>-245,9637641</c:v>
                  </c:pt>
                  <c:pt idx="33">
                    <c:v>-241,8223248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92460,96374</c:v>
                  </c:pt>
                  <c:pt idx="2">
                    <c:v>88812,0052</c:v>
                  </c:pt>
                  <c:pt idx="3">
                    <c:v>85629,84213</c:v>
                  </c:pt>
                  <c:pt idx="4">
                    <c:v>82818,95304</c:v>
                  </c:pt>
                  <c:pt idx="5">
                    <c:v>80388,60278</c:v>
                  </c:pt>
                  <c:pt idx="6">
                    <c:v>69988,98801</c:v>
                  </c:pt>
                  <c:pt idx="7">
                    <c:v>68164,62054</c:v>
                  </c:pt>
                  <c:pt idx="8">
                    <c:v>66548,88355</c:v>
                  </c:pt>
                  <c:pt idx="9">
                    <c:v>65115,36596</c:v>
                  </c:pt>
                  <c:pt idx="10">
                    <c:v>72113,6881</c:v>
                  </c:pt>
                  <c:pt idx="11">
                    <c:v>70946,49039</c:v>
                  </c:pt>
                  <c:pt idx="12">
                    <c:v>83024,41466</c:v>
                  </c:pt>
                  <c:pt idx="13">
                    <c:v>82703,036</c:v>
                  </c:pt>
                  <c:pt idx="14">
                    <c:v>82486,94265</c:v>
                  </c:pt>
                  <c:pt idx="15">
                    <c:v>82381,97362</c:v>
                  </c:pt>
                  <c:pt idx="16">
                    <c:v>82427,52058</c:v>
                  </c:pt>
                  <c:pt idx="17">
                    <c:v>82749,91507</c:v>
                  </c:pt>
                  <c:pt idx="18">
                    <c:v>84344,15924</c:v>
                  </c:pt>
                  <c:pt idx="19">
                    <c:v>86036,63532</c:v>
                  </c:pt>
                  <c:pt idx="20">
                    <c:v>87747,30013</c:v>
                  </c:pt>
                  <c:pt idx="21">
                    <c:v>89480,40796</c:v>
                  </c:pt>
                  <c:pt idx="22">
                    <c:v>91142,12366</c:v>
                  </c:pt>
                  <c:pt idx="23">
                    <c:v>92815,43848</c:v>
                  </c:pt>
                  <c:pt idx="24">
                    <c:v>94374,92497</c:v>
                  </c:pt>
                  <c:pt idx="25">
                    <c:v>95900,64597</c:v>
                  </c:pt>
                  <c:pt idx="26">
                    <c:v>97370,55463</c:v>
                  </c:pt>
                  <c:pt idx="27">
                    <c:v>98718,63698</c:v>
                  </c:pt>
                  <c:pt idx="28">
                    <c:v>100029,762</c:v>
                  </c:pt>
                  <c:pt idx="29">
                    <c:v>101209,095</c:v>
                  </c:pt>
                  <c:pt idx="30">
                    <c:v>102350,5079</c:v>
                  </c:pt>
                  <c:pt idx="31">
                    <c:v>103413,525</c:v>
                  </c:pt>
                  <c:pt idx="32">
                    <c:v>104377,3485</c:v>
                  </c:pt>
                  <c:pt idx="33">
                    <c:v>105308,6817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422</c:v>
                  </c:pt>
                  <c:pt idx="11">
                    <c:v>438</c:v>
                  </c:pt>
                  <c:pt idx="12">
                    <c:v>455</c:v>
                  </c:pt>
                  <c:pt idx="13">
                    <c:v>471</c:v>
                  </c:pt>
                  <c:pt idx="14">
                    <c:v>488</c:v>
                  </c:pt>
                  <c:pt idx="15">
                    <c:v>504</c:v>
                  </c:pt>
                  <c:pt idx="16">
                    <c:v>521</c:v>
                  </c:pt>
                  <c:pt idx="17">
                    <c:v>538</c:v>
                  </c:pt>
                  <c:pt idx="18">
                    <c:v>554</c:v>
                  </c:pt>
                  <c:pt idx="19">
                    <c:v>571</c:v>
                  </c:pt>
                  <c:pt idx="20">
                    <c:v>587</c:v>
                  </c:pt>
                  <c:pt idx="21">
                    <c:v>604</c:v>
                  </c:pt>
                  <c:pt idx="22">
                    <c:v>620</c:v>
                  </c:pt>
                  <c:pt idx="23">
                    <c:v>637</c:v>
                  </c:pt>
                  <c:pt idx="24">
                    <c:v>653</c:v>
                  </c:pt>
                  <c:pt idx="25">
                    <c:v>670</c:v>
                  </c:pt>
                  <c:pt idx="26">
                    <c:v>686</c:v>
                  </c:pt>
                  <c:pt idx="27">
                    <c:v>703</c:v>
                  </c:pt>
                  <c:pt idx="28">
                    <c:v>719</c:v>
                  </c:pt>
                  <c:pt idx="29">
                    <c:v>736</c:v>
                  </c:pt>
                  <c:pt idx="30">
                    <c:v>752</c:v>
                  </c:pt>
                  <c:pt idx="31">
                    <c:v>769</c:v>
                  </c:pt>
                  <c:pt idx="32">
                    <c:v>785</c:v>
                  </c:pt>
                  <c:pt idx="33">
                    <c:v>802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92316,62742</c:v>
                  </c:pt>
                  <c:pt idx="2">
                    <c:v>88662,38993</c:v>
                  </c:pt>
                  <c:pt idx="3">
                    <c:v>85474,94794</c:v>
                  </c:pt>
                  <c:pt idx="4">
                    <c:v>82658,67992</c:v>
                  </c:pt>
                  <c:pt idx="5">
                    <c:v>80222,94311</c:v>
                  </c:pt>
                  <c:pt idx="6">
                    <c:v>69814,94128</c:v>
                  </c:pt>
                  <c:pt idx="7">
                    <c:v>67984,83886</c:v>
                  </c:pt>
                  <c:pt idx="8">
                    <c:v>66363,39117</c:v>
                  </c:pt>
                  <c:pt idx="9">
                    <c:v>64924,01442</c:v>
                  </c:pt>
                  <c:pt idx="10">
                    <c:v>71919,99934</c:v>
                  </c:pt>
                  <c:pt idx="11">
                    <c:v>70747,02871</c:v>
                  </c:pt>
                  <c:pt idx="12">
                    <c:v>82824,291</c:v>
                  </c:pt>
                  <c:pt idx="13">
                    <c:v>82497,4709</c:v>
                  </c:pt>
                  <c:pt idx="14">
                    <c:v>82275,92041</c:v>
                  </c:pt>
                  <c:pt idx="15">
                    <c:v>82165,54822</c:v>
                  </c:pt>
                  <c:pt idx="16">
                    <c:v>82205,61887</c:v>
                  </c:pt>
                  <c:pt idx="17">
                    <c:v>82523,03184</c:v>
                  </c:pt>
                  <c:pt idx="18">
                    <c:v>84112,89128</c:v>
                  </c:pt>
                  <c:pt idx="19">
                    <c:v>85800,71982</c:v>
                  </c:pt>
                  <c:pt idx="20">
                    <c:v>87506,83999</c:v>
                  </c:pt>
                  <c:pt idx="21">
                    <c:v>89235,6455</c:v>
                  </c:pt>
                  <c:pt idx="22">
                    <c:v>90893,50287</c:v>
                  </c:pt>
                  <c:pt idx="23">
                    <c:v>92563,44729</c:v>
                  </c:pt>
                  <c:pt idx="24">
                    <c:v>94120,35104</c:v>
                  </c:pt>
                  <c:pt idx="25">
                    <c:v>95644,1671</c:v>
                  </c:pt>
                  <c:pt idx="26">
                    <c:v>97113,08345</c:v>
                  </c:pt>
                  <c:pt idx="27">
                    <c:v>98460,96592</c:v>
                  </c:pt>
                  <c:pt idx="28">
                    <c:v>99772,8951</c:v>
                  </c:pt>
                  <c:pt idx="29">
                    <c:v>100953,8935</c:v>
                  </c:pt>
                  <c:pt idx="30">
                    <c:v>102097,6599</c:v>
                  </c:pt>
                  <c:pt idx="31">
                    <c:v>103163,831</c:v>
                  </c:pt>
                  <c:pt idx="32">
                    <c:v>104131,3847</c:v>
                  </c:pt>
                  <c:pt idx="33">
                    <c:v>105066,8594</c:v>
                  </c:pt>
                </c:lvl>
                <c:lvl>
                  <c:pt idx="0">
                    <c:v>Раствор 3 + газовая без Ar: </c:v>
                  </c:pt>
                  <c:pt idx="1">
                    <c:v>-144,3363155</c:v>
                  </c:pt>
                  <c:pt idx="2">
                    <c:v>-149,6152746</c:v>
                  </c:pt>
                  <c:pt idx="3">
                    <c:v>-154,8941861</c:v>
                  </c:pt>
                  <c:pt idx="4">
                    <c:v>-160,2731246</c:v>
                  </c:pt>
                  <c:pt idx="5">
                    <c:v>-165,6596711</c:v>
                  </c:pt>
                  <c:pt idx="6">
                    <c:v>-174,0467371</c:v>
                  </c:pt>
                  <c:pt idx="7">
                    <c:v>-179,7816779</c:v>
                  </c:pt>
                  <c:pt idx="8">
                    <c:v>-185,4923777</c:v>
                  </c:pt>
                  <c:pt idx="9">
                    <c:v>-191,3515445</c:v>
                  </c:pt>
                  <c:pt idx="10">
                    <c:v>-193,6887604</c:v>
                  </c:pt>
                  <c:pt idx="11">
                    <c:v>-199,4616797</c:v>
                  </c:pt>
                  <c:pt idx="12">
                    <c:v>-200,1236545</c:v>
                  </c:pt>
                  <c:pt idx="13">
                    <c:v>-205,5650988</c:v>
                  </c:pt>
                  <c:pt idx="14">
                    <c:v>-211,0222399</c:v>
                  </c:pt>
                  <c:pt idx="15">
                    <c:v>-216,4253945</c:v>
                  </c:pt>
                  <c:pt idx="16">
                    <c:v>-221,9017121</c:v>
                  </c:pt>
                  <c:pt idx="17">
                    <c:v>-226,8832288</c:v>
                  </c:pt>
                  <c:pt idx="18">
                    <c:v>-231,2679608</c:v>
                  </c:pt>
                  <c:pt idx="19">
                    <c:v>-235,9154978</c:v>
                  </c:pt>
                  <c:pt idx="20">
                    <c:v>-240,4601482</c:v>
                  </c:pt>
                  <c:pt idx="21">
                    <c:v>-244,7624598</c:v>
                  </c:pt>
                  <c:pt idx="22">
                    <c:v>-248,6207906</c:v>
                  </c:pt>
                  <c:pt idx="23">
                    <c:v>-251,9911932</c:v>
                  </c:pt>
                  <c:pt idx="24">
                    <c:v>-254,5739335</c:v>
                  </c:pt>
                  <c:pt idx="25">
                    <c:v>-256,4788784</c:v>
                  </c:pt>
                  <c:pt idx="26">
                    <c:v>-257,4711794</c:v>
                  </c:pt>
                  <c:pt idx="27">
                    <c:v>-257,6710653</c:v>
                  </c:pt>
                  <c:pt idx="28">
                    <c:v>-256,8668876</c:v>
                  </c:pt>
                  <c:pt idx="29">
                    <c:v>-255,201531</c:v>
                  </c:pt>
                  <c:pt idx="30">
                    <c:v>-252,8479901</c:v>
                  </c:pt>
                  <c:pt idx="31">
                    <c:v>-249,6939508</c:v>
                  </c:pt>
                  <c:pt idx="32">
                    <c:v>-245,9637641</c:v>
                  </c:pt>
                  <c:pt idx="33">
                    <c:v>-241,8223248</c:v>
                  </c:pt>
                </c:lvl>
                <c:lvl>
                  <c:pt idx="0">
                    <c:v>Раствор 1 + газовая без Ar: </c:v>
                  </c:pt>
                  <c:pt idx="1">
                    <c:v>92316,62742</c:v>
                  </c:pt>
                  <c:pt idx="2">
                    <c:v>88662,38993</c:v>
                  </c:pt>
                  <c:pt idx="3">
                    <c:v>85474,94794</c:v>
                  </c:pt>
                  <c:pt idx="4">
                    <c:v>82658,67992</c:v>
                  </c:pt>
                  <c:pt idx="5">
                    <c:v>80222,94311</c:v>
                  </c:pt>
                  <c:pt idx="6">
                    <c:v>69814,94128</c:v>
                  </c:pt>
                  <c:pt idx="7">
                    <c:v>67984,83886</c:v>
                  </c:pt>
                  <c:pt idx="8">
                    <c:v>66363,39117</c:v>
                  </c:pt>
                  <c:pt idx="9">
                    <c:v>64924,01442</c:v>
                  </c:pt>
                  <c:pt idx="10">
                    <c:v>71919,99934</c:v>
                  </c:pt>
                  <c:pt idx="11">
                    <c:v>70747,02871</c:v>
                  </c:pt>
                  <c:pt idx="12">
                    <c:v>82824,291</c:v>
                  </c:pt>
                  <c:pt idx="13">
                    <c:v>82497,4709</c:v>
                  </c:pt>
                  <c:pt idx="14">
                    <c:v>82275,92041</c:v>
                  </c:pt>
                  <c:pt idx="15">
                    <c:v>82165,54822</c:v>
                  </c:pt>
                  <c:pt idx="16">
                    <c:v>82205,61887</c:v>
                  </c:pt>
                  <c:pt idx="17">
                    <c:v>82523,03184</c:v>
                  </c:pt>
                  <c:pt idx="18">
                    <c:v>84112,89128</c:v>
                  </c:pt>
                  <c:pt idx="19">
                    <c:v>85800,71982</c:v>
                  </c:pt>
                  <c:pt idx="20">
                    <c:v>87506,83999</c:v>
                  </c:pt>
                  <c:pt idx="21">
                    <c:v>89235,6455</c:v>
                  </c:pt>
                  <c:pt idx="22">
                    <c:v>90893,50287</c:v>
                  </c:pt>
                  <c:pt idx="23">
                    <c:v>92563,44729</c:v>
                  </c:pt>
                  <c:pt idx="24">
                    <c:v>94120,35104</c:v>
                  </c:pt>
                  <c:pt idx="25">
                    <c:v>95644,1671</c:v>
                  </c:pt>
                  <c:pt idx="26">
                    <c:v>97113,08345</c:v>
                  </c:pt>
                  <c:pt idx="27">
                    <c:v>98460,96592</c:v>
                  </c:pt>
                  <c:pt idx="28">
                    <c:v>99772,8951</c:v>
                  </c:pt>
                  <c:pt idx="29">
                    <c:v>100953,8935</c:v>
                  </c:pt>
                  <c:pt idx="30">
                    <c:v>102097,6599</c:v>
                  </c:pt>
                  <c:pt idx="31">
                    <c:v>103163,831</c:v>
                  </c:pt>
                  <c:pt idx="32">
                    <c:v>104131,3847</c:v>
                  </c:pt>
                  <c:pt idx="33">
                    <c:v>105066,8594</c:v>
                  </c:pt>
                </c:lvl>
                <c:lvl>
                  <c:pt idx="0">
                    <c:v>Газовая без Ar: </c:v>
                  </c:pt>
                  <c:pt idx="1">
                    <c:v>-144,3363155</c:v>
                  </c:pt>
                  <c:pt idx="2">
                    <c:v>-149,6152746</c:v>
                  </c:pt>
                  <c:pt idx="3">
                    <c:v>-154,8941861</c:v>
                  </c:pt>
                  <c:pt idx="4">
                    <c:v>-160,2731246</c:v>
                  </c:pt>
                  <c:pt idx="5">
                    <c:v>-165,6596711</c:v>
                  </c:pt>
                  <c:pt idx="6">
                    <c:v>-174,0467371</c:v>
                  </c:pt>
                  <c:pt idx="7">
                    <c:v>-179,7816779</c:v>
                  </c:pt>
                  <c:pt idx="8">
                    <c:v>-185,4923777</c:v>
                  </c:pt>
                  <c:pt idx="9">
                    <c:v>-191,3515445</c:v>
                  </c:pt>
                  <c:pt idx="10">
                    <c:v>-193,6887604</c:v>
                  </c:pt>
                  <c:pt idx="11">
                    <c:v>-199,4616797</c:v>
                  </c:pt>
                  <c:pt idx="12">
                    <c:v>-200,1236545</c:v>
                  </c:pt>
                  <c:pt idx="13">
                    <c:v>-205,5650988</c:v>
                  </c:pt>
                  <c:pt idx="14">
                    <c:v>-211,0222399</c:v>
                  </c:pt>
                  <c:pt idx="15">
                    <c:v>-216,4253945</c:v>
                  </c:pt>
                  <c:pt idx="16">
                    <c:v>-221,9017121</c:v>
                  </c:pt>
                  <c:pt idx="17">
                    <c:v>-226,8832288</c:v>
                  </c:pt>
                  <c:pt idx="18">
                    <c:v>-231,2679608</c:v>
                  </c:pt>
                  <c:pt idx="19">
                    <c:v>-235,9154978</c:v>
                  </c:pt>
                  <c:pt idx="20">
                    <c:v>-240,4601482</c:v>
                  </c:pt>
                  <c:pt idx="21">
                    <c:v>-244,7624598</c:v>
                  </c:pt>
                  <c:pt idx="22">
                    <c:v>-248,6207906</c:v>
                  </c:pt>
                  <c:pt idx="23">
                    <c:v>-251,9911932</c:v>
                  </c:pt>
                  <c:pt idx="24">
                    <c:v>-254,5739335</c:v>
                  </c:pt>
                  <c:pt idx="25">
                    <c:v>-256,4788784</c:v>
                  </c:pt>
                  <c:pt idx="26">
                    <c:v>-257,4711794</c:v>
                  </c:pt>
                  <c:pt idx="27">
                    <c:v>-257,6710653</c:v>
                  </c:pt>
                  <c:pt idx="28">
                    <c:v>-256,8668876</c:v>
                  </c:pt>
                  <c:pt idx="29">
                    <c:v>-255,201531</c:v>
                  </c:pt>
                  <c:pt idx="30">
                    <c:v>-252,8479901</c:v>
                  </c:pt>
                  <c:pt idx="31">
                    <c:v>-249,6939508</c:v>
                  </c:pt>
                  <c:pt idx="32">
                    <c:v>-245,9637641</c:v>
                  </c:pt>
                  <c:pt idx="33">
                    <c:v>-241,8223248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92460,96374</c:v>
                  </c:pt>
                  <c:pt idx="2">
                    <c:v>88812,0052</c:v>
                  </c:pt>
                  <c:pt idx="3">
                    <c:v>85629,84213</c:v>
                  </c:pt>
                  <c:pt idx="4">
                    <c:v>82818,95304</c:v>
                  </c:pt>
                  <c:pt idx="5">
                    <c:v>80388,60278</c:v>
                  </c:pt>
                  <c:pt idx="6">
                    <c:v>69988,98801</c:v>
                  </c:pt>
                  <c:pt idx="7">
                    <c:v>68164,62054</c:v>
                  </c:pt>
                  <c:pt idx="8">
                    <c:v>66548,88355</c:v>
                  </c:pt>
                  <c:pt idx="9">
                    <c:v>65115,36596</c:v>
                  </c:pt>
                  <c:pt idx="10">
                    <c:v>72113,6881</c:v>
                  </c:pt>
                  <c:pt idx="11">
                    <c:v>70946,49039</c:v>
                  </c:pt>
                  <c:pt idx="12">
                    <c:v>83024,41466</c:v>
                  </c:pt>
                  <c:pt idx="13">
                    <c:v>82703,036</c:v>
                  </c:pt>
                  <c:pt idx="14">
                    <c:v>82486,94265</c:v>
                  </c:pt>
                  <c:pt idx="15">
                    <c:v>82381,97362</c:v>
                  </c:pt>
                  <c:pt idx="16">
                    <c:v>82427,52058</c:v>
                  </c:pt>
                  <c:pt idx="17">
                    <c:v>82749,91507</c:v>
                  </c:pt>
                  <c:pt idx="18">
                    <c:v>84344,15924</c:v>
                  </c:pt>
                  <c:pt idx="19">
                    <c:v>86036,63532</c:v>
                  </c:pt>
                  <c:pt idx="20">
                    <c:v>87747,30013</c:v>
                  </c:pt>
                  <c:pt idx="21">
                    <c:v>89480,40796</c:v>
                  </c:pt>
                  <c:pt idx="22">
                    <c:v>91142,12366</c:v>
                  </c:pt>
                  <c:pt idx="23">
                    <c:v>92815,43848</c:v>
                  </c:pt>
                  <c:pt idx="24">
                    <c:v>94374,92497</c:v>
                  </c:pt>
                  <c:pt idx="25">
                    <c:v>95900,64597</c:v>
                  </c:pt>
                  <c:pt idx="26">
                    <c:v>97370,55463</c:v>
                  </c:pt>
                  <c:pt idx="27">
                    <c:v>98718,63698</c:v>
                  </c:pt>
                  <c:pt idx="28">
                    <c:v>100029,762</c:v>
                  </c:pt>
                  <c:pt idx="29">
                    <c:v>101209,095</c:v>
                  </c:pt>
                  <c:pt idx="30">
                    <c:v>102350,5079</c:v>
                  </c:pt>
                  <c:pt idx="31">
                    <c:v>103413,525</c:v>
                  </c:pt>
                  <c:pt idx="32">
                    <c:v>104377,3485</c:v>
                  </c:pt>
                  <c:pt idx="33">
                    <c:v>105308,6817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422</c:v>
                  </c:pt>
                  <c:pt idx="11">
                    <c:v>438</c:v>
                  </c:pt>
                  <c:pt idx="12">
                    <c:v>455</c:v>
                  </c:pt>
                  <c:pt idx="13">
                    <c:v>471</c:v>
                  </c:pt>
                  <c:pt idx="14">
                    <c:v>488</c:v>
                  </c:pt>
                  <c:pt idx="15">
                    <c:v>504</c:v>
                  </c:pt>
                  <c:pt idx="16">
                    <c:v>521</c:v>
                  </c:pt>
                  <c:pt idx="17">
                    <c:v>538</c:v>
                  </c:pt>
                  <c:pt idx="18">
                    <c:v>554</c:v>
                  </c:pt>
                  <c:pt idx="19">
                    <c:v>571</c:v>
                  </c:pt>
                  <c:pt idx="20">
                    <c:v>587</c:v>
                  </c:pt>
                  <c:pt idx="21">
                    <c:v>604</c:v>
                  </c:pt>
                  <c:pt idx="22">
                    <c:v>620</c:v>
                  </c:pt>
                  <c:pt idx="23">
                    <c:v>637</c:v>
                  </c:pt>
                  <c:pt idx="24">
                    <c:v>653</c:v>
                  </c:pt>
                  <c:pt idx="25">
                    <c:v>670</c:v>
                  </c:pt>
                  <c:pt idx="26">
                    <c:v>686</c:v>
                  </c:pt>
                  <c:pt idx="27">
                    <c:v>703</c:v>
                  </c:pt>
                  <c:pt idx="28">
                    <c:v>719</c:v>
                  </c:pt>
                  <c:pt idx="29">
                    <c:v>736</c:v>
                  </c:pt>
                  <c:pt idx="30">
                    <c:v>752</c:v>
                  </c:pt>
                  <c:pt idx="31">
                    <c:v>769</c:v>
                  </c:pt>
                  <c:pt idx="32">
                    <c:v>785</c:v>
                  </c:pt>
                  <c:pt idx="33">
                    <c:v>802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92316,62742</c:v>
                  </c:pt>
                  <c:pt idx="2">
                    <c:v>88662,38993</c:v>
                  </c:pt>
                  <c:pt idx="3">
                    <c:v>85474,94794</c:v>
                  </c:pt>
                  <c:pt idx="4">
                    <c:v>82658,67992</c:v>
                  </c:pt>
                  <c:pt idx="5">
                    <c:v>80222,94311</c:v>
                  </c:pt>
                  <c:pt idx="6">
                    <c:v>69814,94128</c:v>
                  </c:pt>
                  <c:pt idx="7">
                    <c:v>67984,83886</c:v>
                  </c:pt>
                  <c:pt idx="8">
                    <c:v>66363,39117</c:v>
                  </c:pt>
                  <c:pt idx="9">
                    <c:v>64924,01442</c:v>
                  </c:pt>
                  <c:pt idx="10">
                    <c:v>71919,99934</c:v>
                  </c:pt>
                  <c:pt idx="11">
                    <c:v>70747,02871</c:v>
                  </c:pt>
                  <c:pt idx="12">
                    <c:v>82824,291</c:v>
                  </c:pt>
                  <c:pt idx="13">
                    <c:v>82497,4709</c:v>
                  </c:pt>
                  <c:pt idx="14">
                    <c:v>82275,92041</c:v>
                  </c:pt>
                  <c:pt idx="15">
                    <c:v>82165,54822</c:v>
                  </c:pt>
                  <c:pt idx="16">
                    <c:v>82205,61887</c:v>
                  </c:pt>
                  <c:pt idx="17">
                    <c:v>82523,03184</c:v>
                  </c:pt>
                  <c:pt idx="18">
                    <c:v>84112,89128</c:v>
                  </c:pt>
                  <c:pt idx="19">
                    <c:v>85800,71982</c:v>
                  </c:pt>
                  <c:pt idx="20">
                    <c:v>87506,83999</c:v>
                  </c:pt>
                  <c:pt idx="21">
                    <c:v>89235,6455</c:v>
                  </c:pt>
                  <c:pt idx="22">
                    <c:v>90893,50287</c:v>
                  </c:pt>
                  <c:pt idx="23">
                    <c:v>92563,44729</c:v>
                  </c:pt>
                  <c:pt idx="24">
                    <c:v>94120,35104</c:v>
                  </c:pt>
                  <c:pt idx="25">
                    <c:v>95644,1671</c:v>
                  </c:pt>
                  <c:pt idx="26">
                    <c:v>97113,08345</c:v>
                  </c:pt>
                  <c:pt idx="27">
                    <c:v>98460,96592</c:v>
                  </c:pt>
                  <c:pt idx="28">
                    <c:v>99772,8951</c:v>
                  </c:pt>
                  <c:pt idx="29">
                    <c:v>100953,8935</c:v>
                  </c:pt>
                  <c:pt idx="30">
                    <c:v>102097,6599</c:v>
                  </c:pt>
                  <c:pt idx="31">
                    <c:v>103163,831</c:v>
                  </c:pt>
                  <c:pt idx="32">
                    <c:v>104131,3847</c:v>
                  </c:pt>
                  <c:pt idx="33">
                    <c:v>105066,8594</c:v>
                  </c:pt>
                </c:lvl>
                <c:lvl>
                  <c:pt idx="0">
                    <c:v>Раствор 3 + газовая без Ar: </c:v>
                  </c:pt>
                  <c:pt idx="1">
                    <c:v>-144,3363155</c:v>
                  </c:pt>
                  <c:pt idx="2">
                    <c:v>-149,6152746</c:v>
                  </c:pt>
                  <c:pt idx="3">
                    <c:v>-154,8941861</c:v>
                  </c:pt>
                  <c:pt idx="4">
                    <c:v>-160,2731246</c:v>
                  </c:pt>
                  <c:pt idx="5">
                    <c:v>-165,6596711</c:v>
                  </c:pt>
                  <c:pt idx="6">
                    <c:v>-174,0467371</c:v>
                  </c:pt>
                  <c:pt idx="7">
                    <c:v>-179,7816779</c:v>
                  </c:pt>
                  <c:pt idx="8">
                    <c:v>-185,4923777</c:v>
                  </c:pt>
                  <c:pt idx="9">
                    <c:v>-191,3515445</c:v>
                  </c:pt>
                  <c:pt idx="10">
                    <c:v>-193,6887604</c:v>
                  </c:pt>
                  <c:pt idx="11">
                    <c:v>-199,4616797</c:v>
                  </c:pt>
                  <c:pt idx="12">
                    <c:v>-200,1236545</c:v>
                  </c:pt>
                  <c:pt idx="13">
                    <c:v>-205,5650988</c:v>
                  </c:pt>
                  <c:pt idx="14">
                    <c:v>-211,0222399</c:v>
                  </c:pt>
                  <c:pt idx="15">
                    <c:v>-216,4253945</c:v>
                  </c:pt>
                  <c:pt idx="16">
                    <c:v>-221,9017121</c:v>
                  </c:pt>
                  <c:pt idx="17">
                    <c:v>-226,8832288</c:v>
                  </c:pt>
                  <c:pt idx="18">
                    <c:v>-231,2679608</c:v>
                  </c:pt>
                  <c:pt idx="19">
                    <c:v>-235,9154978</c:v>
                  </c:pt>
                  <c:pt idx="20">
                    <c:v>-240,4601482</c:v>
                  </c:pt>
                  <c:pt idx="21">
                    <c:v>-244,7624598</c:v>
                  </c:pt>
                  <c:pt idx="22">
                    <c:v>-248,6207906</c:v>
                  </c:pt>
                  <c:pt idx="23">
                    <c:v>-251,9911932</c:v>
                  </c:pt>
                  <c:pt idx="24">
                    <c:v>-254,5739335</c:v>
                  </c:pt>
                  <c:pt idx="25">
                    <c:v>-256,4788784</c:v>
                  </c:pt>
                  <c:pt idx="26">
                    <c:v>-257,4711794</c:v>
                  </c:pt>
                  <c:pt idx="27">
                    <c:v>-257,6710653</c:v>
                  </c:pt>
                  <c:pt idx="28">
                    <c:v>-256,8668876</c:v>
                  </c:pt>
                  <c:pt idx="29">
                    <c:v>-255,201531</c:v>
                  </c:pt>
                  <c:pt idx="30">
                    <c:v>-252,8479901</c:v>
                  </c:pt>
                  <c:pt idx="31">
                    <c:v>-249,6939508</c:v>
                  </c:pt>
                  <c:pt idx="32">
                    <c:v>-245,9637641</c:v>
                  </c:pt>
                  <c:pt idx="33">
                    <c:v>-241,8223248</c:v>
                  </c:pt>
                </c:lvl>
                <c:lvl>
                  <c:pt idx="0">
                    <c:v>Раствор 1 + газовая без Ar: </c:v>
                  </c:pt>
                  <c:pt idx="1">
                    <c:v>92316,62742</c:v>
                  </c:pt>
                  <c:pt idx="2">
                    <c:v>88662,38993</c:v>
                  </c:pt>
                  <c:pt idx="3">
                    <c:v>85474,94794</c:v>
                  </c:pt>
                  <c:pt idx="4">
                    <c:v>82658,67992</c:v>
                  </c:pt>
                  <c:pt idx="5">
                    <c:v>80222,94311</c:v>
                  </c:pt>
                  <c:pt idx="6">
                    <c:v>69814,94128</c:v>
                  </c:pt>
                  <c:pt idx="7">
                    <c:v>67984,83886</c:v>
                  </c:pt>
                  <c:pt idx="8">
                    <c:v>66363,39117</c:v>
                  </c:pt>
                  <c:pt idx="9">
                    <c:v>64924,01442</c:v>
                  </c:pt>
                  <c:pt idx="10">
                    <c:v>71919,99934</c:v>
                  </c:pt>
                  <c:pt idx="11">
                    <c:v>70747,02871</c:v>
                  </c:pt>
                  <c:pt idx="12">
                    <c:v>82824,291</c:v>
                  </c:pt>
                  <c:pt idx="13">
                    <c:v>82497,4709</c:v>
                  </c:pt>
                  <c:pt idx="14">
                    <c:v>82275,92041</c:v>
                  </c:pt>
                  <c:pt idx="15">
                    <c:v>82165,54822</c:v>
                  </c:pt>
                  <c:pt idx="16">
                    <c:v>82205,61887</c:v>
                  </c:pt>
                  <c:pt idx="17">
                    <c:v>82523,03184</c:v>
                  </c:pt>
                  <c:pt idx="18">
                    <c:v>84112,89128</c:v>
                  </c:pt>
                  <c:pt idx="19">
                    <c:v>85800,71982</c:v>
                  </c:pt>
                  <c:pt idx="20">
                    <c:v>87506,83999</c:v>
                  </c:pt>
                  <c:pt idx="21">
                    <c:v>89235,6455</c:v>
                  </c:pt>
                  <c:pt idx="22">
                    <c:v>90893,50287</c:v>
                  </c:pt>
                  <c:pt idx="23">
                    <c:v>92563,44729</c:v>
                  </c:pt>
                  <c:pt idx="24">
                    <c:v>94120,35104</c:v>
                  </c:pt>
                  <c:pt idx="25">
                    <c:v>95644,1671</c:v>
                  </c:pt>
                  <c:pt idx="26">
                    <c:v>97113,08345</c:v>
                  </c:pt>
                  <c:pt idx="27">
                    <c:v>98460,96592</c:v>
                  </c:pt>
                  <c:pt idx="28">
                    <c:v>99772,8951</c:v>
                  </c:pt>
                  <c:pt idx="29">
                    <c:v>100953,8935</c:v>
                  </c:pt>
                  <c:pt idx="30">
                    <c:v>102097,6599</c:v>
                  </c:pt>
                  <c:pt idx="31">
                    <c:v>103163,831</c:v>
                  </c:pt>
                  <c:pt idx="32">
                    <c:v>104131,3847</c:v>
                  </c:pt>
                  <c:pt idx="33">
                    <c:v>105066,8594</c:v>
                  </c:pt>
                </c:lvl>
                <c:lvl>
                  <c:pt idx="0">
                    <c:v>Газовая без Ar: </c:v>
                  </c:pt>
                  <c:pt idx="1">
                    <c:v>-144,3363155</c:v>
                  </c:pt>
                  <c:pt idx="2">
                    <c:v>-149,6152746</c:v>
                  </c:pt>
                  <c:pt idx="3">
                    <c:v>-154,8941861</c:v>
                  </c:pt>
                  <c:pt idx="4">
                    <c:v>-160,2731246</c:v>
                  </c:pt>
                  <c:pt idx="5">
                    <c:v>-165,6596711</c:v>
                  </c:pt>
                  <c:pt idx="6">
                    <c:v>-174,0467371</c:v>
                  </c:pt>
                  <c:pt idx="7">
                    <c:v>-179,7816779</c:v>
                  </c:pt>
                  <c:pt idx="8">
                    <c:v>-185,4923777</c:v>
                  </c:pt>
                  <c:pt idx="9">
                    <c:v>-191,3515445</c:v>
                  </c:pt>
                  <c:pt idx="10">
                    <c:v>-193,6887604</c:v>
                  </c:pt>
                  <c:pt idx="11">
                    <c:v>-199,4616797</c:v>
                  </c:pt>
                  <c:pt idx="12">
                    <c:v>-200,1236545</c:v>
                  </c:pt>
                  <c:pt idx="13">
                    <c:v>-205,5650988</c:v>
                  </c:pt>
                  <c:pt idx="14">
                    <c:v>-211,0222399</c:v>
                  </c:pt>
                  <c:pt idx="15">
                    <c:v>-216,4253945</c:v>
                  </c:pt>
                  <c:pt idx="16">
                    <c:v>-221,9017121</c:v>
                  </c:pt>
                  <c:pt idx="17">
                    <c:v>-226,8832288</c:v>
                  </c:pt>
                  <c:pt idx="18">
                    <c:v>-231,2679608</c:v>
                  </c:pt>
                  <c:pt idx="19">
                    <c:v>-235,9154978</c:v>
                  </c:pt>
                  <c:pt idx="20">
                    <c:v>-240,4601482</c:v>
                  </c:pt>
                  <c:pt idx="21">
                    <c:v>-244,7624598</c:v>
                  </c:pt>
                  <c:pt idx="22">
                    <c:v>-248,6207906</c:v>
                  </c:pt>
                  <c:pt idx="23">
                    <c:v>-251,9911932</c:v>
                  </c:pt>
                  <c:pt idx="24">
                    <c:v>-254,5739335</c:v>
                  </c:pt>
                  <c:pt idx="25">
                    <c:v>-256,4788784</c:v>
                  </c:pt>
                  <c:pt idx="26">
                    <c:v>-257,4711794</c:v>
                  </c:pt>
                  <c:pt idx="27">
                    <c:v>-257,6710653</c:v>
                  </c:pt>
                  <c:pt idx="28">
                    <c:v>-256,8668876</c:v>
                  </c:pt>
                  <c:pt idx="29">
                    <c:v>-255,201531</c:v>
                  </c:pt>
                  <c:pt idx="30">
                    <c:v>-252,8479901</c:v>
                  </c:pt>
                  <c:pt idx="31">
                    <c:v>-249,6939508</c:v>
                  </c:pt>
                  <c:pt idx="32">
                    <c:v>-245,9637641</c:v>
                  </c:pt>
                  <c:pt idx="33">
                    <c:v>-241,8223248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92460,96374</c:v>
                  </c:pt>
                  <c:pt idx="2">
                    <c:v>88812,0052</c:v>
                  </c:pt>
                  <c:pt idx="3">
                    <c:v>85629,84213</c:v>
                  </c:pt>
                  <c:pt idx="4">
                    <c:v>82818,95304</c:v>
                  </c:pt>
                  <c:pt idx="5">
                    <c:v>80388,60278</c:v>
                  </c:pt>
                  <c:pt idx="6">
                    <c:v>69988,98801</c:v>
                  </c:pt>
                  <c:pt idx="7">
                    <c:v>68164,62054</c:v>
                  </c:pt>
                  <c:pt idx="8">
                    <c:v>66548,88355</c:v>
                  </c:pt>
                  <c:pt idx="9">
                    <c:v>65115,36596</c:v>
                  </c:pt>
                  <c:pt idx="10">
                    <c:v>72113,6881</c:v>
                  </c:pt>
                  <c:pt idx="11">
                    <c:v>70946,49039</c:v>
                  </c:pt>
                  <c:pt idx="12">
                    <c:v>83024,41466</c:v>
                  </c:pt>
                  <c:pt idx="13">
                    <c:v>82703,036</c:v>
                  </c:pt>
                  <c:pt idx="14">
                    <c:v>82486,94265</c:v>
                  </c:pt>
                  <c:pt idx="15">
                    <c:v>82381,97362</c:v>
                  </c:pt>
                  <c:pt idx="16">
                    <c:v>82427,52058</c:v>
                  </c:pt>
                  <c:pt idx="17">
                    <c:v>82749,91507</c:v>
                  </c:pt>
                  <c:pt idx="18">
                    <c:v>84344,15924</c:v>
                  </c:pt>
                  <c:pt idx="19">
                    <c:v>86036,63532</c:v>
                  </c:pt>
                  <c:pt idx="20">
                    <c:v>87747,30013</c:v>
                  </c:pt>
                  <c:pt idx="21">
                    <c:v>89480,40796</c:v>
                  </c:pt>
                  <c:pt idx="22">
                    <c:v>91142,12366</c:v>
                  </c:pt>
                  <c:pt idx="23">
                    <c:v>92815,43848</c:v>
                  </c:pt>
                  <c:pt idx="24">
                    <c:v>94374,92497</c:v>
                  </c:pt>
                  <c:pt idx="25">
                    <c:v>95900,64597</c:v>
                  </c:pt>
                  <c:pt idx="26">
                    <c:v>97370,55463</c:v>
                  </c:pt>
                  <c:pt idx="27">
                    <c:v>98718,63698</c:v>
                  </c:pt>
                  <c:pt idx="28">
                    <c:v>100029,762</c:v>
                  </c:pt>
                  <c:pt idx="29">
                    <c:v>101209,095</c:v>
                  </c:pt>
                  <c:pt idx="30">
                    <c:v>102350,5079</c:v>
                  </c:pt>
                  <c:pt idx="31">
                    <c:v>103413,525</c:v>
                  </c:pt>
                  <c:pt idx="32">
                    <c:v>104377,3485</c:v>
                  </c:pt>
                  <c:pt idx="33">
                    <c:v>105308,6817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422</c:v>
                  </c:pt>
                  <c:pt idx="11">
                    <c:v>438</c:v>
                  </c:pt>
                  <c:pt idx="12">
                    <c:v>455</c:v>
                  </c:pt>
                  <c:pt idx="13">
                    <c:v>471</c:v>
                  </c:pt>
                  <c:pt idx="14">
                    <c:v>488</c:v>
                  </c:pt>
                  <c:pt idx="15">
                    <c:v>504</c:v>
                  </c:pt>
                  <c:pt idx="16">
                    <c:v>521</c:v>
                  </c:pt>
                  <c:pt idx="17">
                    <c:v>538</c:v>
                  </c:pt>
                  <c:pt idx="18">
                    <c:v>554</c:v>
                  </c:pt>
                  <c:pt idx="19">
                    <c:v>571</c:v>
                  </c:pt>
                  <c:pt idx="20">
                    <c:v>587</c:v>
                  </c:pt>
                  <c:pt idx="21">
                    <c:v>604</c:v>
                  </c:pt>
                  <c:pt idx="22">
                    <c:v>620</c:v>
                  </c:pt>
                  <c:pt idx="23">
                    <c:v>637</c:v>
                  </c:pt>
                  <c:pt idx="24">
                    <c:v>653</c:v>
                  </c:pt>
                  <c:pt idx="25">
                    <c:v>670</c:v>
                  </c:pt>
                  <c:pt idx="26">
                    <c:v>686</c:v>
                  </c:pt>
                  <c:pt idx="27">
                    <c:v>703</c:v>
                  </c:pt>
                  <c:pt idx="28">
                    <c:v>719</c:v>
                  </c:pt>
                  <c:pt idx="29">
                    <c:v>736</c:v>
                  </c:pt>
                  <c:pt idx="30">
                    <c:v>752</c:v>
                  </c:pt>
                  <c:pt idx="31">
                    <c:v>769</c:v>
                  </c:pt>
                  <c:pt idx="32">
                    <c:v>785</c:v>
                  </c:pt>
                  <c:pt idx="33">
                    <c:v>802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92316,62742</c:v>
                  </c:pt>
                  <c:pt idx="2">
                    <c:v>88662,38993</c:v>
                  </c:pt>
                  <c:pt idx="3">
                    <c:v>85474,94794</c:v>
                  </c:pt>
                  <c:pt idx="4">
                    <c:v>82658,67992</c:v>
                  </c:pt>
                  <c:pt idx="5">
                    <c:v>80222,94311</c:v>
                  </c:pt>
                  <c:pt idx="6">
                    <c:v>69814,94128</c:v>
                  </c:pt>
                  <c:pt idx="7">
                    <c:v>67984,83886</c:v>
                  </c:pt>
                  <c:pt idx="8">
                    <c:v>66363,39117</c:v>
                  </c:pt>
                  <c:pt idx="9">
                    <c:v>64924,01442</c:v>
                  </c:pt>
                  <c:pt idx="10">
                    <c:v>71919,99934</c:v>
                  </c:pt>
                  <c:pt idx="11">
                    <c:v>70747,02871</c:v>
                  </c:pt>
                  <c:pt idx="12">
                    <c:v>82824,291</c:v>
                  </c:pt>
                  <c:pt idx="13">
                    <c:v>82497,4709</c:v>
                  </c:pt>
                  <c:pt idx="14">
                    <c:v>82275,92041</c:v>
                  </c:pt>
                  <c:pt idx="15">
                    <c:v>82165,54822</c:v>
                  </c:pt>
                  <c:pt idx="16">
                    <c:v>82205,61887</c:v>
                  </c:pt>
                  <c:pt idx="17">
                    <c:v>82523,03184</c:v>
                  </c:pt>
                  <c:pt idx="18">
                    <c:v>84112,89128</c:v>
                  </c:pt>
                  <c:pt idx="19">
                    <c:v>85800,71982</c:v>
                  </c:pt>
                  <c:pt idx="20">
                    <c:v>87506,83999</c:v>
                  </c:pt>
                  <c:pt idx="21">
                    <c:v>89235,6455</c:v>
                  </c:pt>
                  <c:pt idx="22">
                    <c:v>90893,50287</c:v>
                  </c:pt>
                  <c:pt idx="23">
                    <c:v>92563,44729</c:v>
                  </c:pt>
                  <c:pt idx="24">
                    <c:v>94120,35104</c:v>
                  </c:pt>
                  <c:pt idx="25">
                    <c:v>95644,1671</c:v>
                  </c:pt>
                  <c:pt idx="26">
                    <c:v>97113,08345</c:v>
                  </c:pt>
                  <c:pt idx="27">
                    <c:v>98460,96592</c:v>
                  </c:pt>
                  <c:pt idx="28">
                    <c:v>99772,8951</c:v>
                  </c:pt>
                  <c:pt idx="29">
                    <c:v>100953,8935</c:v>
                  </c:pt>
                  <c:pt idx="30">
                    <c:v>102097,6599</c:v>
                  </c:pt>
                  <c:pt idx="31">
                    <c:v>103163,831</c:v>
                  </c:pt>
                  <c:pt idx="32">
                    <c:v>104131,3847</c:v>
                  </c:pt>
                  <c:pt idx="33">
                    <c:v>105066,8594</c:v>
                  </c:pt>
                </c:lvl>
                <c:lvl>
                  <c:pt idx="0">
                    <c:v>Раствор 3 + газовая без Ar: </c:v>
                  </c:pt>
                  <c:pt idx="1">
                    <c:v>-144,3363155</c:v>
                  </c:pt>
                  <c:pt idx="2">
                    <c:v>-149,6152746</c:v>
                  </c:pt>
                  <c:pt idx="3">
                    <c:v>-154,8941861</c:v>
                  </c:pt>
                  <c:pt idx="4">
                    <c:v>-160,2731246</c:v>
                  </c:pt>
                  <c:pt idx="5">
                    <c:v>-165,6596711</c:v>
                  </c:pt>
                  <c:pt idx="6">
                    <c:v>-174,0467371</c:v>
                  </c:pt>
                  <c:pt idx="7">
                    <c:v>-179,7816779</c:v>
                  </c:pt>
                  <c:pt idx="8">
                    <c:v>-185,4923777</c:v>
                  </c:pt>
                  <c:pt idx="9">
                    <c:v>-191,3515445</c:v>
                  </c:pt>
                  <c:pt idx="10">
                    <c:v>-193,6887604</c:v>
                  </c:pt>
                  <c:pt idx="11">
                    <c:v>-199,4616797</c:v>
                  </c:pt>
                  <c:pt idx="12">
                    <c:v>-200,1236545</c:v>
                  </c:pt>
                  <c:pt idx="13">
                    <c:v>-205,5650988</c:v>
                  </c:pt>
                  <c:pt idx="14">
                    <c:v>-211,0222399</c:v>
                  </c:pt>
                  <c:pt idx="15">
                    <c:v>-216,4253945</c:v>
                  </c:pt>
                  <c:pt idx="16">
                    <c:v>-221,9017121</c:v>
                  </c:pt>
                  <c:pt idx="17">
                    <c:v>-226,8832288</c:v>
                  </c:pt>
                  <c:pt idx="18">
                    <c:v>-231,2679608</c:v>
                  </c:pt>
                  <c:pt idx="19">
                    <c:v>-235,9154978</c:v>
                  </c:pt>
                  <c:pt idx="20">
                    <c:v>-240,4601482</c:v>
                  </c:pt>
                  <c:pt idx="21">
                    <c:v>-244,7624598</c:v>
                  </c:pt>
                  <c:pt idx="22">
                    <c:v>-248,6207906</c:v>
                  </c:pt>
                  <c:pt idx="23">
                    <c:v>-251,9911932</c:v>
                  </c:pt>
                  <c:pt idx="24">
                    <c:v>-254,5739335</c:v>
                  </c:pt>
                  <c:pt idx="25">
                    <c:v>-256,4788784</c:v>
                  </c:pt>
                  <c:pt idx="26">
                    <c:v>-257,4711794</c:v>
                  </c:pt>
                  <c:pt idx="27">
                    <c:v>-257,6710653</c:v>
                  </c:pt>
                  <c:pt idx="28">
                    <c:v>-256,8668876</c:v>
                  </c:pt>
                  <c:pt idx="29">
                    <c:v>-255,201531</c:v>
                  </c:pt>
                  <c:pt idx="30">
                    <c:v>-252,8479901</c:v>
                  </c:pt>
                  <c:pt idx="31">
                    <c:v>-249,6939508</c:v>
                  </c:pt>
                  <c:pt idx="32">
                    <c:v>-245,9637641</c:v>
                  </c:pt>
                  <c:pt idx="33">
                    <c:v>-241,8223248</c:v>
                  </c:pt>
                </c:lvl>
                <c:lvl>
                  <c:pt idx="0">
                    <c:v>Раствор 1 + газовая без Ar: </c:v>
                  </c:pt>
                  <c:pt idx="1">
                    <c:v>92316,62742</c:v>
                  </c:pt>
                  <c:pt idx="2">
                    <c:v>88662,38993</c:v>
                  </c:pt>
                  <c:pt idx="3">
                    <c:v>85474,94794</c:v>
                  </c:pt>
                  <c:pt idx="4">
                    <c:v>82658,67992</c:v>
                  </c:pt>
                  <c:pt idx="5">
                    <c:v>80222,94311</c:v>
                  </c:pt>
                  <c:pt idx="6">
                    <c:v>69814,94128</c:v>
                  </c:pt>
                  <c:pt idx="7">
                    <c:v>67984,83886</c:v>
                  </c:pt>
                  <c:pt idx="8">
                    <c:v>66363,39117</c:v>
                  </c:pt>
                  <c:pt idx="9">
                    <c:v>64924,01442</c:v>
                  </c:pt>
                  <c:pt idx="10">
                    <c:v>71919,99934</c:v>
                  </c:pt>
                  <c:pt idx="11">
                    <c:v>70747,02871</c:v>
                  </c:pt>
                  <c:pt idx="12">
                    <c:v>82824,291</c:v>
                  </c:pt>
                  <c:pt idx="13">
                    <c:v>82497,4709</c:v>
                  </c:pt>
                  <c:pt idx="14">
                    <c:v>82275,92041</c:v>
                  </c:pt>
                  <c:pt idx="15">
                    <c:v>82165,54822</c:v>
                  </c:pt>
                  <c:pt idx="16">
                    <c:v>82205,61887</c:v>
                  </c:pt>
                  <c:pt idx="17">
                    <c:v>82523,03184</c:v>
                  </c:pt>
                  <c:pt idx="18">
                    <c:v>84112,89128</c:v>
                  </c:pt>
                  <c:pt idx="19">
                    <c:v>85800,71982</c:v>
                  </c:pt>
                  <c:pt idx="20">
                    <c:v>87506,83999</c:v>
                  </c:pt>
                  <c:pt idx="21">
                    <c:v>89235,6455</c:v>
                  </c:pt>
                  <c:pt idx="22">
                    <c:v>90893,50287</c:v>
                  </c:pt>
                  <c:pt idx="23">
                    <c:v>92563,44729</c:v>
                  </c:pt>
                  <c:pt idx="24">
                    <c:v>94120,35104</c:v>
                  </c:pt>
                  <c:pt idx="25">
                    <c:v>95644,1671</c:v>
                  </c:pt>
                  <c:pt idx="26">
                    <c:v>97113,08345</c:v>
                  </c:pt>
                  <c:pt idx="27">
                    <c:v>98460,96592</c:v>
                  </c:pt>
                  <c:pt idx="28">
                    <c:v>99772,8951</c:v>
                  </c:pt>
                  <c:pt idx="29">
                    <c:v>100953,8935</c:v>
                  </c:pt>
                  <c:pt idx="30">
                    <c:v>102097,6599</c:v>
                  </c:pt>
                  <c:pt idx="31">
                    <c:v>103163,831</c:v>
                  </c:pt>
                  <c:pt idx="32">
                    <c:v>104131,3847</c:v>
                  </c:pt>
                  <c:pt idx="33">
                    <c:v>105066,8594</c:v>
                  </c:pt>
                </c:lvl>
                <c:lvl>
                  <c:pt idx="0">
                    <c:v>Газовая без Ar: </c:v>
                  </c:pt>
                  <c:pt idx="1">
                    <c:v>-144,3363155</c:v>
                  </c:pt>
                  <c:pt idx="2">
                    <c:v>-149,6152746</c:v>
                  </c:pt>
                  <c:pt idx="3">
                    <c:v>-154,8941861</c:v>
                  </c:pt>
                  <c:pt idx="4">
                    <c:v>-160,2731246</c:v>
                  </c:pt>
                  <c:pt idx="5">
                    <c:v>-165,6596711</c:v>
                  </c:pt>
                  <c:pt idx="6">
                    <c:v>-174,0467371</c:v>
                  </c:pt>
                  <c:pt idx="7">
                    <c:v>-179,7816779</c:v>
                  </c:pt>
                  <c:pt idx="8">
                    <c:v>-185,4923777</c:v>
                  </c:pt>
                  <c:pt idx="9">
                    <c:v>-191,3515445</c:v>
                  </c:pt>
                  <c:pt idx="10">
                    <c:v>-193,6887604</c:v>
                  </c:pt>
                  <c:pt idx="11">
                    <c:v>-199,4616797</c:v>
                  </c:pt>
                  <c:pt idx="12">
                    <c:v>-200,1236545</c:v>
                  </c:pt>
                  <c:pt idx="13">
                    <c:v>-205,5650988</c:v>
                  </c:pt>
                  <c:pt idx="14">
                    <c:v>-211,0222399</c:v>
                  </c:pt>
                  <c:pt idx="15">
                    <c:v>-216,4253945</c:v>
                  </c:pt>
                  <c:pt idx="16">
                    <c:v>-221,9017121</c:v>
                  </c:pt>
                  <c:pt idx="17">
                    <c:v>-226,8832288</c:v>
                  </c:pt>
                  <c:pt idx="18">
                    <c:v>-231,2679608</c:v>
                  </c:pt>
                  <c:pt idx="19">
                    <c:v>-235,9154978</c:v>
                  </c:pt>
                  <c:pt idx="20">
                    <c:v>-240,4601482</c:v>
                  </c:pt>
                  <c:pt idx="21">
                    <c:v>-244,7624598</c:v>
                  </c:pt>
                  <c:pt idx="22">
                    <c:v>-248,6207906</c:v>
                  </c:pt>
                  <c:pt idx="23">
                    <c:v>-251,9911932</c:v>
                  </c:pt>
                  <c:pt idx="24">
                    <c:v>-254,5739335</c:v>
                  </c:pt>
                  <c:pt idx="25">
                    <c:v>-256,4788784</c:v>
                  </c:pt>
                  <c:pt idx="26">
                    <c:v>-257,4711794</c:v>
                  </c:pt>
                  <c:pt idx="27">
                    <c:v>-257,6710653</c:v>
                  </c:pt>
                  <c:pt idx="28">
                    <c:v>-256,8668876</c:v>
                  </c:pt>
                  <c:pt idx="29">
                    <c:v>-255,201531</c:v>
                  </c:pt>
                  <c:pt idx="30">
                    <c:v>-252,8479901</c:v>
                  </c:pt>
                  <c:pt idx="31">
                    <c:v>-249,6939508</c:v>
                  </c:pt>
                  <c:pt idx="32">
                    <c:v>-245,9637641</c:v>
                  </c:pt>
                  <c:pt idx="33">
                    <c:v>-241,8223248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92460,96374</c:v>
                  </c:pt>
                  <c:pt idx="2">
                    <c:v>88812,0052</c:v>
                  </c:pt>
                  <c:pt idx="3">
                    <c:v>85629,84213</c:v>
                  </c:pt>
                  <c:pt idx="4">
                    <c:v>82818,95304</c:v>
                  </c:pt>
                  <c:pt idx="5">
                    <c:v>80388,60278</c:v>
                  </c:pt>
                  <c:pt idx="6">
                    <c:v>69988,98801</c:v>
                  </c:pt>
                  <c:pt idx="7">
                    <c:v>68164,62054</c:v>
                  </c:pt>
                  <c:pt idx="8">
                    <c:v>66548,88355</c:v>
                  </c:pt>
                  <c:pt idx="9">
                    <c:v>65115,36596</c:v>
                  </c:pt>
                  <c:pt idx="10">
                    <c:v>72113,6881</c:v>
                  </c:pt>
                  <c:pt idx="11">
                    <c:v>70946,49039</c:v>
                  </c:pt>
                  <c:pt idx="12">
                    <c:v>83024,41466</c:v>
                  </c:pt>
                  <c:pt idx="13">
                    <c:v>82703,036</c:v>
                  </c:pt>
                  <c:pt idx="14">
                    <c:v>82486,94265</c:v>
                  </c:pt>
                  <c:pt idx="15">
                    <c:v>82381,97362</c:v>
                  </c:pt>
                  <c:pt idx="16">
                    <c:v>82427,52058</c:v>
                  </c:pt>
                  <c:pt idx="17">
                    <c:v>82749,91507</c:v>
                  </c:pt>
                  <c:pt idx="18">
                    <c:v>84344,15924</c:v>
                  </c:pt>
                  <c:pt idx="19">
                    <c:v>86036,63532</c:v>
                  </c:pt>
                  <c:pt idx="20">
                    <c:v>87747,30013</c:v>
                  </c:pt>
                  <c:pt idx="21">
                    <c:v>89480,40796</c:v>
                  </c:pt>
                  <c:pt idx="22">
                    <c:v>91142,12366</c:v>
                  </c:pt>
                  <c:pt idx="23">
                    <c:v>92815,43848</c:v>
                  </c:pt>
                  <c:pt idx="24">
                    <c:v>94374,92497</c:v>
                  </c:pt>
                  <c:pt idx="25">
                    <c:v>95900,64597</c:v>
                  </c:pt>
                  <c:pt idx="26">
                    <c:v>97370,55463</c:v>
                  </c:pt>
                  <c:pt idx="27">
                    <c:v>98718,63698</c:v>
                  </c:pt>
                  <c:pt idx="28">
                    <c:v>100029,762</c:v>
                  </c:pt>
                  <c:pt idx="29">
                    <c:v>101209,095</c:v>
                  </c:pt>
                  <c:pt idx="30">
                    <c:v>102350,5079</c:v>
                  </c:pt>
                  <c:pt idx="31">
                    <c:v>103413,525</c:v>
                  </c:pt>
                  <c:pt idx="32">
                    <c:v>104377,3485</c:v>
                  </c:pt>
                  <c:pt idx="33">
                    <c:v>105308,6817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422</c:v>
                  </c:pt>
                  <c:pt idx="11">
                    <c:v>438</c:v>
                  </c:pt>
                  <c:pt idx="12">
                    <c:v>455</c:v>
                  </c:pt>
                  <c:pt idx="13">
                    <c:v>471</c:v>
                  </c:pt>
                  <c:pt idx="14">
                    <c:v>488</c:v>
                  </c:pt>
                  <c:pt idx="15">
                    <c:v>504</c:v>
                  </c:pt>
                  <c:pt idx="16">
                    <c:v>521</c:v>
                  </c:pt>
                  <c:pt idx="17">
                    <c:v>538</c:v>
                  </c:pt>
                  <c:pt idx="18">
                    <c:v>554</c:v>
                  </c:pt>
                  <c:pt idx="19">
                    <c:v>571</c:v>
                  </c:pt>
                  <c:pt idx="20">
                    <c:v>587</c:v>
                  </c:pt>
                  <c:pt idx="21">
                    <c:v>604</c:v>
                  </c:pt>
                  <c:pt idx="22">
                    <c:v>620</c:v>
                  </c:pt>
                  <c:pt idx="23">
                    <c:v>637</c:v>
                  </c:pt>
                  <c:pt idx="24">
                    <c:v>653</c:v>
                  </c:pt>
                  <c:pt idx="25">
                    <c:v>670</c:v>
                  </c:pt>
                  <c:pt idx="26">
                    <c:v>686</c:v>
                  </c:pt>
                  <c:pt idx="27">
                    <c:v>703</c:v>
                  </c:pt>
                  <c:pt idx="28">
                    <c:v>719</c:v>
                  </c:pt>
                  <c:pt idx="29">
                    <c:v>736</c:v>
                  </c:pt>
                  <c:pt idx="30">
                    <c:v>752</c:v>
                  </c:pt>
                  <c:pt idx="31">
                    <c:v>769</c:v>
                  </c:pt>
                  <c:pt idx="32">
                    <c:v>785</c:v>
                  </c:pt>
                  <c:pt idx="33">
                    <c:v>802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92316,62742</c:v>
                  </c:pt>
                  <c:pt idx="2">
                    <c:v>88662,38993</c:v>
                  </c:pt>
                  <c:pt idx="3">
                    <c:v>85474,94794</c:v>
                  </c:pt>
                  <c:pt idx="4">
                    <c:v>82658,67992</c:v>
                  </c:pt>
                  <c:pt idx="5">
                    <c:v>80222,94311</c:v>
                  </c:pt>
                  <c:pt idx="6">
                    <c:v>69814,94128</c:v>
                  </c:pt>
                  <c:pt idx="7">
                    <c:v>67984,83886</c:v>
                  </c:pt>
                  <c:pt idx="8">
                    <c:v>66363,39117</c:v>
                  </c:pt>
                  <c:pt idx="9">
                    <c:v>64924,01442</c:v>
                  </c:pt>
                  <c:pt idx="10">
                    <c:v>71919,99934</c:v>
                  </c:pt>
                  <c:pt idx="11">
                    <c:v>70747,02871</c:v>
                  </c:pt>
                  <c:pt idx="12">
                    <c:v>82824,291</c:v>
                  </c:pt>
                  <c:pt idx="13">
                    <c:v>82497,4709</c:v>
                  </c:pt>
                  <c:pt idx="14">
                    <c:v>82275,92041</c:v>
                  </c:pt>
                  <c:pt idx="15">
                    <c:v>82165,54822</c:v>
                  </c:pt>
                  <c:pt idx="16">
                    <c:v>82205,61887</c:v>
                  </c:pt>
                  <c:pt idx="17">
                    <c:v>82523,03184</c:v>
                  </c:pt>
                  <c:pt idx="18">
                    <c:v>84112,89128</c:v>
                  </c:pt>
                  <c:pt idx="19">
                    <c:v>85800,71982</c:v>
                  </c:pt>
                  <c:pt idx="20">
                    <c:v>87506,83999</c:v>
                  </c:pt>
                  <c:pt idx="21">
                    <c:v>89235,6455</c:v>
                  </c:pt>
                  <c:pt idx="22">
                    <c:v>90893,50287</c:v>
                  </c:pt>
                  <c:pt idx="23">
                    <c:v>92563,44729</c:v>
                  </c:pt>
                  <c:pt idx="24">
                    <c:v>94120,35104</c:v>
                  </c:pt>
                  <c:pt idx="25">
                    <c:v>95644,1671</c:v>
                  </c:pt>
                  <c:pt idx="26">
                    <c:v>97113,08345</c:v>
                  </c:pt>
                  <c:pt idx="27">
                    <c:v>98460,96592</c:v>
                  </c:pt>
                  <c:pt idx="28">
                    <c:v>99772,8951</c:v>
                  </c:pt>
                  <c:pt idx="29">
                    <c:v>100953,8935</c:v>
                  </c:pt>
                  <c:pt idx="30">
                    <c:v>102097,6599</c:v>
                  </c:pt>
                  <c:pt idx="31">
                    <c:v>103163,831</c:v>
                  </c:pt>
                  <c:pt idx="32">
                    <c:v>104131,3847</c:v>
                  </c:pt>
                  <c:pt idx="33">
                    <c:v>105066,8594</c:v>
                  </c:pt>
                </c:lvl>
                <c:lvl>
                  <c:pt idx="0">
                    <c:v>Раствор 3 + газовая без Ar: </c:v>
                  </c:pt>
                  <c:pt idx="1">
                    <c:v>-144,3363155</c:v>
                  </c:pt>
                  <c:pt idx="2">
                    <c:v>-149,6152746</c:v>
                  </c:pt>
                  <c:pt idx="3">
                    <c:v>-154,8941861</c:v>
                  </c:pt>
                  <c:pt idx="4">
                    <c:v>-160,2731246</c:v>
                  </c:pt>
                  <c:pt idx="5">
                    <c:v>-165,6596711</c:v>
                  </c:pt>
                  <c:pt idx="6">
                    <c:v>-174,0467371</c:v>
                  </c:pt>
                  <c:pt idx="7">
                    <c:v>-179,7816779</c:v>
                  </c:pt>
                  <c:pt idx="8">
                    <c:v>-185,4923777</c:v>
                  </c:pt>
                  <c:pt idx="9">
                    <c:v>-191,3515445</c:v>
                  </c:pt>
                  <c:pt idx="10">
                    <c:v>-193,6887604</c:v>
                  </c:pt>
                  <c:pt idx="11">
                    <c:v>-199,4616797</c:v>
                  </c:pt>
                  <c:pt idx="12">
                    <c:v>-200,1236545</c:v>
                  </c:pt>
                  <c:pt idx="13">
                    <c:v>-205,5650988</c:v>
                  </c:pt>
                  <c:pt idx="14">
                    <c:v>-211,0222399</c:v>
                  </c:pt>
                  <c:pt idx="15">
                    <c:v>-216,4253945</c:v>
                  </c:pt>
                  <c:pt idx="16">
                    <c:v>-221,9017121</c:v>
                  </c:pt>
                  <c:pt idx="17">
                    <c:v>-226,8832288</c:v>
                  </c:pt>
                  <c:pt idx="18">
                    <c:v>-231,2679608</c:v>
                  </c:pt>
                  <c:pt idx="19">
                    <c:v>-235,9154978</c:v>
                  </c:pt>
                  <c:pt idx="20">
                    <c:v>-240,4601482</c:v>
                  </c:pt>
                  <c:pt idx="21">
                    <c:v>-244,7624598</c:v>
                  </c:pt>
                  <c:pt idx="22">
                    <c:v>-248,6207906</c:v>
                  </c:pt>
                  <c:pt idx="23">
                    <c:v>-251,9911932</c:v>
                  </c:pt>
                  <c:pt idx="24">
                    <c:v>-254,5739335</c:v>
                  </c:pt>
                  <c:pt idx="25">
                    <c:v>-256,4788784</c:v>
                  </c:pt>
                  <c:pt idx="26">
                    <c:v>-257,4711794</c:v>
                  </c:pt>
                  <c:pt idx="27">
                    <c:v>-257,6710653</c:v>
                  </c:pt>
                  <c:pt idx="28">
                    <c:v>-256,8668876</c:v>
                  </c:pt>
                  <c:pt idx="29">
                    <c:v>-255,201531</c:v>
                  </c:pt>
                  <c:pt idx="30">
                    <c:v>-252,8479901</c:v>
                  </c:pt>
                  <c:pt idx="31">
                    <c:v>-249,6939508</c:v>
                  </c:pt>
                  <c:pt idx="32">
                    <c:v>-245,9637641</c:v>
                  </c:pt>
                  <c:pt idx="33">
                    <c:v>-241,8223248</c:v>
                  </c:pt>
                </c:lvl>
                <c:lvl>
                  <c:pt idx="0">
                    <c:v>Раствор 1 + газовая без Ar: </c:v>
                  </c:pt>
                  <c:pt idx="1">
                    <c:v>92316,62742</c:v>
                  </c:pt>
                  <c:pt idx="2">
                    <c:v>88662,38993</c:v>
                  </c:pt>
                  <c:pt idx="3">
                    <c:v>85474,94794</c:v>
                  </c:pt>
                  <c:pt idx="4">
                    <c:v>82658,67992</c:v>
                  </c:pt>
                  <c:pt idx="5">
                    <c:v>80222,94311</c:v>
                  </c:pt>
                  <c:pt idx="6">
                    <c:v>69814,94128</c:v>
                  </c:pt>
                  <c:pt idx="7">
                    <c:v>67984,83886</c:v>
                  </c:pt>
                  <c:pt idx="8">
                    <c:v>66363,39117</c:v>
                  </c:pt>
                  <c:pt idx="9">
                    <c:v>64924,01442</c:v>
                  </c:pt>
                  <c:pt idx="10">
                    <c:v>71919,99934</c:v>
                  </c:pt>
                  <c:pt idx="11">
                    <c:v>70747,02871</c:v>
                  </c:pt>
                  <c:pt idx="12">
                    <c:v>82824,291</c:v>
                  </c:pt>
                  <c:pt idx="13">
                    <c:v>82497,4709</c:v>
                  </c:pt>
                  <c:pt idx="14">
                    <c:v>82275,92041</c:v>
                  </c:pt>
                  <c:pt idx="15">
                    <c:v>82165,54822</c:v>
                  </c:pt>
                  <c:pt idx="16">
                    <c:v>82205,61887</c:v>
                  </c:pt>
                  <c:pt idx="17">
                    <c:v>82523,03184</c:v>
                  </c:pt>
                  <c:pt idx="18">
                    <c:v>84112,89128</c:v>
                  </c:pt>
                  <c:pt idx="19">
                    <c:v>85800,71982</c:v>
                  </c:pt>
                  <c:pt idx="20">
                    <c:v>87506,83999</c:v>
                  </c:pt>
                  <c:pt idx="21">
                    <c:v>89235,6455</c:v>
                  </c:pt>
                  <c:pt idx="22">
                    <c:v>90893,50287</c:v>
                  </c:pt>
                  <c:pt idx="23">
                    <c:v>92563,44729</c:v>
                  </c:pt>
                  <c:pt idx="24">
                    <c:v>94120,35104</c:v>
                  </c:pt>
                  <c:pt idx="25">
                    <c:v>95644,1671</c:v>
                  </c:pt>
                  <c:pt idx="26">
                    <c:v>97113,08345</c:v>
                  </c:pt>
                  <c:pt idx="27">
                    <c:v>98460,96592</c:v>
                  </c:pt>
                  <c:pt idx="28">
                    <c:v>99772,8951</c:v>
                  </c:pt>
                  <c:pt idx="29">
                    <c:v>100953,8935</c:v>
                  </c:pt>
                  <c:pt idx="30">
                    <c:v>102097,6599</c:v>
                  </c:pt>
                  <c:pt idx="31">
                    <c:v>103163,831</c:v>
                  </c:pt>
                  <c:pt idx="32">
                    <c:v>104131,3847</c:v>
                  </c:pt>
                  <c:pt idx="33">
                    <c:v>105066,8594</c:v>
                  </c:pt>
                </c:lvl>
                <c:lvl>
                  <c:pt idx="0">
                    <c:v>Газовая без Ar: </c:v>
                  </c:pt>
                  <c:pt idx="1">
                    <c:v>-144,3363155</c:v>
                  </c:pt>
                  <c:pt idx="2">
                    <c:v>-149,6152746</c:v>
                  </c:pt>
                  <c:pt idx="3">
                    <c:v>-154,8941861</c:v>
                  </c:pt>
                  <c:pt idx="4">
                    <c:v>-160,2731246</c:v>
                  </c:pt>
                  <c:pt idx="5">
                    <c:v>-165,6596711</c:v>
                  </c:pt>
                  <c:pt idx="6">
                    <c:v>-174,0467371</c:v>
                  </c:pt>
                  <c:pt idx="7">
                    <c:v>-179,7816779</c:v>
                  </c:pt>
                  <c:pt idx="8">
                    <c:v>-185,4923777</c:v>
                  </c:pt>
                  <c:pt idx="9">
                    <c:v>-191,3515445</c:v>
                  </c:pt>
                  <c:pt idx="10">
                    <c:v>-193,6887604</c:v>
                  </c:pt>
                  <c:pt idx="11">
                    <c:v>-199,4616797</c:v>
                  </c:pt>
                  <c:pt idx="12">
                    <c:v>-200,1236545</c:v>
                  </c:pt>
                  <c:pt idx="13">
                    <c:v>-205,5650988</c:v>
                  </c:pt>
                  <c:pt idx="14">
                    <c:v>-211,0222399</c:v>
                  </c:pt>
                  <c:pt idx="15">
                    <c:v>-216,4253945</c:v>
                  </c:pt>
                  <c:pt idx="16">
                    <c:v>-221,9017121</c:v>
                  </c:pt>
                  <c:pt idx="17">
                    <c:v>-226,8832288</c:v>
                  </c:pt>
                  <c:pt idx="18">
                    <c:v>-231,2679608</c:v>
                  </c:pt>
                  <c:pt idx="19">
                    <c:v>-235,9154978</c:v>
                  </c:pt>
                  <c:pt idx="20">
                    <c:v>-240,4601482</c:v>
                  </c:pt>
                  <c:pt idx="21">
                    <c:v>-244,7624598</c:v>
                  </c:pt>
                  <c:pt idx="22">
                    <c:v>-248,6207906</c:v>
                  </c:pt>
                  <c:pt idx="23">
                    <c:v>-251,9911932</c:v>
                  </c:pt>
                  <c:pt idx="24">
                    <c:v>-254,5739335</c:v>
                  </c:pt>
                  <c:pt idx="25">
                    <c:v>-256,4788784</c:v>
                  </c:pt>
                  <c:pt idx="26">
                    <c:v>-257,4711794</c:v>
                  </c:pt>
                  <c:pt idx="27">
                    <c:v>-257,6710653</c:v>
                  </c:pt>
                  <c:pt idx="28">
                    <c:v>-256,8668876</c:v>
                  </c:pt>
                  <c:pt idx="29">
                    <c:v>-255,201531</c:v>
                  </c:pt>
                  <c:pt idx="30">
                    <c:v>-252,8479901</c:v>
                  </c:pt>
                  <c:pt idx="31">
                    <c:v>-249,6939508</c:v>
                  </c:pt>
                  <c:pt idx="32">
                    <c:v>-245,9637641</c:v>
                  </c:pt>
                  <c:pt idx="33">
                    <c:v>-241,8223248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92460,96374</c:v>
                  </c:pt>
                  <c:pt idx="2">
                    <c:v>88812,0052</c:v>
                  </c:pt>
                  <c:pt idx="3">
                    <c:v>85629,84213</c:v>
                  </c:pt>
                  <c:pt idx="4">
                    <c:v>82818,95304</c:v>
                  </c:pt>
                  <c:pt idx="5">
                    <c:v>80388,60278</c:v>
                  </c:pt>
                  <c:pt idx="6">
                    <c:v>69988,98801</c:v>
                  </c:pt>
                  <c:pt idx="7">
                    <c:v>68164,62054</c:v>
                  </c:pt>
                  <c:pt idx="8">
                    <c:v>66548,88355</c:v>
                  </c:pt>
                  <c:pt idx="9">
                    <c:v>65115,36596</c:v>
                  </c:pt>
                  <c:pt idx="10">
                    <c:v>72113,6881</c:v>
                  </c:pt>
                  <c:pt idx="11">
                    <c:v>70946,49039</c:v>
                  </c:pt>
                  <c:pt idx="12">
                    <c:v>83024,41466</c:v>
                  </c:pt>
                  <c:pt idx="13">
                    <c:v>82703,036</c:v>
                  </c:pt>
                  <c:pt idx="14">
                    <c:v>82486,94265</c:v>
                  </c:pt>
                  <c:pt idx="15">
                    <c:v>82381,97362</c:v>
                  </c:pt>
                  <c:pt idx="16">
                    <c:v>82427,52058</c:v>
                  </c:pt>
                  <c:pt idx="17">
                    <c:v>82749,91507</c:v>
                  </c:pt>
                  <c:pt idx="18">
                    <c:v>84344,15924</c:v>
                  </c:pt>
                  <c:pt idx="19">
                    <c:v>86036,63532</c:v>
                  </c:pt>
                  <c:pt idx="20">
                    <c:v>87747,30013</c:v>
                  </c:pt>
                  <c:pt idx="21">
                    <c:v>89480,40796</c:v>
                  </c:pt>
                  <c:pt idx="22">
                    <c:v>91142,12366</c:v>
                  </c:pt>
                  <c:pt idx="23">
                    <c:v>92815,43848</c:v>
                  </c:pt>
                  <c:pt idx="24">
                    <c:v>94374,92497</c:v>
                  </c:pt>
                  <c:pt idx="25">
                    <c:v>95900,64597</c:v>
                  </c:pt>
                  <c:pt idx="26">
                    <c:v>97370,55463</c:v>
                  </c:pt>
                  <c:pt idx="27">
                    <c:v>98718,63698</c:v>
                  </c:pt>
                  <c:pt idx="28">
                    <c:v>100029,762</c:v>
                  </c:pt>
                  <c:pt idx="29">
                    <c:v>101209,095</c:v>
                  </c:pt>
                  <c:pt idx="30">
                    <c:v>102350,5079</c:v>
                  </c:pt>
                  <c:pt idx="31">
                    <c:v>103413,525</c:v>
                  </c:pt>
                  <c:pt idx="32">
                    <c:v>104377,3485</c:v>
                  </c:pt>
                  <c:pt idx="33">
                    <c:v>105308,6817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422</c:v>
                  </c:pt>
                  <c:pt idx="11">
                    <c:v>438</c:v>
                  </c:pt>
                  <c:pt idx="12">
                    <c:v>455</c:v>
                  </c:pt>
                  <c:pt idx="13">
                    <c:v>471</c:v>
                  </c:pt>
                  <c:pt idx="14">
                    <c:v>488</c:v>
                  </c:pt>
                  <c:pt idx="15">
                    <c:v>504</c:v>
                  </c:pt>
                  <c:pt idx="16">
                    <c:v>521</c:v>
                  </c:pt>
                  <c:pt idx="17">
                    <c:v>538</c:v>
                  </c:pt>
                  <c:pt idx="18">
                    <c:v>554</c:v>
                  </c:pt>
                  <c:pt idx="19">
                    <c:v>571</c:v>
                  </c:pt>
                  <c:pt idx="20">
                    <c:v>587</c:v>
                  </c:pt>
                  <c:pt idx="21">
                    <c:v>604</c:v>
                  </c:pt>
                  <c:pt idx="22">
                    <c:v>620</c:v>
                  </c:pt>
                  <c:pt idx="23">
                    <c:v>637</c:v>
                  </c:pt>
                  <c:pt idx="24">
                    <c:v>653</c:v>
                  </c:pt>
                  <c:pt idx="25">
                    <c:v>670</c:v>
                  </c:pt>
                  <c:pt idx="26">
                    <c:v>686</c:v>
                  </c:pt>
                  <c:pt idx="27">
                    <c:v>703</c:v>
                  </c:pt>
                  <c:pt idx="28">
                    <c:v>719</c:v>
                  </c:pt>
                  <c:pt idx="29">
                    <c:v>736</c:v>
                  </c:pt>
                  <c:pt idx="30">
                    <c:v>752</c:v>
                  </c:pt>
                  <c:pt idx="31">
                    <c:v>769</c:v>
                  </c:pt>
                  <c:pt idx="32">
                    <c:v>785</c:v>
                  </c:pt>
                  <c:pt idx="33">
                    <c:v>802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92316,62742</c:v>
                  </c:pt>
                  <c:pt idx="2">
                    <c:v>88662,38993</c:v>
                  </c:pt>
                  <c:pt idx="3">
                    <c:v>85474,94794</c:v>
                  </c:pt>
                  <c:pt idx="4">
                    <c:v>82658,67992</c:v>
                  </c:pt>
                  <c:pt idx="5">
                    <c:v>80222,94311</c:v>
                  </c:pt>
                  <c:pt idx="6">
                    <c:v>69814,94128</c:v>
                  </c:pt>
                  <c:pt idx="7">
                    <c:v>67984,83886</c:v>
                  </c:pt>
                  <c:pt idx="8">
                    <c:v>66363,39117</c:v>
                  </c:pt>
                  <c:pt idx="9">
                    <c:v>64924,01442</c:v>
                  </c:pt>
                  <c:pt idx="10">
                    <c:v>71919,99934</c:v>
                  </c:pt>
                  <c:pt idx="11">
                    <c:v>70747,02871</c:v>
                  </c:pt>
                  <c:pt idx="12">
                    <c:v>82824,291</c:v>
                  </c:pt>
                  <c:pt idx="13">
                    <c:v>82497,4709</c:v>
                  </c:pt>
                  <c:pt idx="14">
                    <c:v>82275,92041</c:v>
                  </c:pt>
                  <c:pt idx="15">
                    <c:v>82165,54822</c:v>
                  </c:pt>
                  <c:pt idx="16">
                    <c:v>82205,61887</c:v>
                  </c:pt>
                  <c:pt idx="17">
                    <c:v>82523,03184</c:v>
                  </c:pt>
                  <c:pt idx="18">
                    <c:v>84112,89128</c:v>
                  </c:pt>
                  <c:pt idx="19">
                    <c:v>85800,71982</c:v>
                  </c:pt>
                  <c:pt idx="20">
                    <c:v>87506,83999</c:v>
                  </c:pt>
                  <c:pt idx="21">
                    <c:v>89235,6455</c:v>
                  </c:pt>
                  <c:pt idx="22">
                    <c:v>90893,50287</c:v>
                  </c:pt>
                  <c:pt idx="23">
                    <c:v>92563,44729</c:v>
                  </c:pt>
                  <c:pt idx="24">
                    <c:v>94120,35104</c:v>
                  </c:pt>
                  <c:pt idx="25">
                    <c:v>95644,1671</c:v>
                  </c:pt>
                  <c:pt idx="26">
                    <c:v>97113,08345</c:v>
                  </c:pt>
                  <c:pt idx="27">
                    <c:v>98460,96592</c:v>
                  </c:pt>
                  <c:pt idx="28">
                    <c:v>99772,8951</c:v>
                  </c:pt>
                  <c:pt idx="29">
                    <c:v>100953,8935</c:v>
                  </c:pt>
                  <c:pt idx="30">
                    <c:v>102097,6599</c:v>
                  </c:pt>
                  <c:pt idx="31">
                    <c:v>103163,831</c:v>
                  </c:pt>
                  <c:pt idx="32">
                    <c:v>104131,3847</c:v>
                  </c:pt>
                  <c:pt idx="33">
                    <c:v>105066,8594</c:v>
                  </c:pt>
                </c:lvl>
                <c:lvl>
                  <c:pt idx="0">
                    <c:v>Раствор 3 + газовая без Ar: </c:v>
                  </c:pt>
                  <c:pt idx="1">
                    <c:v>-144,3363155</c:v>
                  </c:pt>
                  <c:pt idx="2">
                    <c:v>-149,6152746</c:v>
                  </c:pt>
                  <c:pt idx="3">
                    <c:v>-154,8941861</c:v>
                  </c:pt>
                  <c:pt idx="4">
                    <c:v>-160,2731246</c:v>
                  </c:pt>
                  <c:pt idx="5">
                    <c:v>-165,6596711</c:v>
                  </c:pt>
                  <c:pt idx="6">
                    <c:v>-174,0467371</c:v>
                  </c:pt>
                  <c:pt idx="7">
                    <c:v>-179,7816779</c:v>
                  </c:pt>
                  <c:pt idx="8">
                    <c:v>-185,4923777</c:v>
                  </c:pt>
                  <c:pt idx="9">
                    <c:v>-191,3515445</c:v>
                  </c:pt>
                  <c:pt idx="10">
                    <c:v>-193,6887604</c:v>
                  </c:pt>
                  <c:pt idx="11">
                    <c:v>-199,4616797</c:v>
                  </c:pt>
                  <c:pt idx="12">
                    <c:v>-200,1236545</c:v>
                  </c:pt>
                  <c:pt idx="13">
                    <c:v>-205,5650988</c:v>
                  </c:pt>
                  <c:pt idx="14">
                    <c:v>-211,0222399</c:v>
                  </c:pt>
                  <c:pt idx="15">
                    <c:v>-216,4253945</c:v>
                  </c:pt>
                  <c:pt idx="16">
                    <c:v>-221,9017121</c:v>
                  </c:pt>
                  <c:pt idx="17">
                    <c:v>-226,8832288</c:v>
                  </c:pt>
                  <c:pt idx="18">
                    <c:v>-231,2679608</c:v>
                  </c:pt>
                  <c:pt idx="19">
                    <c:v>-235,9154978</c:v>
                  </c:pt>
                  <c:pt idx="20">
                    <c:v>-240,4601482</c:v>
                  </c:pt>
                  <c:pt idx="21">
                    <c:v>-244,7624598</c:v>
                  </c:pt>
                  <c:pt idx="22">
                    <c:v>-248,6207906</c:v>
                  </c:pt>
                  <c:pt idx="23">
                    <c:v>-251,9911932</c:v>
                  </c:pt>
                  <c:pt idx="24">
                    <c:v>-254,5739335</c:v>
                  </c:pt>
                  <c:pt idx="25">
                    <c:v>-256,4788784</c:v>
                  </c:pt>
                  <c:pt idx="26">
                    <c:v>-257,4711794</c:v>
                  </c:pt>
                  <c:pt idx="27">
                    <c:v>-257,6710653</c:v>
                  </c:pt>
                  <c:pt idx="28">
                    <c:v>-256,8668876</c:v>
                  </c:pt>
                  <c:pt idx="29">
                    <c:v>-255,201531</c:v>
                  </c:pt>
                  <c:pt idx="30">
                    <c:v>-252,8479901</c:v>
                  </c:pt>
                  <c:pt idx="31">
                    <c:v>-249,6939508</c:v>
                  </c:pt>
                  <c:pt idx="32">
                    <c:v>-245,9637641</c:v>
                  </c:pt>
                  <c:pt idx="33">
                    <c:v>-241,8223248</c:v>
                  </c:pt>
                </c:lvl>
                <c:lvl>
                  <c:pt idx="0">
                    <c:v>Раствор 1 + газовая без Ar: </c:v>
                  </c:pt>
                  <c:pt idx="1">
                    <c:v>92316,62742</c:v>
                  </c:pt>
                  <c:pt idx="2">
                    <c:v>88662,38993</c:v>
                  </c:pt>
                  <c:pt idx="3">
                    <c:v>85474,94794</c:v>
                  </c:pt>
                  <c:pt idx="4">
                    <c:v>82658,67992</c:v>
                  </c:pt>
                  <c:pt idx="5">
                    <c:v>80222,94311</c:v>
                  </c:pt>
                  <c:pt idx="6">
                    <c:v>69814,94128</c:v>
                  </c:pt>
                  <c:pt idx="7">
                    <c:v>67984,83886</c:v>
                  </c:pt>
                  <c:pt idx="8">
                    <c:v>66363,39117</c:v>
                  </c:pt>
                  <c:pt idx="9">
                    <c:v>64924,01442</c:v>
                  </c:pt>
                  <c:pt idx="10">
                    <c:v>71919,99934</c:v>
                  </c:pt>
                  <c:pt idx="11">
                    <c:v>70747,02871</c:v>
                  </c:pt>
                  <c:pt idx="12">
                    <c:v>82824,291</c:v>
                  </c:pt>
                  <c:pt idx="13">
                    <c:v>82497,4709</c:v>
                  </c:pt>
                  <c:pt idx="14">
                    <c:v>82275,92041</c:v>
                  </c:pt>
                  <c:pt idx="15">
                    <c:v>82165,54822</c:v>
                  </c:pt>
                  <c:pt idx="16">
                    <c:v>82205,61887</c:v>
                  </c:pt>
                  <c:pt idx="17">
                    <c:v>82523,03184</c:v>
                  </c:pt>
                  <c:pt idx="18">
                    <c:v>84112,89128</c:v>
                  </c:pt>
                  <c:pt idx="19">
                    <c:v>85800,71982</c:v>
                  </c:pt>
                  <c:pt idx="20">
                    <c:v>87506,83999</c:v>
                  </c:pt>
                  <c:pt idx="21">
                    <c:v>89235,6455</c:v>
                  </c:pt>
                  <c:pt idx="22">
                    <c:v>90893,50287</c:v>
                  </c:pt>
                  <c:pt idx="23">
                    <c:v>92563,44729</c:v>
                  </c:pt>
                  <c:pt idx="24">
                    <c:v>94120,35104</c:v>
                  </c:pt>
                  <c:pt idx="25">
                    <c:v>95644,1671</c:v>
                  </c:pt>
                  <c:pt idx="26">
                    <c:v>97113,08345</c:v>
                  </c:pt>
                  <c:pt idx="27">
                    <c:v>98460,96592</c:v>
                  </c:pt>
                  <c:pt idx="28">
                    <c:v>99772,8951</c:v>
                  </c:pt>
                  <c:pt idx="29">
                    <c:v>100953,8935</c:v>
                  </c:pt>
                  <c:pt idx="30">
                    <c:v>102097,6599</c:v>
                  </c:pt>
                  <c:pt idx="31">
                    <c:v>103163,831</c:v>
                  </c:pt>
                  <c:pt idx="32">
                    <c:v>104131,3847</c:v>
                  </c:pt>
                  <c:pt idx="33">
                    <c:v>105066,8594</c:v>
                  </c:pt>
                </c:lvl>
                <c:lvl>
                  <c:pt idx="0">
                    <c:v>Газовая без Ar: </c:v>
                  </c:pt>
                  <c:pt idx="1">
                    <c:v>-144,3363155</c:v>
                  </c:pt>
                  <c:pt idx="2">
                    <c:v>-149,6152746</c:v>
                  </c:pt>
                  <c:pt idx="3">
                    <c:v>-154,8941861</c:v>
                  </c:pt>
                  <c:pt idx="4">
                    <c:v>-160,2731246</c:v>
                  </c:pt>
                  <c:pt idx="5">
                    <c:v>-165,6596711</c:v>
                  </c:pt>
                  <c:pt idx="6">
                    <c:v>-174,0467371</c:v>
                  </c:pt>
                  <c:pt idx="7">
                    <c:v>-179,7816779</c:v>
                  </c:pt>
                  <c:pt idx="8">
                    <c:v>-185,4923777</c:v>
                  </c:pt>
                  <c:pt idx="9">
                    <c:v>-191,3515445</c:v>
                  </c:pt>
                  <c:pt idx="10">
                    <c:v>-193,6887604</c:v>
                  </c:pt>
                  <c:pt idx="11">
                    <c:v>-199,4616797</c:v>
                  </c:pt>
                  <c:pt idx="12">
                    <c:v>-200,1236545</c:v>
                  </c:pt>
                  <c:pt idx="13">
                    <c:v>-205,5650988</c:v>
                  </c:pt>
                  <c:pt idx="14">
                    <c:v>-211,0222399</c:v>
                  </c:pt>
                  <c:pt idx="15">
                    <c:v>-216,4253945</c:v>
                  </c:pt>
                  <c:pt idx="16">
                    <c:v>-221,9017121</c:v>
                  </c:pt>
                  <c:pt idx="17">
                    <c:v>-226,8832288</c:v>
                  </c:pt>
                  <c:pt idx="18">
                    <c:v>-231,2679608</c:v>
                  </c:pt>
                  <c:pt idx="19">
                    <c:v>-235,9154978</c:v>
                  </c:pt>
                  <c:pt idx="20">
                    <c:v>-240,4601482</c:v>
                  </c:pt>
                  <c:pt idx="21">
                    <c:v>-244,7624598</c:v>
                  </c:pt>
                  <c:pt idx="22">
                    <c:v>-248,6207906</c:v>
                  </c:pt>
                  <c:pt idx="23">
                    <c:v>-251,9911932</c:v>
                  </c:pt>
                  <c:pt idx="24">
                    <c:v>-254,5739335</c:v>
                  </c:pt>
                  <c:pt idx="25">
                    <c:v>-256,4788784</c:v>
                  </c:pt>
                  <c:pt idx="26">
                    <c:v>-257,4711794</c:v>
                  </c:pt>
                  <c:pt idx="27">
                    <c:v>-257,6710653</c:v>
                  </c:pt>
                  <c:pt idx="28">
                    <c:v>-256,8668876</c:v>
                  </c:pt>
                  <c:pt idx="29">
                    <c:v>-255,201531</c:v>
                  </c:pt>
                  <c:pt idx="30">
                    <c:v>-252,8479901</c:v>
                  </c:pt>
                  <c:pt idx="31">
                    <c:v>-249,6939508</c:v>
                  </c:pt>
                  <c:pt idx="32">
                    <c:v>-245,9637641</c:v>
                  </c:pt>
                  <c:pt idx="33">
                    <c:v>-241,8223248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92460,96374</c:v>
                  </c:pt>
                  <c:pt idx="2">
                    <c:v>88812,0052</c:v>
                  </c:pt>
                  <c:pt idx="3">
                    <c:v>85629,84213</c:v>
                  </c:pt>
                  <c:pt idx="4">
                    <c:v>82818,95304</c:v>
                  </c:pt>
                  <c:pt idx="5">
                    <c:v>80388,60278</c:v>
                  </c:pt>
                  <c:pt idx="6">
                    <c:v>69988,98801</c:v>
                  </c:pt>
                  <c:pt idx="7">
                    <c:v>68164,62054</c:v>
                  </c:pt>
                  <c:pt idx="8">
                    <c:v>66548,88355</c:v>
                  </c:pt>
                  <c:pt idx="9">
                    <c:v>65115,36596</c:v>
                  </c:pt>
                  <c:pt idx="10">
                    <c:v>72113,6881</c:v>
                  </c:pt>
                  <c:pt idx="11">
                    <c:v>70946,49039</c:v>
                  </c:pt>
                  <c:pt idx="12">
                    <c:v>83024,41466</c:v>
                  </c:pt>
                  <c:pt idx="13">
                    <c:v>82703,036</c:v>
                  </c:pt>
                  <c:pt idx="14">
                    <c:v>82486,94265</c:v>
                  </c:pt>
                  <c:pt idx="15">
                    <c:v>82381,97362</c:v>
                  </c:pt>
                  <c:pt idx="16">
                    <c:v>82427,52058</c:v>
                  </c:pt>
                  <c:pt idx="17">
                    <c:v>82749,91507</c:v>
                  </c:pt>
                  <c:pt idx="18">
                    <c:v>84344,15924</c:v>
                  </c:pt>
                  <c:pt idx="19">
                    <c:v>86036,63532</c:v>
                  </c:pt>
                  <c:pt idx="20">
                    <c:v>87747,30013</c:v>
                  </c:pt>
                  <c:pt idx="21">
                    <c:v>89480,40796</c:v>
                  </c:pt>
                  <c:pt idx="22">
                    <c:v>91142,12366</c:v>
                  </c:pt>
                  <c:pt idx="23">
                    <c:v>92815,43848</c:v>
                  </c:pt>
                  <c:pt idx="24">
                    <c:v>94374,92497</c:v>
                  </c:pt>
                  <c:pt idx="25">
                    <c:v>95900,64597</c:v>
                  </c:pt>
                  <c:pt idx="26">
                    <c:v>97370,55463</c:v>
                  </c:pt>
                  <c:pt idx="27">
                    <c:v>98718,63698</c:v>
                  </c:pt>
                  <c:pt idx="28">
                    <c:v>100029,762</c:v>
                  </c:pt>
                  <c:pt idx="29">
                    <c:v>101209,095</c:v>
                  </c:pt>
                  <c:pt idx="30">
                    <c:v>102350,5079</c:v>
                  </c:pt>
                  <c:pt idx="31">
                    <c:v>103413,525</c:v>
                  </c:pt>
                  <c:pt idx="32">
                    <c:v>104377,3485</c:v>
                  </c:pt>
                  <c:pt idx="33">
                    <c:v>105308,6817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422</c:v>
                  </c:pt>
                  <c:pt idx="11">
                    <c:v>438</c:v>
                  </c:pt>
                  <c:pt idx="12">
                    <c:v>455</c:v>
                  </c:pt>
                  <c:pt idx="13">
                    <c:v>471</c:v>
                  </c:pt>
                  <c:pt idx="14">
                    <c:v>488</c:v>
                  </c:pt>
                  <c:pt idx="15">
                    <c:v>504</c:v>
                  </c:pt>
                  <c:pt idx="16">
                    <c:v>521</c:v>
                  </c:pt>
                  <c:pt idx="17">
                    <c:v>538</c:v>
                  </c:pt>
                  <c:pt idx="18">
                    <c:v>554</c:v>
                  </c:pt>
                  <c:pt idx="19">
                    <c:v>571</c:v>
                  </c:pt>
                  <c:pt idx="20">
                    <c:v>587</c:v>
                  </c:pt>
                  <c:pt idx="21">
                    <c:v>604</c:v>
                  </c:pt>
                  <c:pt idx="22">
                    <c:v>620</c:v>
                  </c:pt>
                  <c:pt idx="23">
                    <c:v>637</c:v>
                  </c:pt>
                  <c:pt idx="24">
                    <c:v>653</c:v>
                  </c:pt>
                  <c:pt idx="25">
                    <c:v>670</c:v>
                  </c:pt>
                  <c:pt idx="26">
                    <c:v>686</c:v>
                  </c:pt>
                  <c:pt idx="27">
                    <c:v>703</c:v>
                  </c:pt>
                  <c:pt idx="28">
                    <c:v>719</c:v>
                  </c:pt>
                  <c:pt idx="29">
                    <c:v>736</c:v>
                  </c:pt>
                  <c:pt idx="30">
                    <c:v>752</c:v>
                  </c:pt>
                  <c:pt idx="31">
                    <c:v>769</c:v>
                  </c:pt>
                  <c:pt idx="32">
                    <c:v>785</c:v>
                  </c:pt>
                  <c:pt idx="33">
                    <c:v>802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92316,62742</c:v>
                  </c:pt>
                  <c:pt idx="2">
                    <c:v>88662,38993</c:v>
                  </c:pt>
                  <c:pt idx="3">
                    <c:v>85474,94794</c:v>
                  </c:pt>
                  <c:pt idx="4">
                    <c:v>82658,67992</c:v>
                  </c:pt>
                  <c:pt idx="5">
                    <c:v>80222,94311</c:v>
                  </c:pt>
                  <c:pt idx="6">
                    <c:v>69814,94128</c:v>
                  </c:pt>
                  <c:pt idx="7">
                    <c:v>67984,83886</c:v>
                  </c:pt>
                  <c:pt idx="8">
                    <c:v>66363,39117</c:v>
                  </c:pt>
                  <c:pt idx="9">
                    <c:v>64924,01442</c:v>
                  </c:pt>
                  <c:pt idx="10">
                    <c:v>71919,99934</c:v>
                  </c:pt>
                  <c:pt idx="11">
                    <c:v>70747,02871</c:v>
                  </c:pt>
                  <c:pt idx="12">
                    <c:v>82824,291</c:v>
                  </c:pt>
                  <c:pt idx="13">
                    <c:v>82497,4709</c:v>
                  </c:pt>
                  <c:pt idx="14">
                    <c:v>82275,92041</c:v>
                  </c:pt>
                  <c:pt idx="15">
                    <c:v>82165,54822</c:v>
                  </c:pt>
                  <c:pt idx="16">
                    <c:v>82205,61887</c:v>
                  </c:pt>
                  <c:pt idx="17">
                    <c:v>82523,03184</c:v>
                  </c:pt>
                  <c:pt idx="18">
                    <c:v>84112,89128</c:v>
                  </c:pt>
                  <c:pt idx="19">
                    <c:v>85800,71982</c:v>
                  </c:pt>
                  <c:pt idx="20">
                    <c:v>87506,83999</c:v>
                  </c:pt>
                  <c:pt idx="21">
                    <c:v>89235,6455</c:v>
                  </c:pt>
                  <c:pt idx="22">
                    <c:v>90893,50287</c:v>
                  </c:pt>
                  <c:pt idx="23">
                    <c:v>92563,44729</c:v>
                  </c:pt>
                  <c:pt idx="24">
                    <c:v>94120,35104</c:v>
                  </c:pt>
                  <c:pt idx="25">
                    <c:v>95644,1671</c:v>
                  </c:pt>
                  <c:pt idx="26">
                    <c:v>97113,08345</c:v>
                  </c:pt>
                  <c:pt idx="27">
                    <c:v>98460,96592</c:v>
                  </c:pt>
                  <c:pt idx="28">
                    <c:v>99772,8951</c:v>
                  </c:pt>
                  <c:pt idx="29">
                    <c:v>100953,8935</c:v>
                  </c:pt>
                  <c:pt idx="30">
                    <c:v>102097,6599</c:v>
                  </c:pt>
                  <c:pt idx="31">
                    <c:v>103163,831</c:v>
                  </c:pt>
                  <c:pt idx="32">
                    <c:v>104131,3847</c:v>
                  </c:pt>
                  <c:pt idx="33">
                    <c:v>105066,8594</c:v>
                  </c:pt>
                </c:lvl>
                <c:lvl>
                  <c:pt idx="0">
                    <c:v>Раствор 3 + газовая без Ar: </c:v>
                  </c:pt>
                  <c:pt idx="1">
                    <c:v>-144,3363155</c:v>
                  </c:pt>
                  <c:pt idx="2">
                    <c:v>-149,6152746</c:v>
                  </c:pt>
                  <c:pt idx="3">
                    <c:v>-154,8941861</c:v>
                  </c:pt>
                  <c:pt idx="4">
                    <c:v>-160,2731246</c:v>
                  </c:pt>
                  <c:pt idx="5">
                    <c:v>-165,6596711</c:v>
                  </c:pt>
                  <c:pt idx="6">
                    <c:v>-174,0467371</c:v>
                  </c:pt>
                  <c:pt idx="7">
                    <c:v>-179,7816779</c:v>
                  </c:pt>
                  <c:pt idx="8">
                    <c:v>-185,4923777</c:v>
                  </c:pt>
                  <c:pt idx="9">
                    <c:v>-191,3515445</c:v>
                  </c:pt>
                  <c:pt idx="10">
                    <c:v>-193,6887604</c:v>
                  </c:pt>
                  <c:pt idx="11">
                    <c:v>-199,4616797</c:v>
                  </c:pt>
                  <c:pt idx="12">
                    <c:v>-200,1236545</c:v>
                  </c:pt>
                  <c:pt idx="13">
                    <c:v>-205,5650988</c:v>
                  </c:pt>
                  <c:pt idx="14">
                    <c:v>-211,0222399</c:v>
                  </c:pt>
                  <c:pt idx="15">
                    <c:v>-216,4253945</c:v>
                  </c:pt>
                  <c:pt idx="16">
                    <c:v>-221,9017121</c:v>
                  </c:pt>
                  <c:pt idx="17">
                    <c:v>-226,8832288</c:v>
                  </c:pt>
                  <c:pt idx="18">
                    <c:v>-231,2679608</c:v>
                  </c:pt>
                  <c:pt idx="19">
                    <c:v>-235,9154978</c:v>
                  </c:pt>
                  <c:pt idx="20">
                    <c:v>-240,4601482</c:v>
                  </c:pt>
                  <c:pt idx="21">
                    <c:v>-244,7624598</c:v>
                  </c:pt>
                  <c:pt idx="22">
                    <c:v>-248,6207906</c:v>
                  </c:pt>
                  <c:pt idx="23">
                    <c:v>-251,9911932</c:v>
                  </c:pt>
                  <c:pt idx="24">
                    <c:v>-254,5739335</c:v>
                  </c:pt>
                  <c:pt idx="25">
                    <c:v>-256,4788784</c:v>
                  </c:pt>
                  <c:pt idx="26">
                    <c:v>-257,4711794</c:v>
                  </c:pt>
                  <c:pt idx="27">
                    <c:v>-257,6710653</c:v>
                  </c:pt>
                  <c:pt idx="28">
                    <c:v>-256,8668876</c:v>
                  </c:pt>
                  <c:pt idx="29">
                    <c:v>-255,201531</c:v>
                  </c:pt>
                  <c:pt idx="30">
                    <c:v>-252,8479901</c:v>
                  </c:pt>
                  <c:pt idx="31">
                    <c:v>-249,6939508</c:v>
                  </c:pt>
                  <c:pt idx="32">
                    <c:v>-245,9637641</c:v>
                  </c:pt>
                  <c:pt idx="33">
                    <c:v>-241,8223248</c:v>
                  </c:pt>
                </c:lvl>
                <c:lvl>
                  <c:pt idx="0">
                    <c:v>Раствор 1 + газовая без Ar: </c:v>
                  </c:pt>
                  <c:pt idx="1">
                    <c:v>92316,62742</c:v>
                  </c:pt>
                  <c:pt idx="2">
                    <c:v>88662,38993</c:v>
                  </c:pt>
                  <c:pt idx="3">
                    <c:v>85474,94794</c:v>
                  </c:pt>
                  <c:pt idx="4">
                    <c:v>82658,67992</c:v>
                  </c:pt>
                  <c:pt idx="5">
                    <c:v>80222,94311</c:v>
                  </c:pt>
                  <c:pt idx="6">
                    <c:v>69814,94128</c:v>
                  </c:pt>
                  <c:pt idx="7">
                    <c:v>67984,83886</c:v>
                  </c:pt>
                  <c:pt idx="8">
                    <c:v>66363,39117</c:v>
                  </c:pt>
                  <c:pt idx="9">
                    <c:v>64924,01442</c:v>
                  </c:pt>
                  <c:pt idx="10">
                    <c:v>71919,99934</c:v>
                  </c:pt>
                  <c:pt idx="11">
                    <c:v>70747,02871</c:v>
                  </c:pt>
                  <c:pt idx="12">
                    <c:v>82824,291</c:v>
                  </c:pt>
                  <c:pt idx="13">
                    <c:v>82497,4709</c:v>
                  </c:pt>
                  <c:pt idx="14">
                    <c:v>82275,92041</c:v>
                  </c:pt>
                  <c:pt idx="15">
                    <c:v>82165,54822</c:v>
                  </c:pt>
                  <c:pt idx="16">
                    <c:v>82205,61887</c:v>
                  </c:pt>
                  <c:pt idx="17">
                    <c:v>82523,03184</c:v>
                  </c:pt>
                  <c:pt idx="18">
                    <c:v>84112,89128</c:v>
                  </c:pt>
                  <c:pt idx="19">
                    <c:v>85800,71982</c:v>
                  </c:pt>
                  <c:pt idx="20">
                    <c:v>87506,83999</c:v>
                  </c:pt>
                  <c:pt idx="21">
                    <c:v>89235,6455</c:v>
                  </c:pt>
                  <c:pt idx="22">
                    <c:v>90893,50287</c:v>
                  </c:pt>
                  <c:pt idx="23">
                    <c:v>92563,44729</c:v>
                  </c:pt>
                  <c:pt idx="24">
                    <c:v>94120,35104</c:v>
                  </c:pt>
                  <c:pt idx="25">
                    <c:v>95644,1671</c:v>
                  </c:pt>
                  <c:pt idx="26">
                    <c:v>97113,08345</c:v>
                  </c:pt>
                  <c:pt idx="27">
                    <c:v>98460,96592</c:v>
                  </c:pt>
                  <c:pt idx="28">
                    <c:v>99772,8951</c:v>
                  </c:pt>
                  <c:pt idx="29">
                    <c:v>100953,8935</c:v>
                  </c:pt>
                  <c:pt idx="30">
                    <c:v>102097,6599</c:v>
                  </c:pt>
                  <c:pt idx="31">
                    <c:v>103163,831</c:v>
                  </c:pt>
                  <c:pt idx="32">
                    <c:v>104131,3847</c:v>
                  </c:pt>
                  <c:pt idx="33">
                    <c:v>105066,8594</c:v>
                  </c:pt>
                </c:lvl>
                <c:lvl>
                  <c:pt idx="0">
                    <c:v>Газовая без Ar: </c:v>
                  </c:pt>
                  <c:pt idx="1">
                    <c:v>-144,3363155</c:v>
                  </c:pt>
                  <c:pt idx="2">
                    <c:v>-149,6152746</c:v>
                  </c:pt>
                  <c:pt idx="3">
                    <c:v>-154,8941861</c:v>
                  </c:pt>
                  <c:pt idx="4">
                    <c:v>-160,2731246</c:v>
                  </c:pt>
                  <c:pt idx="5">
                    <c:v>-165,6596711</c:v>
                  </c:pt>
                  <c:pt idx="6">
                    <c:v>-174,0467371</c:v>
                  </c:pt>
                  <c:pt idx="7">
                    <c:v>-179,7816779</c:v>
                  </c:pt>
                  <c:pt idx="8">
                    <c:v>-185,4923777</c:v>
                  </c:pt>
                  <c:pt idx="9">
                    <c:v>-191,3515445</c:v>
                  </c:pt>
                  <c:pt idx="10">
                    <c:v>-193,6887604</c:v>
                  </c:pt>
                  <c:pt idx="11">
                    <c:v>-199,4616797</c:v>
                  </c:pt>
                  <c:pt idx="12">
                    <c:v>-200,1236545</c:v>
                  </c:pt>
                  <c:pt idx="13">
                    <c:v>-205,5650988</c:v>
                  </c:pt>
                  <c:pt idx="14">
                    <c:v>-211,0222399</c:v>
                  </c:pt>
                  <c:pt idx="15">
                    <c:v>-216,4253945</c:v>
                  </c:pt>
                  <c:pt idx="16">
                    <c:v>-221,9017121</c:v>
                  </c:pt>
                  <c:pt idx="17">
                    <c:v>-226,8832288</c:v>
                  </c:pt>
                  <c:pt idx="18">
                    <c:v>-231,2679608</c:v>
                  </c:pt>
                  <c:pt idx="19">
                    <c:v>-235,9154978</c:v>
                  </c:pt>
                  <c:pt idx="20">
                    <c:v>-240,4601482</c:v>
                  </c:pt>
                  <c:pt idx="21">
                    <c:v>-244,7624598</c:v>
                  </c:pt>
                  <c:pt idx="22">
                    <c:v>-248,6207906</c:v>
                  </c:pt>
                  <c:pt idx="23">
                    <c:v>-251,9911932</c:v>
                  </c:pt>
                  <c:pt idx="24">
                    <c:v>-254,5739335</c:v>
                  </c:pt>
                  <c:pt idx="25">
                    <c:v>-256,4788784</c:v>
                  </c:pt>
                  <c:pt idx="26">
                    <c:v>-257,4711794</c:v>
                  </c:pt>
                  <c:pt idx="27">
                    <c:v>-257,6710653</c:v>
                  </c:pt>
                  <c:pt idx="28">
                    <c:v>-256,8668876</c:v>
                  </c:pt>
                  <c:pt idx="29">
                    <c:v>-255,201531</c:v>
                  </c:pt>
                  <c:pt idx="30">
                    <c:v>-252,8479901</c:v>
                  </c:pt>
                  <c:pt idx="31">
                    <c:v>-249,6939508</c:v>
                  </c:pt>
                  <c:pt idx="32">
                    <c:v>-245,9637641</c:v>
                  </c:pt>
                  <c:pt idx="33">
                    <c:v>-241,8223248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92460,96374</c:v>
                  </c:pt>
                  <c:pt idx="2">
                    <c:v>88812,0052</c:v>
                  </c:pt>
                  <c:pt idx="3">
                    <c:v>85629,84213</c:v>
                  </c:pt>
                  <c:pt idx="4">
                    <c:v>82818,95304</c:v>
                  </c:pt>
                  <c:pt idx="5">
                    <c:v>80388,60278</c:v>
                  </c:pt>
                  <c:pt idx="6">
                    <c:v>69988,98801</c:v>
                  </c:pt>
                  <c:pt idx="7">
                    <c:v>68164,62054</c:v>
                  </c:pt>
                  <c:pt idx="8">
                    <c:v>66548,88355</c:v>
                  </c:pt>
                  <c:pt idx="9">
                    <c:v>65115,36596</c:v>
                  </c:pt>
                  <c:pt idx="10">
                    <c:v>72113,6881</c:v>
                  </c:pt>
                  <c:pt idx="11">
                    <c:v>70946,49039</c:v>
                  </c:pt>
                  <c:pt idx="12">
                    <c:v>83024,41466</c:v>
                  </c:pt>
                  <c:pt idx="13">
                    <c:v>82703,036</c:v>
                  </c:pt>
                  <c:pt idx="14">
                    <c:v>82486,94265</c:v>
                  </c:pt>
                  <c:pt idx="15">
                    <c:v>82381,97362</c:v>
                  </c:pt>
                  <c:pt idx="16">
                    <c:v>82427,52058</c:v>
                  </c:pt>
                  <c:pt idx="17">
                    <c:v>82749,91507</c:v>
                  </c:pt>
                  <c:pt idx="18">
                    <c:v>84344,15924</c:v>
                  </c:pt>
                  <c:pt idx="19">
                    <c:v>86036,63532</c:v>
                  </c:pt>
                  <c:pt idx="20">
                    <c:v>87747,30013</c:v>
                  </c:pt>
                  <c:pt idx="21">
                    <c:v>89480,40796</c:v>
                  </c:pt>
                  <c:pt idx="22">
                    <c:v>91142,12366</c:v>
                  </c:pt>
                  <c:pt idx="23">
                    <c:v>92815,43848</c:v>
                  </c:pt>
                  <c:pt idx="24">
                    <c:v>94374,92497</c:v>
                  </c:pt>
                  <c:pt idx="25">
                    <c:v>95900,64597</c:v>
                  </c:pt>
                  <c:pt idx="26">
                    <c:v>97370,55463</c:v>
                  </c:pt>
                  <c:pt idx="27">
                    <c:v>98718,63698</c:v>
                  </c:pt>
                  <c:pt idx="28">
                    <c:v>100029,762</c:v>
                  </c:pt>
                  <c:pt idx="29">
                    <c:v>101209,095</c:v>
                  </c:pt>
                  <c:pt idx="30">
                    <c:v>102350,5079</c:v>
                  </c:pt>
                  <c:pt idx="31">
                    <c:v>103413,525</c:v>
                  </c:pt>
                  <c:pt idx="32">
                    <c:v>104377,3485</c:v>
                  </c:pt>
                  <c:pt idx="33">
                    <c:v>105308,6817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422</c:v>
                  </c:pt>
                  <c:pt idx="11">
                    <c:v>438</c:v>
                  </c:pt>
                  <c:pt idx="12">
                    <c:v>455</c:v>
                  </c:pt>
                  <c:pt idx="13">
                    <c:v>471</c:v>
                  </c:pt>
                  <c:pt idx="14">
                    <c:v>488</c:v>
                  </c:pt>
                  <c:pt idx="15">
                    <c:v>504</c:v>
                  </c:pt>
                  <c:pt idx="16">
                    <c:v>521</c:v>
                  </c:pt>
                  <c:pt idx="17">
                    <c:v>538</c:v>
                  </c:pt>
                  <c:pt idx="18">
                    <c:v>554</c:v>
                  </c:pt>
                  <c:pt idx="19">
                    <c:v>571</c:v>
                  </c:pt>
                  <c:pt idx="20">
                    <c:v>587</c:v>
                  </c:pt>
                  <c:pt idx="21">
                    <c:v>604</c:v>
                  </c:pt>
                  <c:pt idx="22">
                    <c:v>620</c:v>
                  </c:pt>
                  <c:pt idx="23">
                    <c:v>637</c:v>
                  </c:pt>
                  <c:pt idx="24">
                    <c:v>653</c:v>
                  </c:pt>
                  <c:pt idx="25">
                    <c:v>670</c:v>
                  </c:pt>
                  <c:pt idx="26">
                    <c:v>686</c:v>
                  </c:pt>
                  <c:pt idx="27">
                    <c:v>703</c:v>
                  </c:pt>
                  <c:pt idx="28">
                    <c:v>719</c:v>
                  </c:pt>
                  <c:pt idx="29">
                    <c:v>736</c:v>
                  </c:pt>
                  <c:pt idx="30">
                    <c:v>752</c:v>
                  </c:pt>
                  <c:pt idx="31">
                    <c:v>769</c:v>
                  </c:pt>
                  <c:pt idx="32">
                    <c:v>785</c:v>
                  </c:pt>
                  <c:pt idx="33">
                    <c:v>802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/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19E-2"/>
          <c:y val="9.0586236023553687E-2"/>
          <c:w val="0.91743241838991729"/>
          <c:h val="0.78945009536176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421.8</c:v>
                </c:pt>
                <c:pt idx="10">
                  <c:v>438.3</c:v>
                </c:pt>
                <c:pt idx="11">
                  <c:v>454.9</c:v>
                </c:pt>
                <c:pt idx="12">
                  <c:v>471.4</c:v>
                </c:pt>
                <c:pt idx="13">
                  <c:v>487.9</c:v>
                </c:pt>
                <c:pt idx="14">
                  <c:v>504.4</c:v>
                </c:pt>
                <c:pt idx="15">
                  <c:v>520.9</c:v>
                </c:pt>
                <c:pt idx="16">
                  <c:v>537.5</c:v>
                </c:pt>
                <c:pt idx="17">
                  <c:v>554</c:v>
                </c:pt>
                <c:pt idx="18">
                  <c:v>570.5</c:v>
                </c:pt>
                <c:pt idx="19">
                  <c:v>587</c:v>
                </c:pt>
                <c:pt idx="20">
                  <c:v>603.5</c:v>
                </c:pt>
                <c:pt idx="21">
                  <c:v>620.1</c:v>
                </c:pt>
                <c:pt idx="22">
                  <c:v>636.6</c:v>
                </c:pt>
                <c:pt idx="23">
                  <c:v>653.1</c:v>
                </c:pt>
                <c:pt idx="24">
                  <c:v>669.6</c:v>
                </c:pt>
                <c:pt idx="25">
                  <c:v>686.1</c:v>
                </c:pt>
                <c:pt idx="26">
                  <c:v>702.7</c:v>
                </c:pt>
                <c:pt idx="27">
                  <c:v>719.2</c:v>
                </c:pt>
                <c:pt idx="28">
                  <c:v>735.7</c:v>
                </c:pt>
                <c:pt idx="29">
                  <c:v>752.2</c:v>
                </c:pt>
                <c:pt idx="30">
                  <c:v>768.7</c:v>
                </c:pt>
                <c:pt idx="31">
                  <c:v>785.2</c:v>
                </c:pt>
                <c:pt idx="32">
                  <c:v>801.8</c:v>
                </c:pt>
                <c:pt idx="33">
                  <c:v>818.3</c:v>
                </c:pt>
                <c:pt idx="34">
                  <c:v>834.8</c:v>
                </c:pt>
                <c:pt idx="35">
                  <c:v>851.3</c:v>
                </c:pt>
                <c:pt idx="36">
                  <c:v>867.8</c:v>
                </c:pt>
                <c:pt idx="37">
                  <c:v>884.4</c:v>
                </c:pt>
                <c:pt idx="38">
                  <c:v>900.9</c:v>
                </c:pt>
                <c:pt idx="39">
                  <c:v>917.4</c:v>
                </c:pt>
                <c:pt idx="40">
                  <c:v>933.9</c:v>
                </c:pt>
                <c:pt idx="41">
                  <c:v>950.4</c:v>
                </c:pt>
                <c:pt idx="42">
                  <c:v>967</c:v>
                </c:pt>
                <c:pt idx="43">
                  <c:v>983.5</c:v>
                </c:pt>
                <c:pt idx="44">
                  <c:v>1000</c:v>
                </c:pt>
              </c:numCache>
            </c:numRef>
          </c:xVal>
          <c:yVal>
            <c:numRef>
              <c:f>ALL!$F$4:$BR$4</c:f>
              <c:numCache>
                <c:formatCode>0.00E+00</c:formatCode>
                <c:ptCount val="65"/>
                <c:pt idx="0">
                  <c:v>0</c:v>
                </c:pt>
                <c:pt idx="1">
                  <c:v>2.5053000000000001E-34</c:v>
                </c:pt>
                <c:pt idx="2">
                  <c:v>4.6308000000000003E-32</c:v>
                </c:pt>
                <c:pt idx="3">
                  <c:v>5.0076000000000002E-30</c:v>
                </c:pt>
                <c:pt idx="4">
                  <c:v>3.4245999999999999E-28</c:v>
                </c:pt>
                <c:pt idx="5">
                  <c:v>3.609E-28</c:v>
                </c:pt>
                <c:pt idx="6">
                  <c:v>1.2333E-26</c:v>
                </c:pt>
                <c:pt idx="7">
                  <c:v>3.1204999999999999E-25</c:v>
                </c:pt>
                <c:pt idx="8">
                  <c:v>6.0593000000000002E-24</c:v>
                </c:pt>
                <c:pt idx="9">
                  <c:v>3.7500000000000004E-21</c:v>
                </c:pt>
                <c:pt idx="10">
                  <c:v>4.4573000000000001E-20</c:v>
                </c:pt>
                <c:pt idx="11">
                  <c:v>8.3869999999999995E-17</c:v>
                </c:pt>
                <c:pt idx="12">
                  <c:v>8.4085000000000005E-16</c:v>
                </c:pt>
                <c:pt idx="13">
                  <c:v>7.2775000000000004E-15</c:v>
                </c:pt>
                <c:pt idx="14">
                  <c:v>5.5109999999999998E-14</c:v>
                </c:pt>
                <c:pt idx="15">
                  <c:v>3.6943999999999999E-13</c:v>
                </c:pt>
                <c:pt idx="16">
                  <c:v>2.2831999999999998E-12</c:v>
                </c:pt>
                <c:pt idx="17">
                  <c:v>1.3736E-11</c:v>
                </c:pt>
                <c:pt idx="18">
                  <c:v>7.1761999999999997E-11</c:v>
                </c:pt>
                <c:pt idx="19">
                  <c:v>3.3602999999999998E-10</c:v>
                </c:pt>
                <c:pt idx="20">
                  <c:v>1.4301000000000001E-9</c:v>
                </c:pt>
                <c:pt idx="21">
                  <c:v>5.5688E-9</c:v>
                </c:pt>
                <c:pt idx="22">
                  <c:v>1.9910999999999999E-8</c:v>
                </c:pt>
                <c:pt idx="23">
                  <c:v>6.5515000000000001E-8</c:v>
                </c:pt>
                <c:pt idx="24">
                  <c:v>1.9880000000000001E-7</c:v>
                </c:pt>
                <c:pt idx="25">
                  <c:v>5.5767999999999995E-7</c:v>
                </c:pt>
                <c:pt idx="26">
                  <c:v>1.4505999999999999E-6</c:v>
                </c:pt>
                <c:pt idx="27">
                  <c:v>3.5118E-6</c:v>
                </c:pt>
                <c:pt idx="28">
                  <c:v>7.9451999999999998E-6</c:v>
                </c:pt>
                <c:pt idx="29">
                  <c:v>1.6874000000000001E-5</c:v>
                </c:pt>
                <c:pt idx="30">
                  <c:v>3.3798999999999999E-5</c:v>
                </c:pt>
                <c:pt idx="31">
                  <c:v>6.4146000000000006E-5</c:v>
                </c:pt>
                <c:pt idx="32">
                  <c:v>1.1587E-4</c:v>
                </c:pt>
                <c:pt idx="33">
                  <c:v>2.0022E-4</c:v>
                </c:pt>
                <c:pt idx="34">
                  <c:v>3.3252999999999999E-4</c:v>
                </c:pt>
                <c:pt idx="35">
                  <c:v>5.0416999999999997E-4</c:v>
                </c:pt>
                <c:pt idx="36">
                  <c:v>6.8853999999999996E-4</c:v>
                </c:pt>
                <c:pt idx="37">
                  <c:v>9.2522999999999998E-4</c:v>
                </c:pt>
                <c:pt idx="38">
                  <c:v>1.2237999999999999E-3</c:v>
                </c:pt>
                <c:pt idx="39">
                  <c:v>1.5935000000000001E-3</c:v>
                </c:pt>
                <c:pt idx="40">
                  <c:v>2.0425999999999999E-3</c:v>
                </c:pt>
                <c:pt idx="41">
                  <c:v>2.5772999999999998E-3</c:v>
                </c:pt>
                <c:pt idx="42">
                  <c:v>3.2012E-3</c:v>
                </c:pt>
                <c:pt idx="43">
                  <c:v>3.9141000000000002E-3</c:v>
                </c:pt>
                <c:pt idx="44">
                  <c:v>4.7115999999999998E-3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421.8</c:v>
                </c:pt>
                <c:pt idx="10">
                  <c:v>438.3</c:v>
                </c:pt>
                <c:pt idx="11">
                  <c:v>454.9</c:v>
                </c:pt>
                <c:pt idx="12">
                  <c:v>471.4</c:v>
                </c:pt>
                <c:pt idx="13">
                  <c:v>487.9</c:v>
                </c:pt>
                <c:pt idx="14">
                  <c:v>504.4</c:v>
                </c:pt>
                <c:pt idx="15">
                  <c:v>520.9</c:v>
                </c:pt>
                <c:pt idx="16">
                  <c:v>537.5</c:v>
                </c:pt>
                <c:pt idx="17">
                  <c:v>554</c:v>
                </c:pt>
                <c:pt idx="18">
                  <c:v>570.5</c:v>
                </c:pt>
                <c:pt idx="19">
                  <c:v>587</c:v>
                </c:pt>
                <c:pt idx="20">
                  <c:v>603.5</c:v>
                </c:pt>
                <c:pt idx="21">
                  <c:v>620.1</c:v>
                </c:pt>
                <c:pt idx="22">
                  <c:v>636.6</c:v>
                </c:pt>
                <c:pt idx="23">
                  <c:v>653.1</c:v>
                </c:pt>
                <c:pt idx="24">
                  <c:v>669.6</c:v>
                </c:pt>
                <c:pt idx="25">
                  <c:v>686.1</c:v>
                </c:pt>
                <c:pt idx="26">
                  <c:v>702.7</c:v>
                </c:pt>
                <c:pt idx="27">
                  <c:v>719.2</c:v>
                </c:pt>
                <c:pt idx="28">
                  <c:v>735.7</c:v>
                </c:pt>
                <c:pt idx="29">
                  <c:v>752.2</c:v>
                </c:pt>
                <c:pt idx="30">
                  <c:v>768.7</c:v>
                </c:pt>
                <c:pt idx="31">
                  <c:v>785.2</c:v>
                </c:pt>
                <c:pt idx="32">
                  <c:v>801.8</c:v>
                </c:pt>
                <c:pt idx="33">
                  <c:v>818.3</c:v>
                </c:pt>
                <c:pt idx="34">
                  <c:v>834.8</c:v>
                </c:pt>
                <c:pt idx="35">
                  <c:v>851.3</c:v>
                </c:pt>
                <c:pt idx="36">
                  <c:v>867.8</c:v>
                </c:pt>
                <c:pt idx="37">
                  <c:v>884.4</c:v>
                </c:pt>
                <c:pt idx="38">
                  <c:v>900.9</c:v>
                </c:pt>
                <c:pt idx="39">
                  <c:v>917.4</c:v>
                </c:pt>
                <c:pt idx="40">
                  <c:v>933.9</c:v>
                </c:pt>
                <c:pt idx="41">
                  <c:v>950.4</c:v>
                </c:pt>
                <c:pt idx="42">
                  <c:v>967</c:v>
                </c:pt>
                <c:pt idx="43">
                  <c:v>983.5</c:v>
                </c:pt>
                <c:pt idx="44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ALL!$F$7:$BR$7</c:f>
              <c:numCache>
                <c:formatCode>0.00E+00</c:formatCode>
                <c:ptCount val="65"/>
                <c:pt idx="0">
                  <c:v>6.0003000000000001E-2</c:v>
                </c:pt>
                <c:pt idx="1">
                  <c:v>6.0005000000000003E-2</c:v>
                </c:pt>
                <c:pt idx="2">
                  <c:v>6.0007999999999999E-2</c:v>
                </c:pt>
                <c:pt idx="3">
                  <c:v>6.0012999999999997E-2</c:v>
                </c:pt>
                <c:pt idx="4">
                  <c:v>6.0019000000000003E-2</c:v>
                </c:pt>
                <c:pt idx="5">
                  <c:v>6.0089999999999998E-2</c:v>
                </c:pt>
                <c:pt idx="6">
                  <c:v>6.0127E-2</c:v>
                </c:pt>
                <c:pt idx="7">
                  <c:v>6.0172999999999997E-2</c:v>
                </c:pt>
                <c:pt idx="8">
                  <c:v>6.0231E-2</c:v>
                </c:pt>
                <c:pt idx="9">
                  <c:v>6.0095999999999997E-2</c:v>
                </c:pt>
                <c:pt idx="10">
                  <c:v>6.0123999999999997E-2</c:v>
                </c:pt>
                <c:pt idx="11">
                  <c:v>5.9989000000000001E-2</c:v>
                </c:pt>
                <c:pt idx="12">
                  <c:v>5.9964000000000003E-2</c:v>
                </c:pt>
                <c:pt idx="13">
                  <c:v>5.9923999999999998E-2</c:v>
                </c:pt>
                <c:pt idx="14">
                  <c:v>5.9853000000000003E-2</c:v>
                </c:pt>
                <c:pt idx="15">
                  <c:v>5.9737999999999999E-2</c:v>
                </c:pt>
                <c:pt idx="16">
                  <c:v>5.9537E-2</c:v>
                </c:pt>
                <c:pt idx="17">
                  <c:v>5.9182999999999999E-2</c:v>
                </c:pt>
                <c:pt idx="18">
                  <c:v>5.8717999999999999E-2</c:v>
                </c:pt>
                <c:pt idx="19">
                  <c:v>5.8074000000000001E-2</c:v>
                </c:pt>
                <c:pt idx="20">
                  <c:v>5.7192E-2</c:v>
                </c:pt>
                <c:pt idx="21">
                  <c:v>5.6007000000000001E-2</c:v>
                </c:pt>
                <c:pt idx="22">
                  <c:v>5.4453000000000001E-2</c:v>
                </c:pt>
                <c:pt idx="23">
                  <c:v>5.2469000000000002E-2</c:v>
                </c:pt>
                <c:pt idx="24">
                  <c:v>5.0007999999999997E-2</c:v>
                </c:pt>
                <c:pt idx="25">
                  <c:v>4.7038999999999997E-2</c:v>
                </c:pt>
                <c:pt idx="26">
                  <c:v>4.3555000000000003E-2</c:v>
                </c:pt>
                <c:pt idx="27">
                  <c:v>3.9578000000000002E-2</c:v>
                </c:pt>
                <c:pt idx="28">
                  <c:v>3.5150000000000001E-2</c:v>
                </c:pt>
                <c:pt idx="29">
                  <c:v>3.0336999999999999E-2</c:v>
                </c:pt>
                <c:pt idx="30">
                  <c:v>2.5221E-2</c:v>
                </c:pt>
                <c:pt idx="31">
                  <c:v>1.9890999999999999E-2</c:v>
                </c:pt>
                <c:pt idx="32">
                  <c:v>1.4437E-2</c:v>
                </c:pt>
                <c:pt idx="33">
                  <c:v>8.9154999999999998E-3</c:v>
                </c:pt>
                <c:pt idx="34">
                  <c:v>3.3565999999999999E-3</c:v>
                </c:pt>
                <c:pt idx="35">
                  <c:v>9.8693000000000005E-6</c:v>
                </c:pt>
                <c:pt idx="36">
                  <c:v>1.2109999999999999E-7</c:v>
                </c:pt>
                <c:pt idx="37">
                  <c:v>3.1656000000000002E-8</c:v>
                </c:pt>
                <c:pt idx="38">
                  <c:v>1.3979000000000001E-8</c:v>
                </c:pt>
                <c:pt idx="39">
                  <c:v>5.7792999999999997E-9</c:v>
                </c:pt>
                <c:pt idx="40">
                  <c:v>2.9711999999999998E-9</c:v>
                </c:pt>
                <c:pt idx="41">
                  <c:v>1.9153999999999998E-9</c:v>
                </c:pt>
                <c:pt idx="42">
                  <c:v>1.2487E-9</c:v>
                </c:pt>
                <c:pt idx="43">
                  <c:v>6.8448999999999998E-10</c:v>
                </c:pt>
                <c:pt idx="44">
                  <c:v>4.6897999999999997E-10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E7A-412E-BBF5-89E233391AB6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(l)GeSe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421.8</c:v>
                </c:pt>
                <c:pt idx="10">
                  <c:v>438.3</c:v>
                </c:pt>
                <c:pt idx="11">
                  <c:v>454.9</c:v>
                </c:pt>
                <c:pt idx="12">
                  <c:v>471.4</c:v>
                </c:pt>
                <c:pt idx="13">
                  <c:v>487.9</c:v>
                </c:pt>
                <c:pt idx="14">
                  <c:v>504.4</c:v>
                </c:pt>
                <c:pt idx="15">
                  <c:v>520.9</c:v>
                </c:pt>
                <c:pt idx="16">
                  <c:v>537.5</c:v>
                </c:pt>
                <c:pt idx="17">
                  <c:v>554</c:v>
                </c:pt>
                <c:pt idx="18">
                  <c:v>570.5</c:v>
                </c:pt>
                <c:pt idx="19">
                  <c:v>587</c:v>
                </c:pt>
                <c:pt idx="20">
                  <c:v>603.5</c:v>
                </c:pt>
                <c:pt idx="21">
                  <c:v>620.1</c:v>
                </c:pt>
                <c:pt idx="22">
                  <c:v>636.6</c:v>
                </c:pt>
                <c:pt idx="23">
                  <c:v>653.1</c:v>
                </c:pt>
                <c:pt idx="24">
                  <c:v>669.6</c:v>
                </c:pt>
                <c:pt idx="25">
                  <c:v>686.1</c:v>
                </c:pt>
                <c:pt idx="26">
                  <c:v>702.7</c:v>
                </c:pt>
                <c:pt idx="27">
                  <c:v>719.2</c:v>
                </c:pt>
                <c:pt idx="28">
                  <c:v>735.7</c:v>
                </c:pt>
                <c:pt idx="29">
                  <c:v>752.2</c:v>
                </c:pt>
                <c:pt idx="30">
                  <c:v>768.7</c:v>
                </c:pt>
                <c:pt idx="31">
                  <c:v>785.2</c:v>
                </c:pt>
                <c:pt idx="32">
                  <c:v>801.8</c:v>
                </c:pt>
                <c:pt idx="33">
                  <c:v>818.3</c:v>
                </c:pt>
                <c:pt idx="34">
                  <c:v>834.8</c:v>
                </c:pt>
                <c:pt idx="35">
                  <c:v>851.3</c:v>
                </c:pt>
                <c:pt idx="36">
                  <c:v>867.8</c:v>
                </c:pt>
                <c:pt idx="37">
                  <c:v>884.4</c:v>
                </c:pt>
                <c:pt idx="38">
                  <c:v>900.9</c:v>
                </c:pt>
                <c:pt idx="39">
                  <c:v>917.4</c:v>
                </c:pt>
                <c:pt idx="40">
                  <c:v>933.9</c:v>
                </c:pt>
                <c:pt idx="41">
                  <c:v>950.4</c:v>
                </c:pt>
                <c:pt idx="42">
                  <c:v>967</c:v>
                </c:pt>
                <c:pt idx="43">
                  <c:v>983.5</c:v>
                </c:pt>
                <c:pt idx="44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ALL!$F$8:$BR$8</c:f>
              <c:numCache>
                <c:formatCode>0.00E+00</c:formatCode>
                <c:ptCount val="65"/>
                <c:pt idx="0">
                  <c:v>5.9997000000000002E-2</c:v>
                </c:pt>
                <c:pt idx="1">
                  <c:v>5.9995E-2</c:v>
                </c:pt>
                <c:pt idx="2">
                  <c:v>5.9991000000000003E-2</c:v>
                </c:pt>
                <c:pt idx="3">
                  <c:v>5.9985999999999998E-2</c:v>
                </c:pt>
                <c:pt idx="4">
                  <c:v>5.9977999999999997E-2</c:v>
                </c:pt>
                <c:pt idx="5">
                  <c:v>5.9882999999999999E-2</c:v>
                </c:pt>
                <c:pt idx="6">
                  <c:v>5.9834999999999999E-2</c:v>
                </c:pt>
                <c:pt idx="7">
                  <c:v>5.9775000000000002E-2</c:v>
                </c:pt>
                <c:pt idx="8">
                  <c:v>5.9700000000000003E-2</c:v>
                </c:pt>
                <c:pt idx="9">
                  <c:v>5.9888999999999998E-2</c:v>
                </c:pt>
                <c:pt idx="10">
                  <c:v>5.9857E-2</c:v>
                </c:pt>
                <c:pt idx="11">
                  <c:v>6.0010000000000001E-2</c:v>
                </c:pt>
                <c:pt idx="12">
                  <c:v>6.0033999999999997E-2</c:v>
                </c:pt>
                <c:pt idx="13">
                  <c:v>6.0074000000000002E-2</c:v>
                </c:pt>
                <c:pt idx="14">
                  <c:v>6.0144999999999997E-2</c:v>
                </c:pt>
                <c:pt idx="15">
                  <c:v>6.0259E-2</c:v>
                </c:pt>
                <c:pt idx="16">
                  <c:v>5.9486999999999998E-2</c:v>
                </c:pt>
                <c:pt idx="17">
                  <c:v>5.6519E-2</c:v>
                </c:pt>
                <c:pt idx="18">
                  <c:v>5.4987000000000001E-2</c:v>
                </c:pt>
                <c:pt idx="19">
                  <c:v>5.4059999999999997E-2</c:v>
                </c:pt>
                <c:pt idx="20">
                  <c:v>5.3453000000000001E-2</c:v>
                </c:pt>
                <c:pt idx="21">
                  <c:v>5.3064E-2</c:v>
                </c:pt>
                <c:pt idx="22">
                  <c:v>5.2854999999999999E-2</c:v>
                </c:pt>
                <c:pt idx="23">
                  <c:v>5.2797999999999998E-2</c:v>
                </c:pt>
                <c:pt idx="24">
                  <c:v>5.2845999999999997E-2</c:v>
                </c:pt>
                <c:pt idx="25">
                  <c:v>5.2922999999999998E-2</c:v>
                </c:pt>
                <c:pt idx="26">
                  <c:v>5.2904E-2</c:v>
                </c:pt>
                <c:pt idx="27">
                  <c:v>5.2616000000000003E-2</c:v>
                </c:pt>
                <c:pt idx="28">
                  <c:v>5.1819999999999998E-2</c:v>
                </c:pt>
                <c:pt idx="29">
                  <c:v>5.0206000000000001E-2</c:v>
                </c:pt>
                <c:pt idx="30">
                  <c:v>4.7379999999999999E-2</c:v>
                </c:pt>
                <c:pt idx="31">
                  <c:v>4.2839000000000002E-2</c:v>
                </c:pt>
                <c:pt idx="32">
                  <c:v>3.5956000000000002E-2</c:v>
                </c:pt>
                <c:pt idx="33">
                  <c:v>2.5864999999999999E-2</c:v>
                </c:pt>
                <c:pt idx="34">
                  <c:v>1.1407E-2</c:v>
                </c:pt>
                <c:pt idx="35">
                  <c:v>4.0577999999999997E-5</c:v>
                </c:pt>
                <c:pt idx="36">
                  <c:v>6.2671999999999999E-7</c:v>
                </c:pt>
                <c:pt idx="37">
                  <c:v>2.0543000000000001E-7</c:v>
                </c:pt>
                <c:pt idx="38">
                  <c:v>1.1337E-7</c:v>
                </c:pt>
                <c:pt idx="39">
                  <c:v>5.8419000000000002E-8</c:v>
                </c:pt>
                <c:pt idx="40">
                  <c:v>3.7351000000000001E-8</c:v>
                </c:pt>
                <c:pt idx="41">
                  <c:v>2.9895999999999999E-8</c:v>
                </c:pt>
                <c:pt idx="42">
                  <c:v>2.4170999999999999E-8</c:v>
                </c:pt>
                <c:pt idx="43">
                  <c:v>1.6420999999999999E-8</c:v>
                </c:pt>
                <c:pt idx="44">
                  <c:v>1.3938E-8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E7A-412E-BBF5-89E233391AB6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(l)Ge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421.8</c:v>
                </c:pt>
                <c:pt idx="10">
                  <c:v>438.3</c:v>
                </c:pt>
                <c:pt idx="11">
                  <c:v>454.9</c:v>
                </c:pt>
                <c:pt idx="12">
                  <c:v>471.4</c:v>
                </c:pt>
                <c:pt idx="13">
                  <c:v>487.9</c:v>
                </c:pt>
                <c:pt idx="14">
                  <c:v>504.4</c:v>
                </c:pt>
                <c:pt idx="15">
                  <c:v>520.9</c:v>
                </c:pt>
                <c:pt idx="16">
                  <c:v>537.5</c:v>
                </c:pt>
                <c:pt idx="17">
                  <c:v>554</c:v>
                </c:pt>
                <c:pt idx="18">
                  <c:v>570.5</c:v>
                </c:pt>
                <c:pt idx="19">
                  <c:v>587</c:v>
                </c:pt>
                <c:pt idx="20">
                  <c:v>603.5</c:v>
                </c:pt>
                <c:pt idx="21">
                  <c:v>620.1</c:v>
                </c:pt>
                <c:pt idx="22">
                  <c:v>636.6</c:v>
                </c:pt>
                <c:pt idx="23">
                  <c:v>653.1</c:v>
                </c:pt>
                <c:pt idx="24">
                  <c:v>669.6</c:v>
                </c:pt>
                <c:pt idx="25">
                  <c:v>686.1</c:v>
                </c:pt>
                <c:pt idx="26">
                  <c:v>702.7</c:v>
                </c:pt>
                <c:pt idx="27">
                  <c:v>719.2</c:v>
                </c:pt>
                <c:pt idx="28">
                  <c:v>735.7</c:v>
                </c:pt>
                <c:pt idx="29">
                  <c:v>752.2</c:v>
                </c:pt>
                <c:pt idx="30">
                  <c:v>768.7</c:v>
                </c:pt>
                <c:pt idx="31">
                  <c:v>785.2</c:v>
                </c:pt>
                <c:pt idx="32">
                  <c:v>801.8</c:v>
                </c:pt>
                <c:pt idx="33">
                  <c:v>818.3</c:v>
                </c:pt>
                <c:pt idx="34">
                  <c:v>834.8</c:v>
                </c:pt>
                <c:pt idx="35">
                  <c:v>851.3</c:v>
                </c:pt>
                <c:pt idx="36">
                  <c:v>867.8</c:v>
                </c:pt>
                <c:pt idx="37">
                  <c:v>884.4</c:v>
                </c:pt>
                <c:pt idx="38">
                  <c:v>900.9</c:v>
                </c:pt>
                <c:pt idx="39">
                  <c:v>917.4</c:v>
                </c:pt>
                <c:pt idx="40">
                  <c:v>933.9</c:v>
                </c:pt>
                <c:pt idx="41">
                  <c:v>950.4</c:v>
                </c:pt>
                <c:pt idx="42">
                  <c:v>967</c:v>
                </c:pt>
                <c:pt idx="43">
                  <c:v>983.5</c:v>
                </c:pt>
                <c:pt idx="44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ALL!$F$9:$BR$9</c:f>
              <c:numCache>
                <c:formatCode>0.00E+00</c:formatCode>
                <c:ptCount val="65"/>
                <c:pt idx="0">
                  <c:v>3.3099999999999999E-7</c:v>
                </c:pt>
                <c:pt idx="1">
                  <c:v>6.1445E-7</c:v>
                </c:pt>
                <c:pt idx="2">
                  <c:v>1.0655E-6</c:v>
                </c:pt>
                <c:pt idx="3">
                  <c:v>1.7443E-6</c:v>
                </c:pt>
                <c:pt idx="4">
                  <c:v>2.7196000000000002E-6</c:v>
                </c:pt>
                <c:pt idx="5">
                  <c:v>2.6854000000000001E-5</c:v>
                </c:pt>
                <c:pt idx="6">
                  <c:v>3.7880999999999999E-5</c:v>
                </c:pt>
                <c:pt idx="7">
                  <c:v>5.1817999999999998E-5</c:v>
                </c:pt>
                <c:pt idx="8">
                  <c:v>6.9024999999999997E-5</c:v>
                </c:pt>
                <c:pt idx="9">
                  <c:v>1.4221E-5</c:v>
                </c:pt>
                <c:pt idx="10">
                  <c:v>1.8604999999999999E-5</c:v>
                </c:pt>
                <c:pt idx="11">
                  <c:v>1.7372000000000001E-6</c:v>
                </c:pt>
                <c:pt idx="12">
                  <c:v>2.0086000000000001E-6</c:v>
                </c:pt>
                <c:pt idx="13">
                  <c:v>2.2873000000000001E-6</c:v>
                </c:pt>
                <c:pt idx="14">
                  <c:v>2.5714999999999999E-6</c:v>
                </c:pt>
                <c:pt idx="15">
                  <c:v>2.8596000000000001E-6</c:v>
                </c:pt>
                <c:pt idx="16">
                  <c:v>3.0553000000000002E-6</c:v>
                </c:pt>
                <c:pt idx="17">
                  <c:v>2.9989000000000002E-6</c:v>
                </c:pt>
                <c:pt idx="18">
                  <c:v>3.0622000000000001E-6</c:v>
                </c:pt>
                <c:pt idx="19">
                  <c:v>3.1744E-6</c:v>
                </c:pt>
                <c:pt idx="20">
                  <c:v>3.3152999999999998E-6</c:v>
                </c:pt>
                <c:pt idx="21">
                  <c:v>3.4836E-6</c:v>
                </c:pt>
                <c:pt idx="22">
                  <c:v>3.6862E-6</c:v>
                </c:pt>
                <c:pt idx="23">
                  <c:v>3.9331999999999999E-6</c:v>
                </c:pt>
                <c:pt idx="24">
                  <c:v>4.2350000000000001E-6</c:v>
                </c:pt>
                <c:pt idx="25">
                  <c:v>4.6004E-6</c:v>
                </c:pt>
                <c:pt idx="26">
                  <c:v>5.0332000000000004E-6</c:v>
                </c:pt>
                <c:pt idx="27">
                  <c:v>5.5287000000000001E-6</c:v>
                </c:pt>
                <c:pt idx="28">
                  <c:v>6.0672000000000001E-6</c:v>
                </c:pt>
                <c:pt idx="29">
                  <c:v>6.6042999999999996E-6</c:v>
                </c:pt>
                <c:pt idx="30">
                  <c:v>7.0547000000000004E-6</c:v>
                </c:pt>
                <c:pt idx="31">
                  <c:v>7.2672999999999999E-6</c:v>
                </c:pt>
                <c:pt idx="32">
                  <c:v>6.9882999999999997E-6</c:v>
                </c:pt>
                <c:pt idx="33">
                  <c:v>5.7837000000000002E-6</c:v>
                </c:pt>
                <c:pt idx="34">
                  <c:v>2.9434000000000001E-6</c:v>
                </c:pt>
                <c:pt idx="35">
                  <c:v>1.2445999999999999E-8</c:v>
                </c:pt>
                <c:pt idx="36">
                  <c:v>2.3718E-10</c:v>
                </c:pt>
                <c:pt idx="37">
                  <c:v>9.5344999999999995E-11</c:v>
                </c:pt>
                <c:pt idx="38">
                  <c:v>6.4187999999999996E-11</c:v>
                </c:pt>
                <c:pt idx="39">
                  <c:v>4.0157E-11</c:v>
                </c:pt>
                <c:pt idx="40">
                  <c:v>3.1049999999999999E-11</c:v>
                </c:pt>
                <c:pt idx="41">
                  <c:v>2.9955000000000002E-11</c:v>
                </c:pt>
                <c:pt idx="42">
                  <c:v>2.9110999999999999E-11</c:v>
                </c:pt>
                <c:pt idx="43">
                  <c:v>2.372E-11</c:v>
                </c:pt>
                <c:pt idx="44">
                  <c:v>2.4105E-11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E7A-412E-BBF5-89E233391AB6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AE7A-412E-BBF5-89E233391AB6}"/>
              </c:ext>
            </c:extLst>
          </c:dPt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421.8</c:v>
                </c:pt>
                <c:pt idx="10">
                  <c:v>438.3</c:v>
                </c:pt>
                <c:pt idx="11">
                  <c:v>454.9</c:v>
                </c:pt>
                <c:pt idx="12">
                  <c:v>471.4</c:v>
                </c:pt>
                <c:pt idx="13">
                  <c:v>487.9</c:v>
                </c:pt>
                <c:pt idx="14">
                  <c:v>504.4</c:v>
                </c:pt>
                <c:pt idx="15">
                  <c:v>520.9</c:v>
                </c:pt>
                <c:pt idx="16">
                  <c:v>537.5</c:v>
                </c:pt>
                <c:pt idx="17">
                  <c:v>554</c:v>
                </c:pt>
                <c:pt idx="18">
                  <c:v>570.5</c:v>
                </c:pt>
                <c:pt idx="19">
                  <c:v>587</c:v>
                </c:pt>
                <c:pt idx="20">
                  <c:v>603.5</c:v>
                </c:pt>
                <c:pt idx="21">
                  <c:v>620.1</c:v>
                </c:pt>
                <c:pt idx="22">
                  <c:v>636.6</c:v>
                </c:pt>
                <c:pt idx="23">
                  <c:v>653.1</c:v>
                </c:pt>
                <c:pt idx="24">
                  <c:v>669.6</c:v>
                </c:pt>
                <c:pt idx="25">
                  <c:v>686.1</c:v>
                </c:pt>
                <c:pt idx="26">
                  <c:v>702.7</c:v>
                </c:pt>
                <c:pt idx="27">
                  <c:v>719.2</c:v>
                </c:pt>
                <c:pt idx="28">
                  <c:v>735.7</c:v>
                </c:pt>
                <c:pt idx="29">
                  <c:v>752.2</c:v>
                </c:pt>
                <c:pt idx="30">
                  <c:v>768.7</c:v>
                </c:pt>
                <c:pt idx="31">
                  <c:v>785.2</c:v>
                </c:pt>
                <c:pt idx="32">
                  <c:v>801.8</c:v>
                </c:pt>
                <c:pt idx="33">
                  <c:v>818.3</c:v>
                </c:pt>
                <c:pt idx="34">
                  <c:v>834.8</c:v>
                </c:pt>
                <c:pt idx="35">
                  <c:v>851.3</c:v>
                </c:pt>
                <c:pt idx="36">
                  <c:v>867.8</c:v>
                </c:pt>
                <c:pt idx="37">
                  <c:v>884.4</c:v>
                </c:pt>
                <c:pt idx="38">
                  <c:v>900.9</c:v>
                </c:pt>
                <c:pt idx="39">
                  <c:v>917.4</c:v>
                </c:pt>
                <c:pt idx="40">
                  <c:v>933.9</c:v>
                </c:pt>
                <c:pt idx="41">
                  <c:v>950.4</c:v>
                </c:pt>
                <c:pt idx="42">
                  <c:v>967</c:v>
                </c:pt>
                <c:pt idx="43">
                  <c:v>983.5</c:v>
                </c:pt>
                <c:pt idx="44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ALL!$F$10:$BR$10</c:f>
              <c:numCache>
                <c:formatCode>0.00E+00</c:formatCode>
                <c:ptCount val="65"/>
                <c:pt idx="0">
                  <c:v>9.9998000000000004E-2</c:v>
                </c:pt>
                <c:pt idx="1">
                  <c:v>9.9996000000000002E-2</c:v>
                </c:pt>
                <c:pt idx="2">
                  <c:v>9.9992999999999999E-2</c:v>
                </c:pt>
                <c:pt idx="3">
                  <c:v>9.9988999999999995E-2</c:v>
                </c:pt>
                <c:pt idx="4">
                  <c:v>9.9983000000000002E-2</c:v>
                </c:pt>
                <c:pt idx="5">
                  <c:v>9.9936999999999998E-2</c:v>
                </c:pt>
                <c:pt idx="6">
                  <c:v>9.9911E-2</c:v>
                </c:pt>
                <c:pt idx="7">
                  <c:v>9.9877999999999995E-2</c:v>
                </c:pt>
                <c:pt idx="8">
                  <c:v>9.9837999999999996E-2</c:v>
                </c:pt>
                <c:pt idx="9">
                  <c:v>9.9916000000000005E-2</c:v>
                </c:pt>
                <c:pt idx="10">
                  <c:v>9.9891999999999995E-2</c:v>
                </c:pt>
                <c:pt idx="11">
                  <c:v>9.9962999999999996E-2</c:v>
                </c:pt>
                <c:pt idx="12">
                  <c:v>9.9956000000000003E-2</c:v>
                </c:pt>
                <c:pt idx="13">
                  <c:v>9.9947999999999995E-2</c:v>
                </c:pt>
                <c:pt idx="14">
                  <c:v>9.9939E-2</c:v>
                </c:pt>
                <c:pt idx="15">
                  <c:v>9.9930000000000005E-2</c:v>
                </c:pt>
                <c:pt idx="16">
                  <c:v>7.1152000000000007E-2</c:v>
                </c:pt>
                <c:pt idx="17">
                  <c:v>1.9723000000000001E-2</c:v>
                </c:pt>
                <c:pt idx="18">
                  <c:v>7.3765999999999997E-3</c:v>
                </c:pt>
                <c:pt idx="19">
                  <c:v>3.1250000000000002E-3</c:v>
                </c:pt>
                <c:pt idx="20">
                  <c:v>1.4289000000000001E-3</c:v>
                </c:pt>
                <c:pt idx="21">
                  <c:v>6.9145999999999997E-4</c:v>
                </c:pt>
                <c:pt idx="22">
                  <c:v>3.5043999999999999E-4</c:v>
                </c:pt>
                <c:pt idx="23">
                  <c:v>1.8468E-4</c:v>
                </c:pt>
                <c:pt idx="24">
                  <c:v>1.0061E-4</c:v>
                </c:pt>
                <c:pt idx="25">
                  <c:v>5.6345999999999999E-5</c:v>
                </c:pt>
                <c:pt idx="26">
                  <c:v>3.2267000000000001E-5</c:v>
                </c:pt>
                <c:pt idx="27">
                  <c:v>1.8783999999999998E-5</c:v>
                </c:pt>
                <c:pt idx="28">
                  <c:v>1.1041E-5</c:v>
                </c:pt>
                <c:pt idx="29">
                  <c:v>6.4979000000000001E-6</c:v>
                </c:pt>
                <c:pt idx="30">
                  <c:v>3.7850000000000002E-6</c:v>
                </c:pt>
                <c:pt idx="31">
                  <c:v>2.1428999999999998E-6</c:v>
                </c:pt>
                <c:pt idx="32">
                  <c:v>1.1406999999999999E-6</c:v>
                </c:pt>
                <c:pt idx="33">
                  <c:v>5.2577999999999999E-7</c:v>
                </c:pt>
                <c:pt idx="34">
                  <c:v>1.4973E-7</c:v>
                </c:pt>
                <c:pt idx="35">
                  <c:v>3.7831999999999999E-10</c:v>
                </c:pt>
                <c:pt idx="36">
                  <c:v>4.7967999999999999E-12</c:v>
                </c:pt>
                <c:pt idx="37">
                  <c:v>1.3087000000000001E-12</c:v>
                </c:pt>
                <c:pt idx="38">
                  <c:v>6.0872999999999997E-13</c:v>
                </c:pt>
                <c:pt idx="39">
                  <c:v>2.6750000000000002E-13</c:v>
                </c:pt>
                <c:pt idx="40">
                  <c:v>1.4747999999999999E-13</c:v>
                </c:pt>
                <c:pt idx="41">
                  <c:v>1.0285E-13</c:v>
                </c:pt>
                <c:pt idx="42">
                  <c:v>7.3166000000000006E-14</c:v>
                </c:pt>
                <c:pt idx="43">
                  <c:v>4.4140000000000002E-14</c:v>
                </c:pt>
                <c:pt idx="44">
                  <c:v>3.3561000000000001E-14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(l)GaSe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421.8</c:v>
                </c:pt>
                <c:pt idx="10">
                  <c:v>438.3</c:v>
                </c:pt>
                <c:pt idx="11">
                  <c:v>454.9</c:v>
                </c:pt>
                <c:pt idx="12">
                  <c:v>471.4</c:v>
                </c:pt>
                <c:pt idx="13">
                  <c:v>487.9</c:v>
                </c:pt>
                <c:pt idx="14">
                  <c:v>504.4</c:v>
                </c:pt>
                <c:pt idx="15">
                  <c:v>520.9</c:v>
                </c:pt>
                <c:pt idx="16">
                  <c:v>537.5</c:v>
                </c:pt>
                <c:pt idx="17">
                  <c:v>554</c:v>
                </c:pt>
                <c:pt idx="18">
                  <c:v>570.5</c:v>
                </c:pt>
                <c:pt idx="19">
                  <c:v>587</c:v>
                </c:pt>
                <c:pt idx="20">
                  <c:v>603.5</c:v>
                </c:pt>
                <c:pt idx="21">
                  <c:v>620.1</c:v>
                </c:pt>
                <c:pt idx="22">
                  <c:v>636.6</c:v>
                </c:pt>
                <c:pt idx="23">
                  <c:v>653.1</c:v>
                </c:pt>
                <c:pt idx="24">
                  <c:v>669.6</c:v>
                </c:pt>
                <c:pt idx="25">
                  <c:v>686.1</c:v>
                </c:pt>
                <c:pt idx="26">
                  <c:v>702.7</c:v>
                </c:pt>
                <c:pt idx="27">
                  <c:v>719.2</c:v>
                </c:pt>
                <c:pt idx="28">
                  <c:v>735.7</c:v>
                </c:pt>
                <c:pt idx="29">
                  <c:v>752.2</c:v>
                </c:pt>
                <c:pt idx="30">
                  <c:v>768.7</c:v>
                </c:pt>
                <c:pt idx="31">
                  <c:v>785.2</c:v>
                </c:pt>
                <c:pt idx="32">
                  <c:v>801.8</c:v>
                </c:pt>
                <c:pt idx="33">
                  <c:v>818.3</c:v>
                </c:pt>
                <c:pt idx="34">
                  <c:v>834.8</c:v>
                </c:pt>
                <c:pt idx="35">
                  <c:v>851.3</c:v>
                </c:pt>
                <c:pt idx="36">
                  <c:v>867.8</c:v>
                </c:pt>
                <c:pt idx="37">
                  <c:v>884.4</c:v>
                </c:pt>
                <c:pt idx="38">
                  <c:v>900.9</c:v>
                </c:pt>
                <c:pt idx="39">
                  <c:v>917.4</c:v>
                </c:pt>
                <c:pt idx="40">
                  <c:v>933.9</c:v>
                </c:pt>
                <c:pt idx="41">
                  <c:v>950.4</c:v>
                </c:pt>
                <c:pt idx="42">
                  <c:v>967</c:v>
                </c:pt>
                <c:pt idx="43">
                  <c:v>983.5</c:v>
                </c:pt>
                <c:pt idx="44">
                  <c:v>1000</c:v>
                </c:pt>
              </c:numCache>
            </c:numRef>
          </c:xVal>
          <c:yVal>
            <c:numRef>
              <c:f>ALL!$F$11:$BR$11</c:f>
              <c:numCache>
                <c:formatCode>0.00E+00</c:formatCode>
                <c:ptCount val="65"/>
                <c:pt idx="0">
                  <c:v>4.5927000000000001E-6</c:v>
                </c:pt>
                <c:pt idx="1">
                  <c:v>8.2157E-6</c:v>
                </c:pt>
                <c:pt idx="2">
                  <c:v>1.3813E-5</c:v>
                </c:pt>
                <c:pt idx="3">
                  <c:v>2.2035000000000002E-5</c:v>
                </c:pt>
                <c:pt idx="4">
                  <c:v>3.3612000000000003E-5</c:v>
                </c:pt>
                <c:pt idx="5">
                  <c:v>1.2685999999999999E-4</c:v>
                </c:pt>
                <c:pt idx="6">
                  <c:v>1.7815999999999999E-4</c:v>
                </c:pt>
                <c:pt idx="7">
                  <c:v>2.4313000000000001E-4</c:v>
                </c:pt>
                <c:pt idx="8">
                  <c:v>3.2361E-4</c:v>
                </c:pt>
                <c:pt idx="9">
                  <c:v>1.6731999999999999E-4</c:v>
                </c:pt>
                <c:pt idx="10">
                  <c:v>2.1633000000000001E-4</c:v>
                </c:pt>
                <c:pt idx="11">
                  <c:v>7.4017000000000006E-5</c:v>
                </c:pt>
                <c:pt idx="12">
                  <c:v>8.8527000000000001E-5</c:v>
                </c:pt>
                <c:pt idx="13">
                  <c:v>1.0437000000000001E-4</c:v>
                </c:pt>
                <c:pt idx="14">
                  <c:v>1.2149E-4</c:v>
                </c:pt>
                <c:pt idx="15">
                  <c:v>1.3985000000000001E-4</c:v>
                </c:pt>
                <c:pt idx="16">
                  <c:v>1.2413999999999999E-4</c:v>
                </c:pt>
                <c:pt idx="17">
                  <c:v>6.0690000000000003E-5</c:v>
                </c:pt>
                <c:pt idx="18">
                  <c:v>3.8775000000000001E-5</c:v>
                </c:pt>
                <c:pt idx="19">
                  <c:v>2.7175E-5</c:v>
                </c:pt>
                <c:pt idx="20">
                  <c:v>1.9956E-5</c:v>
                </c:pt>
                <c:pt idx="21">
                  <c:v>1.5107E-5</c:v>
                </c:pt>
                <c:pt idx="22">
                  <c:v>1.1708E-5</c:v>
                </c:pt>
                <c:pt idx="23">
                  <c:v>9.2541E-6</c:v>
                </c:pt>
                <c:pt idx="24">
                  <c:v>7.4393000000000001E-6</c:v>
                </c:pt>
                <c:pt idx="25">
                  <c:v>6.0656E-6</c:v>
                </c:pt>
                <c:pt idx="26">
                  <c:v>4.9996000000000004E-6</c:v>
                </c:pt>
                <c:pt idx="27">
                  <c:v>4.1492E-6</c:v>
                </c:pt>
                <c:pt idx="28">
                  <c:v>3.4487000000000001E-6</c:v>
                </c:pt>
                <c:pt idx="29">
                  <c:v>2.8503000000000001E-6</c:v>
                </c:pt>
                <c:pt idx="30">
                  <c:v>2.3176000000000001E-6</c:v>
                </c:pt>
                <c:pt idx="31">
                  <c:v>1.8222000000000001E-6</c:v>
                </c:pt>
                <c:pt idx="32">
                  <c:v>1.3413E-6</c:v>
                </c:pt>
                <c:pt idx="33">
                  <c:v>8.5193000000000003E-7</c:v>
                </c:pt>
                <c:pt idx="34">
                  <c:v>3.3351999999999998E-7</c:v>
                </c:pt>
                <c:pt idx="35">
                  <c:v>1.1399E-9</c:v>
                </c:pt>
                <c:pt idx="36">
                  <c:v>1.8944999999999999E-11</c:v>
                </c:pt>
                <c:pt idx="37">
                  <c:v>6.6922999999999997E-12</c:v>
                </c:pt>
                <c:pt idx="38">
                  <c:v>3.9853E-12</c:v>
                </c:pt>
                <c:pt idx="39">
                  <c:v>2.2184999999999999E-12</c:v>
                </c:pt>
                <c:pt idx="40">
                  <c:v>1.5345E-12</c:v>
                </c:pt>
                <c:pt idx="41">
                  <c:v>1.3304000000000001E-12</c:v>
                </c:pt>
                <c:pt idx="42">
                  <c:v>1.1669E-12</c:v>
                </c:pt>
                <c:pt idx="43">
                  <c:v>8.6123999999999997E-13</c:v>
                </c:pt>
                <c:pt idx="44">
                  <c:v>7.9541000000000004E-13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421.8</c:v>
                </c:pt>
                <c:pt idx="10">
                  <c:v>438.3</c:v>
                </c:pt>
                <c:pt idx="11">
                  <c:v>454.9</c:v>
                </c:pt>
                <c:pt idx="12">
                  <c:v>471.4</c:v>
                </c:pt>
                <c:pt idx="13">
                  <c:v>487.9</c:v>
                </c:pt>
                <c:pt idx="14">
                  <c:v>504.4</c:v>
                </c:pt>
                <c:pt idx="15">
                  <c:v>520.9</c:v>
                </c:pt>
                <c:pt idx="16">
                  <c:v>537.5</c:v>
                </c:pt>
                <c:pt idx="17">
                  <c:v>554</c:v>
                </c:pt>
                <c:pt idx="18">
                  <c:v>570.5</c:v>
                </c:pt>
                <c:pt idx="19">
                  <c:v>587</c:v>
                </c:pt>
                <c:pt idx="20">
                  <c:v>603.5</c:v>
                </c:pt>
                <c:pt idx="21">
                  <c:v>620.1</c:v>
                </c:pt>
                <c:pt idx="22">
                  <c:v>636.6</c:v>
                </c:pt>
                <c:pt idx="23">
                  <c:v>653.1</c:v>
                </c:pt>
                <c:pt idx="24">
                  <c:v>669.6</c:v>
                </c:pt>
                <c:pt idx="25">
                  <c:v>686.1</c:v>
                </c:pt>
                <c:pt idx="26">
                  <c:v>702.7</c:v>
                </c:pt>
                <c:pt idx="27">
                  <c:v>719.2</c:v>
                </c:pt>
                <c:pt idx="28">
                  <c:v>735.7</c:v>
                </c:pt>
                <c:pt idx="29">
                  <c:v>752.2</c:v>
                </c:pt>
                <c:pt idx="30">
                  <c:v>768.7</c:v>
                </c:pt>
                <c:pt idx="31">
                  <c:v>785.2</c:v>
                </c:pt>
                <c:pt idx="32">
                  <c:v>801.8</c:v>
                </c:pt>
                <c:pt idx="33">
                  <c:v>818.3</c:v>
                </c:pt>
                <c:pt idx="34">
                  <c:v>834.8</c:v>
                </c:pt>
                <c:pt idx="35">
                  <c:v>851.3</c:v>
                </c:pt>
                <c:pt idx="36">
                  <c:v>867.8</c:v>
                </c:pt>
                <c:pt idx="37">
                  <c:v>884.4</c:v>
                </c:pt>
                <c:pt idx="38">
                  <c:v>900.9</c:v>
                </c:pt>
                <c:pt idx="39">
                  <c:v>917.4</c:v>
                </c:pt>
                <c:pt idx="40">
                  <c:v>933.9</c:v>
                </c:pt>
                <c:pt idx="41">
                  <c:v>950.4</c:v>
                </c:pt>
                <c:pt idx="42">
                  <c:v>967</c:v>
                </c:pt>
                <c:pt idx="43">
                  <c:v>983.5</c:v>
                </c:pt>
                <c:pt idx="44">
                  <c:v>1000</c:v>
                </c:pt>
              </c:numCache>
            </c:numRef>
          </c:xVal>
          <c:yVal>
            <c:numRef>
              <c:f>ALL!$F$12:$BR$12</c:f>
              <c:numCache>
                <c:formatCode>0.00E+00</c:formatCode>
                <c:ptCount val="65"/>
                <c:pt idx="0">
                  <c:v>1.4227000000000001E-9</c:v>
                </c:pt>
                <c:pt idx="1">
                  <c:v>4.3377E-9</c:v>
                </c:pt>
                <c:pt idx="2">
                  <c:v>1.1735000000000001E-8</c:v>
                </c:pt>
                <c:pt idx="3">
                  <c:v>2.8686E-8</c:v>
                </c:pt>
                <c:pt idx="4">
                  <c:v>6.43E-8</c:v>
                </c:pt>
                <c:pt idx="5">
                  <c:v>2.0228000000000001E-8</c:v>
                </c:pt>
                <c:pt idx="6">
                  <c:v>4.0293999999999997E-8</c:v>
                </c:pt>
                <c:pt idx="7">
                  <c:v>7.5777000000000004E-8</c:v>
                </c:pt>
                <c:pt idx="8">
                  <c:v>1.3542999999999999E-7</c:v>
                </c:pt>
                <c:pt idx="9">
                  <c:v>1.4673999999999999E-6</c:v>
                </c:pt>
                <c:pt idx="10">
                  <c:v>2.3493999999999999E-6</c:v>
                </c:pt>
                <c:pt idx="11">
                  <c:v>5.0081999999999999E-5</c:v>
                </c:pt>
                <c:pt idx="12">
                  <c:v>8.2009999999999996E-5</c:v>
                </c:pt>
                <c:pt idx="13">
                  <c:v>1.3061E-4</c:v>
                </c:pt>
                <c:pt idx="14">
                  <c:v>2.1059E-4</c:v>
                </c:pt>
                <c:pt idx="15">
                  <c:v>3.3491E-4</c:v>
                </c:pt>
                <c:pt idx="16">
                  <c:v>4.5661999999999998E-4</c:v>
                </c:pt>
                <c:pt idx="17">
                  <c:v>5.2081999999999996E-4</c:v>
                </c:pt>
                <c:pt idx="18">
                  <c:v>7.1400999999999995E-4</c:v>
                </c:pt>
                <c:pt idx="19">
                  <c:v>1.0115E-3</c:v>
                </c:pt>
                <c:pt idx="20">
                  <c:v>1.428E-3</c:v>
                </c:pt>
                <c:pt idx="21">
                  <c:v>1.9846E-3</c:v>
                </c:pt>
                <c:pt idx="22">
                  <c:v>2.7008000000000002E-3</c:v>
                </c:pt>
                <c:pt idx="23">
                  <c:v>3.5885000000000001E-3</c:v>
                </c:pt>
                <c:pt idx="24">
                  <c:v>4.6457E-3</c:v>
                </c:pt>
                <c:pt idx="25">
                  <c:v>5.8510000000000003E-3</c:v>
                </c:pt>
                <c:pt idx="26">
                  <c:v>7.1574999999999998E-3</c:v>
                </c:pt>
                <c:pt idx="27">
                  <c:v>8.4886000000000007E-3</c:v>
                </c:pt>
                <c:pt idx="28">
                  <c:v>9.7342999999999996E-3</c:v>
                </c:pt>
                <c:pt idx="29">
                  <c:v>1.0748000000000001E-2</c:v>
                </c:pt>
                <c:pt idx="30">
                  <c:v>1.1339999999999999E-2</c:v>
                </c:pt>
                <c:pt idx="31">
                  <c:v>1.1273999999999999E-2</c:v>
                </c:pt>
                <c:pt idx="32">
                  <c:v>1.0258E-2</c:v>
                </c:pt>
                <c:pt idx="33">
                  <c:v>7.9051999999999994E-3</c:v>
                </c:pt>
                <c:pt idx="34">
                  <c:v>3.7001E-3</c:v>
                </c:pt>
                <c:pt idx="35">
                  <c:v>1.3934000000000001E-5</c:v>
                </c:pt>
                <c:pt idx="36">
                  <c:v>2.2825E-7</c:v>
                </c:pt>
                <c:pt idx="37">
                  <c:v>7.9022000000000004E-8</c:v>
                </c:pt>
                <c:pt idx="38">
                  <c:v>4.5861000000000003E-8</c:v>
                </c:pt>
                <c:pt idx="39">
                  <c:v>2.4731999999999999E-8</c:v>
                </c:pt>
                <c:pt idx="40">
                  <c:v>1.6467000000000001E-8</c:v>
                </c:pt>
                <c:pt idx="41">
                  <c:v>1.3653E-8</c:v>
                </c:pt>
                <c:pt idx="42">
                  <c:v>1.1371E-8</c:v>
                </c:pt>
                <c:pt idx="43">
                  <c:v>7.9125999999999993E-9</c:v>
                </c:pt>
                <c:pt idx="44">
                  <c:v>6.8396000000000002E-9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(2)Sell]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421.8</c:v>
                </c:pt>
                <c:pt idx="10">
                  <c:v>438.3</c:v>
                </c:pt>
                <c:pt idx="11">
                  <c:v>454.9</c:v>
                </c:pt>
                <c:pt idx="12">
                  <c:v>471.4</c:v>
                </c:pt>
                <c:pt idx="13">
                  <c:v>487.9</c:v>
                </c:pt>
                <c:pt idx="14">
                  <c:v>504.4</c:v>
                </c:pt>
                <c:pt idx="15">
                  <c:v>520.9</c:v>
                </c:pt>
                <c:pt idx="16">
                  <c:v>537.5</c:v>
                </c:pt>
                <c:pt idx="17">
                  <c:v>554</c:v>
                </c:pt>
                <c:pt idx="18">
                  <c:v>570.5</c:v>
                </c:pt>
                <c:pt idx="19">
                  <c:v>587</c:v>
                </c:pt>
                <c:pt idx="20">
                  <c:v>603.5</c:v>
                </c:pt>
                <c:pt idx="21">
                  <c:v>620.1</c:v>
                </c:pt>
                <c:pt idx="22">
                  <c:v>636.6</c:v>
                </c:pt>
                <c:pt idx="23">
                  <c:v>653.1</c:v>
                </c:pt>
                <c:pt idx="24">
                  <c:v>669.6</c:v>
                </c:pt>
                <c:pt idx="25">
                  <c:v>686.1</c:v>
                </c:pt>
                <c:pt idx="26">
                  <c:v>702.7</c:v>
                </c:pt>
                <c:pt idx="27">
                  <c:v>719.2</c:v>
                </c:pt>
                <c:pt idx="28">
                  <c:v>735.7</c:v>
                </c:pt>
                <c:pt idx="29">
                  <c:v>752.2</c:v>
                </c:pt>
                <c:pt idx="30">
                  <c:v>768.7</c:v>
                </c:pt>
                <c:pt idx="31">
                  <c:v>785.2</c:v>
                </c:pt>
                <c:pt idx="32">
                  <c:v>801.8</c:v>
                </c:pt>
                <c:pt idx="33">
                  <c:v>818.3</c:v>
                </c:pt>
                <c:pt idx="34">
                  <c:v>834.8</c:v>
                </c:pt>
                <c:pt idx="35">
                  <c:v>851.3</c:v>
                </c:pt>
                <c:pt idx="36">
                  <c:v>867.8</c:v>
                </c:pt>
                <c:pt idx="37">
                  <c:v>884.4</c:v>
                </c:pt>
                <c:pt idx="38">
                  <c:v>900.9</c:v>
                </c:pt>
                <c:pt idx="39">
                  <c:v>917.4</c:v>
                </c:pt>
                <c:pt idx="40">
                  <c:v>933.9</c:v>
                </c:pt>
                <c:pt idx="41">
                  <c:v>950.4</c:v>
                </c:pt>
                <c:pt idx="42">
                  <c:v>967</c:v>
                </c:pt>
                <c:pt idx="43">
                  <c:v>983.5</c:v>
                </c:pt>
                <c:pt idx="44">
                  <c:v>1000</c:v>
                </c:pt>
              </c:numCache>
            </c:numRef>
          </c:xVal>
          <c:yVal>
            <c:numRef>
              <c:f>ALL!$F$13:$BR$13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1.2145E-30</c:v>
                </c:pt>
                <c:pt idx="14">
                  <c:v>2.6566E-21</c:v>
                </c:pt>
                <c:pt idx="15">
                  <c:v>2.9667999999999998E-12</c:v>
                </c:pt>
                <c:pt idx="16">
                  <c:v>7.1975000000000001E-5</c:v>
                </c:pt>
                <c:pt idx="17">
                  <c:v>3.2905E-4</c:v>
                </c:pt>
                <c:pt idx="18">
                  <c:v>5.9051000000000004E-4</c:v>
                </c:pt>
                <c:pt idx="19">
                  <c:v>9.3079999999999997E-4</c:v>
                </c:pt>
                <c:pt idx="20">
                  <c:v>1.3929000000000001E-3</c:v>
                </c:pt>
                <c:pt idx="21">
                  <c:v>2.0192000000000001E-3</c:v>
                </c:pt>
                <c:pt idx="22">
                  <c:v>2.8555999999999998E-3</c:v>
                </c:pt>
                <c:pt idx="23">
                  <c:v>3.9505E-3</c:v>
                </c:pt>
                <c:pt idx="24">
                  <c:v>5.3539E-3</c:v>
                </c:pt>
                <c:pt idx="25">
                  <c:v>7.1168999999999998E-3</c:v>
                </c:pt>
                <c:pt idx="26">
                  <c:v>9.2917E-3</c:v>
                </c:pt>
                <c:pt idx="27">
                  <c:v>1.1934E-2</c:v>
                </c:pt>
                <c:pt idx="28">
                  <c:v>1.5108E-2</c:v>
                </c:pt>
                <c:pt idx="29">
                  <c:v>1.8889E-2</c:v>
                </c:pt>
                <c:pt idx="30">
                  <c:v>2.3377999999999999E-2</c:v>
                </c:pt>
                <c:pt idx="31">
                  <c:v>2.8712000000000001E-2</c:v>
                </c:pt>
                <c:pt idx="32">
                  <c:v>3.5074000000000001E-2</c:v>
                </c:pt>
                <c:pt idx="33">
                  <c:v>4.2770000000000002E-2</c:v>
                </c:pt>
                <c:pt idx="34">
                  <c:v>5.2250999999999999E-2</c:v>
                </c:pt>
                <c:pt idx="35">
                  <c:v>5.8918999999999999E-2</c:v>
                </c:pt>
                <c:pt idx="36">
                  <c:v>5.8559E-2</c:v>
                </c:pt>
                <c:pt idx="37">
                  <c:v>5.8068000000000002E-2</c:v>
                </c:pt>
                <c:pt idx="38">
                  <c:v>5.7451000000000002E-2</c:v>
                </c:pt>
                <c:pt idx="39">
                  <c:v>5.6688000000000002E-2</c:v>
                </c:pt>
                <c:pt idx="40">
                  <c:v>5.5763E-2</c:v>
                </c:pt>
                <c:pt idx="41">
                  <c:v>5.4664999999999998E-2</c:v>
                </c:pt>
                <c:pt idx="42">
                  <c:v>5.3386999999999997E-2</c:v>
                </c:pt>
                <c:pt idx="43">
                  <c:v>5.1930999999999998E-2</c:v>
                </c:pt>
                <c:pt idx="44">
                  <c:v>5.0305999999999997E-2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(2)GeSe[l]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421.8</c:v>
                </c:pt>
                <c:pt idx="10">
                  <c:v>438.3</c:v>
                </c:pt>
                <c:pt idx="11">
                  <c:v>454.9</c:v>
                </c:pt>
                <c:pt idx="12">
                  <c:v>471.4</c:v>
                </c:pt>
                <c:pt idx="13">
                  <c:v>487.9</c:v>
                </c:pt>
                <c:pt idx="14">
                  <c:v>504.4</c:v>
                </c:pt>
                <c:pt idx="15">
                  <c:v>520.9</c:v>
                </c:pt>
                <c:pt idx="16">
                  <c:v>537.5</c:v>
                </c:pt>
                <c:pt idx="17">
                  <c:v>554</c:v>
                </c:pt>
                <c:pt idx="18">
                  <c:v>570.5</c:v>
                </c:pt>
                <c:pt idx="19">
                  <c:v>587</c:v>
                </c:pt>
                <c:pt idx="20">
                  <c:v>603.5</c:v>
                </c:pt>
                <c:pt idx="21">
                  <c:v>620.1</c:v>
                </c:pt>
                <c:pt idx="22">
                  <c:v>636.6</c:v>
                </c:pt>
                <c:pt idx="23">
                  <c:v>653.1</c:v>
                </c:pt>
                <c:pt idx="24">
                  <c:v>669.6</c:v>
                </c:pt>
                <c:pt idx="25">
                  <c:v>686.1</c:v>
                </c:pt>
                <c:pt idx="26">
                  <c:v>702.7</c:v>
                </c:pt>
                <c:pt idx="27">
                  <c:v>719.2</c:v>
                </c:pt>
                <c:pt idx="28">
                  <c:v>735.7</c:v>
                </c:pt>
                <c:pt idx="29">
                  <c:v>752.2</c:v>
                </c:pt>
                <c:pt idx="30">
                  <c:v>768.7</c:v>
                </c:pt>
                <c:pt idx="31">
                  <c:v>785.2</c:v>
                </c:pt>
                <c:pt idx="32">
                  <c:v>801.8</c:v>
                </c:pt>
                <c:pt idx="33">
                  <c:v>818.3</c:v>
                </c:pt>
                <c:pt idx="34">
                  <c:v>834.8</c:v>
                </c:pt>
                <c:pt idx="35">
                  <c:v>851.3</c:v>
                </c:pt>
                <c:pt idx="36">
                  <c:v>867.8</c:v>
                </c:pt>
                <c:pt idx="37">
                  <c:v>884.4</c:v>
                </c:pt>
                <c:pt idx="38">
                  <c:v>900.9</c:v>
                </c:pt>
                <c:pt idx="39">
                  <c:v>917.4</c:v>
                </c:pt>
                <c:pt idx="40">
                  <c:v>933.9</c:v>
                </c:pt>
                <c:pt idx="41">
                  <c:v>950.4</c:v>
                </c:pt>
                <c:pt idx="42">
                  <c:v>967</c:v>
                </c:pt>
                <c:pt idx="43">
                  <c:v>983.5</c:v>
                </c:pt>
                <c:pt idx="44">
                  <c:v>1000</c:v>
                </c:pt>
              </c:numCache>
            </c:numRef>
          </c:xVal>
          <c:yVal>
            <c:numRef>
              <c:f>ALL!$F$14:$BR$14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3.5745999999999999E-29</c:v>
                </c:pt>
                <c:pt idx="14">
                  <c:v>5.7129999999999997E-20</c:v>
                </c:pt>
                <c:pt idx="15">
                  <c:v>4.7396999999999999E-11</c:v>
                </c:pt>
                <c:pt idx="16">
                  <c:v>9.7298000000000003E-4</c:v>
                </c:pt>
                <c:pt idx="17">
                  <c:v>4.2947000000000003E-3</c:v>
                </c:pt>
                <c:pt idx="18">
                  <c:v>6.2916999999999999E-3</c:v>
                </c:pt>
                <c:pt idx="19">
                  <c:v>7.8621000000000003E-3</c:v>
                </c:pt>
                <c:pt idx="20">
                  <c:v>9.3516999999999992E-3</c:v>
                </c:pt>
                <c:pt idx="21">
                  <c:v>1.0926E-2</c:v>
                </c:pt>
                <c:pt idx="22">
                  <c:v>1.2688E-2</c:v>
                </c:pt>
                <c:pt idx="23">
                  <c:v>1.4729000000000001E-2</c:v>
                </c:pt>
                <c:pt idx="24">
                  <c:v>1.7142000000000001E-2</c:v>
                </c:pt>
                <c:pt idx="25">
                  <c:v>2.0034E-2</c:v>
                </c:pt>
                <c:pt idx="26">
                  <c:v>2.3535E-2</c:v>
                </c:pt>
                <c:pt idx="27">
                  <c:v>2.7800999999999999E-2</c:v>
                </c:pt>
                <c:pt idx="28">
                  <c:v>3.3023999999999998E-2</c:v>
                </c:pt>
                <c:pt idx="29">
                  <c:v>3.9449999999999999E-2</c:v>
                </c:pt>
                <c:pt idx="30">
                  <c:v>4.7391999999999997E-2</c:v>
                </c:pt>
                <c:pt idx="31">
                  <c:v>5.7263000000000001E-2</c:v>
                </c:pt>
                <c:pt idx="32">
                  <c:v>6.9599999999999995E-2</c:v>
                </c:pt>
                <c:pt idx="33">
                  <c:v>8.5213999999999998E-2</c:v>
                </c:pt>
                <c:pt idx="34">
                  <c:v>0.10523</c:v>
                </c:pt>
                <c:pt idx="35">
                  <c:v>0.11995</c:v>
                </c:pt>
                <c:pt idx="36">
                  <c:v>0.12</c:v>
                </c:pt>
                <c:pt idx="37">
                  <c:v>0.12</c:v>
                </c:pt>
                <c:pt idx="38">
                  <c:v>0.12</c:v>
                </c:pt>
                <c:pt idx="39">
                  <c:v>0.12</c:v>
                </c:pt>
                <c:pt idx="40">
                  <c:v>0.12</c:v>
                </c:pt>
                <c:pt idx="41">
                  <c:v>0.12</c:v>
                </c:pt>
                <c:pt idx="42">
                  <c:v>0.12</c:v>
                </c:pt>
                <c:pt idx="43">
                  <c:v>0.12</c:v>
                </c:pt>
                <c:pt idx="44">
                  <c:v>0.12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(2)Ga2Se3[l]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421.8</c:v>
                </c:pt>
                <c:pt idx="10">
                  <c:v>438.3</c:v>
                </c:pt>
                <c:pt idx="11">
                  <c:v>454.9</c:v>
                </c:pt>
                <c:pt idx="12">
                  <c:v>471.4</c:v>
                </c:pt>
                <c:pt idx="13">
                  <c:v>487.9</c:v>
                </c:pt>
                <c:pt idx="14">
                  <c:v>504.4</c:v>
                </c:pt>
                <c:pt idx="15">
                  <c:v>520.9</c:v>
                </c:pt>
                <c:pt idx="16">
                  <c:v>537.5</c:v>
                </c:pt>
                <c:pt idx="17">
                  <c:v>554</c:v>
                </c:pt>
                <c:pt idx="18">
                  <c:v>570.5</c:v>
                </c:pt>
                <c:pt idx="19">
                  <c:v>587</c:v>
                </c:pt>
                <c:pt idx="20">
                  <c:v>603.5</c:v>
                </c:pt>
                <c:pt idx="21">
                  <c:v>620.1</c:v>
                </c:pt>
                <c:pt idx="22">
                  <c:v>636.6</c:v>
                </c:pt>
                <c:pt idx="23">
                  <c:v>653.1</c:v>
                </c:pt>
                <c:pt idx="24">
                  <c:v>669.6</c:v>
                </c:pt>
                <c:pt idx="25">
                  <c:v>686.1</c:v>
                </c:pt>
                <c:pt idx="26">
                  <c:v>702.7</c:v>
                </c:pt>
                <c:pt idx="27">
                  <c:v>719.2</c:v>
                </c:pt>
                <c:pt idx="28">
                  <c:v>735.7</c:v>
                </c:pt>
                <c:pt idx="29">
                  <c:v>752.2</c:v>
                </c:pt>
                <c:pt idx="30">
                  <c:v>768.7</c:v>
                </c:pt>
                <c:pt idx="31">
                  <c:v>785.2</c:v>
                </c:pt>
                <c:pt idx="32">
                  <c:v>801.8</c:v>
                </c:pt>
                <c:pt idx="33">
                  <c:v>818.3</c:v>
                </c:pt>
                <c:pt idx="34">
                  <c:v>834.8</c:v>
                </c:pt>
                <c:pt idx="35">
                  <c:v>851.3</c:v>
                </c:pt>
                <c:pt idx="36">
                  <c:v>867.8</c:v>
                </c:pt>
                <c:pt idx="37">
                  <c:v>884.4</c:v>
                </c:pt>
                <c:pt idx="38">
                  <c:v>900.9</c:v>
                </c:pt>
                <c:pt idx="39">
                  <c:v>917.4</c:v>
                </c:pt>
                <c:pt idx="40">
                  <c:v>933.9</c:v>
                </c:pt>
                <c:pt idx="41">
                  <c:v>950.4</c:v>
                </c:pt>
                <c:pt idx="42">
                  <c:v>967</c:v>
                </c:pt>
                <c:pt idx="43">
                  <c:v>983.5</c:v>
                </c:pt>
                <c:pt idx="44">
                  <c:v>1000</c:v>
                </c:pt>
              </c:numCache>
            </c:numRef>
          </c:xVal>
          <c:yVal>
            <c:numRef>
              <c:f>ALL!$F$15:$BR$15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9.3761E-29</c:v>
                </c:pt>
                <c:pt idx="14">
                  <c:v>4.0408000000000002E-19</c:v>
                </c:pt>
                <c:pt idx="15">
                  <c:v>8.3408999999999996E-10</c:v>
                </c:pt>
                <c:pt idx="16">
                  <c:v>2.8653000000000001E-2</c:v>
                </c:pt>
                <c:pt idx="17">
                  <c:v>8.0225000000000005E-2</c:v>
                </c:pt>
                <c:pt idx="18">
                  <c:v>9.2601000000000003E-2</c:v>
                </c:pt>
                <c:pt idx="19">
                  <c:v>9.6861000000000003E-2</c:v>
                </c:pt>
                <c:pt idx="20">
                  <c:v>9.8560999999999996E-2</c:v>
                </c:pt>
                <c:pt idx="21">
                  <c:v>9.9301E-2</c:v>
                </c:pt>
                <c:pt idx="22">
                  <c:v>9.9642999999999995E-2</c:v>
                </c:pt>
                <c:pt idx="23">
                  <c:v>9.9810999999999997E-2</c:v>
                </c:pt>
                <c:pt idx="24">
                  <c:v>9.9895999999999999E-2</c:v>
                </c:pt>
                <c:pt idx="25">
                  <c:v>9.9941000000000002E-2</c:v>
                </c:pt>
                <c:pt idx="26">
                  <c:v>9.9964999999999998E-2</c:v>
                </c:pt>
                <c:pt idx="27">
                  <c:v>9.9978999999999998E-2</c:v>
                </c:pt>
                <c:pt idx="28">
                  <c:v>9.9987000000000006E-2</c:v>
                </c:pt>
                <c:pt idx="29">
                  <c:v>9.9991999999999998E-2</c:v>
                </c:pt>
                <c:pt idx="30">
                  <c:v>9.9995000000000001E-2</c:v>
                </c:pt>
                <c:pt idx="31">
                  <c:v>9.9997000000000003E-2</c:v>
                </c:pt>
                <c:pt idx="32">
                  <c:v>9.9998000000000004E-2</c:v>
                </c:pt>
                <c:pt idx="33">
                  <c:v>9.9999000000000005E-2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2.4694E-36</c:v>
                      </c:pt>
                      <c:pt idx="6">
                        <c:v>1.7295E-34</c:v>
                      </c:pt>
                      <c:pt idx="7">
                        <c:v>8.4395000000000006E-33</c:v>
                      </c:pt>
                      <c:pt idx="8">
                        <c:v>2.9978999999999998E-31</c:v>
                      </c:pt>
                      <c:pt idx="9">
                        <c:v>5.1056999999999999E-29</c:v>
                      </c:pt>
                      <c:pt idx="10">
                        <c:v>1.0425000000000001E-27</c:v>
                      </c:pt>
                      <c:pt idx="11">
                        <c:v>2.3538000000000001E-25</c:v>
                      </c:pt>
                      <c:pt idx="12">
                        <c:v>3.4561000000000002E-24</c:v>
                      </c:pt>
                      <c:pt idx="13">
                        <c:v>4.2501000000000001E-23</c:v>
                      </c:pt>
                      <c:pt idx="14">
                        <c:v>4.4523000000000002E-22</c:v>
                      </c:pt>
                      <c:pt idx="15">
                        <c:v>4.0322000000000002E-21</c:v>
                      </c:pt>
                      <c:pt idx="16">
                        <c:v>3.2468999999999999E-20</c:v>
                      </c:pt>
                      <c:pt idx="17">
                        <c:v>2.4054000000000001E-19</c:v>
                      </c:pt>
                      <c:pt idx="18">
                        <c:v>1.5577999999999999E-18</c:v>
                      </c:pt>
                      <c:pt idx="19">
                        <c:v>9.0094999999999997E-18</c:v>
                      </c:pt>
                      <c:pt idx="20">
                        <c:v>4.7079999999999999E-17</c:v>
                      </c:pt>
                      <c:pt idx="21">
                        <c:v>2.2399000000000002E-16</c:v>
                      </c:pt>
                      <c:pt idx="22">
                        <c:v>9.7574999999999993E-16</c:v>
                      </c:pt>
                      <c:pt idx="23">
                        <c:v>3.9096999999999996E-15</c:v>
                      </c:pt>
                      <c:pt idx="24">
                        <c:v>1.447E-14</c:v>
                      </c:pt>
                      <c:pt idx="25">
                        <c:v>4.9663000000000003E-14</c:v>
                      </c:pt>
                      <c:pt idx="26">
                        <c:v>1.5872E-13</c:v>
                      </c:pt>
                      <c:pt idx="27">
                        <c:v>4.7431000000000003E-13</c:v>
                      </c:pt>
                      <c:pt idx="28">
                        <c:v>1.3308999999999999E-12</c:v>
                      </c:pt>
                      <c:pt idx="29">
                        <c:v>3.5212E-12</c:v>
                      </c:pt>
                      <c:pt idx="30">
                        <c:v>8.8199000000000004E-12</c:v>
                      </c:pt>
                      <c:pt idx="31">
                        <c:v>2.0998000000000001E-11</c:v>
                      </c:pt>
                      <c:pt idx="32">
                        <c:v>4.7695000000000003E-11</c:v>
                      </c:pt>
                      <c:pt idx="33">
                        <c:v>1.0376E-10</c:v>
                      </c:pt>
                      <c:pt idx="34">
                        <c:v>2.1701000000000001E-10</c:v>
                      </c:pt>
                      <c:pt idx="35">
                        <c:v>4.2566000000000001E-10</c:v>
                      </c:pt>
                      <c:pt idx="36">
                        <c:v>7.7866999999999996E-10</c:v>
                      </c:pt>
                      <c:pt idx="37">
                        <c:v>1.3898999999999999E-9</c:v>
                      </c:pt>
                      <c:pt idx="38">
                        <c:v>2.4236000000000002E-9</c:v>
                      </c:pt>
                      <c:pt idx="39">
                        <c:v>4.1320000000000002E-9</c:v>
                      </c:pt>
                      <c:pt idx="40">
                        <c:v>6.8934999999999998E-9</c:v>
                      </c:pt>
                      <c:pt idx="41">
                        <c:v>1.1262E-8</c:v>
                      </c:pt>
                      <c:pt idx="42">
                        <c:v>1.803E-8</c:v>
                      </c:pt>
                      <c:pt idx="43">
                        <c:v>2.8304E-8</c:v>
                      </c:pt>
                      <c:pt idx="44">
                        <c:v>4.3596000000000002E-8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E7A-412E-BBF5-89E233391AB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ALL!$F$6:$BR$6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  <c:pt idx="42">
                        <c:v>0.2</c:v>
                      </c:pt>
                      <c:pt idx="43">
                        <c:v>0.2</c:v>
                      </c:pt>
                      <c:pt idx="44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E7A-412E-BBF5-89E233391AB6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-18.649999999999999</c:v>
                      </c:pt>
                      <c:pt idx="6">
                        <c:v>-18.670000000000002</c:v>
                      </c:pt>
                      <c:pt idx="7">
                        <c:v>-18.690000000000001</c:v>
                      </c:pt>
                      <c:pt idx="8">
                        <c:v>-18.72</c:v>
                      </c:pt>
                      <c:pt idx="9">
                        <c:v>-18.75</c:v>
                      </c:pt>
                      <c:pt idx="10">
                        <c:v>-18.78</c:v>
                      </c:pt>
                      <c:pt idx="11">
                        <c:v>-18.809999999999999</c:v>
                      </c:pt>
                      <c:pt idx="12">
                        <c:v>-18.84</c:v>
                      </c:pt>
                      <c:pt idx="13">
                        <c:v>-18.87</c:v>
                      </c:pt>
                      <c:pt idx="14">
                        <c:v>-18.899999999999999</c:v>
                      </c:pt>
                      <c:pt idx="15">
                        <c:v>-18.940000000000001</c:v>
                      </c:pt>
                      <c:pt idx="16">
                        <c:v>-18.97</c:v>
                      </c:pt>
                      <c:pt idx="17">
                        <c:v>-19.010000000000002</c:v>
                      </c:pt>
                      <c:pt idx="18">
                        <c:v>-19.04</c:v>
                      </c:pt>
                      <c:pt idx="19">
                        <c:v>-19.07</c:v>
                      </c:pt>
                      <c:pt idx="20">
                        <c:v>-19.11</c:v>
                      </c:pt>
                      <c:pt idx="21">
                        <c:v>-19.14</c:v>
                      </c:pt>
                      <c:pt idx="22">
                        <c:v>-19.18</c:v>
                      </c:pt>
                      <c:pt idx="23">
                        <c:v>-19.21</c:v>
                      </c:pt>
                      <c:pt idx="24">
                        <c:v>-19.25</c:v>
                      </c:pt>
                      <c:pt idx="25">
                        <c:v>-19.28</c:v>
                      </c:pt>
                      <c:pt idx="26">
                        <c:v>-19.32</c:v>
                      </c:pt>
                      <c:pt idx="27">
                        <c:v>-19.350000000000001</c:v>
                      </c:pt>
                      <c:pt idx="28">
                        <c:v>-19.38</c:v>
                      </c:pt>
                      <c:pt idx="29">
                        <c:v>-19.420000000000002</c:v>
                      </c:pt>
                      <c:pt idx="30">
                        <c:v>-19.45</c:v>
                      </c:pt>
                      <c:pt idx="31">
                        <c:v>-19.48</c:v>
                      </c:pt>
                      <c:pt idx="32">
                        <c:v>-19.510000000000002</c:v>
                      </c:pt>
                      <c:pt idx="33">
                        <c:v>-19.55</c:v>
                      </c:pt>
                      <c:pt idx="34">
                        <c:v>-19.579999999999998</c:v>
                      </c:pt>
                      <c:pt idx="35">
                        <c:v>-19.61</c:v>
                      </c:pt>
                      <c:pt idx="36">
                        <c:v>-19.64</c:v>
                      </c:pt>
                      <c:pt idx="37">
                        <c:v>-19.68</c:v>
                      </c:pt>
                      <c:pt idx="38">
                        <c:v>-19.71</c:v>
                      </c:pt>
                      <c:pt idx="39">
                        <c:v>-19.739999999999998</c:v>
                      </c:pt>
                      <c:pt idx="40">
                        <c:v>-19.77</c:v>
                      </c:pt>
                      <c:pt idx="41">
                        <c:v>-19.809999999999999</c:v>
                      </c:pt>
                      <c:pt idx="42">
                        <c:v>-19.84</c:v>
                      </c:pt>
                      <c:pt idx="43">
                        <c:v>-19.87</c:v>
                      </c:pt>
                      <c:pt idx="44">
                        <c:v>-19.91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E7A-412E-BBF5-89E233391AB6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-65.31</c:v>
                      </c:pt>
                      <c:pt idx="1">
                        <c:v>-61.84</c:v>
                      </c:pt>
                      <c:pt idx="2">
                        <c:v>-58.76</c:v>
                      </c:pt>
                      <c:pt idx="3">
                        <c:v>-55.99</c:v>
                      </c:pt>
                      <c:pt idx="4">
                        <c:v>-53.51</c:v>
                      </c:pt>
                      <c:pt idx="5">
                        <c:v>-48.42</c:v>
                      </c:pt>
                      <c:pt idx="6">
                        <c:v>-46.41</c:v>
                      </c:pt>
                      <c:pt idx="7">
                        <c:v>-44.58</c:v>
                      </c:pt>
                      <c:pt idx="8">
                        <c:v>-42.9</c:v>
                      </c:pt>
                      <c:pt idx="9">
                        <c:v>-44.12</c:v>
                      </c:pt>
                      <c:pt idx="10">
                        <c:v>-42.66</c:v>
                      </c:pt>
                      <c:pt idx="11">
                        <c:v>-45.24</c:v>
                      </c:pt>
                      <c:pt idx="12">
                        <c:v>-44.12</c:v>
                      </c:pt>
                      <c:pt idx="13">
                        <c:v>-43.08</c:v>
                      </c:pt>
                      <c:pt idx="14">
                        <c:v>-42.12</c:v>
                      </c:pt>
                      <c:pt idx="15">
                        <c:v>-41.24</c:v>
                      </c:pt>
                      <c:pt idx="16">
                        <c:v>-40.53</c:v>
                      </c:pt>
                      <c:pt idx="17">
                        <c:v>-40.31</c:v>
                      </c:pt>
                      <c:pt idx="18">
                        <c:v>-40.07</c:v>
                      </c:pt>
                      <c:pt idx="19">
                        <c:v>-39.83</c:v>
                      </c:pt>
                      <c:pt idx="20">
                        <c:v>-39.6</c:v>
                      </c:pt>
                      <c:pt idx="21">
                        <c:v>-39.36</c:v>
                      </c:pt>
                      <c:pt idx="22">
                        <c:v>-39.130000000000003</c:v>
                      </c:pt>
                      <c:pt idx="23">
                        <c:v>-38.89</c:v>
                      </c:pt>
                      <c:pt idx="24">
                        <c:v>-38.65</c:v>
                      </c:pt>
                      <c:pt idx="25">
                        <c:v>-38.409999999999997</c:v>
                      </c:pt>
                      <c:pt idx="26">
                        <c:v>-38.15</c:v>
                      </c:pt>
                      <c:pt idx="27">
                        <c:v>-37.9</c:v>
                      </c:pt>
                      <c:pt idx="28">
                        <c:v>-37.630000000000003</c:v>
                      </c:pt>
                      <c:pt idx="29">
                        <c:v>-37.36</c:v>
                      </c:pt>
                      <c:pt idx="30">
                        <c:v>-37.090000000000003</c:v>
                      </c:pt>
                      <c:pt idx="31">
                        <c:v>-36.81</c:v>
                      </c:pt>
                      <c:pt idx="32">
                        <c:v>-36.53</c:v>
                      </c:pt>
                      <c:pt idx="33">
                        <c:v>-36.26</c:v>
                      </c:pt>
                      <c:pt idx="34">
                        <c:v>-35.99</c:v>
                      </c:pt>
                      <c:pt idx="35">
                        <c:v>-35.659999999999997</c:v>
                      </c:pt>
                      <c:pt idx="36">
                        <c:v>-35.229999999999997</c:v>
                      </c:pt>
                      <c:pt idx="37">
                        <c:v>-34.81</c:v>
                      </c:pt>
                      <c:pt idx="38">
                        <c:v>-34.409999999999997</c:v>
                      </c:pt>
                      <c:pt idx="39">
                        <c:v>-34.01</c:v>
                      </c:pt>
                      <c:pt idx="40">
                        <c:v>-33.619999999999997</c:v>
                      </c:pt>
                      <c:pt idx="41">
                        <c:v>-33.229999999999997</c:v>
                      </c:pt>
                      <c:pt idx="42">
                        <c:v>-32.85</c:v>
                      </c:pt>
                      <c:pt idx="43">
                        <c:v>-32.479999999999997</c:v>
                      </c:pt>
                      <c:pt idx="44">
                        <c:v>-32.11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AE7A-412E-BBF5-89E233391AB6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-17.16</c:v>
                      </c:pt>
                      <c:pt idx="1">
                        <c:v>-16.53</c:v>
                      </c:pt>
                      <c:pt idx="2">
                        <c:v>-15.98</c:v>
                      </c:pt>
                      <c:pt idx="3">
                        <c:v>-15.49</c:v>
                      </c:pt>
                      <c:pt idx="4">
                        <c:v>-15.06</c:v>
                      </c:pt>
                      <c:pt idx="5">
                        <c:v>-12.79</c:v>
                      </c:pt>
                      <c:pt idx="6">
                        <c:v>-12.47</c:v>
                      </c:pt>
                      <c:pt idx="7">
                        <c:v>-12.19</c:v>
                      </c:pt>
                      <c:pt idx="8">
                        <c:v>-11.93</c:v>
                      </c:pt>
                      <c:pt idx="9">
                        <c:v>-13.54</c:v>
                      </c:pt>
                      <c:pt idx="10">
                        <c:v>-13.31</c:v>
                      </c:pt>
                      <c:pt idx="11">
                        <c:v>-15.71</c:v>
                      </c:pt>
                      <c:pt idx="12">
                        <c:v>-15.6</c:v>
                      </c:pt>
                      <c:pt idx="13">
                        <c:v>-15.51</c:v>
                      </c:pt>
                      <c:pt idx="14">
                        <c:v>-15.43</c:v>
                      </c:pt>
                      <c:pt idx="15">
                        <c:v>-15.37</c:v>
                      </c:pt>
                      <c:pt idx="16">
                        <c:v>-15.2</c:v>
                      </c:pt>
                      <c:pt idx="17">
                        <c:v>-14.92</c:v>
                      </c:pt>
                      <c:pt idx="18">
                        <c:v>-14.83</c:v>
                      </c:pt>
                      <c:pt idx="19">
                        <c:v>-14.79</c:v>
                      </c:pt>
                      <c:pt idx="20">
                        <c:v>-14.76</c:v>
                      </c:pt>
                      <c:pt idx="21">
                        <c:v>-14.73</c:v>
                      </c:pt>
                      <c:pt idx="22">
                        <c:v>-14.71</c:v>
                      </c:pt>
                      <c:pt idx="23">
                        <c:v>-14.67</c:v>
                      </c:pt>
                      <c:pt idx="24">
                        <c:v>-14.62</c:v>
                      </c:pt>
                      <c:pt idx="25">
                        <c:v>-14.57</c:v>
                      </c:pt>
                      <c:pt idx="26">
                        <c:v>-14.49</c:v>
                      </c:pt>
                      <c:pt idx="27">
                        <c:v>-14.41</c:v>
                      </c:pt>
                      <c:pt idx="28">
                        <c:v>-14.32</c:v>
                      </c:pt>
                      <c:pt idx="29">
                        <c:v>-14.22</c:v>
                      </c:pt>
                      <c:pt idx="30">
                        <c:v>-14.11</c:v>
                      </c:pt>
                      <c:pt idx="31">
                        <c:v>-13.99</c:v>
                      </c:pt>
                      <c:pt idx="32">
                        <c:v>-13.87</c:v>
                      </c:pt>
                      <c:pt idx="33">
                        <c:v>-13.75</c:v>
                      </c:pt>
                      <c:pt idx="34">
                        <c:v>-13.62</c:v>
                      </c:pt>
                      <c:pt idx="35">
                        <c:v>-13.51</c:v>
                      </c:pt>
                      <c:pt idx="36">
                        <c:v>-13.4</c:v>
                      </c:pt>
                      <c:pt idx="37">
                        <c:v>-13.29</c:v>
                      </c:pt>
                      <c:pt idx="38">
                        <c:v>-13.19</c:v>
                      </c:pt>
                      <c:pt idx="39">
                        <c:v>-13.09</c:v>
                      </c:pt>
                      <c:pt idx="40">
                        <c:v>-12.99</c:v>
                      </c:pt>
                      <c:pt idx="41">
                        <c:v>-12.89</c:v>
                      </c:pt>
                      <c:pt idx="42">
                        <c:v>-12.79</c:v>
                      </c:pt>
                      <c:pt idx="43">
                        <c:v>-12.69</c:v>
                      </c:pt>
                      <c:pt idx="44">
                        <c:v>-12.59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F-AE7A-412E-BBF5-89E233391AB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-23.95</c:v>
                      </c:pt>
                      <c:pt idx="1">
                        <c:v>-22.83</c:v>
                      </c:pt>
                      <c:pt idx="2">
                        <c:v>-21.83</c:v>
                      </c:pt>
                      <c:pt idx="3">
                        <c:v>-20.95</c:v>
                      </c:pt>
                      <c:pt idx="4">
                        <c:v>-20.149999999999999</c:v>
                      </c:pt>
                      <c:pt idx="5">
                        <c:v>-21.33</c:v>
                      </c:pt>
                      <c:pt idx="6">
                        <c:v>-20.67</c:v>
                      </c:pt>
                      <c:pt idx="7">
                        <c:v>-20.059999999999999</c:v>
                      </c:pt>
                      <c:pt idx="8">
                        <c:v>-19.52</c:v>
                      </c:pt>
                      <c:pt idx="9">
                        <c:v>-17.170000000000002</c:v>
                      </c:pt>
                      <c:pt idx="10">
                        <c:v>-16.73</c:v>
                      </c:pt>
                      <c:pt idx="11">
                        <c:v>-13.71</c:v>
                      </c:pt>
                      <c:pt idx="12">
                        <c:v>-13.26</c:v>
                      </c:pt>
                      <c:pt idx="13">
                        <c:v>-12.84</c:v>
                      </c:pt>
                      <c:pt idx="14">
                        <c:v>-12.44</c:v>
                      </c:pt>
                      <c:pt idx="15">
                        <c:v>-12.07</c:v>
                      </c:pt>
                      <c:pt idx="16">
                        <c:v>-11.7</c:v>
                      </c:pt>
                      <c:pt idx="17">
                        <c:v>-11.32</c:v>
                      </c:pt>
                      <c:pt idx="18">
                        <c:v>-10.98</c:v>
                      </c:pt>
                      <c:pt idx="19">
                        <c:v>-10.67</c:v>
                      </c:pt>
                      <c:pt idx="20">
                        <c:v>-10.38</c:v>
                      </c:pt>
                      <c:pt idx="21">
                        <c:v>-10.119999999999999</c:v>
                      </c:pt>
                      <c:pt idx="22">
                        <c:v>-9.8800000000000008</c:v>
                      </c:pt>
                      <c:pt idx="23">
                        <c:v>-9.6630000000000003</c:v>
                      </c:pt>
                      <c:pt idx="24">
                        <c:v>-9.4689999999999994</c:v>
                      </c:pt>
                      <c:pt idx="25">
                        <c:v>-9.298</c:v>
                      </c:pt>
                      <c:pt idx="26">
                        <c:v>-9.1509999999999998</c:v>
                      </c:pt>
                      <c:pt idx="27">
                        <c:v>-9.0250000000000004</c:v>
                      </c:pt>
                      <c:pt idx="28">
                        <c:v>-8.92</c:v>
                      </c:pt>
                      <c:pt idx="29">
                        <c:v>-8.8350000000000009</c:v>
                      </c:pt>
                      <c:pt idx="30">
                        <c:v>-8.7669999999999995</c:v>
                      </c:pt>
                      <c:pt idx="31">
                        <c:v>-8.7159999999999993</c:v>
                      </c:pt>
                      <c:pt idx="32">
                        <c:v>-8.68</c:v>
                      </c:pt>
                      <c:pt idx="33">
                        <c:v>-8.6560000000000006</c:v>
                      </c:pt>
                      <c:pt idx="34">
                        <c:v>-8.6430000000000007</c:v>
                      </c:pt>
                      <c:pt idx="35">
                        <c:v>-8.6679999999999993</c:v>
                      </c:pt>
                      <c:pt idx="36">
                        <c:v>-8.7370000000000001</c:v>
                      </c:pt>
                      <c:pt idx="37">
                        <c:v>-8.8059999999999992</c:v>
                      </c:pt>
                      <c:pt idx="38">
                        <c:v>-8.8770000000000007</c:v>
                      </c:pt>
                      <c:pt idx="39">
                        <c:v>-8.9489999999999998</c:v>
                      </c:pt>
                      <c:pt idx="40">
                        <c:v>-9.0220000000000002</c:v>
                      </c:pt>
                      <c:pt idx="41">
                        <c:v>-9.0969999999999995</c:v>
                      </c:pt>
                      <c:pt idx="42">
                        <c:v>-9.1750000000000007</c:v>
                      </c:pt>
                      <c:pt idx="43">
                        <c:v>-9.2550000000000008</c:v>
                      </c:pt>
                      <c:pt idx="44">
                        <c:v>-9.3379999999999992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E7A-412E-BBF5-89E233391AB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E7A-412E-BBF5-89E233391AB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E7A-412E-BBF5-89E233391AB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E7A-412E-BBF5-89E233391AB6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-403.93152141220014</c:v>
                </c:pt>
                <c:pt idx="1">
                  <c:v>-441.84549618560015</c:v>
                </c:pt>
                <c:pt idx="2">
                  <c:v>-480.73397193150009</c:v>
                </c:pt>
                <c:pt idx="3">
                  <c:v>-520.57943997580003</c:v>
                </c:pt>
                <c:pt idx="4">
                  <c:v>-561.17484432500021</c:v>
                </c:pt>
                <c:pt idx="5">
                  <c:v>-602.28996922299996</c:v>
                </c:pt>
                <c:pt idx="6">
                  <c:v>-644.10981451200007</c:v>
                </c:pt>
                <c:pt idx="7">
                  <c:v>-686.48393374890009</c:v>
                </c:pt>
                <c:pt idx="8">
                  <c:v>-729.34899760439987</c:v>
                </c:pt>
                <c:pt idx="9">
                  <c:v>-772.50616259380001</c:v>
                </c:pt>
                <c:pt idx="10">
                  <c:v>-816.18020623590007</c:v>
                </c:pt>
                <c:pt idx="11">
                  <c:v>-860.20708400000001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09E-2"/>
          <c:w val="0.9168472343410117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3.0892E-10</c:v>
                </c:pt>
                <c:pt idx="1">
                  <c:v>2.5743000000000001E-10</c:v>
                </c:pt>
                <c:pt idx="2">
                  <c:v>2.2808E-10</c:v>
                </c:pt>
                <c:pt idx="3">
                  <c:v>2.0546000000000001E-10</c:v>
                </c:pt>
                <c:pt idx="4">
                  <c:v>1.8882E-10</c:v>
                </c:pt>
                <c:pt idx="5">
                  <c:v>1.7311000000000001E-10</c:v>
                </c:pt>
                <c:pt idx="6">
                  <c:v>1.6131999999999999E-10</c:v>
                </c:pt>
                <c:pt idx="7">
                  <c:v>1.5311E-10</c:v>
                </c:pt>
                <c:pt idx="8">
                  <c:v>1.4857999999999999E-10</c:v>
                </c:pt>
                <c:pt idx="9">
                  <c:v>1.5326E-10</c:v>
                </c:pt>
                <c:pt idx="10">
                  <c:v>6.5540000000000001E-11</c:v>
                </c:pt>
                <c:pt idx="11">
                  <c:v>9.6688999999999996E-11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  <c:pt idx="0">
                  <c:v>3.8836999999999997E-9</c:v>
                </c:pt>
                <c:pt idx="1">
                  <c:v>3.0676E-9</c:v>
                </c:pt>
                <c:pt idx="2">
                  <c:v>2.8649999999999999E-9</c:v>
                </c:pt>
                <c:pt idx="3">
                  <c:v>2.9696000000000002E-9</c:v>
                </c:pt>
                <c:pt idx="4">
                  <c:v>3.3586E-9</c:v>
                </c:pt>
                <c:pt idx="5">
                  <c:v>3.8764000000000004E-9</c:v>
                </c:pt>
                <c:pt idx="6">
                  <c:v>4.5522000000000001E-9</c:v>
                </c:pt>
                <c:pt idx="7">
                  <c:v>5.1715000000000002E-9</c:v>
                </c:pt>
                <c:pt idx="8">
                  <c:v>5.0259000000000002E-9</c:v>
                </c:pt>
                <c:pt idx="9">
                  <c:v>5.1871999999999996E-9</c:v>
                </c:pt>
                <c:pt idx="10">
                  <c:v>2.6593000000000001E-9</c:v>
                </c:pt>
                <c:pt idx="11">
                  <c:v>3.9117999999999997E-9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  <c:pt idx="0">
                  <c:v>4.6626000000000004E-25</c:v>
                </c:pt>
                <c:pt idx="1">
                  <c:v>1.7594999999999999E-19</c:v>
                </c:pt>
                <c:pt idx="2">
                  <c:v>7.4313999999999998E-16</c:v>
                </c:pt>
                <c:pt idx="3">
                  <c:v>2.4822999999999999E-13</c:v>
                </c:pt>
                <c:pt idx="4">
                  <c:v>1.7364000000000001E-11</c:v>
                </c:pt>
                <c:pt idx="5">
                  <c:v>4.3503E-10</c:v>
                </c:pt>
                <c:pt idx="6">
                  <c:v>5.3651999999999996E-9</c:v>
                </c:pt>
                <c:pt idx="7">
                  <c:v>3.9697000000000001E-8</c:v>
                </c:pt>
                <c:pt idx="8">
                  <c:v>1.9912E-7</c:v>
                </c:pt>
                <c:pt idx="9">
                  <c:v>7.2111999999999999E-7</c:v>
                </c:pt>
                <c:pt idx="10">
                  <c:v>1.8993E-6</c:v>
                </c:pt>
                <c:pt idx="11">
                  <c:v>3.5296000000000001E-6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  <c:pt idx="0">
                  <c:v>4.8013999999999999E-22</c:v>
                </c:pt>
                <c:pt idx="1">
                  <c:v>5.9284000000000006E-17</c:v>
                </c:pt>
                <c:pt idx="2">
                  <c:v>1.1182E-13</c:v>
                </c:pt>
                <c:pt idx="3">
                  <c:v>2.0212000000000002E-11</c:v>
                </c:pt>
                <c:pt idx="4">
                  <c:v>8.6980000000000004E-10</c:v>
                </c:pt>
                <c:pt idx="5">
                  <c:v>1.4672000000000001E-8</c:v>
                </c:pt>
                <c:pt idx="6">
                  <c:v>1.3016E-7</c:v>
                </c:pt>
                <c:pt idx="7">
                  <c:v>7.2768000000000002E-7</c:v>
                </c:pt>
                <c:pt idx="8">
                  <c:v>2.8576E-6</c:v>
                </c:pt>
                <c:pt idx="9">
                  <c:v>8.2669000000000004E-6</c:v>
                </c:pt>
                <c:pt idx="10">
                  <c:v>1.7384000000000002E-5</c:v>
                </c:pt>
                <c:pt idx="11">
                  <c:v>2.5160999999999998E-5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  <c:pt idx="0">
                  <c:v>6.5750999999999997E-20</c:v>
                </c:pt>
                <c:pt idx="1">
                  <c:v>1.1691999999999999E-15</c:v>
                </c:pt>
                <c:pt idx="2">
                  <c:v>5.6390999999999997E-13</c:v>
                </c:pt>
                <c:pt idx="3">
                  <c:v>3.6842999999999999E-11</c:v>
                </c:pt>
                <c:pt idx="4">
                  <c:v>7.1840000000000002E-10</c:v>
                </c:pt>
                <c:pt idx="5">
                  <c:v>6.4208E-9</c:v>
                </c:pt>
                <c:pt idx="6">
                  <c:v>3.3784E-8</c:v>
                </c:pt>
                <c:pt idx="7">
                  <c:v>1.2179000000000001E-7</c:v>
                </c:pt>
                <c:pt idx="8">
                  <c:v>3.2790999999999998E-7</c:v>
                </c:pt>
                <c:pt idx="9">
                  <c:v>6.7703999999999998E-7</c:v>
                </c:pt>
                <c:pt idx="10">
                  <c:v>1.0317E-6</c:v>
                </c:pt>
                <c:pt idx="11">
                  <c:v>1.0692000000000001E-6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  <c:pt idx="0">
                  <c:v>2.0122999999999998E-21</c:v>
                </c:pt>
                <c:pt idx="1">
                  <c:v>6.2599999999999997E-17</c:v>
                </c:pt>
                <c:pt idx="2">
                  <c:v>4.1437999999999998E-14</c:v>
                </c:pt>
                <c:pt idx="3">
                  <c:v>3.2745999999999998E-12</c:v>
                </c:pt>
                <c:pt idx="4">
                  <c:v>7.1891000000000005E-11</c:v>
                </c:pt>
                <c:pt idx="5">
                  <c:v>6.9273000000000005E-10</c:v>
                </c:pt>
                <c:pt idx="6">
                  <c:v>3.8225E-9</c:v>
                </c:pt>
                <c:pt idx="7">
                  <c:v>1.4179000000000001E-8</c:v>
                </c:pt>
                <c:pt idx="8">
                  <c:v>3.8661999999999999E-8</c:v>
                </c:pt>
                <c:pt idx="9">
                  <c:v>7.9300000000000002E-8</c:v>
                </c:pt>
                <c:pt idx="10">
                  <c:v>1.1631E-7</c:v>
                </c:pt>
                <c:pt idx="11">
                  <c:v>1.104E-7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  <c:pt idx="0">
                  <c:v>1.2901E-23</c:v>
                </c:pt>
                <c:pt idx="1">
                  <c:v>6.2780000000000004E-19</c:v>
                </c:pt>
                <c:pt idx="2">
                  <c:v>5.2942000000000003E-16</c:v>
                </c:pt>
                <c:pt idx="3">
                  <c:v>4.7986E-14</c:v>
                </c:pt>
                <c:pt idx="4">
                  <c:v>1.1398000000000001E-12</c:v>
                </c:pt>
                <c:pt idx="5">
                  <c:v>1.148E-11</c:v>
                </c:pt>
                <c:pt idx="6">
                  <c:v>6.4808000000000003E-11</c:v>
                </c:pt>
                <c:pt idx="7">
                  <c:v>2.4238999999999998E-10</c:v>
                </c:pt>
                <c:pt idx="8">
                  <c:v>6.5818999999999998E-10</c:v>
                </c:pt>
                <c:pt idx="9">
                  <c:v>1.3221E-9</c:v>
                </c:pt>
                <c:pt idx="10">
                  <c:v>1.8438E-9</c:v>
                </c:pt>
                <c:pt idx="11">
                  <c:v>1.5859999999999999E-9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  <c:pt idx="0">
                  <c:v>1.2423999999999999E-26</c:v>
                </c:pt>
                <c:pt idx="1">
                  <c:v>1.8806999999999999E-20</c:v>
                </c:pt>
                <c:pt idx="2">
                  <c:v>2.1587999999999999E-16</c:v>
                </c:pt>
                <c:pt idx="3">
                  <c:v>1.5402000000000001E-13</c:v>
                </c:pt>
                <c:pt idx="4">
                  <c:v>1.9596999999999999E-11</c:v>
                </c:pt>
                <c:pt idx="5">
                  <c:v>7.9755999999999998E-10</c:v>
                </c:pt>
                <c:pt idx="6">
                  <c:v>1.4713000000000001E-8</c:v>
                </c:pt>
                <c:pt idx="7">
                  <c:v>1.5311E-7</c:v>
                </c:pt>
                <c:pt idx="8">
                  <c:v>1.0328000000000001E-6</c:v>
                </c:pt>
                <c:pt idx="9">
                  <c:v>4.8926000000000004E-6</c:v>
                </c:pt>
                <c:pt idx="10">
                  <c:v>1.6767000000000001E-5</c:v>
                </c:pt>
                <c:pt idx="11">
                  <c:v>4.1359000000000002E-5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  <c:pt idx="0">
                  <c:v>4.8489999999999999E-21</c:v>
                </c:pt>
                <c:pt idx="1">
                  <c:v>5.7269000000000004E-16</c:v>
                </c:pt>
                <c:pt idx="2">
                  <c:v>1.3015000000000001E-12</c:v>
                </c:pt>
                <c:pt idx="3">
                  <c:v>3.0844000000000002E-10</c:v>
                </c:pt>
                <c:pt idx="4">
                  <c:v>1.7841999999999999E-8</c:v>
                </c:pt>
                <c:pt idx="5">
                  <c:v>4.0441000000000001E-7</c:v>
                </c:pt>
                <c:pt idx="6">
                  <c:v>4.7693000000000002E-6</c:v>
                </c:pt>
                <c:pt idx="7">
                  <c:v>3.5003999999999999E-5</c:v>
                </c:pt>
                <c:pt idx="8">
                  <c:v>1.7940999999999999E-4</c:v>
                </c:pt>
                <c:pt idx="9">
                  <c:v>6.8853999999999996E-4</c:v>
                </c:pt>
                <c:pt idx="10">
                  <c:v>2.0425999999999999E-3</c:v>
                </c:pt>
                <c:pt idx="11">
                  <c:v>4.7115999999999998E-3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  <c:pt idx="0">
                  <c:v>0</c:v>
                </c:pt>
                <c:pt idx="1">
                  <c:v>2.0387000000000002E-31</c:v>
                </c:pt>
                <c:pt idx="2">
                  <c:v>1.3893999999999999E-25</c:v>
                </c:pt>
                <c:pt idx="3">
                  <c:v>2.0932000000000001E-21</c:v>
                </c:pt>
                <c:pt idx="4">
                  <c:v>2.8703E-18</c:v>
                </c:pt>
                <c:pt idx="5">
                  <c:v>7.9170000000000003E-16</c:v>
                </c:pt>
                <c:pt idx="6">
                  <c:v>7.0872999999999995E-14</c:v>
                </c:pt>
                <c:pt idx="7">
                  <c:v>2.7937000000000001E-12</c:v>
                </c:pt>
                <c:pt idx="8">
                  <c:v>5.9358999999999994E-11</c:v>
                </c:pt>
                <c:pt idx="9">
                  <c:v>7.7866999999999996E-10</c:v>
                </c:pt>
                <c:pt idx="10">
                  <c:v>6.8934999999999998E-9</c:v>
                </c:pt>
                <c:pt idx="11">
                  <c:v>4.3596000000000002E-8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0.06</c:v>
                      </c:pt>
                      <c:pt idx="1">
                        <c:v>0.06</c:v>
                      </c:pt>
                      <c:pt idx="2">
                        <c:v>0.06</c:v>
                      </c:pt>
                      <c:pt idx="3">
                        <c:v>0.06</c:v>
                      </c:pt>
                      <c:pt idx="4">
                        <c:v>0.06</c:v>
                      </c:pt>
                      <c:pt idx="5">
                        <c:v>5.9998999999999997E-2</c:v>
                      </c:pt>
                      <c:pt idx="6">
                        <c:v>5.9990000000000002E-2</c:v>
                      </c:pt>
                      <c:pt idx="7">
                        <c:v>5.9924999999999999E-2</c:v>
                      </c:pt>
                      <c:pt idx="8">
                        <c:v>5.9621E-2</c:v>
                      </c:pt>
                      <c:pt idx="9">
                        <c:v>5.8559E-2</c:v>
                      </c:pt>
                      <c:pt idx="10">
                        <c:v>5.5763E-2</c:v>
                      </c:pt>
                      <c:pt idx="11">
                        <c:v>5.0305999999999997E-2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0.1</c:v>
                      </c:pt>
                      <c:pt idx="5">
                        <c:v>0.1</c:v>
                      </c:pt>
                      <c:pt idx="6">
                        <c:v>0.1</c:v>
                      </c:pt>
                      <c:pt idx="7">
                        <c:v>0.1</c:v>
                      </c:pt>
                      <c:pt idx="8">
                        <c:v>0.1</c:v>
                      </c:pt>
                      <c:pt idx="9">
                        <c:v>0.1</c:v>
                      </c:pt>
                      <c:pt idx="10">
                        <c:v>0.1</c:v>
                      </c:pt>
                      <c:pt idx="11">
                        <c:v>0.1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-18.97</c:v>
                      </c:pt>
                      <c:pt idx="5">
                        <c:v>-19.11</c:v>
                      </c:pt>
                      <c:pt idx="6">
                        <c:v>-19.25</c:v>
                      </c:pt>
                      <c:pt idx="7">
                        <c:v>-19.38</c:v>
                      </c:pt>
                      <c:pt idx="8">
                        <c:v>-19.510000000000002</c:v>
                      </c:pt>
                      <c:pt idx="9">
                        <c:v>-19.64</c:v>
                      </c:pt>
                      <c:pt idx="10">
                        <c:v>-19.77</c:v>
                      </c:pt>
                      <c:pt idx="11">
                        <c:v>-19.91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-76.010000000000005</c:v>
                      </c:pt>
                      <c:pt idx="1">
                        <c:v>-65.180000000000007</c:v>
                      </c:pt>
                      <c:pt idx="2">
                        <c:v>-57.64</c:v>
                      </c:pt>
                      <c:pt idx="3">
                        <c:v>-52.07</c:v>
                      </c:pt>
                      <c:pt idx="4">
                        <c:v>-47.75</c:v>
                      </c:pt>
                      <c:pt idx="5">
                        <c:v>-44.29</c:v>
                      </c:pt>
                      <c:pt idx="6">
                        <c:v>-41.45</c:v>
                      </c:pt>
                      <c:pt idx="7">
                        <c:v>-39.06</c:v>
                      </c:pt>
                      <c:pt idx="8">
                        <c:v>-37.020000000000003</c:v>
                      </c:pt>
                      <c:pt idx="9">
                        <c:v>-35.229999999999997</c:v>
                      </c:pt>
                      <c:pt idx="10">
                        <c:v>-33.619999999999997</c:v>
                      </c:pt>
                      <c:pt idx="11">
                        <c:v>-32.11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-28.29</c:v>
                      </c:pt>
                      <c:pt idx="1">
                        <c:v>-23.71</c:v>
                      </c:pt>
                      <c:pt idx="2">
                        <c:v>-20.71</c:v>
                      </c:pt>
                      <c:pt idx="3">
                        <c:v>-18.62</c:v>
                      </c:pt>
                      <c:pt idx="4">
                        <c:v>-17.11</c:v>
                      </c:pt>
                      <c:pt idx="5">
                        <c:v>-15.97</c:v>
                      </c:pt>
                      <c:pt idx="6">
                        <c:v>-15.09</c:v>
                      </c:pt>
                      <c:pt idx="7">
                        <c:v>-14.41</c:v>
                      </c:pt>
                      <c:pt idx="8">
                        <c:v>-13.86</c:v>
                      </c:pt>
                      <c:pt idx="9">
                        <c:v>-13.4</c:v>
                      </c:pt>
                      <c:pt idx="10">
                        <c:v>-12.99</c:v>
                      </c:pt>
                      <c:pt idx="11">
                        <c:v>-12.59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-5.7290000000000001</c:v>
                      </c:pt>
                      <c:pt idx="1">
                        <c:v>-6.0810000000000004</c:v>
                      </c:pt>
                      <c:pt idx="2">
                        <c:v>-6.47</c:v>
                      </c:pt>
                      <c:pt idx="3">
                        <c:v>-6.8540000000000001</c:v>
                      </c:pt>
                      <c:pt idx="4">
                        <c:v>-7.2190000000000003</c:v>
                      </c:pt>
                      <c:pt idx="5">
                        <c:v>-7.5609999999999999</c:v>
                      </c:pt>
                      <c:pt idx="6">
                        <c:v>-7.88</c:v>
                      </c:pt>
                      <c:pt idx="7">
                        <c:v>-8.1790000000000003</c:v>
                      </c:pt>
                      <c:pt idx="8">
                        <c:v>-8.4610000000000003</c:v>
                      </c:pt>
                      <c:pt idx="9">
                        <c:v>-8.7370000000000001</c:v>
                      </c:pt>
                      <c:pt idx="10">
                        <c:v>-9.0220000000000002</c:v>
                      </c:pt>
                      <c:pt idx="11">
                        <c:v>-9.3379999999999992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-154.21807088582506</c:v>
                </c:pt>
                <c:pt idx="1">
                  <c:v>-180.16361460960002</c:v>
                </c:pt>
                <c:pt idx="2">
                  <c:v>-207.63434596275002</c:v>
                </c:pt>
                <c:pt idx="3">
                  <c:v>-236.34707404530002</c:v>
                </c:pt>
                <c:pt idx="4">
                  <c:v>-266.15464537187506</c:v>
                </c:pt>
                <c:pt idx="5">
                  <c:v>-296.86030290786277</c:v>
                </c:pt>
                <c:pt idx="6">
                  <c:v>-328.43519095309205</c:v>
                </c:pt>
                <c:pt idx="7">
                  <c:v>-360.73889710540044</c:v>
                </c:pt>
                <c:pt idx="8">
                  <c:v>-393.60368912100313</c:v>
                </c:pt>
                <c:pt idx="9">
                  <c:v>-426.67031389630432</c:v>
                </c:pt>
                <c:pt idx="10">
                  <c:v>-459.32905819147197</c:v>
                </c:pt>
                <c:pt idx="11">
                  <c:v>-490.77149879255001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-403.93152141220014</c:v>
                </c:pt>
                <c:pt idx="1">
                  <c:v>-441.84549618560015</c:v>
                </c:pt>
                <c:pt idx="2">
                  <c:v>-480.73397193150009</c:v>
                </c:pt>
                <c:pt idx="3">
                  <c:v>-520.57943997580003</c:v>
                </c:pt>
                <c:pt idx="4">
                  <c:v>-561.17484432500021</c:v>
                </c:pt>
                <c:pt idx="5">
                  <c:v>-602.28996922299996</c:v>
                </c:pt>
                <c:pt idx="6">
                  <c:v>-644.10981451200007</c:v>
                </c:pt>
                <c:pt idx="7">
                  <c:v>-686.48393374890009</c:v>
                </c:pt>
                <c:pt idx="8">
                  <c:v>-729.34899760439987</c:v>
                </c:pt>
                <c:pt idx="9">
                  <c:v>-772.50616259380001</c:v>
                </c:pt>
                <c:pt idx="10">
                  <c:v>-816.18020623590007</c:v>
                </c:pt>
                <c:pt idx="11">
                  <c:v>-860.20708400000001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-3.4891235715593067E-6</c:v>
                      </c:pt>
                      <c:pt idx="1">
                        <c:v>-3.046882921683477E-6</c:v>
                      </c:pt>
                      <c:pt idx="2">
                        <c:v>-3.0506692400484864E-6</c:v>
                      </c:pt>
                      <c:pt idx="3">
                        <c:v>-3.5190111929173753E-6</c:v>
                      </c:pt>
                      <c:pt idx="4">
                        <c:v>-1.5844942130117528E-5</c:v>
                      </c:pt>
                      <c:pt idx="5">
                        <c:v>-2.9726729232357505E-4</c:v>
                      </c:pt>
                      <c:pt idx="6">
                        <c:v>-3.8304873566915904E-3</c:v>
                      </c:pt>
                      <c:pt idx="7">
                        <c:v>-3.1280724130751031E-2</c:v>
                      </c:pt>
                      <c:pt idx="8">
                        <c:v>-0.17816212754320554</c:v>
                      </c:pt>
                      <c:pt idx="9">
                        <c:v>-0.75655884442583587</c:v>
                      </c:pt>
                      <c:pt idx="10">
                        <c:v>-2.4731449916906039</c:v>
                      </c:pt>
                      <c:pt idx="11">
                        <c:v>-6.2719201980883224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-154.21807437494863</c:v>
                      </c:pt>
                      <c:pt idx="1">
                        <c:v>-180.16361765648293</c:v>
                      </c:pt>
                      <c:pt idx="2">
                        <c:v>-207.63434901341927</c:v>
                      </c:pt>
                      <c:pt idx="3">
                        <c:v>-236.34707756431121</c:v>
                      </c:pt>
                      <c:pt idx="4">
                        <c:v>-266.1546612168172</c:v>
                      </c:pt>
                      <c:pt idx="5">
                        <c:v>-296.86060017515507</c:v>
                      </c:pt>
                      <c:pt idx="6">
                        <c:v>-328.43902144044876</c:v>
                      </c:pt>
                      <c:pt idx="7">
                        <c:v>-360.77017782953118</c:v>
                      </c:pt>
                      <c:pt idx="8">
                        <c:v>-393.78185124854633</c:v>
                      </c:pt>
                      <c:pt idx="9">
                        <c:v>-427.42687274073018</c:v>
                      </c:pt>
                      <c:pt idx="10">
                        <c:v>-461.80220318316259</c:v>
                      </c:pt>
                      <c:pt idx="11">
                        <c:v>-497.04341899063832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47E-2"/>
          <c:y val="8.2117355881280038E-2"/>
          <c:w val="0.9170194778284293"/>
          <c:h val="0.82818830570436563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*Ga2Se3[l]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3.0892E-10</c:v>
                </c:pt>
                <c:pt idx="1">
                  <c:v>2.5743000000000001E-10</c:v>
                </c:pt>
                <c:pt idx="2">
                  <c:v>2.2808E-10</c:v>
                </c:pt>
                <c:pt idx="3">
                  <c:v>2.0546000000000001E-10</c:v>
                </c:pt>
                <c:pt idx="4">
                  <c:v>1.8882E-10</c:v>
                </c:pt>
                <c:pt idx="5">
                  <c:v>1.7311000000000001E-10</c:v>
                </c:pt>
                <c:pt idx="6">
                  <c:v>1.6131999999999999E-10</c:v>
                </c:pt>
                <c:pt idx="7">
                  <c:v>1.5311E-10</c:v>
                </c:pt>
                <c:pt idx="8">
                  <c:v>1.4857999999999999E-10</c:v>
                </c:pt>
                <c:pt idx="9">
                  <c:v>1.5326E-10</c:v>
                </c:pt>
                <c:pt idx="10">
                  <c:v>6.5540000000000001E-11</c:v>
                </c:pt>
                <c:pt idx="11">
                  <c:v>9.6688999999999996E-11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3B3-4D01-BEA3-739B2EC62692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*GeSe[l]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FLUID!$F$5:$BR$5</c:f>
              <c:numCache>
                <c:formatCode>0.0E+00</c:formatCode>
                <c:ptCount val="65"/>
                <c:pt idx="0">
                  <c:v>3.8836999999999997E-9</c:v>
                </c:pt>
                <c:pt idx="1">
                  <c:v>3.0676E-9</c:v>
                </c:pt>
                <c:pt idx="2">
                  <c:v>2.8649999999999999E-9</c:v>
                </c:pt>
                <c:pt idx="3">
                  <c:v>2.9696000000000002E-9</c:v>
                </c:pt>
                <c:pt idx="4">
                  <c:v>3.3586E-9</c:v>
                </c:pt>
                <c:pt idx="5">
                  <c:v>3.8764000000000004E-9</c:v>
                </c:pt>
                <c:pt idx="6">
                  <c:v>4.5522000000000001E-9</c:v>
                </c:pt>
                <c:pt idx="7">
                  <c:v>5.1715000000000002E-9</c:v>
                </c:pt>
                <c:pt idx="8">
                  <c:v>5.0259000000000002E-9</c:v>
                </c:pt>
                <c:pt idx="9">
                  <c:v>5.1871999999999996E-9</c:v>
                </c:pt>
                <c:pt idx="10">
                  <c:v>2.6593000000000001E-9</c:v>
                </c:pt>
                <c:pt idx="11">
                  <c:v>3.9117999999999997E-9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  <c:pt idx="0">
                  <c:v>(l)Se[l]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FLUID!$F$15:$BR$15</c:f>
              <c:numCache>
                <c:formatCode>0.0E+00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5.9998999999999997E-2</c:v>
                </c:pt>
                <c:pt idx="6">
                  <c:v>5.9990000000000002E-2</c:v>
                </c:pt>
                <c:pt idx="7">
                  <c:v>5.9924999999999999E-2</c:v>
                </c:pt>
                <c:pt idx="8">
                  <c:v>5.9621E-2</c:v>
                </c:pt>
                <c:pt idx="9">
                  <c:v>5.8559E-2</c:v>
                </c:pt>
                <c:pt idx="10">
                  <c:v>5.5763E-2</c:v>
                </c:pt>
                <c:pt idx="11">
                  <c:v>5.0305999999999997E-2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(l)GeSe[l]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FLUID!$F$16:$BR$16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(l)Ga2Se3[l]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FLUID!$F$17:$BR$17</c:f>
              <c:numCache>
                <c:formatCode>0.0E+00</c:formatCode>
                <c:ptCount val="6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4.6626000000000004E-25</c:v>
                      </c:pt>
                      <c:pt idx="1">
                        <c:v>1.7594999999999999E-19</c:v>
                      </c:pt>
                      <c:pt idx="2">
                        <c:v>7.4313999999999998E-16</c:v>
                      </c:pt>
                      <c:pt idx="3">
                        <c:v>2.4822999999999999E-13</c:v>
                      </c:pt>
                      <c:pt idx="4">
                        <c:v>1.7364000000000001E-11</c:v>
                      </c:pt>
                      <c:pt idx="5">
                        <c:v>4.3503E-10</c:v>
                      </c:pt>
                      <c:pt idx="6">
                        <c:v>5.3651999999999996E-9</c:v>
                      </c:pt>
                      <c:pt idx="7">
                        <c:v>3.9697000000000001E-8</c:v>
                      </c:pt>
                      <c:pt idx="8">
                        <c:v>1.9912E-7</c:v>
                      </c:pt>
                      <c:pt idx="9">
                        <c:v>7.2111999999999999E-7</c:v>
                      </c:pt>
                      <c:pt idx="10">
                        <c:v>1.8993E-6</c:v>
                      </c:pt>
                      <c:pt idx="11">
                        <c:v>3.5296000000000001E-6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4.8013999999999999E-22</c:v>
                      </c:pt>
                      <c:pt idx="1">
                        <c:v>5.9284000000000006E-17</c:v>
                      </c:pt>
                      <c:pt idx="2">
                        <c:v>1.1182E-13</c:v>
                      </c:pt>
                      <c:pt idx="3">
                        <c:v>2.0212000000000002E-11</c:v>
                      </c:pt>
                      <c:pt idx="4">
                        <c:v>8.6980000000000004E-10</c:v>
                      </c:pt>
                      <c:pt idx="5">
                        <c:v>1.4672000000000001E-8</c:v>
                      </c:pt>
                      <c:pt idx="6">
                        <c:v>1.3016E-7</c:v>
                      </c:pt>
                      <c:pt idx="7">
                        <c:v>7.2768000000000002E-7</c:v>
                      </c:pt>
                      <c:pt idx="8">
                        <c:v>2.8576E-6</c:v>
                      </c:pt>
                      <c:pt idx="9">
                        <c:v>8.2669000000000004E-6</c:v>
                      </c:pt>
                      <c:pt idx="10">
                        <c:v>1.7384000000000002E-5</c:v>
                      </c:pt>
                      <c:pt idx="11">
                        <c:v>2.5160999999999998E-5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6.5750999999999997E-20</c:v>
                      </c:pt>
                      <c:pt idx="1">
                        <c:v>1.1691999999999999E-15</c:v>
                      </c:pt>
                      <c:pt idx="2">
                        <c:v>5.6390999999999997E-13</c:v>
                      </c:pt>
                      <c:pt idx="3">
                        <c:v>3.6842999999999999E-11</c:v>
                      </c:pt>
                      <c:pt idx="4">
                        <c:v>7.1840000000000002E-10</c:v>
                      </c:pt>
                      <c:pt idx="5">
                        <c:v>6.4208E-9</c:v>
                      </c:pt>
                      <c:pt idx="6">
                        <c:v>3.3784E-8</c:v>
                      </c:pt>
                      <c:pt idx="7">
                        <c:v>1.2179000000000001E-7</c:v>
                      </c:pt>
                      <c:pt idx="8">
                        <c:v>3.2790999999999998E-7</c:v>
                      </c:pt>
                      <c:pt idx="9">
                        <c:v>6.7703999999999998E-7</c:v>
                      </c:pt>
                      <c:pt idx="10">
                        <c:v>1.0317E-6</c:v>
                      </c:pt>
                      <c:pt idx="11">
                        <c:v>1.0692000000000001E-6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2.0122999999999998E-21</c:v>
                      </c:pt>
                      <c:pt idx="1">
                        <c:v>6.2599999999999997E-17</c:v>
                      </c:pt>
                      <c:pt idx="2">
                        <c:v>4.1437999999999998E-14</c:v>
                      </c:pt>
                      <c:pt idx="3">
                        <c:v>3.2745999999999998E-12</c:v>
                      </c:pt>
                      <c:pt idx="4">
                        <c:v>7.1891000000000005E-11</c:v>
                      </c:pt>
                      <c:pt idx="5">
                        <c:v>6.9273000000000005E-10</c:v>
                      </c:pt>
                      <c:pt idx="6">
                        <c:v>3.8225E-9</c:v>
                      </c:pt>
                      <c:pt idx="7">
                        <c:v>1.4179000000000001E-8</c:v>
                      </c:pt>
                      <c:pt idx="8">
                        <c:v>3.8661999999999999E-8</c:v>
                      </c:pt>
                      <c:pt idx="9">
                        <c:v>7.9300000000000002E-8</c:v>
                      </c:pt>
                      <c:pt idx="10">
                        <c:v>1.1631E-7</c:v>
                      </c:pt>
                      <c:pt idx="11">
                        <c:v>1.104E-7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1.2901E-23</c:v>
                      </c:pt>
                      <c:pt idx="1">
                        <c:v>6.2780000000000004E-19</c:v>
                      </c:pt>
                      <c:pt idx="2">
                        <c:v>5.2942000000000003E-16</c:v>
                      </c:pt>
                      <c:pt idx="3">
                        <c:v>4.7986E-14</c:v>
                      </c:pt>
                      <c:pt idx="4">
                        <c:v>1.1398000000000001E-12</c:v>
                      </c:pt>
                      <c:pt idx="5">
                        <c:v>1.148E-11</c:v>
                      </c:pt>
                      <c:pt idx="6">
                        <c:v>6.4808000000000003E-11</c:v>
                      </c:pt>
                      <c:pt idx="7">
                        <c:v>2.4238999999999998E-10</c:v>
                      </c:pt>
                      <c:pt idx="8">
                        <c:v>6.5818999999999998E-10</c:v>
                      </c:pt>
                      <c:pt idx="9">
                        <c:v>1.3221E-9</c:v>
                      </c:pt>
                      <c:pt idx="10">
                        <c:v>1.8438E-9</c:v>
                      </c:pt>
                      <c:pt idx="11">
                        <c:v>1.5859999999999999E-9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1.2423999999999999E-26</c:v>
                      </c:pt>
                      <c:pt idx="1">
                        <c:v>1.8806999999999999E-20</c:v>
                      </c:pt>
                      <c:pt idx="2">
                        <c:v>2.1587999999999999E-16</c:v>
                      </c:pt>
                      <c:pt idx="3">
                        <c:v>1.5402000000000001E-13</c:v>
                      </c:pt>
                      <c:pt idx="4">
                        <c:v>1.9596999999999999E-11</c:v>
                      </c:pt>
                      <c:pt idx="5">
                        <c:v>7.9755999999999998E-10</c:v>
                      </c:pt>
                      <c:pt idx="6">
                        <c:v>1.4713000000000001E-8</c:v>
                      </c:pt>
                      <c:pt idx="7">
                        <c:v>1.5311E-7</c:v>
                      </c:pt>
                      <c:pt idx="8">
                        <c:v>1.0328000000000001E-6</c:v>
                      </c:pt>
                      <c:pt idx="9">
                        <c:v>4.8926000000000004E-6</c:v>
                      </c:pt>
                      <c:pt idx="10">
                        <c:v>1.6767000000000001E-5</c:v>
                      </c:pt>
                      <c:pt idx="11">
                        <c:v>4.1359000000000002E-5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4.8489999999999999E-21</c:v>
                      </c:pt>
                      <c:pt idx="1">
                        <c:v>5.7269000000000004E-16</c:v>
                      </c:pt>
                      <c:pt idx="2">
                        <c:v>1.3015000000000001E-12</c:v>
                      </c:pt>
                      <c:pt idx="3">
                        <c:v>3.0844000000000002E-10</c:v>
                      </c:pt>
                      <c:pt idx="4">
                        <c:v>1.7841999999999999E-8</c:v>
                      </c:pt>
                      <c:pt idx="5">
                        <c:v>4.0441000000000001E-7</c:v>
                      </c:pt>
                      <c:pt idx="6">
                        <c:v>4.7693000000000002E-6</c:v>
                      </c:pt>
                      <c:pt idx="7">
                        <c:v>3.5003999999999999E-5</c:v>
                      </c:pt>
                      <c:pt idx="8">
                        <c:v>1.7940999999999999E-4</c:v>
                      </c:pt>
                      <c:pt idx="9">
                        <c:v>6.8853999999999996E-4</c:v>
                      </c:pt>
                      <c:pt idx="10">
                        <c:v>2.0425999999999999E-3</c:v>
                      </c:pt>
                      <c:pt idx="11">
                        <c:v>4.7115999999999998E-3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2.0387000000000002E-31</c:v>
                      </c:pt>
                      <c:pt idx="2">
                        <c:v>1.3893999999999999E-25</c:v>
                      </c:pt>
                      <c:pt idx="3">
                        <c:v>2.0932000000000001E-21</c:v>
                      </c:pt>
                      <c:pt idx="4">
                        <c:v>2.8703E-18</c:v>
                      </c:pt>
                      <c:pt idx="5">
                        <c:v>7.9170000000000003E-16</c:v>
                      </c:pt>
                      <c:pt idx="6">
                        <c:v>7.0872999999999995E-14</c:v>
                      </c:pt>
                      <c:pt idx="7">
                        <c:v>2.7937000000000001E-12</c:v>
                      </c:pt>
                      <c:pt idx="8">
                        <c:v>5.9358999999999994E-11</c:v>
                      </c:pt>
                      <c:pt idx="9">
                        <c:v>7.7866999999999996E-10</c:v>
                      </c:pt>
                      <c:pt idx="10">
                        <c:v>6.8934999999999998E-9</c:v>
                      </c:pt>
                      <c:pt idx="11">
                        <c:v>4.3596000000000002E-8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-18.97</c:v>
                      </c:pt>
                      <c:pt idx="5">
                        <c:v>-19.11</c:v>
                      </c:pt>
                      <c:pt idx="6">
                        <c:v>-19.25</c:v>
                      </c:pt>
                      <c:pt idx="7">
                        <c:v>-19.38</c:v>
                      </c:pt>
                      <c:pt idx="8">
                        <c:v>-19.510000000000002</c:v>
                      </c:pt>
                      <c:pt idx="9">
                        <c:v>-19.64</c:v>
                      </c:pt>
                      <c:pt idx="10">
                        <c:v>-19.77</c:v>
                      </c:pt>
                      <c:pt idx="11">
                        <c:v>-19.91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-76.010000000000005</c:v>
                      </c:pt>
                      <c:pt idx="1">
                        <c:v>-65.180000000000007</c:v>
                      </c:pt>
                      <c:pt idx="2">
                        <c:v>-57.64</c:v>
                      </c:pt>
                      <c:pt idx="3">
                        <c:v>-52.07</c:v>
                      </c:pt>
                      <c:pt idx="4">
                        <c:v>-47.75</c:v>
                      </c:pt>
                      <c:pt idx="5">
                        <c:v>-44.29</c:v>
                      </c:pt>
                      <c:pt idx="6">
                        <c:v>-41.45</c:v>
                      </c:pt>
                      <c:pt idx="7">
                        <c:v>-39.06</c:v>
                      </c:pt>
                      <c:pt idx="8">
                        <c:v>-37.020000000000003</c:v>
                      </c:pt>
                      <c:pt idx="9">
                        <c:v>-35.229999999999997</c:v>
                      </c:pt>
                      <c:pt idx="10">
                        <c:v>-33.619999999999997</c:v>
                      </c:pt>
                      <c:pt idx="11">
                        <c:v>-32.11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-28.29</c:v>
                      </c:pt>
                      <c:pt idx="1">
                        <c:v>-23.71</c:v>
                      </c:pt>
                      <c:pt idx="2">
                        <c:v>-20.71</c:v>
                      </c:pt>
                      <c:pt idx="3">
                        <c:v>-18.62</c:v>
                      </c:pt>
                      <c:pt idx="4">
                        <c:v>-17.11</c:v>
                      </c:pt>
                      <c:pt idx="5">
                        <c:v>-15.97</c:v>
                      </c:pt>
                      <c:pt idx="6">
                        <c:v>-15.09</c:v>
                      </c:pt>
                      <c:pt idx="7">
                        <c:v>-14.41</c:v>
                      </c:pt>
                      <c:pt idx="8">
                        <c:v>-13.86</c:v>
                      </c:pt>
                      <c:pt idx="9">
                        <c:v>-13.4</c:v>
                      </c:pt>
                      <c:pt idx="10">
                        <c:v>-12.99</c:v>
                      </c:pt>
                      <c:pt idx="11">
                        <c:v>-12.59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-5.7290000000000001</c:v>
                      </c:pt>
                      <c:pt idx="1">
                        <c:v>-6.0810000000000004</c:v>
                      </c:pt>
                      <c:pt idx="2">
                        <c:v>-6.47</c:v>
                      </c:pt>
                      <c:pt idx="3">
                        <c:v>-6.8540000000000001</c:v>
                      </c:pt>
                      <c:pt idx="4">
                        <c:v>-7.2190000000000003</c:v>
                      </c:pt>
                      <c:pt idx="5">
                        <c:v>-7.5609999999999999</c:v>
                      </c:pt>
                      <c:pt idx="6">
                        <c:v>-7.88</c:v>
                      </c:pt>
                      <c:pt idx="7">
                        <c:v>-8.1790000000000003</c:v>
                      </c:pt>
                      <c:pt idx="8">
                        <c:v>-8.4610000000000003</c:v>
                      </c:pt>
                      <c:pt idx="9">
                        <c:v>-8.7370000000000001</c:v>
                      </c:pt>
                      <c:pt idx="10">
                        <c:v>-9.0220000000000002</c:v>
                      </c:pt>
                      <c:pt idx="11">
                        <c:v>-9.3379999999999992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-386.97400886560013</c:v>
                </c:pt>
                <c:pt idx="1">
                  <c:v>-393.69251509280002</c:v>
                </c:pt>
                <c:pt idx="2">
                  <c:v>-400.39876907280012</c:v>
                </c:pt>
                <c:pt idx="3">
                  <c:v>-511.54883370850001</c:v>
                </c:pt>
                <c:pt idx="4">
                  <c:v>-515.76311286400005</c:v>
                </c:pt>
                <c:pt idx="5">
                  <c:v>-537.65102302800017</c:v>
                </c:pt>
                <c:pt idx="6">
                  <c:v>-549.63828156999989</c:v>
                </c:pt>
                <c:pt idx="7">
                  <c:v>-554.50274353949999</c:v>
                </c:pt>
                <c:pt idx="8">
                  <c:v>-559.56926448799993</c:v>
                </c:pt>
                <c:pt idx="9">
                  <c:v>-564.99639361600009</c:v>
                </c:pt>
                <c:pt idx="10">
                  <c:v>-574.03377287500007</c:v>
                </c:pt>
                <c:pt idx="11">
                  <c:v>-610.4489132425</c:v>
                </c:pt>
                <c:pt idx="12">
                  <c:v>-647.72490589920017</c:v>
                </c:pt>
                <c:pt idx="13">
                  <c:v>-657.22448322450009</c:v>
                </c:pt>
                <c:pt idx="14">
                  <c:v>-666.97164363350009</c:v>
                </c:pt>
                <c:pt idx="15">
                  <c:v>-676.74859933040011</c:v>
                </c:pt>
                <c:pt idx="16">
                  <c:v>-686.79793860160009</c:v>
                </c:pt>
                <c:pt idx="17">
                  <c:v>-697.14781489839982</c:v>
                </c:pt>
                <c:pt idx="18">
                  <c:v>-707.78730185920017</c:v>
                </c:pt>
                <c:pt idx="19">
                  <c:v>-718.45336417920009</c:v>
                </c:pt>
                <c:pt idx="20">
                  <c:v>-729.34899760439987</c:v>
                </c:pt>
                <c:pt idx="21">
                  <c:v>-772.50616259380001</c:v>
                </c:pt>
                <c:pt idx="22">
                  <c:v>-783.35661724319993</c:v>
                </c:pt>
                <c:pt idx="23">
                  <c:v>-794.35604888640012</c:v>
                </c:pt>
                <c:pt idx="24">
                  <c:v>-805.25355806280004</c:v>
                </c:pt>
                <c:pt idx="25">
                  <c:v>-816.18020623590007</c:v>
                </c:pt>
                <c:pt idx="26">
                  <c:v>-860.20708400000001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5.9829E-2</c:v>
                </c:pt>
                <c:pt idx="10">
                  <c:v>5.9728999999999997E-2</c:v>
                </c:pt>
                <c:pt idx="11">
                  <c:v>5.8522999999999999E-2</c:v>
                </c:pt>
                <c:pt idx="12">
                  <c:v>5.3085E-2</c:v>
                </c:pt>
                <c:pt idx="13">
                  <c:v>4.9862999999999998E-2</c:v>
                </c:pt>
                <c:pt idx="14">
                  <c:v>4.5019999999999998E-2</c:v>
                </c:pt>
                <c:pt idx="15">
                  <c:v>3.7511999999999997E-2</c:v>
                </c:pt>
                <c:pt idx="16">
                  <c:v>2.5121000000000001E-2</c:v>
                </c:pt>
                <c:pt idx="17">
                  <c:v>2.3662000000000002E-3</c:v>
                </c:pt>
                <c:pt idx="18">
                  <c:v>2.1882999999999999E-12</c:v>
                </c:pt>
                <c:pt idx="19">
                  <c:v>4.1665000000000001E-17</c:v>
                </c:pt>
                <c:pt idx="20">
                  <c:v>7.4786999999999994E-20</c:v>
                </c:pt>
                <c:pt idx="21">
                  <c:v>8.5666000000000005E-27</c:v>
                </c:pt>
                <c:pt idx="22">
                  <c:v>6.9338000000000002E-28</c:v>
                </c:pt>
                <c:pt idx="23">
                  <c:v>1.2452E-29</c:v>
                </c:pt>
                <c:pt idx="24">
                  <c:v>4.3857999999999999E-31</c:v>
                </c:pt>
                <c:pt idx="25">
                  <c:v>2.9595999999999998E-32</c:v>
                </c:pt>
                <c:pt idx="2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5.9586999999999996E-12</c:v>
                </c:pt>
                <c:pt idx="1">
                  <c:v>2.9836999999999997E-11</c:v>
                </c:pt>
                <c:pt idx="2">
                  <c:v>1.2521E-10</c:v>
                </c:pt>
                <c:pt idx="3">
                  <c:v>0</c:v>
                </c:pt>
                <c:pt idx="4">
                  <c:v>0</c:v>
                </c:pt>
                <c:pt idx="5">
                  <c:v>6.0066999999999997E-27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5.5402000000000003E-5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1.5304999999999999E-26</c:v>
                </c:pt>
                <c:pt idx="1">
                  <c:v>2.6444E-28</c:v>
                </c:pt>
                <c:pt idx="2">
                  <c:v>1.3507E-30</c:v>
                </c:pt>
                <c:pt idx="3">
                  <c:v>0</c:v>
                </c:pt>
                <c:pt idx="4">
                  <c:v>0</c:v>
                </c:pt>
                <c:pt idx="5">
                  <c:v>6.1958000000000003E-34</c:v>
                </c:pt>
                <c:pt idx="6">
                  <c:v>3.6589000000000002E-16</c:v>
                </c:pt>
                <c:pt idx="7">
                  <c:v>5.0877999999999998E-13</c:v>
                </c:pt>
                <c:pt idx="8">
                  <c:v>7.0334999999999999E-12</c:v>
                </c:pt>
                <c:pt idx="9">
                  <c:v>5.784E-8</c:v>
                </c:pt>
                <c:pt idx="10">
                  <c:v>3.8942E-7</c:v>
                </c:pt>
                <c:pt idx="11">
                  <c:v>8.1539E-8</c:v>
                </c:pt>
                <c:pt idx="12">
                  <c:v>1.5445E-8</c:v>
                </c:pt>
                <c:pt idx="13">
                  <c:v>1.1679999999999999E-8</c:v>
                </c:pt>
                <c:pt idx="14">
                  <c:v>4.0995000000000002E-10</c:v>
                </c:pt>
                <c:pt idx="15">
                  <c:v>1.2755E-19</c:v>
                </c:pt>
                <c:pt idx="16">
                  <c:v>0</c:v>
                </c:pt>
                <c:pt idx="17">
                  <c:v>0</c:v>
                </c:pt>
                <c:pt idx="18">
                  <c:v>1.1375E-33</c:v>
                </c:pt>
                <c:pt idx="19">
                  <c:v>5.7494000000000004E-25</c:v>
                </c:pt>
                <c:pt idx="20">
                  <c:v>3.7060000000000001E-20</c:v>
                </c:pt>
                <c:pt idx="21">
                  <c:v>4.0711000000000002E-13</c:v>
                </c:pt>
                <c:pt idx="22">
                  <c:v>3.2011000000000002E-12</c:v>
                </c:pt>
                <c:pt idx="23">
                  <c:v>9.1407000000000004E-12</c:v>
                </c:pt>
                <c:pt idx="24">
                  <c:v>2.6363999999999999E-11</c:v>
                </c:pt>
                <c:pt idx="25">
                  <c:v>7.6831000000000003E-11</c:v>
                </c:pt>
                <c:pt idx="26">
                  <c:v>2.9592999999999998E-10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2.1253E-23</c:v>
                </c:pt>
                <c:pt idx="4">
                  <c:v>4.5090999999999997E-22</c:v>
                </c:pt>
                <c:pt idx="5">
                  <c:v>7.3334999999999998E-16</c:v>
                </c:pt>
                <c:pt idx="6">
                  <c:v>2.2363999999999998E-15</c:v>
                </c:pt>
                <c:pt idx="7">
                  <c:v>6.5152999999999998E-17</c:v>
                </c:pt>
                <c:pt idx="8">
                  <c:v>5.0863999999999998E-26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6.9916000000000004E-24</c:v>
                </c:pt>
                <c:pt idx="13">
                  <c:v>9.5563000000000003E-20</c:v>
                </c:pt>
                <c:pt idx="14">
                  <c:v>6.6161000000000004E-19</c:v>
                </c:pt>
                <c:pt idx="15">
                  <c:v>4.4553000000000001E-29</c:v>
                </c:pt>
                <c:pt idx="16">
                  <c:v>0</c:v>
                </c:pt>
                <c:pt idx="17">
                  <c:v>0</c:v>
                </c:pt>
                <c:pt idx="18">
                  <c:v>1.6956E-29</c:v>
                </c:pt>
                <c:pt idx="19">
                  <c:v>5.5475999999999996E-22</c:v>
                </c:pt>
                <c:pt idx="20">
                  <c:v>7.7892000000000001E-18</c:v>
                </c:pt>
                <c:pt idx="21">
                  <c:v>1.1054999999999999E-11</c:v>
                </c:pt>
                <c:pt idx="22">
                  <c:v>6.8323999999999998E-11</c:v>
                </c:pt>
                <c:pt idx="23">
                  <c:v>1.8102999999999999E-10</c:v>
                </c:pt>
                <c:pt idx="24">
                  <c:v>4.7833000000000004E-10</c:v>
                </c:pt>
                <c:pt idx="25">
                  <c:v>1.2637999999999999E-9</c:v>
                </c:pt>
                <c:pt idx="26">
                  <c:v>5.2799000000000003E-9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1.924E-7</c:v>
                </c:pt>
                <c:pt idx="1">
                  <c:v>2.8821000000000001E-7</c:v>
                </c:pt>
                <c:pt idx="2">
                  <c:v>4.1701E-7</c:v>
                </c:pt>
                <c:pt idx="3">
                  <c:v>2.1659000000000001E-35</c:v>
                </c:pt>
                <c:pt idx="4">
                  <c:v>8.0290999999999996E-33</c:v>
                </c:pt>
                <c:pt idx="5">
                  <c:v>3.2770000000000001E-21</c:v>
                </c:pt>
                <c:pt idx="6">
                  <c:v>1.6456000000000001E-33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D2E1-40A6-A933-2A862B83ED7D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SOLID!$F$10:$BR$10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5.0280999999999999E-2</c:v>
                </c:pt>
                <c:pt idx="10">
                  <c:v>4.8496999999999998E-2</c:v>
                </c:pt>
                <c:pt idx="11">
                  <c:v>3.8942999999999998E-2</c:v>
                </c:pt>
                <c:pt idx="12">
                  <c:v>2.4257000000000001E-2</c:v>
                </c:pt>
                <c:pt idx="13">
                  <c:v>1.9414000000000001E-2</c:v>
                </c:pt>
                <c:pt idx="14">
                  <c:v>1.3899999999999999E-2</c:v>
                </c:pt>
                <c:pt idx="15">
                  <c:v>7.332E-3</c:v>
                </c:pt>
                <c:pt idx="16">
                  <c:v>5.7974000000000003E-4</c:v>
                </c:pt>
                <c:pt idx="17">
                  <c:v>3.7917000000000001E-6</c:v>
                </c:pt>
                <c:pt idx="18">
                  <c:v>7.8749999999999998E-7</c:v>
                </c:pt>
                <c:pt idx="19">
                  <c:v>2.6103E-7</c:v>
                </c:pt>
                <c:pt idx="20">
                  <c:v>1.4133000000000001E-7</c:v>
                </c:pt>
                <c:pt idx="21">
                  <c:v>1.8092000000000001E-8</c:v>
                </c:pt>
                <c:pt idx="22">
                  <c:v>1.3594000000000001E-8</c:v>
                </c:pt>
                <c:pt idx="23">
                  <c:v>6.9070000000000002E-9</c:v>
                </c:pt>
                <c:pt idx="24">
                  <c:v>4.1411999999999997E-9</c:v>
                </c:pt>
                <c:pt idx="25">
                  <c:v>2.9133999999999999E-9</c:v>
                </c:pt>
                <c:pt idx="26">
                  <c:v>1.5635000000000001E-10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SOLID!$F$11:$BR$11</c:f>
              <c:numCache>
                <c:formatCode>0.0E+00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2.6748999999999999E-36</c:v>
                </c:pt>
                <c:pt idx="7">
                  <c:v>4.1413999999999999E-34</c:v>
                </c:pt>
                <c:pt idx="8">
                  <c:v>4.8067999999999999E-32</c:v>
                </c:pt>
                <c:pt idx="9">
                  <c:v>4.2999000000000001E-30</c:v>
                </c:pt>
                <c:pt idx="10">
                  <c:v>3.0363E-28</c:v>
                </c:pt>
                <c:pt idx="11">
                  <c:v>1.0451999999999999E-21</c:v>
                </c:pt>
                <c:pt idx="12">
                  <c:v>3.0433000000000001E-16</c:v>
                </c:pt>
                <c:pt idx="13">
                  <c:v>5.2210000000000002E-15</c:v>
                </c:pt>
                <c:pt idx="14">
                  <c:v>8.1048999999999996E-14</c:v>
                </c:pt>
                <c:pt idx="15">
                  <c:v>1.1391000000000001E-12</c:v>
                </c:pt>
                <c:pt idx="16">
                  <c:v>1.5707999999999999E-11</c:v>
                </c:pt>
                <c:pt idx="17">
                  <c:v>2.6588000000000002E-10</c:v>
                </c:pt>
                <c:pt idx="18">
                  <c:v>4.1450000000000002E-10</c:v>
                </c:pt>
                <c:pt idx="19">
                  <c:v>5.2710999999999995E-10</c:v>
                </c:pt>
                <c:pt idx="20">
                  <c:v>6.5819999999999996E-10</c:v>
                </c:pt>
                <c:pt idx="21">
                  <c:v>1.3221E-9</c:v>
                </c:pt>
                <c:pt idx="22">
                  <c:v>1.4930999999999999E-9</c:v>
                </c:pt>
                <c:pt idx="23">
                  <c:v>1.6457E-9</c:v>
                </c:pt>
                <c:pt idx="24">
                  <c:v>1.7667999999999999E-9</c:v>
                </c:pt>
                <c:pt idx="25">
                  <c:v>1.8438E-9</c:v>
                </c:pt>
                <c:pt idx="26">
                  <c:v>1.5859999999999999E-9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SOLID!$F$12:$BR$12</c:f>
              <c:numCache>
                <c:formatCode>0.0E+00</c:formatCode>
                <c:ptCount val="65"/>
                <c:pt idx="0">
                  <c:v>6.8570999999999993E-2</c:v>
                </c:pt>
                <c:pt idx="1">
                  <c:v>6.8570999999999993E-2</c:v>
                </c:pt>
                <c:pt idx="2">
                  <c:v>6.8570999999999993E-2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1.1043E-31</c:v>
                </c:pt>
                <c:pt idx="7">
                  <c:v>9.9381999999999997E-30</c:v>
                </c:pt>
                <c:pt idx="8">
                  <c:v>6.9093000000000002E-28</c:v>
                </c:pt>
                <c:pt idx="9">
                  <c:v>3.8039E-26</c:v>
                </c:pt>
                <c:pt idx="10">
                  <c:v>1.6944E-24</c:v>
                </c:pt>
                <c:pt idx="11">
                  <c:v>1.1347999999999999E-18</c:v>
                </c:pt>
                <c:pt idx="12">
                  <c:v>8.3196000000000002E-14</c:v>
                </c:pt>
                <c:pt idx="13">
                  <c:v>1.0435999999999999E-12</c:v>
                </c:pt>
                <c:pt idx="14">
                  <c:v>1.1969E-11</c:v>
                </c:pt>
                <c:pt idx="15">
                  <c:v>1.2559E-10</c:v>
                </c:pt>
                <c:pt idx="16">
                  <c:v>1.2936E-9</c:v>
                </c:pt>
                <c:pt idx="17">
                  <c:v>1.5913999999999999E-8</c:v>
                </c:pt>
                <c:pt idx="18">
                  <c:v>2.4257E-8</c:v>
                </c:pt>
                <c:pt idx="19">
                  <c:v>3.0891000000000002E-8</c:v>
                </c:pt>
                <c:pt idx="20">
                  <c:v>3.8661999999999999E-8</c:v>
                </c:pt>
                <c:pt idx="21">
                  <c:v>7.9300000000000002E-8</c:v>
                </c:pt>
                <c:pt idx="22">
                  <c:v>9.0375E-8</c:v>
                </c:pt>
                <c:pt idx="23">
                  <c:v>1.0074E-7</c:v>
                </c:pt>
                <c:pt idx="24">
                  <c:v>1.0963999999999999E-7</c:v>
                </c:pt>
                <c:pt idx="25">
                  <c:v>1.1631E-7</c:v>
                </c:pt>
                <c:pt idx="26">
                  <c:v>1.104E-7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7.5161000000000002E-28</c:v>
                </c:pt>
                <c:pt idx="7">
                  <c:v>3.889E-26</c:v>
                </c:pt>
                <c:pt idx="8">
                  <c:v>1.6030000000000001E-24</c:v>
                </c:pt>
                <c:pt idx="9">
                  <c:v>5.3795999999999995E-23</c:v>
                </c:pt>
                <c:pt idx="10">
                  <c:v>1.498E-21</c:v>
                </c:pt>
                <c:pt idx="11">
                  <c:v>1.8924999999999999E-16</c:v>
                </c:pt>
                <c:pt idx="12">
                  <c:v>3.408E-12</c:v>
                </c:pt>
                <c:pt idx="13">
                  <c:v>3.1088000000000002E-11</c:v>
                </c:pt>
                <c:pt idx="14">
                  <c:v>2.6204999999999999E-10</c:v>
                </c:pt>
                <c:pt idx="15">
                  <c:v>2.0427E-9</c:v>
                </c:pt>
                <c:pt idx="16">
                  <c:v>1.5643E-8</c:v>
                </c:pt>
                <c:pt idx="17">
                  <c:v>1.3925000000000001E-7</c:v>
                </c:pt>
                <c:pt idx="18">
                  <c:v>2.0662999999999999E-7</c:v>
                </c:pt>
                <c:pt idx="19">
                  <c:v>2.6243E-7</c:v>
                </c:pt>
                <c:pt idx="20">
                  <c:v>3.2790999999999998E-7</c:v>
                </c:pt>
                <c:pt idx="21">
                  <c:v>6.7703999999999998E-7</c:v>
                </c:pt>
                <c:pt idx="22">
                  <c:v>7.7619000000000002E-7</c:v>
                </c:pt>
                <c:pt idx="23">
                  <c:v>8.7227000000000001E-7</c:v>
                </c:pt>
                <c:pt idx="24">
                  <c:v>9.5954999999999999E-7</c:v>
                </c:pt>
                <c:pt idx="25">
                  <c:v>1.0317E-6</c:v>
                </c:pt>
                <c:pt idx="26">
                  <c:v>1.0692000000000001E-6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9.6000000000000002E-2</c:v>
                </c:pt>
                <c:pt idx="1">
                  <c:v>9.6000000000000002E-2</c:v>
                </c:pt>
                <c:pt idx="2">
                  <c:v>9.6000000000000002E-2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2.4944999999999998E-25</c:v>
                </c:pt>
                <c:pt idx="7">
                  <c:v>9.5352000000000002E-24</c:v>
                </c:pt>
                <c:pt idx="8">
                  <c:v>2.9452000000000001E-22</c:v>
                </c:pt>
                <c:pt idx="9">
                  <c:v>7.5029000000000005E-21</c:v>
                </c:pt>
                <c:pt idx="10">
                  <c:v>1.6046000000000001E-19</c:v>
                </c:pt>
                <c:pt idx="11">
                  <c:v>7.7809999999999992E-15</c:v>
                </c:pt>
                <c:pt idx="12">
                  <c:v>6.0855000000000006E-11</c:v>
                </c:pt>
                <c:pt idx="13">
                  <c:v>4.5756000000000002E-10</c:v>
                </c:pt>
                <c:pt idx="14">
                  <c:v>3.1943E-9</c:v>
                </c:pt>
                <c:pt idx="15">
                  <c:v>2.0729E-8</c:v>
                </c:pt>
                <c:pt idx="16">
                  <c:v>1.3157999999999999E-7</c:v>
                </c:pt>
                <c:pt idx="17">
                  <c:v>9.4038000000000001E-7</c:v>
                </c:pt>
                <c:pt idx="18">
                  <c:v>1.5005000000000001E-6</c:v>
                </c:pt>
                <c:pt idx="19">
                  <c:v>2.0907000000000002E-6</c:v>
                </c:pt>
                <c:pt idx="20">
                  <c:v>2.8576E-6</c:v>
                </c:pt>
                <c:pt idx="21">
                  <c:v>8.2669000000000004E-6</c:v>
                </c:pt>
                <c:pt idx="22">
                  <c:v>1.0276E-5</c:v>
                </c:pt>
                <c:pt idx="23">
                  <c:v>1.2513E-5</c:v>
                </c:pt>
                <c:pt idx="24">
                  <c:v>1.4915E-5</c:v>
                </c:pt>
                <c:pt idx="25">
                  <c:v>1.7384000000000002E-5</c:v>
                </c:pt>
                <c:pt idx="26">
                  <c:v>2.5160999999999998E-5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4.9173999999999997E-6</c:v>
                </c:pt>
                <c:pt idx="1">
                  <c:v>9.7727000000000005E-6</c:v>
                </c:pt>
                <c:pt idx="2">
                  <c:v>1.7980999999999999E-5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1.8533E-24</c:v>
                </c:pt>
                <c:pt idx="7">
                  <c:v>4.8115E-23</c:v>
                </c:pt>
                <c:pt idx="8">
                  <c:v>1.0294000000000001E-21</c:v>
                </c:pt>
                <c:pt idx="9">
                  <c:v>1.8492E-20</c:v>
                </c:pt>
                <c:pt idx="10">
                  <c:v>2.8341E-19</c:v>
                </c:pt>
                <c:pt idx="11">
                  <c:v>4.1509999999999998E-15</c:v>
                </c:pt>
                <c:pt idx="12">
                  <c:v>1.1626000000000001E-11</c:v>
                </c:pt>
                <c:pt idx="13">
                  <c:v>6.9060000000000005E-11</c:v>
                </c:pt>
                <c:pt idx="14">
                  <c:v>3.8342999999999999E-10</c:v>
                </c:pt>
                <c:pt idx="15">
                  <c:v>1.9929E-9</c:v>
                </c:pt>
                <c:pt idx="16">
                  <c:v>1.0105E-8</c:v>
                </c:pt>
                <c:pt idx="17">
                  <c:v>5.5969999999999998E-8</c:v>
                </c:pt>
                <c:pt idx="18">
                  <c:v>9.2843999999999994E-8</c:v>
                </c:pt>
                <c:pt idx="19">
                  <c:v>1.3738E-7</c:v>
                </c:pt>
                <c:pt idx="20">
                  <c:v>1.9912E-7</c:v>
                </c:pt>
                <c:pt idx="21">
                  <c:v>7.2111999999999999E-7</c:v>
                </c:pt>
                <c:pt idx="22">
                  <c:v>9.4728999999999995E-7</c:v>
                </c:pt>
                <c:pt idx="23">
                  <c:v>1.2195999999999999E-6</c:v>
                </c:pt>
                <c:pt idx="24">
                  <c:v>1.5383E-6</c:v>
                </c:pt>
                <c:pt idx="25">
                  <c:v>1.8993E-6</c:v>
                </c:pt>
                <c:pt idx="26">
                  <c:v>3.5296000000000001E-6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3.8815000000000004E-12</c:v>
                </c:pt>
                <c:pt idx="1">
                  <c:v>2.5020000000000001E-11</c:v>
                </c:pt>
                <c:pt idx="2">
                  <c:v>1.3146E-10</c:v>
                </c:pt>
                <c:pt idx="3">
                  <c:v>0</c:v>
                </c:pt>
                <c:pt idx="4">
                  <c:v>0</c:v>
                </c:pt>
                <c:pt idx="5">
                  <c:v>2.112E-33</c:v>
                </c:pt>
                <c:pt idx="6">
                  <c:v>6.9566999999999996E-22</c:v>
                </c:pt>
                <c:pt idx="7">
                  <c:v>1.2648E-20</c:v>
                </c:pt>
                <c:pt idx="8">
                  <c:v>1.9294E-19</c:v>
                </c:pt>
                <c:pt idx="9">
                  <c:v>2.5112000000000002E-18</c:v>
                </c:pt>
                <c:pt idx="10">
                  <c:v>2.8298000000000001E-17</c:v>
                </c:pt>
                <c:pt idx="11">
                  <c:v>1.3693E-13</c:v>
                </c:pt>
                <c:pt idx="12">
                  <c:v>1.4777E-10</c:v>
                </c:pt>
                <c:pt idx="13">
                  <c:v>7.0479E-10</c:v>
                </c:pt>
                <c:pt idx="14">
                  <c:v>3.1609000000000001E-9</c:v>
                </c:pt>
                <c:pt idx="15">
                  <c:v>1.3354999999999999E-8</c:v>
                </c:pt>
                <c:pt idx="16">
                  <c:v>5.4870000000000001E-8</c:v>
                </c:pt>
                <c:pt idx="17">
                  <c:v>2.3877000000000001E-7</c:v>
                </c:pt>
                <c:pt idx="18">
                  <c:v>4.1717999999999998E-7</c:v>
                </c:pt>
                <c:pt idx="19">
                  <c:v>6.6390999999999997E-7</c:v>
                </c:pt>
                <c:pt idx="20">
                  <c:v>1.0328000000000001E-6</c:v>
                </c:pt>
                <c:pt idx="21">
                  <c:v>4.8926000000000004E-6</c:v>
                </c:pt>
                <c:pt idx="22">
                  <c:v>6.8608999999999998E-6</c:v>
                </c:pt>
                <c:pt idx="23">
                  <c:v>9.4301999999999999E-6</c:v>
                </c:pt>
                <c:pt idx="24">
                  <c:v>1.2703E-5</c:v>
                </c:pt>
                <c:pt idx="25">
                  <c:v>1.6767000000000001E-5</c:v>
                </c:pt>
                <c:pt idx="26">
                  <c:v>4.1359000000000002E-5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4.4881E-11</c:v>
                </c:pt>
                <c:pt idx="1">
                  <c:v>2.9447000000000002E-10</c:v>
                </c:pt>
                <c:pt idx="2">
                  <c:v>1.5768E-9</c:v>
                </c:pt>
                <c:pt idx="3">
                  <c:v>5.0031000000000001E-30</c:v>
                </c:pt>
                <c:pt idx="4">
                  <c:v>3.4198000000000002E-28</c:v>
                </c:pt>
                <c:pt idx="5">
                  <c:v>5.9530000000000002E-24</c:v>
                </c:pt>
                <c:pt idx="6">
                  <c:v>8.4280000000000001E-16</c:v>
                </c:pt>
                <c:pt idx="7">
                  <c:v>7.3140000000000001E-15</c:v>
                </c:pt>
                <c:pt idx="8">
                  <c:v>5.5648999999999998E-14</c:v>
                </c:pt>
                <c:pt idx="9">
                  <c:v>3.7591999999999998E-13</c:v>
                </c:pt>
                <c:pt idx="10">
                  <c:v>2.2795000000000001E-12</c:v>
                </c:pt>
                <c:pt idx="11">
                  <c:v>1.2492E-9</c:v>
                </c:pt>
                <c:pt idx="12">
                  <c:v>2.2200999999999999E-7</c:v>
                </c:pt>
                <c:pt idx="13">
                  <c:v>7.0610999999999996E-7</c:v>
                </c:pt>
                <c:pt idx="14">
                  <c:v>2.1440999999999999E-6</c:v>
                </c:pt>
                <c:pt idx="15">
                  <c:v>6.2254999999999999E-6</c:v>
                </c:pt>
                <c:pt idx="16">
                  <c:v>1.766E-5</c:v>
                </c:pt>
                <c:pt idx="17">
                  <c:v>5.1829000000000001E-5</c:v>
                </c:pt>
                <c:pt idx="18">
                  <c:v>8.2447000000000005E-5</c:v>
                </c:pt>
                <c:pt idx="19">
                  <c:v>1.2276999999999999E-4</c:v>
                </c:pt>
                <c:pt idx="20">
                  <c:v>1.7940999999999999E-4</c:v>
                </c:pt>
                <c:pt idx="21">
                  <c:v>6.8853999999999996E-4</c:v>
                </c:pt>
                <c:pt idx="22">
                  <c:v>9.2522999999999998E-4</c:v>
                </c:pt>
                <c:pt idx="23">
                  <c:v>1.2237999999999999E-3</c:v>
                </c:pt>
                <c:pt idx="24">
                  <c:v>1.5935000000000001E-3</c:v>
                </c:pt>
                <c:pt idx="25">
                  <c:v>2.0425999999999999E-3</c:v>
                </c:pt>
                <c:pt idx="26">
                  <c:v>4.7115999999999998E-3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1.1107999999999999E-34</c:v>
                </c:pt>
                <c:pt idx="1">
                  <c:v>1.8166000000000001E-32</c:v>
                </c:pt>
                <c:pt idx="2">
                  <c:v>1.7138999999999999E-30</c:v>
                </c:pt>
                <c:pt idx="3">
                  <c:v>0</c:v>
                </c:pt>
                <c:pt idx="4">
                  <c:v>0</c:v>
                </c:pt>
                <c:pt idx="5">
                  <c:v>2.9715000000000001E-31</c:v>
                </c:pt>
                <c:pt idx="6">
                  <c:v>3.4601000000000002E-24</c:v>
                </c:pt>
                <c:pt idx="7">
                  <c:v>4.2608E-23</c:v>
                </c:pt>
                <c:pt idx="8">
                  <c:v>4.4740000000000001E-22</c:v>
                </c:pt>
                <c:pt idx="9">
                  <c:v>4.0674000000000001E-21</c:v>
                </c:pt>
                <c:pt idx="10">
                  <c:v>3.2441999999999999E-20</c:v>
                </c:pt>
                <c:pt idx="11">
                  <c:v>4.4000999999999999E-17</c:v>
                </c:pt>
                <c:pt idx="12">
                  <c:v>1.5291E-14</c:v>
                </c:pt>
                <c:pt idx="13">
                  <c:v>5.5883E-14</c:v>
                </c:pt>
                <c:pt idx="14">
                  <c:v>1.9295999999999999E-13</c:v>
                </c:pt>
                <c:pt idx="15">
                  <c:v>6.3153000000000004E-13</c:v>
                </c:pt>
                <c:pt idx="16">
                  <c:v>1.9842999999999999E-12</c:v>
                </c:pt>
                <c:pt idx="17">
                  <c:v>6.1716000000000001E-12</c:v>
                </c:pt>
                <c:pt idx="18">
                  <c:v>1.3777E-11</c:v>
                </c:pt>
                <c:pt idx="19">
                  <c:v>2.9054000000000001E-11</c:v>
                </c:pt>
                <c:pt idx="20">
                  <c:v>5.9358999999999994E-11</c:v>
                </c:pt>
                <c:pt idx="21">
                  <c:v>7.7866999999999996E-10</c:v>
                </c:pt>
                <c:pt idx="22">
                  <c:v>1.3898999999999999E-9</c:v>
                </c:pt>
                <c:pt idx="23">
                  <c:v>2.4236000000000002E-9</c:v>
                </c:pt>
                <c:pt idx="24">
                  <c:v>4.1320000000000002E-9</c:v>
                </c:pt>
                <c:pt idx="25">
                  <c:v>6.8934999999999998E-9</c:v>
                </c:pt>
                <c:pt idx="26">
                  <c:v>4.3596000000000002E-8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2.7299E-22</c:v>
                </c:pt>
                <c:pt idx="4">
                  <c:v>3.6921999999999997E-21</c:v>
                </c:pt>
                <c:pt idx="5">
                  <c:v>1.2687999999999999E-14</c:v>
                </c:pt>
                <c:pt idx="6">
                  <c:v>4.2300999999999999E-12</c:v>
                </c:pt>
                <c:pt idx="7">
                  <c:v>7.2541999999999994E-11</c:v>
                </c:pt>
                <c:pt idx="8">
                  <c:v>1.8026999999999999E-10</c:v>
                </c:pt>
                <c:pt idx="9">
                  <c:v>9.8902E-3</c:v>
                </c:pt>
                <c:pt idx="10">
                  <c:v>1.1774E-2</c:v>
                </c:pt>
                <c:pt idx="11">
                  <c:v>2.2533999999999998E-2</c:v>
                </c:pt>
                <c:pt idx="12">
                  <c:v>4.2658000000000001E-2</c:v>
                </c:pt>
                <c:pt idx="13">
                  <c:v>5.0722999999999997E-2</c:v>
                </c:pt>
                <c:pt idx="14">
                  <c:v>6.1081000000000003E-2</c:v>
                </c:pt>
                <c:pt idx="15">
                  <c:v>7.5156000000000001E-2</c:v>
                </c:pt>
                <c:pt idx="16">
                  <c:v>9.4299999999999995E-2</c:v>
                </c:pt>
                <c:pt idx="17">
                  <c:v>0.11763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0.12</c:v>
                </c:pt>
                <c:pt idx="24">
                  <c:v>0.12</c:v>
                </c:pt>
                <c:pt idx="25">
                  <c:v>0.12</c:v>
                </c:pt>
                <c:pt idx="26">
                  <c:v>0.12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  <c:pt idx="0">
                  <c:v>(1)Se[l]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  <c:pt idx="0">
                  <c:v>0.48</c:v>
                </c:pt>
                <c:pt idx="1">
                  <c:v>0.48</c:v>
                </c:pt>
                <c:pt idx="2">
                  <c:v>0.48</c:v>
                </c:pt>
                <c:pt idx="3">
                  <c:v>3.8586999999999998E-27</c:v>
                </c:pt>
                <c:pt idx="4">
                  <c:v>8.8526000000000005E-26</c:v>
                </c:pt>
                <c:pt idx="5">
                  <c:v>2.6184E-19</c:v>
                </c:pt>
                <c:pt idx="6">
                  <c:v>2.8174000000000001E-14</c:v>
                </c:pt>
                <c:pt idx="7">
                  <c:v>6.7415000000000001E-13</c:v>
                </c:pt>
                <c:pt idx="8">
                  <c:v>2.3000999999999999E-12</c:v>
                </c:pt>
                <c:pt idx="9">
                  <c:v>1.7072999999999999E-4</c:v>
                </c:pt>
                <c:pt idx="10">
                  <c:v>2.7137999999999999E-4</c:v>
                </c:pt>
                <c:pt idx="11">
                  <c:v>1.4769E-3</c:v>
                </c:pt>
                <c:pt idx="12">
                  <c:v>6.9144000000000002E-3</c:v>
                </c:pt>
                <c:pt idx="13">
                  <c:v>1.0135999999999999E-2</c:v>
                </c:pt>
                <c:pt idx="14">
                  <c:v>1.4976E-2</c:v>
                </c:pt>
                <c:pt idx="15">
                  <c:v>2.2475999999999999E-2</c:v>
                </c:pt>
                <c:pt idx="16">
                  <c:v>3.4842999999999999E-2</c:v>
                </c:pt>
                <c:pt idx="17">
                  <c:v>5.7523999999999999E-2</c:v>
                </c:pt>
                <c:pt idx="18">
                  <c:v>5.9825000000000003E-2</c:v>
                </c:pt>
                <c:pt idx="19">
                  <c:v>5.9740000000000001E-2</c:v>
                </c:pt>
                <c:pt idx="20">
                  <c:v>5.9621E-2</c:v>
                </c:pt>
                <c:pt idx="21">
                  <c:v>5.8559E-2</c:v>
                </c:pt>
                <c:pt idx="22">
                  <c:v>5.8068000000000002E-2</c:v>
                </c:pt>
                <c:pt idx="23">
                  <c:v>5.7451000000000002E-2</c:v>
                </c:pt>
                <c:pt idx="24">
                  <c:v>5.6688000000000002E-2</c:v>
                </c:pt>
                <c:pt idx="25">
                  <c:v>5.5763E-2</c:v>
                </c:pt>
                <c:pt idx="26">
                  <c:v>5.0305999999999997E-2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  <c:pt idx="0">
                  <c:v>(l)Ga2Se3[l]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  <c:pt idx="0">
                  <c:v>5.2603000000000003E-6</c:v>
                </c:pt>
                <c:pt idx="1">
                  <c:v>3.6476000000000001E-5</c:v>
                </c:pt>
                <c:pt idx="2">
                  <c:v>1.9998999999999999E-4</c:v>
                </c:pt>
                <c:pt idx="3">
                  <c:v>1.4148E-29</c:v>
                </c:pt>
                <c:pt idx="4">
                  <c:v>2.6517999999999999E-27</c:v>
                </c:pt>
                <c:pt idx="5">
                  <c:v>2.9242999999999998E-17</c:v>
                </c:pt>
                <c:pt idx="6">
                  <c:v>2.2604999999999999E-12</c:v>
                </c:pt>
                <c:pt idx="7">
                  <c:v>1.1437E-10</c:v>
                </c:pt>
                <c:pt idx="8">
                  <c:v>7.6733999999999996E-10</c:v>
                </c:pt>
                <c:pt idx="9">
                  <c:v>9.9945000000000006E-2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  <c:pt idx="0">
                  <c:v>-20.72</c:v>
                </c:pt>
                <c:pt idx="1">
                  <c:v>-20.71</c:v>
                </c:pt>
                <c:pt idx="2">
                  <c:v>-20.71</c:v>
                </c:pt>
                <c:pt idx="3">
                  <c:v>-18.62</c:v>
                </c:pt>
                <c:pt idx="4">
                  <c:v>-18.63</c:v>
                </c:pt>
                <c:pt idx="5">
                  <c:v>-18.72</c:v>
                </c:pt>
                <c:pt idx="6">
                  <c:v>-18.84</c:v>
                </c:pt>
                <c:pt idx="7">
                  <c:v>-18.87</c:v>
                </c:pt>
                <c:pt idx="8">
                  <c:v>-18.899999999999999</c:v>
                </c:pt>
                <c:pt idx="9">
                  <c:v>-18.940000000000001</c:v>
                </c:pt>
                <c:pt idx="10">
                  <c:v>-18.97</c:v>
                </c:pt>
                <c:pt idx="11">
                  <c:v>-19.11</c:v>
                </c:pt>
                <c:pt idx="12">
                  <c:v>-19.25</c:v>
                </c:pt>
                <c:pt idx="13">
                  <c:v>-19.28</c:v>
                </c:pt>
                <c:pt idx="14">
                  <c:v>-19.32</c:v>
                </c:pt>
                <c:pt idx="15">
                  <c:v>-19.350000000000001</c:v>
                </c:pt>
                <c:pt idx="16">
                  <c:v>-19.38</c:v>
                </c:pt>
                <c:pt idx="17">
                  <c:v>-19.420000000000002</c:v>
                </c:pt>
                <c:pt idx="18">
                  <c:v>-19.45</c:v>
                </c:pt>
                <c:pt idx="19">
                  <c:v>-19.48</c:v>
                </c:pt>
                <c:pt idx="20">
                  <c:v>-19.510000000000002</c:v>
                </c:pt>
                <c:pt idx="21">
                  <c:v>-19.64</c:v>
                </c:pt>
                <c:pt idx="22">
                  <c:v>-19.68</c:v>
                </c:pt>
                <c:pt idx="23">
                  <c:v>-19.71</c:v>
                </c:pt>
                <c:pt idx="24">
                  <c:v>-19.739999999999998</c:v>
                </c:pt>
                <c:pt idx="25">
                  <c:v>-19.77</c:v>
                </c:pt>
                <c:pt idx="26">
                  <c:v>-19.91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  <c:pt idx="0">
                  <c:v>-97.04</c:v>
                </c:pt>
                <c:pt idx="1">
                  <c:v>-91.76</c:v>
                </c:pt>
                <c:pt idx="2">
                  <c:v>-87.06</c:v>
                </c:pt>
                <c:pt idx="3">
                  <c:v>-55.6</c:v>
                </c:pt>
                <c:pt idx="4">
                  <c:v>-53.11</c:v>
                </c:pt>
                <c:pt idx="5">
                  <c:v>-42.49</c:v>
                </c:pt>
                <c:pt idx="6">
                  <c:v>-43.73</c:v>
                </c:pt>
                <c:pt idx="7">
                  <c:v>-42.69</c:v>
                </c:pt>
                <c:pt idx="8">
                  <c:v>-41.74</c:v>
                </c:pt>
                <c:pt idx="9">
                  <c:v>-40.880000000000003</c:v>
                </c:pt>
                <c:pt idx="10">
                  <c:v>-40.57</c:v>
                </c:pt>
                <c:pt idx="11">
                  <c:v>-39.549999999999997</c:v>
                </c:pt>
                <c:pt idx="12">
                  <c:v>-38.83</c:v>
                </c:pt>
                <c:pt idx="13">
                  <c:v>-38.700000000000003</c:v>
                </c:pt>
                <c:pt idx="14">
                  <c:v>-38.590000000000003</c:v>
                </c:pt>
                <c:pt idx="15">
                  <c:v>-38.5</c:v>
                </c:pt>
                <c:pt idx="16">
                  <c:v>-38.450000000000003</c:v>
                </c:pt>
                <c:pt idx="17">
                  <c:v>-38.479999999999997</c:v>
                </c:pt>
                <c:pt idx="18">
                  <c:v>-38</c:v>
                </c:pt>
                <c:pt idx="19">
                  <c:v>-37.5</c:v>
                </c:pt>
                <c:pt idx="20">
                  <c:v>-37.020000000000003</c:v>
                </c:pt>
                <c:pt idx="21">
                  <c:v>-35.229999999999997</c:v>
                </c:pt>
                <c:pt idx="22">
                  <c:v>-34.81</c:v>
                </c:pt>
                <c:pt idx="23">
                  <c:v>-34.409999999999997</c:v>
                </c:pt>
                <c:pt idx="24">
                  <c:v>-34.01</c:v>
                </c:pt>
                <c:pt idx="25">
                  <c:v>-33.619999999999997</c:v>
                </c:pt>
                <c:pt idx="26">
                  <c:v>-32.11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  <c:pt idx="0">
                  <c:v>-27.48</c:v>
                </c:pt>
                <c:pt idx="1">
                  <c:v>-25.86</c:v>
                </c:pt>
                <c:pt idx="2">
                  <c:v>-24.42</c:v>
                </c:pt>
                <c:pt idx="3">
                  <c:v>-14.19</c:v>
                </c:pt>
                <c:pt idx="4">
                  <c:v>-13.76</c:v>
                </c:pt>
                <c:pt idx="5">
                  <c:v>-10.61</c:v>
                </c:pt>
                <c:pt idx="6">
                  <c:v>-14.31</c:v>
                </c:pt>
                <c:pt idx="7">
                  <c:v>-14.22</c:v>
                </c:pt>
                <c:pt idx="8">
                  <c:v>-14.14</c:v>
                </c:pt>
                <c:pt idx="9">
                  <c:v>-14.08</c:v>
                </c:pt>
                <c:pt idx="10">
                  <c:v>-14.03</c:v>
                </c:pt>
                <c:pt idx="11">
                  <c:v>-13.94</c:v>
                </c:pt>
                <c:pt idx="12">
                  <c:v>-13.97</c:v>
                </c:pt>
                <c:pt idx="13">
                  <c:v>-13.99</c:v>
                </c:pt>
                <c:pt idx="14">
                  <c:v>-14.02</c:v>
                </c:pt>
                <c:pt idx="15">
                  <c:v>-14.05</c:v>
                </c:pt>
                <c:pt idx="16">
                  <c:v>-14.11</c:v>
                </c:pt>
                <c:pt idx="17">
                  <c:v>-14.24</c:v>
                </c:pt>
                <c:pt idx="18">
                  <c:v>-14.12</c:v>
                </c:pt>
                <c:pt idx="19">
                  <c:v>-13.98</c:v>
                </c:pt>
                <c:pt idx="20">
                  <c:v>-13.86</c:v>
                </c:pt>
                <c:pt idx="21">
                  <c:v>-13.4</c:v>
                </c:pt>
                <c:pt idx="22">
                  <c:v>-13.29</c:v>
                </c:pt>
                <c:pt idx="23">
                  <c:v>-13.19</c:v>
                </c:pt>
                <c:pt idx="24">
                  <c:v>-13.09</c:v>
                </c:pt>
                <c:pt idx="25">
                  <c:v>-12.99</c:v>
                </c:pt>
                <c:pt idx="26">
                  <c:v>-12.59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  <c:pt idx="0">
                  <c:v>4.6980000000000004</c:v>
                </c:pt>
                <c:pt idx="1">
                  <c:v>3.8370000000000002</c:v>
                </c:pt>
                <c:pt idx="2">
                  <c:v>3.0619999999999998</c:v>
                </c:pt>
                <c:pt idx="3">
                  <c:v>-20.95</c:v>
                </c:pt>
                <c:pt idx="4">
                  <c:v>-20.149999999999999</c:v>
                </c:pt>
                <c:pt idx="5">
                  <c:v>-19.53</c:v>
                </c:pt>
                <c:pt idx="6">
                  <c:v>-13.26</c:v>
                </c:pt>
                <c:pt idx="7">
                  <c:v>-12.83</c:v>
                </c:pt>
                <c:pt idx="8">
                  <c:v>-12.43</c:v>
                </c:pt>
                <c:pt idx="9">
                  <c:v>-12.06</c:v>
                </c:pt>
                <c:pt idx="10">
                  <c:v>-11.7</c:v>
                </c:pt>
                <c:pt idx="11">
                  <c:v>-10.45</c:v>
                </c:pt>
                <c:pt idx="12">
                  <c:v>-9.4139999999999997</c:v>
                </c:pt>
                <c:pt idx="13">
                  <c:v>-9.18</c:v>
                </c:pt>
                <c:pt idx="14">
                  <c:v>-8.9550000000000001</c:v>
                </c:pt>
                <c:pt idx="15">
                  <c:v>-8.7390000000000008</c:v>
                </c:pt>
                <c:pt idx="16">
                  <c:v>-8.5210000000000008</c:v>
                </c:pt>
                <c:pt idx="17">
                  <c:v>-8.2739999999999991</c:v>
                </c:pt>
                <c:pt idx="18">
                  <c:v>-8.3219999999999992</c:v>
                </c:pt>
                <c:pt idx="19">
                  <c:v>-8.3919999999999995</c:v>
                </c:pt>
                <c:pt idx="20">
                  <c:v>-8.4610000000000003</c:v>
                </c:pt>
                <c:pt idx="21">
                  <c:v>-8.7370000000000001</c:v>
                </c:pt>
                <c:pt idx="22">
                  <c:v>-8.8059999999999992</c:v>
                </c:pt>
                <c:pt idx="23">
                  <c:v>-8.8770000000000007</c:v>
                </c:pt>
                <c:pt idx="24">
                  <c:v>-8.9489999999999998</c:v>
                </c:pt>
                <c:pt idx="25">
                  <c:v>-9.0220000000000002</c:v>
                </c:pt>
                <c:pt idx="26">
                  <c:v>-9.3379999999999992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/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42.672554118893053</c:v>
                </c:pt>
                <c:pt idx="1">
                  <c:v>36.971901771880212</c:v>
                </c:pt>
                <c:pt idx="2">
                  <c:v>31.186854365317465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-3.7508392551437925E-21</c:v>
                </c:pt>
                <c:pt idx="7">
                  <c:v>-1.0415248546918672E-19</c:v>
                </c:pt>
                <c:pt idx="8">
                  <c:v>-2.4284459623323906E-18</c:v>
                </c:pt>
                <c:pt idx="9">
                  <c:v>-4.8524744355748312E-17</c:v>
                </c:pt>
                <c:pt idx="10">
                  <c:v>-8.4355055434406272E-16</c:v>
                </c:pt>
                <c:pt idx="11">
                  <c:v>-2.4255590951181561E-11</c:v>
                </c:pt>
                <c:pt idx="12">
                  <c:v>-1.5320682630985451E-7</c:v>
                </c:pt>
                <c:pt idx="13">
                  <c:v>-1.1189477006637575E-6</c:v>
                </c:pt>
                <c:pt idx="14">
                  <c:v>-7.6323452681325158E-6</c:v>
                </c:pt>
                <c:pt idx="15">
                  <c:v>-4.8606583805965839E-5</c:v>
                </c:pt>
                <c:pt idx="16">
                  <c:v>-3.0331975284284598E-4</c:v>
                </c:pt>
                <c:pt idx="17">
                  <c:v>-2.1241185335434242E-3</c:v>
                </c:pt>
                <c:pt idx="18">
                  <c:v>-3.490021121017609E-3</c:v>
                </c:pt>
                <c:pt idx="19">
                  <c:v>-5.0235711781237537E-3</c:v>
                </c:pt>
                <c:pt idx="20">
                  <c:v>-7.0904366658160588E-3</c:v>
                </c:pt>
                <c:pt idx="21">
                  <c:v>-2.3229806572889596E-2</c:v>
                </c:pt>
                <c:pt idx="22">
                  <c:v>-2.9769989270093781E-2</c:v>
                </c:pt>
                <c:pt idx="23">
                  <c:v>-3.7371209560705769E-2</c:v>
                </c:pt>
                <c:pt idx="24">
                  <c:v>-4.5921218629578486E-2</c:v>
                </c:pt>
                <c:pt idx="25">
                  <c:v>-5.5178378924482685E-2</c:v>
                </c:pt>
                <c:pt idx="26">
                  <c:v>-9.0531373788694997E-2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64.769897460523822</c:v>
                </c:pt>
                <c:pt idx="1">
                  <c:v>56.116473060902479</c:v>
                </c:pt>
                <c:pt idx="2">
                  <c:v>47.334742189812133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-3.7508393029744801E-21</c:v>
                </c:pt>
                <c:pt idx="7">
                  <c:v>-1.0415248978015065E-19</c:v>
                </c:pt>
                <c:pt idx="8">
                  <c:v>-2.4284462625428232E-18</c:v>
                </c:pt>
                <c:pt idx="9">
                  <c:v>-4.8524760918515609E-17</c:v>
                </c:pt>
                <c:pt idx="10">
                  <c:v>-8.4355129304487011E-16</c:v>
                </c:pt>
                <c:pt idx="11">
                  <c:v>-2.4256088191276724E-11</c:v>
                </c:pt>
                <c:pt idx="12">
                  <c:v>-1.5324356189386046E-7</c:v>
                </c:pt>
                <c:pt idx="13">
                  <c:v>-1.1194099633032828E-6</c:v>
                </c:pt>
                <c:pt idx="14">
                  <c:v>-7.6376698126037752E-6</c:v>
                </c:pt>
                <c:pt idx="15">
                  <c:v>-4.866276365859557E-5</c:v>
                </c:pt>
                <c:pt idx="16">
                  <c:v>-3.0390210487674226E-4</c:v>
                </c:pt>
                <c:pt idx="17">
                  <c:v>-2.1313250072896948E-3</c:v>
                </c:pt>
                <c:pt idx="18">
                  <c:v>-3.5013239766374473E-3</c:v>
                </c:pt>
                <c:pt idx="19">
                  <c:v>-5.0383968406304581E-3</c:v>
                </c:pt>
                <c:pt idx="20">
                  <c:v>-7.1095378372594302E-3</c:v>
                </c:pt>
                <c:pt idx="21">
                  <c:v>-2.3273549328670942E-2</c:v>
                </c:pt>
                <c:pt idx="22">
                  <c:v>-2.9821173872020334E-2</c:v>
                </c:pt>
                <c:pt idx="23">
                  <c:v>-3.7429766529213697E-2</c:v>
                </c:pt>
                <c:pt idx="24">
                  <c:v>-4.5986601026780101E-2</c:v>
                </c:pt>
                <c:pt idx="25">
                  <c:v>-5.5249508950952889E-2</c:v>
                </c:pt>
                <c:pt idx="26">
                  <c:v>-9.0605881783374642E-2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-386.97400886560013</c:v>
                </c:pt>
                <c:pt idx="1">
                  <c:v>-393.69251509280002</c:v>
                </c:pt>
                <c:pt idx="2">
                  <c:v>-400.39876907280012</c:v>
                </c:pt>
                <c:pt idx="3">
                  <c:v>-511.54883370850001</c:v>
                </c:pt>
                <c:pt idx="4">
                  <c:v>-515.76311286400005</c:v>
                </c:pt>
                <c:pt idx="5">
                  <c:v>-537.65102302800017</c:v>
                </c:pt>
                <c:pt idx="6">
                  <c:v>-549.63828156999989</c:v>
                </c:pt>
                <c:pt idx="7">
                  <c:v>-554.50274353949999</c:v>
                </c:pt>
                <c:pt idx="8">
                  <c:v>-559.56926448799993</c:v>
                </c:pt>
                <c:pt idx="9">
                  <c:v>-564.99639361600009</c:v>
                </c:pt>
                <c:pt idx="10">
                  <c:v>-574.03377287500007</c:v>
                </c:pt>
                <c:pt idx="11">
                  <c:v>-610.4489132425</c:v>
                </c:pt>
                <c:pt idx="12">
                  <c:v>-647.72490589920017</c:v>
                </c:pt>
                <c:pt idx="13">
                  <c:v>-657.22448322450009</c:v>
                </c:pt>
                <c:pt idx="14">
                  <c:v>-666.97164363350009</c:v>
                </c:pt>
                <c:pt idx="15">
                  <c:v>-676.74859933040011</c:v>
                </c:pt>
                <c:pt idx="16">
                  <c:v>-686.79793860160009</c:v>
                </c:pt>
                <c:pt idx="17">
                  <c:v>-697.14781489839982</c:v>
                </c:pt>
                <c:pt idx="18">
                  <c:v>-707.78730185920017</c:v>
                </c:pt>
                <c:pt idx="19">
                  <c:v>-718.45336417920009</c:v>
                </c:pt>
                <c:pt idx="20">
                  <c:v>-729.34899760439987</c:v>
                </c:pt>
                <c:pt idx="21">
                  <c:v>-772.50616259380001</c:v>
                </c:pt>
                <c:pt idx="22">
                  <c:v>-783.35661724319993</c:v>
                </c:pt>
                <c:pt idx="23">
                  <c:v>-794.35604888640012</c:v>
                </c:pt>
                <c:pt idx="24">
                  <c:v>-805.25355806280004</c:v>
                </c:pt>
                <c:pt idx="25">
                  <c:v>-816.18020623590007</c:v>
                </c:pt>
                <c:pt idx="26">
                  <c:v>-860.20708400000001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22.097343341630772</c:v>
                      </c:pt>
                      <c:pt idx="1">
                        <c:v>19.14457128902227</c:v>
                      </c:pt>
                      <c:pt idx="2">
                        <c:v>16.147887824494664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-4.7830687586130028E-29</c:v>
                      </c:pt>
                      <c:pt idx="7">
                        <c:v>-4.3109639213648433E-27</c:v>
                      </c:pt>
                      <c:pt idx="8">
                        <c:v>-3.0021043260990136E-25</c:v>
                      </c:pt>
                      <c:pt idx="9">
                        <c:v>-1.6562767297047304E-23</c:v>
                      </c:pt>
                      <c:pt idx="10">
                        <c:v>-7.3870080738299011E-22</c:v>
                      </c:pt>
                      <c:pt idx="11">
                        <c:v>-4.9724009516271879E-16</c:v>
                      </c:pt>
                      <c:pt idx="12">
                        <c:v>-3.6735584005961837E-11</c:v>
                      </c:pt>
                      <c:pt idx="13">
                        <c:v>-4.6226263952519987E-10</c:v>
                      </c:pt>
                      <c:pt idx="14">
                        <c:v>-5.3245444712599265E-9</c:v>
                      </c:pt>
                      <c:pt idx="15">
                        <c:v>-5.6179852629728693E-8</c:v>
                      </c:pt>
                      <c:pt idx="16">
                        <c:v>-5.8235203389631088E-7</c:v>
                      </c:pt>
                      <c:pt idx="17">
                        <c:v>-7.2064737462707691E-6</c:v>
                      </c:pt>
                      <c:pt idx="18">
                        <c:v>-1.1302855619838252E-5</c:v>
                      </c:pt>
                      <c:pt idx="19">
                        <c:v>-1.482566250670482E-5</c:v>
                      </c:pt>
                      <c:pt idx="20">
                        <c:v>-1.9101171443370994E-5</c:v>
                      </c:pt>
                      <c:pt idx="21">
                        <c:v>-4.3742755781345408E-5</c:v>
                      </c:pt>
                      <c:pt idx="22">
                        <c:v>-5.1184601926552021E-5</c:v>
                      </c:pt>
                      <c:pt idx="23">
                        <c:v>-5.855696850792902E-5</c:v>
                      </c:pt>
                      <c:pt idx="24">
                        <c:v>-6.5382397201612372E-5</c:v>
                      </c:pt>
                      <c:pt idx="25">
                        <c:v>-7.1130026470202934E-5</c:v>
                      </c:pt>
                      <c:pt idx="26">
                        <c:v>-7.450799467964999E-5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64.768148882030786</c:v>
                      </c:pt>
                      <c:pt idx="1">
                        <c:v>56.113462345222281</c:v>
                      </c:pt>
                      <c:pt idx="2">
                        <c:v>47.33006979969467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-1.9531807227834655E-24</c:v>
                      </c:pt>
                      <c:pt idx="7">
                        <c:v>-1.0120921551542564E-22</c:v>
                      </c:pt>
                      <c:pt idx="8">
                        <c:v>-4.1784679442727101E-21</c:v>
                      </c:pt>
                      <c:pt idx="9">
                        <c:v>-1.4051056751397044E-19</c:v>
                      </c:pt>
                      <c:pt idx="10">
                        <c:v>-3.9170958102448835E-18</c:v>
                      </c:pt>
                      <c:pt idx="11">
                        <c:v>-4.9667305888250653E-13</c:v>
                      </c:pt>
                      <c:pt idx="12">
                        <c:v>-8.9676384726734832E-9</c:v>
                      </c:pt>
                      <c:pt idx="13">
                        <c:v>-8.1863128737327633E-8</c:v>
                      </c:pt>
                      <c:pt idx="14">
                        <c:v>-6.9085357324580574E-7</c:v>
                      </c:pt>
                      <c:pt idx="15">
                        <c:v>-5.3934864221066569E-6</c:v>
                      </c:pt>
                      <c:pt idx="16">
                        <c:v>-4.1350173895397975E-5</c:v>
                      </c:pt>
                      <c:pt idx="17">
                        <c:v>-3.6749480062557327E-4</c:v>
                      </c:pt>
                      <c:pt idx="18">
                        <c:v>-5.6082362346215767E-4</c:v>
                      </c:pt>
                      <c:pt idx="19">
                        <c:v>-7.3372053915421616E-4</c:v>
                      </c:pt>
                      <c:pt idx="20">
                        <c:v>-9.439027239348366E-4</c:v>
                      </c:pt>
                      <c:pt idx="21">
                        <c:v>-2.17778224408829E-3</c:v>
                      </c:pt>
                      <c:pt idx="22">
                        <c:v>-2.564237326117469E-3</c:v>
                      </c:pt>
                      <c:pt idx="23">
                        <c:v>-2.9585695684228347E-3</c:v>
                      </c:pt>
                      <c:pt idx="24">
                        <c:v>-3.340349905656802E-3</c:v>
                      </c:pt>
                      <c:pt idx="25">
                        <c:v>-3.6849188524017023E-3</c:v>
                      </c:pt>
                      <c:pt idx="26">
                        <c:v>-4.2251852161396498E-3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5.9829E-2</c:v>
                </c:pt>
                <c:pt idx="10">
                  <c:v>5.9728999999999997E-2</c:v>
                </c:pt>
                <c:pt idx="11">
                  <c:v>5.8522999999999999E-2</c:v>
                </c:pt>
                <c:pt idx="12">
                  <c:v>5.3085E-2</c:v>
                </c:pt>
                <c:pt idx="13">
                  <c:v>4.9862999999999998E-2</c:v>
                </c:pt>
                <c:pt idx="14">
                  <c:v>4.5019999999999998E-2</c:v>
                </c:pt>
                <c:pt idx="15">
                  <c:v>3.7511999999999997E-2</c:v>
                </c:pt>
                <c:pt idx="16">
                  <c:v>2.5121000000000001E-2</c:v>
                </c:pt>
                <c:pt idx="17">
                  <c:v>2.3662000000000002E-3</c:v>
                </c:pt>
                <c:pt idx="18">
                  <c:v>2.1882999999999999E-12</c:v>
                </c:pt>
                <c:pt idx="19">
                  <c:v>4.1665000000000001E-17</c:v>
                </c:pt>
                <c:pt idx="20">
                  <c:v>7.4786999999999994E-20</c:v>
                </c:pt>
                <c:pt idx="21">
                  <c:v>8.5666000000000005E-27</c:v>
                </c:pt>
                <c:pt idx="22">
                  <c:v>6.9338000000000002E-28</c:v>
                </c:pt>
                <c:pt idx="23">
                  <c:v>1.2452E-29</c:v>
                </c:pt>
                <c:pt idx="24">
                  <c:v>4.3857999999999999E-31</c:v>
                </c:pt>
                <c:pt idx="25">
                  <c:v>2.9595999999999998E-32</c:v>
                </c:pt>
                <c:pt idx="2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5.9586999999999996E-12</c:v>
                </c:pt>
                <c:pt idx="1">
                  <c:v>2.9836999999999997E-11</c:v>
                </c:pt>
                <c:pt idx="2">
                  <c:v>1.2521E-10</c:v>
                </c:pt>
                <c:pt idx="3">
                  <c:v>0</c:v>
                </c:pt>
                <c:pt idx="4">
                  <c:v>0</c:v>
                </c:pt>
                <c:pt idx="5">
                  <c:v>6.0066999999999997E-27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5.5402000000000003E-5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1.5304999999999999E-26</c:v>
                </c:pt>
                <c:pt idx="1">
                  <c:v>2.6444E-28</c:v>
                </c:pt>
                <c:pt idx="2">
                  <c:v>1.3507E-30</c:v>
                </c:pt>
                <c:pt idx="3">
                  <c:v>0</c:v>
                </c:pt>
                <c:pt idx="4">
                  <c:v>0</c:v>
                </c:pt>
                <c:pt idx="5">
                  <c:v>6.1958000000000003E-34</c:v>
                </c:pt>
                <c:pt idx="6">
                  <c:v>3.6589000000000002E-16</c:v>
                </c:pt>
                <c:pt idx="7">
                  <c:v>5.0877999999999998E-13</c:v>
                </c:pt>
                <c:pt idx="8">
                  <c:v>7.0334999999999999E-12</c:v>
                </c:pt>
                <c:pt idx="9">
                  <c:v>5.784E-8</c:v>
                </c:pt>
                <c:pt idx="10">
                  <c:v>3.8942E-7</c:v>
                </c:pt>
                <c:pt idx="11">
                  <c:v>8.1539E-8</c:v>
                </c:pt>
                <c:pt idx="12">
                  <c:v>1.5445E-8</c:v>
                </c:pt>
                <c:pt idx="13">
                  <c:v>1.1679999999999999E-8</c:v>
                </c:pt>
                <c:pt idx="14">
                  <c:v>4.0995000000000002E-10</c:v>
                </c:pt>
                <c:pt idx="15">
                  <c:v>1.2755E-19</c:v>
                </c:pt>
                <c:pt idx="16">
                  <c:v>0</c:v>
                </c:pt>
                <c:pt idx="17">
                  <c:v>0</c:v>
                </c:pt>
                <c:pt idx="18">
                  <c:v>1.1375E-33</c:v>
                </c:pt>
                <c:pt idx="19">
                  <c:v>5.7494000000000004E-25</c:v>
                </c:pt>
                <c:pt idx="20">
                  <c:v>3.7060000000000001E-20</c:v>
                </c:pt>
                <c:pt idx="21">
                  <c:v>4.0711000000000002E-13</c:v>
                </c:pt>
                <c:pt idx="22">
                  <c:v>3.2011000000000002E-12</c:v>
                </c:pt>
                <c:pt idx="23">
                  <c:v>9.1407000000000004E-12</c:v>
                </c:pt>
                <c:pt idx="24">
                  <c:v>2.6363999999999999E-11</c:v>
                </c:pt>
                <c:pt idx="25">
                  <c:v>7.6831000000000003E-11</c:v>
                </c:pt>
                <c:pt idx="26">
                  <c:v>2.9592999999999998E-10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2.1253E-23</c:v>
                </c:pt>
                <c:pt idx="4">
                  <c:v>4.5090999999999997E-22</c:v>
                </c:pt>
                <c:pt idx="5">
                  <c:v>7.3334999999999998E-16</c:v>
                </c:pt>
                <c:pt idx="6">
                  <c:v>2.2363999999999998E-15</c:v>
                </c:pt>
                <c:pt idx="7">
                  <c:v>6.5152999999999998E-17</c:v>
                </c:pt>
                <c:pt idx="8">
                  <c:v>5.0863999999999998E-26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6.9916000000000004E-24</c:v>
                </c:pt>
                <c:pt idx="13">
                  <c:v>9.5563000000000003E-20</c:v>
                </c:pt>
                <c:pt idx="14">
                  <c:v>6.6161000000000004E-19</c:v>
                </c:pt>
                <c:pt idx="15">
                  <c:v>4.4553000000000001E-29</c:v>
                </c:pt>
                <c:pt idx="16">
                  <c:v>0</c:v>
                </c:pt>
                <c:pt idx="17">
                  <c:v>0</c:v>
                </c:pt>
                <c:pt idx="18">
                  <c:v>1.6956E-29</c:v>
                </c:pt>
                <c:pt idx="19">
                  <c:v>5.5475999999999996E-22</c:v>
                </c:pt>
                <c:pt idx="20">
                  <c:v>7.7892000000000001E-18</c:v>
                </c:pt>
                <c:pt idx="21">
                  <c:v>1.1054999999999999E-11</c:v>
                </c:pt>
                <c:pt idx="22">
                  <c:v>6.8323999999999998E-11</c:v>
                </c:pt>
                <c:pt idx="23">
                  <c:v>1.8102999999999999E-10</c:v>
                </c:pt>
                <c:pt idx="24">
                  <c:v>4.7833000000000004E-10</c:v>
                </c:pt>
                <c:pt idx="25">
                  <c:v>1.2637999999999999E-9</c:v>
                </c:pt>
                <c:pt idx="26">
                  <c:v>5.2799000000000003E-9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1.924E-7</c:v>
                </c:pt>
                <c:pt idx="1">
                  <c:v>2.8821000000000001E-7</c:v>
                </c:pt>
                <c:pt idx="2">
                  <c:v>4.1701E-7</c:v>
                </c:pt>
                <c:pt idx="3">
                  <c:v>2.1659000000000001E-35</c:v>
                </c:pt>
                <c:pt idx="4">
                  <c:v>8.0290999999999996E-33</c:v>
                </c:pt>
                <c:pt idx="5">
                  <c:v>3.2770000000000001E-21</c:v>
                </c:pt>
                <c:pt idx="6">
                  <c:v>1.6456000000000001E-33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7.5161000000000002E-28</c:v>
                </c:pt>
                <c:pt idx="7">
                  <c:v>3.889E-26</c:v>
                </c:pt>
                <c:pt idx="8">
                  <c:v>1.6030000000000001E-24</c:v>
                </c:pt>
                <c:pt idx="9">
                  <c:v>5.3795999999999995E-23</c:v>
                </c:pt>
                <c:pt idx="10">
                  <c:v>1.498E-21</c:v>
                </c:pt>
                <c:pt idx="11">
                  <c:v>1.8924999999999999E-16</c:v>
                </c:pt>
                <c:pt idx="12">
                  <c:v>3.408E-12</c:v>
                </c:pt>
                <c:pt idx="13">
                  <c:v>3.1088000000000002E-11</c:v>
                </c:pt>
                <c:pt idx="14">
                  <c:v>2.6204999999999999E-10</c:v>
                </c:pt>
                <c:pt idx="15">
                  <c:v>2.0427E-9</c:v>
                </c:pt>
                <c:pt idx="16">
                  <c:v>1.5643E-8</c:v>
                </c:pt>
                <c:pt idx="17">
                  <c:v>1.3925000000000001E-7</c:v>
                </c:pt>
                <c:pt idx="18">
                  <c:v>2.0662999999999999E-7</c:v>
                </c:pt>
                <c:pt idx="19">
                  <c:v>2.6243E-7</c:v>
                </c:pt>
                <c:pt idx="20">
                  <c:v>3.2790999999999998E-7</c:v>
                </c:pt>
                <c:pt idx="21">
                  <c:v>6.7703999999999998E-7</c:v>
                </c:pt>
                <c:pt idx="22">
                  <c:v>7.7619000000000002E-7</c:v>
                </c:pt>
                <c:pt idx="23">
                  <c:v>8.7227000000000001E-7</c:v>
                </c:pt>
                <c:pt idx="24">
                  <c:v>9.5954999999999999E-7</c:v>
                </c:pt>
                <c:pt idx="25">
                  <c:v>1.0317E-6</c:v>
                </c:pt>
                <c:pt idx="26">
                  <c:v>1.0692000000000001E-6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9.6000000000000002E-2</c:v>
                </c:pt>
                <c:pt idx="1">
                  <c:v>9.6000000000000002E-2</c:v>
                </c:pt>
                <c:pt idx="2">
                  <c:v>9.6000000000000002E-2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2.4944999999999998E-25</c:v>
                </c:pt>
                <c:pt idx="7">
                  <c:v>9.5352000000000002E-24</c:v>
                </c:pt>
                <c:pt idx="8">
                  <c:v>2.9452000000000001E-22</c:v>
                </c:pt>
                <c:pt idx="9">
                  <c:v>7.5029000000000005E-21</c:v>
                </c:pt>
                <c:pt idx="10">
                  <c:v>1.6046000000000001E-19</c:v>
                </c:pt>
                <c:pt idx="11">
                  <c:v>7.7809999999999992E-15</c:v>
                </c:pt>
                <c:pt idx="12">
                  <c:v>6.0855000000000006E-11</c:v>
                </c:pt>
                <c:pt idx="13">
                  <c:v>4.5756000000000002E-10</c:v>
                </c:pt>
                <c:pt idx="14">
                  <c:v>3.1943E-9</c:v>
                </c:pt>
                <c:pt idx="15">
                  <c:v>2.0729E-8</c:v>
                </c:pt>
                <c:pt idx="16">
                  <c:v>1.3157999999999999E-7</c:v>
                </c:pt>
                <c:pt idx="17">
                  <c:v>9.4038000000000001E-7</c:v>
                </c:pt>
                <c:pt idx="18">
                  <c:v>1.5005000000000001E-6</c:v>
                </c:pt>
                <c:pt idx="19">
                  <c:v>2.0907000000000002E-6</c:v>
                </c:pt>
                <c:pt idx="20">
                  <c:v>2.8576E-6</c:v>
                </c:pt>
                <c:pt idx="21">
                  <c:v>8.2669000000000004E-6</c:v>
                </c:pt>
                <c:pt idx="22">
                  <c:v>1.0276E-5</c:v>
                </c:pt>
                <c:pt idx="23">
                  <c:v>1.2513E-5</c:v>
                </c:pt>
                <c:pt idx="24">
                  <c:v>1.4915E-5</c:v>
                </c:pt>
                <c:pt idx="25">
                  <c:v>1.7384000000000002E-5</c:v>
                </c:pt>
                <c:pt idx="26">
                  <c:v>2.5160999999999998E-5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4.9173999999999997E-6</c:v>
                </c:pt>
                <c:pt idx="1">
                  <c:v>9.7727000000000005E-6</c:v>
                </c:pt>
                <c:pt idx="2">
                  <c:v>1.7980999999999999E-5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1.8533E-24</c:v>
                </c:pt>
                <c:pt idx="7">
                  <c:v>4.8115E-23</c:v>
                </c:pt>
                <c:pt idx="8">
                  <c:v>1.0294000000000001E-21</c:v>
                </c:pt>
                <c:pt idx="9">
                  <c:v>1.8492E-20</c:v>
                </c:pt>
                <c:pt idx="10">
                  <c:v>2.8341E-19</c:v>
                </c:pt>
                <c:pt idx="11">
                  <c:v>4.1509999999999998E-15</c:v>
                </c:pt>
                <c:pt idx="12">
                  <c:v>1.1626000000000001E-11</c:v>
                </c:pt>
                <c:pt idx="13">
                  <c:v>6.9060000000000005E-11</c:v>
                </c:pt>
                <c:pt idx="14">
                  <c:v>3.8342999999999999E-10</c:v>
                </c:pt>
                <c:pt idx="15">
                  <c:v>1.9929E-9</c:v>
                </c:pt>
                <c:pt idx="16">
                  <c:v>1.0105E-8</c:v>
                </c:pt>
                <c:pt idx="17">
                  <c:v>5.5969999999999998E-8</c:v>
                </c:pt>
                <c:pt idx="18">
                  <c:v>9.2843999999999994E-8</c:v>
                </c:pt>
                <c:pt idx="19">
                  <c:v>1.3738E-7</c:v>
                </c:pt>
                <c:pt idx="20">
                  <c:v>1.9912E-7</c:v>
                </c:pt>
                <c:pt idx="21">
                  <c:v>7.2111999999999999E-7</c:v>
                </c:pt>
                <c:pt idx="22">
                  <c:v>9.4728999999999995E-7</c:v>
                </c:pt>
                <c:pt idx="23">
                  <c:v>1.2195999999999999E-6</c:v>
                </c:pt>
                <c:pt idx="24">
                  <c:v>1.5383E-6</c:v>
                </c:pt>
                <c:pt idx="25">
                  <c:v>1.8993E-6</c:v>
                </c:pt>
                <c:pt idx="26">
                  <c:v>3.5296000000000001E-6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3.8815000000000004E-12</c:v>
                </c:pt>
                <c:pt idx="1">
                  <c:v>2.5020000000000001E-11</c:v>
                </c:pt>
                <c:pt idx="2">
                  <c:v>1.3146E-10</c:v>
                </c:pt>
                <c:pt idx="3">
                  <c:v>0</c:v>
                </c:pt>
                <c:pt idx="4">
                  <c:v>0</c:v>
                </c:pt>
                <c:pt idx="5">
                  <c:v>2.112E-33</c:v>
                </c:pt>
                <c:pt idx="6">
                  <c:v>6.9566999999999996E-22</c:v>
                </c:pt>
                <c:pt idx="7">
                  <c:v>1.2648E-20</c:v>
                </c:pt>
                <c:pt idx="8">
                  <c:v>1.9294E-19</c:v>
                </c:pt>
                <c:pt idx="9">
                  <c:v>2.5112000000000002E-18</c:v>
                </c:pt>
                <c:pt idx="10">
                  <c:v>2.8298000000000001E-17</c:v>
                </c:pt>
                <c:pt idx="11">
                  <c:v>1.3693E-13</c:v>
                </c:pt>
                <c:pt idx="12">
                  <c:v>1.4777E-10</c:v>
                </c:pt>
                <c:pt idx="13">
                  <c:v>7.0479E-10</c:v>
                </c:pt>
                <c:pt idx="14">
                  <c:v>3.1609000000000001E-9</c:v>
                </c:pt>
                <c:pt idx="15">
                  <c:v>1.3354999999999999E-8</c:v>
                </c:pt>
                <c:pt idx="16">
                  <c:v>5.4870000000000001E-8</c:v>
                </c:pt>
                <c:pt idx="17">
                  <c:v>2.3877000000000001E-7</c:v>
                </c:pt>
                <c:pt idx="18">
                  <c:v>4.1717999999999998E-7</c:v>
                </c:pt>
                <c:pt idx="19">
                  <c:v>6.6390999999999997E-7</c:v>
                </c:pt>
                <c:pt idx="20">
                  <c:v>1.0328000000000001E-6</c:v>
                </c:pt>
                <c:pt idx="21">
                  <c:v>4.8926000000000004E-6</c:v>
                </c:pt>
                <c:pt idx="22">
                  <c:v>6.8608999999999998E-6</c:v>
                </c:pt>
                <c:pt idx="23">
                  <c:v>9.4301999999999999E-6</c:v>
                </c:pt>
                <c:pt idx="24">
                  <c:v>1.2703E-5</c:v>
                </c:pt>
                <c:pt idx="25">
                  <c:v>1.6767000000000001E-5</c:v>
                </c:pt>
                <c:pt idx="26">
                  <c:v>4.1359000000000002E-5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4.4881E-11</c:v>
                </c:pt>
                <c:pt idx="1">
                  <c:v>2.9447000000000002E-10</c:v>
                </c:pt>
                <c:pt idx="2">
                  <c:v>1.5768E-9</c:v>
                </c:pt>
                <c:pt idx="3">
                  <c:v>5.0031000000000001E-30</c:v>
                </c:pt>
                <c:pt idx="4">
                  <c:v>3.4198000000000002E-28</c:v>
                </c:pt>
                <c:pt idx="5">
                  <c:v>5.9530000000000002E-24</c:v>
                </c:pt>
                <c:pt idx="6">
                  <c:v>8.4280000000000001E-16</c:v>
                </c:pt>
                <c:pt idx="7">
                  <c:v>7.3140000000000001E-15</c:v>
                </c:pt>
                <c:pt idx="8">
                  <c:v>5.5648999999999998E-14</c:v>
                </c:pt>
                <c:pt idx="9">
                  <c:v>3.7591999999999998E-13</c:v>
                </c:pt>
                <c:pt idx="10">
                  <c:v>2.2795000000000001E-12</c:v>
                </c:pt>
                <c:pt idx="11">
                  <c:v>1.2492E-9</c:v>
                </c:pt>
                <c:pt idx="12">
                  <c:v>2.2200999999999999E-7</c:v>
                </c:pt>
                <c:pt idx="13">
                  <c:v>7.0610999999999996E-7</c:v>
                </c:pt>
                <c:pt idx="14">
                  <c:v>2.1440999999999999E-6</c:v>
                </c:pt>
                <c:pt idx="15">
                  <c:v>6.2254999999999999E-6</c:v>
                </c:pt>
                <c:pt idx="16">
                  <c:v>1.766E-5</c:v>
                </c:pt>
                <c:pt idx="17">
                  <c:v>5.1829000000000001E-5</c:v>
                </c:pt>
                <c:pt idx="18">
                  <c:v>8.2447000000000005E-5</c:v>
                </c:pt>
                <c:pt idx="19">
                  <c:v>1.2276999999999999E-4</c:v>
                </c:pt>
                <c:pt idx="20">
                  <c:v>1.7940999999999999E-4</c:v>
                </c:pt>
                <c:pt idx="21">
                  <c:v>6.8853999999999996E-4</c:v>
                </c:pt>
                <c:pt idx="22">
                  <c:v>9.2522999999999998E-4</c:v>
                </c:pt>
                <c:pt idx="23">
                  <c:v>1.2237999999999999E-3</c:v>
                </c:pt>
                <c:pt idx="24">
                  <c:v>1.5935000000000001E-3</c:v>
                </c:pt>
                <c:pt idx="25">
                  <c:v>2.0425999999999999E-3</c:v>
                </c:pt>
                <c:pt idx="26">
                  <c:v>4.7115999999999998E-3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02-4A5F-94E0-C16F24C78072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1.1107999999999999E-34</c:v>
                </c:pt>
                <c:pt idx="1">
                  <c:v>1.8166000000000001E-32</c:v>
                </c:pt>
                <c:pt idx="2">
                  <c:v>1.7138999999999999E-30</c:v>
                </c:pt>
                <c:pt idx="3">
                  <c:v>0</c:v>
                </c:pt>
                <c:pt idx="4">
                  <c:v>0</c:v>
                </c:pt>
                <c:pt idx="5">
                  <c:v>2.9715000000000001E-31</c:v>
                </c:pt>
                <c:pt idx="6">
                  <c:v>3.4601000000000002E-24</c:v>
                </c:pt>
                <c:pt idx="7">
                  <c:v>4.2608E-23</c:v>
                </c:pt>
                <c:pt idx="8">
                  <c:v>4.4740000000000001E-22</c:v>
                </c:pt>
                <c:pt idx="9">
                  <c:v>4.0674000000000001E-21</c:v>
                </c:pt>
                <c:pt idx="10">
                  <c:v>3.2441999999999999E-20</c:v>
                </c:pt>
                <c:pt idx="11">
                  <c:v>4.4000999999999999E-17</c:v>
                </c:pt>
                <c:pt idx="12">
                  <c:v>1.5291E-14</c:v>
                </c:pt>
                <c:pt idx="13">
                  <c:v>5.5883E-14</c:v>
                </c:pt>
                <c:pt idx="14">
                  <c:v>1.9295999999999999E-13</c:v>
                </c:pt>
                <c:pt idx="15">
                  <c:v>6.3153000000000004E-13</c:v>
                </c:pt>
                <c:pt idx="16">
                  <c:v>1.9842999999999999E-12</c:v>
                </c:pt>
                <c:pt idx="17">
                  <c:v>6.1716000000000001E-12</c:v>
                </c:pt>
                <c:pt idx="18">
                  <c:v>1.3777E-11</c:v>
                </c:pt>
                <c:pt idx="19">
                  <c:v>2.9054000000000001E-11</c:v>
                </c:pt>
                <c:pt idx="20">
                  <c:v>5.9358999999999994E-11</c:v>
                </c:pt>
                <c:pt idx="21">
                  <c:v>7.7866999999999996E-10</c:v>
                </c:pt>
                <c:pt idx="22">
                  <c:v>1.3898999999999999E-9</c:v>
                </c:pt>
                <c:pt idx="23">
                  <c:v>2.4236000000000002E-9</c:v>
                </c:pt>
                <c:pt idx="24">
                  <c:v>4.1320000000000002E-9</c:v>
                </c:pt>
                <c:pt idx="25">
                  <c:v>6.8934999999999998E-9</c:v>
                </c:pt>
                <c:pt idx="26">
                  <c:v>4.3596000000000002E-8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2.7299E-22</c:v>
                </c:pt>
                <c:pt idx="4">
                  <c:v>3.6921999999999997E-21</c:v>
                </c:pt>
                <c:pt idx="5">
                  <c:v>1.2687999999999999E-14</c:v>
                </c:pt>
                <c:pt idx="6">
                  <c:v>4.2300999999999999E-12</c:v>
                </c:pt>
                <c:pt idx="7">
                  <c:v>7.2541999999999994E-11</c:v>
                </c:pt>
                <c:pt idx="8">
                  <c:v>1.8026999999999999E-10</c:v>
                </c:pt>
                <c:pt idx="9">
                  <c:v>9.8902E-3</c:v>
                </c:pt>
                <c:pt idx="10">
                  <c:v>1.1774E-2</c:v>
                </c:pt>
                <c:pt idx="11">
                  <c:v>2.2533999999999998E-2</c:v>
                </c:pt>
                <c:pt idx="12">
                  <c:v>4.2658000000000001E-2</c:v>
                </c:pt>
                <c:pt idx="13">
                  <c:v>5.0722999999999997E-2</c:v>
                </c:pt>
                <c:pt idx="14">
                  <c:v>6.1081000000000003E-2</c:v>
                </c:pt>
                <c:pt idx="15">
                  <c:v>7.5156000000000001E-2</c:v>
                </c:pt>
                <c:pt idx="16">
                  <c:v>9.4299999999999995E-2</c:v>
                </c:pt>
                <c:pt idx="17">
                  <c:v>0.11763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0.12</c:v>
                </c:pt>
                <c:pt idx="24">
                  <c:v>0.12</c:v>
                </c:pt>
                <c:pt idx="25">
                  <c:v>0.12</c:v>
                </c:pt>
                <c:pt idx="26">
                  <c:v>0.12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  <c:pt idx="0">
                  <c:v>(1)Se[l]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  <c:pt idx="0">
                  <c:v>0.48</c:v>
                </c:pt>
                <c:pt idx="1">
                  <c:v>0.48</c:v>
                </c:pt>
                <c:pt idx="2">
                  <c:v>0.48</c:v>
                </c:pt>
                <c:pt idx="3">
                  <c:v>3.8586999999999998E-27</c:v>
                </c:pt>
                <c:pt idx="4">
                  <c:v>8.8526000000000005E-26</c:v>
                </c:pt>
                <c:pt idx="5">
                  <c:v>2.6184E-19</c:v>
                </c:pt>
                <c:pt idx="6">
                  <c:v>2.8174000000000001E-14</c:v>
                </c:pt>
                <c:pt idx="7">
                  <c:v>6.7415000000000001E-13</c:v>
                </c:pt>
                <c:pt idx="8">
                  <c:v>2.3000999999999999E-12</c:v>
                </c:pt>
                <c:pt idx="9">
                  <c:v>1.7072999999999999E-4</c:v>
                </c:pt>
                <c:pt idx="10">
                  <c:v>2.7137999999999999E-4</c:v>
                </c:pt>
                <c:pt idx="11">
                  <c:v>1.4769E-3</c:v>
                </c:pt>
                <c:pt idx="12">
                  <c:v>6.9144000000000002E-3</c:v>
                </c:pt>
                <c:pt idx="13">
                  <c:v>1.0135999999999999E-2</c:v>
                </c:pt>
                <c:pt idx="14">
                  <c:v>1.4976E-2</c:v>
                </c:pt>
                <c:pt idx="15">
                  <c:v>2.2475999999999999E-2</c:v>
                </c:pt>
                <c:pt idx="16">
                  <c:v>3.4842999999999999E-2</c:v>
                </c:pt>
                <c:pt idx="17">
                  <c:v>5.7523999999999999E-2</c:v>
                </c:pt>
                <c:pt idx="18">
                  <c:v>5.9825000000000003E-2</c:v>
                </c:pt>
                <c:pt idx="19">
                  <c:v>5.9740000000000001E-2</c:v>
                </c:pt>
                <c:pt idx="20">
                  <c:v>5.9621E-2</c:v>
                </c:pt>
                <c:pt idx="21">
                  <c:v>5.8559E-2</c:v>
                </c:pt>
                <c:pt idx="22">
                  <c:v>5.8068000000000002E-2</c:v>
                </c:pt>
                <c:pt idx="23">
                  <c:v>5.7451000000000002E-2</c:v>
                </c:pt>
                <c:pt idx="24">
                  <c:v>5.6688000000000002E-2</c:v>
                </c:pt>
                <c:pt idx="25">
                  <c:v>5.5763E-2</c:v>
                </c:pt>
                <c:pt idx="26">
                  <c:v>5.0305999999999997E-2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  <c:pt idx="0">
                  <c:v>(l)Ga2Se3[l]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  <c:pt idx="0">
                  <c:v>5.2603000000000003E-6</c:v>
                </c:pt>
                <c:pt idx="1">
                  <c:v>3.6476000000000001E-5</c:v>
                </c:pt>
                <c:pt idx="2">
                  <c:v>1.9998999999999999E-4</c:v>
                </c:pt>
                <c:pt idx="3">
                  <c:v>1.4148E-29</c:v>
                </c:pt>
                <c:pt idx="4">
                  <c:v>2.6517999999999999E-27</c:v>
                </c:pt>
                <c:pt idx="5">
                  <c:v>2.9242999999999998E-17</c:v>
                </c:pt>
                <c:pt idx="6">
                  <c:v>2.2604999999999999E-12</c:v>
                </c:pt>
                <c:pt idx="7">
                  <c:v>1.1437E-10</c:v>
                </c:pt>
                <c:pt idx="8">
                  <c:v>7.6733999999999996E-10</c:v>
                </c:pt>
                <c:pt idx="9">
                  <c:v>9.9945000000000006E-2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  <c:pt idx="0">
                  <c:v>-20.72</c:v>
                </c:pt>
                <c:pt idx="1">
                  <c:v>-20.71</c:v>
                </c:pt>
                <c:pt idx="2">
                  <c:v>-20.71</c:v>
                </c:pt>
                <c:pt idx="3">
                  <c:v>-18.62</c:v>
                </c:pt>
                <c:pt idx="4">
                  <c:v>-18.63</c:v>
                </c:pt>
                <c:pt idx="5">
                  <c:v>-18.72</c:v>
                </c:pt>
                <c:pt idx="6">
                  <c:v>-18.84</c:v>
                </c:pt>
                <c:pt idx="7">
                  <c:v>-18.87</c:v>
                </c:pt>
                <c:pt idx="8">
                  <c:v>-18.899999999999999</c:v>
                </c:pt>
                <c:pt idx="9">
                  <c:v>-18.940000000000001</c:v>
                </c:pt>
                <c:pt idx="10">
                  <c:v>-18.97</c:v>
                </c:pt>
                <c:pt idx="11">
                  <c:v>-19.11</c:v>
                </c:pt>
                <c:pt idx="12">
                  <c:v>-19.25</c:v>
                </c:pt>
                <c:pt idx="13">
                  <c:v>-19.28</c:v>
                </c:pt>
                <c:pt idx="14">
                  <c:v>-19.32</c:v>
                </c:pt>
                <c:pt idx="15">
                  <c:v>-19.350000000000001</c:v>
                </c:pt>
                <c:pt idx="16">
                  <c:v>-19.38</c:v>
                </c:pt>
                <c:pt idx="17">
                  <c:v>-19.420000000000002</c:v>
                </c:pt>
                <c:pt idx="18">
                  <c:v>-19.45</c:v>
                </c:pt>
                <c:pt idx="19">
                  <c:v>-19.48</c:v>
                </c:pt>
                <c:pt idx="20">
                  <c:v>-19.510000000000002</c:v>
                </c:pt>
                <c:pt idx="21">
                  <c:v>-19.64</c:v>
                </c:pt>
                <c:pt idx="22">
                  <c:v>-19.68</c:v>
                </c:pt>
                <c:pt idx="23">
                  <c:v>-19.71</c:v>
                </c:pt>
                <c:pt idx="24">
                  <c:v>-19.739999999999998</c:v>
                </c:pt>
                <c:pt idx="25">
                  <c:v>-19.77</c:v>
                </c:pt>
                <c:pt idx="26">
                  <c:v>-19.91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  <c:pt idx="0">
                  <c:v>-97.04</c:v>
                </c:pt>
                <c:pt idx="1">
                  <c:v>-91.76</c:v>
                </c:pt>
                <c:pt idx="2">
                  <c:v>-87.06</c:v>
                </c:pt>
                <c:pt idx="3">
                  <c:v>-55.6</c:v>
                </c:pt>
                <c:pt idx="4">
                  <c:v>-53.11</c:v>
                </c:pt>
                <c:pt idx="5">
                  <c:v>-42.49</c:v>
                </c:pt>
                <c:pt idx="6">
                  <c:v>-43.73</c:v>
                </c:pt>
                <c:pt idx="7">
                  <c:v>-42.69</c:v>
                </c:pt>
                <c:pt idx="8">
                  <c:v>-41.74</c:v>
                </c:pt>
                <c:pt idx="9">
                  <c:v>-40.880000000000003</c:v>
                </c:pt>
                <c:pt idx="10">
                  <c:v>-40.57</c:v>
                </c:pt>
                <c:pt idx="11">
                  <c:v>-39.549999999999997</c:v>
                </c:pt>
                <c:pt idx="12">
                  <c:v>-38.83</c:v>
                </c:pt>
                <c:pt idx="13">
                  <c:v>-38.700000000000003</c:v>
                </c:pt>
                <c:pt idx="14">
                  <c:v>-38.590000000000003</c:v>
                </c:pt>
                <c:pt idx="15">
                  <c:v>-38.5</c:v>
                </c:pt>
                <c:pt idx="16">
                  <c:v>-38.450000000000003</c:v>
                </c:pt>
                <c:pt idx="17">
                  <c:v>-38.479999999999997</c:v>
                </c:pt>
                <c:pt idx="18">
                  <c:v>-38</c:v>
                </c:pt>
                <c:pt idx="19">
                  <c:v>-37.5</c:v>
                </c:pt>
                <c:pt idx="20">
                  <c:v>-37.020000000000003</c:v>
                </c:pt>
                <c:pt idx="21">
                  <c:v>-35.229999999999997</c:v>
                </c:pt>
                <c:pt idx="22">
                  <c:v>-34.81</c:v>
                </c:pt>
                <c:pt idx="23">
                  <c:v>-34.409999999999997</c:v>
                </c:pt>
                <c:pt idx="24">
                  <c:v>-34.01</c:v>
                </c:pt>
                <c:pt idx="25">
                  <c:v>-33.619999999999997</c:v>
                </c:pt>
                <c:pt idx="26">
                  <c:v>-32.11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02-4A5F-94E0-C16F24C78072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  <c:pt idx="0">
                  <c:v>-27.48</c:v>
                </c:pt>
                <c:pt idx="1">
                  <c:v>-25.86</c:v>
                </c:pt>
                <c:pt idx="2">
                  <c:v>-24.42</c:v>
                </c:pt>
                <c:pt idx="3">
                  <c:v>-14.19</c:v>
                </c:pt>
                <c:pt idx="4">
                  <c:v>-13.76</c:v>
                </c:pt>
                <c:pt idx="5">
                  <c:v>-10.61</c:v>
                </c:pt>
                <c:pt idx="6">
                  <c:v>-14.31</c:v>
                </c:pt>
                <c:pt idx="7">
                  <c:v>-14.22</c:v>
                </c:pt>
                <c:pt idx="8">
                  <c:v>-14.14</c:v>
                </c:pt>
                <c:pt idx="9">
                  <c:v>-14.08</c:v>
                </c:pt>
                <c:pt idx="10">
                  <c:v>-14.03</c:v>
                </c:pt>
                <c:pt idx="11">
                  <c:v>-13.94</c:v>
                </c:pt>
                <c:pt idx="12">
                  <c:v>-13.97</c:v>
                </c:pt>
                <c:pt idx="13">
                  <c:v>-13.99</c:v>
                </c:pt>
                <c:pt idx="14">
                  <c:v>-14.02</c:v>
                </c:pt>
                <c:pt idx="15">
                  <c:v>-14.05</c:v>
                </c:pt>
                <c:pt idx="16">
                  <c:v>-14.11</c:v>
                </c:pt>
                <c:pt idx="17">
                  <c:v>-14.24</c:v>
                </c:pt>
                <c:pt idx="18">
                  <c:v>-14.12</c:v>
                </c:pt>
                <c:pt idx="19">
                  <c:v>-13.98</c:v>
                </c:pt>
                <c:pt idx="20">
                  <c:v>-13.86</c:v>
                </c:pt>
                <c:pt idx="21">
                  <c:v>-13.4</c:v>
                </c:pt>
                <c:pt idx="22">
                  <c:v>-13.29</c:v>
                </c:pt>
                <c:pt idx="23">
                  <c:v>-13.19</c:v>
                </c:pt>
                <c:pt idx="24">
                  <c:v>-13.09</c:v>
                </c:pt>
                <c:pt idx="25">
                  <c:v>-12.99</c:v>
                </c:pt>
                <c:pt idx="26">
                  <c:v>-12.59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02-4A5F-94E0-C16F24C78072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  <c:pt idx="0">
                  <c:v>4.6980000000000004</c:v>
                </c:pt>
                <c:pt idx="1">
                  <c:v>3.8370000000000002</c:v>
                </c:pt>
                <c:pt idx="2">
                  <c:v>3.0619999999999998</c:v>
                </c:pt>
                <c:pt idx="3">
                  <c:v>-20.95</c:v>
                </c:pt>
                <c:pt idx="4">
                  <c:v>-20.149999999999999</c:v>
                </c:pt>
                <c:pt idx="5">
                  <c:v>-19.53</c:v>
                </c:pt>
                <c:pt idx="6">
                  <c:v>-13.26</c:v>
                </c:pt>
                <c:pt idx="7">
                  <c:v>-12.83</c:v>
                </c:pt>
                <c:pt idx="8">
                  <c:v>-12.43</c:v>
                </c:pt>
                <c:pt idx="9">
                  <c:v>-12.06</c:v>
                </c:pt>
                <c:pt idx="10">
                  <c:v>-11.7</c:v>
                </c:pt>
                <c:pt idx="11">
                  <c:v>-10.45</c:v>
                </c:pt>
                <c:pt idx="12">
                  <c:v>-9.4139999999999997</c:v>
                </c:pt>
                <c:pt idx="13">
                  <c:v>-9.18</c:v>
                </c:pt>
                <c:pt idx="14">
                  <c:v>-8.9550000000000001</c:v>
                </c:pt>
                <c:pt idx="15">
                  <c:v>-8.7390000000000008</c:v>
                </c:pt>
                <c:pt idx="16">
                  <c:v>-8.5210000000000008</c:v>
                </c:pt>
                <c:pt idx="17">
                  <c:v>-8.2739999999999991</c:v>
                </c:pt>
                <c:pt idx="18">
                  <c:v>-8.3219999999999992</c:v>
                </c:pt>
                <c:pt idx="19">
                  <c:v>-8.3919999999999995</c:v>
                </c:pt>
                <c:pt idx="20">
                  <c:v>-8.4610000000000003</c:v>
                </c:pt>
                <c:pt idx="21">
                  <c:v>-8.7370000000000001</c:v>
                </c:pt>
                <c:pt idx="22">
                  <c:v>-8.8059999999999992</c:v>
                </c:pt>
                <c:pt idx="23">
                  <c:v>-8.8770000000000007</c:v>
                </c:pt>
                <c:pt idx="24">
                  <c:v>-8.9489999999999998</c:v>
                </c:pt>
                <c:pt idx="25">
                  <c:v>-9.0220000000000002</c:v>
                </c:pt>
                <c:pt idx="26">
                  <c:v>-9.3379999999999992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02-4A5F-94E0-C16F24C78072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02-4A5F-94E0-C16F24C78072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02-4A5F-94E0-C16F24C78072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02-4A5F-94E0-C16F24C78072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02-4A5F-94E0-C16F24C78072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0.06</c:v>
                      </c:pt>
                      <c:pt idx="4">
                        <c:v>0.06</c:v>
                      </c:pt>
                      <c:pt idx="5">
                        <c:v>0.06</c:v>
                      </c:pt>
                      <c:pt idx="6">
                        <c:v>0.06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5.0280999999999999E-2</c:v>
                      </c:pt>
                      <c:pt idx="10">
                        <c:v>4.8496999999999998E-2</c:v>
                      </c:pt>
                      <c:pt idx="11">
                        <c:v>3.8942999999999998E-2</c:v>
                      </c:pt>
                      <c:pt idx="12">
                        <c:v>2.4257000000000001E-2</c:v>
                      </c:pt>
                      <c:pt idx="13">
                        <c:v>1.9414000000000001E-2</c:v>
                      </c:pt>
                      <c:pt idx="14">
                        <c:v>1.3899999999999999E-2</c:v>
                      </c:pt>
                      <c:pt idx="15">
                        <c:v>7.332E-3</c:v>
                      </c:pt>
                      <c:pt idx="16">
                        <c:v>5.7974000000000003E-4</c:v>
                      </c:pt>
                      <c:pt idx="17">
                        <c:v>3.7917000000000001E-6</c:v>
                      </c:pt>
                      <c:pt idx="18">
                        <c:v>7.8749999999999998E-7</c:v>
                      </c:pt>
                      <c:pt idx="19">
                        <c:v>2.6103E-7</c:v>
                      </c:pt>
                      <c:pt idx="20">
                        <c:v>1.4133000000000001E-7</c:v>
                      </c:pt>
                      <c:pt idx="21">
                        <c:v>1.8092000000000001E-8</c:v>
                      </c:pt>
                      <c:pt idx="22">
                        <c:v>1.3594000000000001E-8</c:v>
                      </c:pt>
                      <c:pt idx="23">
                        <c:v>6.9070000000000002E-9</c:v>
                      </c:pt>
                      <c:pt idx="24">
                        <c:v>4.1411999999999997E-9</c:v>
                      </c:pt>
                      <c:pt idx="25">
                        <c:v>2.9133999999999999E-9</c:v>
                      </c:pt>
                      <c:pt idx="26">
                        <c:v>1.5635000000000001E-10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0.06</c:v>
                      </c:pt>
                      <c:pt idx="1">
                        <c:v>0.06</c:v>
                      </c:pt>
                      <c:pt idx="2">
                        <c:v>0.06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2.6748999999999999E-36</c:v>
                      </c:pt>
                      <c:pt idx="7">
                        <c:v>4.1413999999999999E-34</c:v>
                      </c:pt>
                      <c:pt idx="8">
                        <c:v>4.8067999999999999E-32</c:v>
                      </c:pt>
                      <c:pt idx="9">
                        <c:v>4.2999000000000001E-30</c:v>
                      </c:pt>
                      <c:pt idx="10">
                        <c:v>3.0363E-28</c:v>
                      </c:pt>
                      <c:pt idx="11">
                        <c:v>1.0451999999999999E-21</c:v>
                      </c:pt>
                      <c:pt idx="12">
                        <c:v>3.0433000000000001E-16</c:v>
                      </c:pt>
                      <c:pt idx="13">
                        <c:v>5.2210000000000002E-15</c:v>
                      </c:pt>
                      <c:pt idx="14">
                        <c:v>8.1048999999999996E-14</c:v>
                      </c:pt>
                      <c:pt idx="15">
                        <c:v>1.1391000000000001E-12</c:v>
                      </c:pt>
                      <c:pt idx="16">
                        <c:v>1.5707999999999999E-11</c:v>
                      </c:pt>
                      <c:pt idx="17">
                        <c:v>2.6588000000000002E-10</c:v>
                      </c:pt>
                      <c:pt idx="18">
                        <c:v>4.1450000000000002E-10</c:v>
                      </c:pt>
                      <c:pt idx="19">
                        <c:v>5.2710999999999995E-10</c:v>
                      </c:pt>
                      <c:pt idx="20">
                        <c:v>6.5819999999999996E-10</c:v>
                      </c:pt>
                      <c:pt idx="21">
                        <c:v>1.3221E-9</c:v>
                      </c:pt>
                      <c:pt idx="22">
                        <c:v>1.4930999999999999E-9</c:v>
                      </c:pt>
                      <c:pt idx="23">
                        <c:v>1.6457E-9</c:v>
                      </c:pt>
                      <c:pt idx="24">
                        <c:v>1.7667999999999999E-9</c:v>
                      </c:pt>
                      <c:pt idx="25">
                        <c:v>1.8438E-9</c:v>
                      </c:pt>
                      <c:pt idx="26">
                        <c:v>1.5859999999999999E-9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6.8570999999999993E-2</c:v>
                      </c:pt>
                      <c:pt idx="1">
                        <c:v>6.8570999999999993E-2</c:v>
                      </c:pt>
                      <c:pt idx="2">
                        <c:v>6.8570999999999993E-2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1.1043E-31</c:v>
                      </c:pt>
                      <c:pt idx="7">
                        <c:v>9.9381999999999997E-30</c:v>
                      </c:pt>
                      <c:pt idx="8">
                        <c:v>6.9093000000000002E-28</c:v>
                      </c:pt>
                      <c:pt idx="9">
                        <c:v>3.8039E-26</c:v>
                      </c:pt>
                      <c:pt idx="10">
                        <c:v>1.6944E-24</c:v>
                      </c:pt>
                      <c:pt idx="11">
                        <c:v>1.1347999999999999E-18</c:v>
                      </c:pt>
                      <c:pt idx="12">
                        <c:v>8.3196000000000002E-14</c:v>
                      </c:pt>
                      <c:pt idx="13">
                        <c:v>1.0435999999999999E-12</c:v>
                      </c:pt>
                      <c:pt idx="14">
                        <c:v>1.1969E-11</c:v>
                      </c:pt>
                      <c:pt idx="15">
                        <c:v>1.2559E-10</c:v>
                      </c:pt>
                      <c:pt idx="16">
                        <c:v>1.2936E-9</c:v>
                      </c:pt>
                      <c:pt idx="17">
                        <c:v>1.5913999999999999E-8</c:v>
                      </c:pt>
                      <c:pt idx="18">
                        <c:v>2.4257E-8</c:v>
                      </c:pt>
                      <c:pt idx="19">
                        <c:v>3.0891000000000002E-8</c:v>
                      </c:pt>
                      <c:pt idx="20">
                        <c:v>3.8661999999999999E-8</c:v>
                      </c:pt>
                      <c:pt idx="21">
                        <c:v>7.9300000000000002E-8</c:v>
                      </c:pt>
                      <c:pt idx="22">
                        <c:v>9.0375E-8</c:v>
                      </c:pt>
                      <c:pt idx="23">
                        <c:v>1.0074E-7</c:v>
                      </c:pt>
                      <c:pt idx="24">
                        <c:v>1.0963999999999999E-7</c:v>
                      </c:pt>
                      <c:pt idx="25">
                        <c:v>1.1631E-7</c:v>
                      </c:pt>
                      <c:pt idx="26">
                        <c:v>1.104E-7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57028287186926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7"/>
          <c:order val="9"/>
          <c:tx>
            <c:strRef>
              <c:f>'Gibbs-EVAL'!$A$110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-5.8722496217851745</c:v>
                </c:pt>
                <c:pt idx="1">
                  <c:v>-5.9255022692889563</c:v>
                </c:pt>
                <c:pt idx="2" formatCode="General">
                  <c:v>-5.978754916792739</c:v>
                </c:pt>
                <c:pt idx="3" formatCode="General">
                  <c:v>-6.0320075642965207</c:v>
                </c:pt>
                <c:pt idx="4" formatCode="General">
                  <c:v>-6.0857080181543122</c:v>
                </c:pt>
                <c:pt idx="5" formatCode="General">
                  <c:v>-6.1445582450832079</c:v>
                </c:pt>
                <c:pt idx="6" formatCode="General">
                  <c:v>-6.2034084720121028</c:v>
                </c:pt>
                <c:pt idx="7" formatCode="General">
                  <c:v>-6.2622586989409985</c:v>
                </c:pt>
                <c:pt idx="8" formatCode="General">
                  <c:v>-6.3211089258698943</c:v>
                </c:pt>
                <c:pt idx="9" formatCode="General">
                  <c:v>-6.37995915279879</c:v>
                </c:pt>
                <c:pt idx="10" formatCode="General">
                  <c:v>-6.4388093797276849</c:v>
                </c:pt>
                <c:pt idx="11" formatCode="General">
                  <c:v>-6.4973040847201204</c:v>
                </c:pt>
                <c:pt idx="12" formatCode="General">
                  <c:v>-6.5553978819969743</c:v>
                </c:pt>
                <c:pt idx="13" formatCode="General">
                  <c:v>-6.6134916792738272</c:v>
                </c:pt>
                <c:pt idx="14" formatCode="General">
                  <c:v>-6.671585476550681</c:v>
                </c:pt>
                <c:pt idx="15" formatCode="General">
                  <c:v>-6.7296792738275339</c:v>
                </c:pt>
                <c:pt idx="16" formatCode="General">
                  <c:v>-6.7877730711043878</c:v>
                </c:pt>
                <c:pt idx="17" formatCode="General">
                  <c:v>-6.8458668683812407</c:v>
                </c:pt>
                <c:pt idx="18" formatCode="General">
                  <c:v>-6.9014886535552193</c:v>
                </c:pt>
                <c:pt idx="19" formatCode="General">
                  <c:v>-6.9567080181543117</c:v>
                </c:pt>
                <c:pt idx="20" formatCode="General">
                  <c:v>-7.0119273827534041</c:v>
                </c:pt>
                <c:pt idx="21" formatCode="General">
                  <c:v>-7.0671467473524965</c:v>
                </c:pt>
                <c:pt idx="22" formatCode="General">
                  <c:v>-7.1223661119515889</c:v>
                </c:pt>
                <c:pt idx="23" formatCode="General">
                  <c:v>-7.1775854765506812</c:v>
                </c:pt>
                <c:pt idx="24" formatCode="General">
                  <c:v>-7.2319545454545455</c:v>
                </c:pt>
                <c:pt idx="25" formatCode="General">
                  <c:v>-7.2837727272727273</c:v>
                </c:pt>
                <c:pt idx="26" formatCode="General">
                  <c:v>-7.3355909090909091</c:v>
                </c:pt>
                <c:pt idx="27" formatCode="General">
                  <c:v>-7.3874090909090908</c:v>
                </c:pt>
                <c:pt idx="28" formatCode="General">
                  <c:v>-7.4392272727272726</c:v>
                </c:pt>
                <c:pt idx="29" formatCode="General">
                  <c:v>-7.4910454545454543</c:v>
                </c:pt>
                <c:pt idx="30" formatCode="General">
                  <c:v>-7.5428636363636361</c:v>
                </c:pt>
                <c:pt idx="31" formatCode="General">
                  <c:v>-7.5923691376701967</c:v>
                </c:pt>
                <c:pt idx="32" formatCode="General">
                  <c:v>-7.6406293494704993</c:v>
                </c:pt>
                <c:pt idx="33" formatCode="General">
                  <c:v>-7.6888895612708019</c:v>
                </c:pt>
                <c:pt idx="34" formatCode="General">
                  <c:v>-7.7371497730711045</c:v>
                </c:pt>
                <c:pt idx="35" formatCode="General">
                  <c:v>-7.7854099848714071</c:v>
                </c:pt>
                <c:pt idx="36" formatCode="General">
                  <c:v>-7.8336701966717097</c:v>
                </c:pt>
                <c:pt idx="37" formatCode="General">
                  <c:v>-7.8818093797276854</c:v>
                </c:pt>
                <c:pt idx="38" formatCode="General">
                  <c:v>-7.9270438729198185</c:v>
                </c:pt>
                <c:pt idx="39" formatCode="General">
                  <c:v>-7.9722783661119516</c:v>
                </c:pt>
                <c:pt idx="40" formatCode="General">
                  <c:v>-8.0175128593040839</c:v>
                </c:pt>
                <c:pt idx="41" formatCode="General">
                  <c:v>-8.062747352496217</c:v>
                </c:pt>
                <c:pt idx="42" formatCode="General">
                  <c:v>-8.1079818456883501</c:v>
                </c:pt>
                <c:pt idx="43" formatCode="General">
                  <c:v>-8.1532163388804832</c:v>
                </c:pt>
                <c:pt idx="44" formatCode="General">
                  <c:v>-8.1973449319213323</c:v>
                </c:pt>
                <c:pt idx="45" formatCode="General">
                  <c:v>-8.2400075642965209</c:v>
                </c:pt>
                <c:pt idx="46" formatCode="General">
                  <c:v>-8.2826701966717096</c:v>
                </c:pt>
                <c:pt idx="47" formatCode="General">
                  <c:v>-8.3253328290468982</c:v>
                </c:pt>
                <c:pt idx="48" formatCode="General">
                  <c:v>-8.3679954614220886</c:v>
                </c:pt>
                <c:pt idx="49" formatCode="General">
                  <c:v>-8.4106580937972772</c:v>
                </c:pt>
                <c:pt idx="50" formatCode="General">
                  <c:v>-8.4533207261724659</c:v>
                </c:pt>
                <c:pt idx="51" formatCode="General">
                  <c:v>-8.4952909090909099</c:v>
                </c:pt>
                <c:pt idx="52" formatCode="General">
                  <c:v>-8.537109090909091</c:v>
                </c:pt>
                <c:pt idx="53" formatCode="General">
                  <c:v>-8.5789272727272738</c:v>
                </c:pt>
                <c:pt idx="54" formatCode="General">
                  <c:v>-8.6207454545454549</c:v>
                </c:pt>
                <c:pt idx="55" formatCode="General">
                  <c:v>-8.662563636363636</c:v>
                </c:pt>
                <c:pt idx="56" formatCode="General">
                  <c:v>-8.7043818181818189</c:v>
                </c:pt>
                <c:pt idx="57" formatCode="General">
                  <c:v>-8.746485627836611</c:v>
                </c:pt>
                <c:pt idx="58" formatCode="General">
                  <c:v>-8.7896021180030264</c:v>
                </c:pt>
                <c:pt idx="59" formatCode="General">
                  <c:v>-8.83271860816944</c:v>
                </c:pt>
                <c:pt idx="60" formatCode="General">
                  <c:v>-8.8758350983358554</c:v>
                </c:pt>
                <c:pt idx="61" formatCode="General">
                  <c:v>-8.918951588502269</c:v>
                </c:pt>
                <c:pt idx="62" formatCode="General">
                  <c:v>-8.9620680786686844</c:v>
                </c:pt>
                <c:pt idx="63" formatCode="General">
                  <c:v>-9.005184568835098</c:v>
                </c:pt>
                <c:pt idx="64" formatCode="General">
                  <c:v>-9.051161875945537</c:v>
                </c:pt>
                <c:pt idx="65" formatCode="General">
                  <c:v>-9.0989682299546146</c:v>
                </c:pt>
                <c:pt idx="66" formatCode="General">
                  <c:v>-9.1467745839636905</c:v>
                </c:pt>
                <c:pt idx="67" formatCode="General">
                  <c:v>-9.1945809379727681</c:v>
                </c:pt>
                <c:pt idx="68" formatCode="General">
                  <c:v>-9.2423872919818457</c:v>
                </c:pt>
                <c:pt idx="69" formatCode="General">
                  <c:v>-9.2901936459909216</c:v>
                </c:pt>
                <c:pt idx="70" formatCode="General">
                  <c:v>-9.3379999999999992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519B-476E-9773-6FD296E53CFF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16.766060606060602</c:v>
                </c:pt>
                <c:pt idx="1">
                  <c:v>-12.340181818181904</c:v>
                </c:pt>
                <c:pt idx="2" formatCode="General">
                  <c:v>-85.103818181818269</c:v>
                </c:pt>
                <c:pt idx="3" formatCode="General">
                  <c:v>-102.98030303030303</c:v>
                </c:pt>
                <c:pt idx="4" formatCode="General">
                  <c:v>-100.7124810892587</c:v>
                </c:pt>
                <c:pt idx="5" formatCode="General">
                  <c:v>-100.24349470499244</c:v>
                </c:pt>
                <c:pt idx="6" formatCode="General">
                  <c:v>-99.77450832072617</c:v>
                </c:pt>
                <c:pt idx="7" formatCode="General">
                  <c:v>-99.305521936459911</c:v>
                </c:pt>
                <c:pt idx="8" formatCode="General">
                  <c:v>-98.836535552193652</c:v>
                </c:pt>
                <c:pt idx="9" formatCode="General">
                  <c:v>-98.367549167927393</c:v>
                </c:pt>
                <c:pt idx="10" formatCode="General">
                  <c:v>-97.89856278366112</c:v>
                </c:pt>
                <c:pt idx="11" formatCode="General">
                  <c:v>-95.420877458396376</c:v>
                </c:pt>
                <c:pt idx="12" formatCode="General">
                  <c:v>-90.678063540090776</c:v>
                </c:pt>
                <c:pt idx="13" formatCode="General">
                  <c:v>-85.935249621785175</c:v>
                </c:pt>
                <c:pt idx="14" formatCode="General">
                  <c:v>-81.192435703479575</c:v>
                </c:pt>
                <c:pt idx="15" formatCode="General">
                  <c:v>-76.449621785173974</c:v>
                </c:pt>
                <c:pt idx="16" formatCode="General">
                  <c:v>-71.706807866868374</c:v>
                </c:pt>
                <c:pt idx="17" formatCode="General">
                  <c:v>-66.963993948562774</c:v>
                </c:pt>
                <c:pt idx="18" formatCode="General">
                  <c:v>-65.179393939393933</c:v>
                </c:pt>
                <c:pt idx="19" formatCode="General">
                  <c:v>-63.895454545454548</c:v>
                </c:pt>
                <c:pt idx="20" formatCode="General">
                  <c:v>-62.68333333333333</c:v>
                </c:pt>
                <c:pt idx="21" formatCode="General">
                  <c:v>-61.522121212121213</c:v>
                </c:pt>
                <c:pt idx="22" formatCode="General">
                  <c:v>-60.400909090909096</c:v>
                </c:pt>
                <c:pt idx="23" formatCode="General">
                  <c:v>-59.313253012048193</c:v>
                </c:pt>
                <c:pt idx="24" formatCode="General">
                  <c:v>-58.263257575757578</c:v>
                </c:pt>
                <c:pt idx="25" formatCode="General">
                  <c:v>-57.316287878787875</c:v>
                </c:pt>
                <c:pt idx="26" formatCode="General">
                  <c:v>-56.36931818181818</c:v>
                </c:pt>
                <c:pt idx="27" formatCode="General">
                  <c:v>-55.422348484848484</c:v>
                </c:pt>
                <c:pt idx="28" formatCode="General">
                  <c:v>-54.475378787878789</c:v>
                </c:pt>
                <c:pt idx="29" formatCode="General">
                  <c:v>-53.528409090909093</c:v>
                </c:pt>
                <c:pt idx="30" formatCode="General">
                  <c:v>-52.581439393939391</c:v>
                </c:pt>
                <c:pt idx="31" formatCode="General">
                  <c:v>-51.740620272314672</c:v>
                </c:pt>
                <c:pt idx="32" formatCode="General">
                  <c:v>-50.956959152798788</c:v>
                </c:pt>
                <c:pt idx="33" formatCode="General">
                  <c:v>-50.173298033282904</c:v>
                </c:pt>
                <c:pt idx="34" formatCode="General">
                  <c:v>-49.389636913767021</c:v>
                </c:pt>
                <c:pt idx="35" formatCode="General">
                  <c:v>-48.605975794251137</c:v>
                </c:pt>
                <c:pt idx="36" formatCode="General">
                  <c:v>-47.822314674735253</c:v>
                </c:pt>
                <c:pt idx="37" formatCode="General">
                  <c:v>-47.041636363636364</c:v>
                </c:pt>
                <c:pt idx="38" formatCode="General">
                  <c:v>-46.332545454545453</c:v>
                </c:pt>
                <c:pt idx="39" formatCode="General">
                  <c:v>-45.635692771084337</c:v>
                </c:pt>
                <c:pt idx="40" formatCode="General">
                  <c:v>-44.957981927710847</c:v>
                </c:pt>
                <c:pt idx="41" formatCode="General">
                  <c:v>-44.297181818181826</c:v>
                </c:pt>
                <c:pt idx="42" formatCode="General">
                  <c:v>-43.642151515151525</c:v>
                </c:pt>
                <c:pt idx="43" formatCode="General">
                  <c:v>-42.981545454545461</c:v>
                </c:pt>
                <c:pt idx="44" formatCode="General">
                  <c:v>-42.283151515151523</c:v>
                </c:pt>
                <c:pt idx="45" formatCode="General">
                  <c:v>-41.534666666666666</c:v>
                </c:pt>
                <c:pt idx="46" formatCode="General">
                  <c:v>-41.483454545454542</c:v>
                </c:pt>
                <c:pt idx="47" formatCode="General">
                  <c:v>-41.637575757575753</c:v>
                </c:pt>
                <c:pt idx="48" formatCode="General">
                  <c:v>-41.849696969696964</c:v>
                </c:pt>
                <c:pt idx="49" formatCode="General">
                  <c:v>-42.059759036144577</c:v>
                </c:pt>
                <c:pt idx="50" formatCode="General">
                  <c:v>-42.267590361445784</c:v>
                </c:pt>
                <c:pt idx="51" formatCode="General">
                  <c:v>-42.476454545454544</c:v>
                </c:pt>
                <c:pt idx="52" formatCode="General">
                  <c:v>-42.685545454545455</c:v>
                </c:pt>
                <c:pt idx="53" formatCode="General">
                  <c:v>-42.894636363636366</c:v>
                </c:pt>
                <c:pt idx="54" formatCode="General">
                  <c:v>-43.103727272727276</c:v>
                </c:pt>
                <c:pt idx="55" formatCode="General">
                  <c:v>-43.312818181818187</c:v>
                </c:pt>
                <c:pt idx="56" formatCode="General">
                  <c:v>-43.521909090909091</c:v>
                </c:pt>
                <c:pt idx="57" formatCode="General">
                  <c:v>-43.730722891566266</c:v>
                </c:pt>
                <c:pt idx="58" formatCode="General">
                  <c:v>-43.938554216867466</c:v>
                </c:pt>
                <c:pt idx="59" formatCode="General">
                  <c:v>-44.150484848484844</c:v>
                </c:pt>
                <c:pt idx="60" formatCode="General">
                  <c:v>-44.365636363636369</c:v>
                </c:pt>
                <c:pt idx="61" formatCode="General">
                  <c:v>-44.583545454545458</c:v>
                </c:pt>
                <c:pt idx="62" formatCode="General">
                  <c:v>-44.802515151515152</c:v>
                </c:pt>
                <c:pt idx="63" formatCode="General">
                  <c:v>-45.023727272727271</c:v>
                </c:pt>
                <c:pt idx="64" formatCode="General">
                  <c:v>-45.255809379727687</c:v>
                </c:pt>
                <c:pt idx="65" formatCode="General">
                  <c:v>-45.494841149773073</c:v>
                </c:pt>
                <c:pt idx="66" formatCode="General">
                  <c:v>-45.733872919818452</c:v>
                </c:pt>
                <c:pt idx="67" formatCode="General">
                  <c:v>-45.972904689863839</c:v>
                </c:pt>
                <c:pt idx="68" formatCode="General">
                  <c:v>-46.211936459909225</c:v>
                </c:pt>
                <c:pt idx="69" formatCode="General">
                  <c:v>-46.450968229954611</c:v>
                </c:pt>
                <c:pt idx="70" formatCode="General">
                  <c:v>-46.69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519B-476E-9773-6FD296E53CFF}"/>
            </c:ext>
          </c:extLst>
        </c:ser>
        <c:ser>
          <c:idx val="72"/>
          <c:order val="72"/>
          <c:tx>
            <c:strRef>
              <c:f>'Gibbs-EVAL'!$A$173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'Gibbs-EVAL'!$B$173:$BT$173</c:f>
              <c:numCache>
                <c:formatCode>0</c:formatCode>
                <c:ptCount val="71"/>
                <c:pt idx="0">
                  <c:v>-22.205757575757573</c:v>
                </c:pt>
                <c:pt idx="1">
                  <c:v>-21.627333333333333</c:v>
                </c:pt>
                <c:pt idx="2" formatCode="General">
                  <c:v>-21.093999999999998</c:v>
                </c:pt>
                <c:pt idx="3" formatCode="General">
                  <c:v>-20.596060606060604</c:v>
                </c:pt>
                <c:pt idx="4" formatCode="General">
                  <c:v>-20.20721212121212</c:v>
                </c:pt>
                <c:pt idx="5" formatCode="General">
                  <c:v>-20.922363636363634</c:v>
                </c:pt>
                <c:pt idx="6" formatCode="General">
                  <c:v>-21.159036144578312</c:v>
                </c:pt>
                <c:pt idx="7" formatCode="General">
                  <c:v>-20.761445783132533</c:v>
                </c:pt>
                <c:pt idx="8" formatCode="General">
                  <c:v>-20.385333333333335</c:v>
                </c:pt>
                <c:pt idx="9" formatCode="General">
                  <c:v>-20.020727272727271</c:v>
                </c:pt>
                <c:pt idx="10" formatCode="General">
                  <c:v>-19.693454545454546</c:v>
                </c:pt>
                <c:pt idx="11" formatCode="General">
                  <c:v>-18.850606060606061</c:v>
                </c:pt>
                <c:pt idx="12" formatCode="General">
                  <c:v>-17.426363636363639</c:v>
                </c:pt>
                <c:pt idx="13" formatCode="General">
                  <c:v>-16.951333333333334</c:v>
                </c:pt>
                <c:pt idx="14" formatCode="General">
                  <c:v>-16.420722891566268</c:v>
                </c:pt>
                <c:pt idx="15" formatCode="General">
                  <c:v>-14.601445783132529</c:v>
                </c:pt>
                <c:pt idx="16" formatCode="General">
                  <c:v>-13.57090909090909</c:v>
                </c:pt>
                <c:pt idx="17" formatCode="General">
                  <c:v>-13.298181818181817</c:v>
                </c:pt>
                <c:pt idx="18" formatCode="General">
                  <c:v>-13.041090909090908</c:v>
                </c:pt>
                <c:pt idx="19" formatCode="General">
                  <c:v>-12.789090909090909</c:v>
                </c:pt>
                <c:pt idx="20" formatCode="General">
                  <c:v>-12.546666666666665</c:v>
                </c:pt>
                <c:pt idx="21" formatCode="General">
                  <c:v>-12.314424242424241</c:v>
                </c:pt>
                <c:pt idx="22" formatCode="General">
                  <c:v>-12.090181818181819</c:v>
                </c:pt>
                <c:pt idx="23" formatCode="General">
                  <c:v>-11.867168674698794</c:v>
                </c:pt>
                <c:pt idx="24" formatCode="General">
                  <c:v>-11.642424242424243</c:v>
                </c:pt>
                <c:pt idx="25" formatCode="General">
                  <c:v>-11.412121212121212</c:v>
                </c:pt>
                <c:pt idx="26" formatCode="General">
                  <c:v>-11.196363636363637</c:v>
                </c:pt>
                <c:pt idx="27" formatCode="General">
                  <c:v>-10.99030303030303</c:v>
                </c:pt>
                <c:pt idx="28" formatCode="General">
                  <c:v>-10.801515151515151</c:v>
                </c:pt>
                <c:pt idx="29" formatCode="General">
                  <c:v>-10.617272727272727</c:v>
                </c:pt>
                <c:pt idx="30" formatCode="General">
                  <c:v>-10.441515151515151</c:v>
                </c:pt>
                <c:pt idx="31" formatCode="General">
                  <c:v>-10.278192771084338</c:v>
                </c:pt>
                <c:pt idx="32" formatCode="General">
                  <c:v>-10.12156626506024</c:v>
                </c:pt>
                <c:pt idx="33" formatCode="General">
                  <c:v>-9.9760000000000009</c:v>
                </c:pt>
                <c:pt idx="34" formatCode="General">
                  <c:v>-9.8352848484848501</c:v>
                </c:pt>
                <c:pt idx="35" formatCode="General">
                  <c:v>-9.7037696969696974</c:v>
                </c:pt>
                <c:pt idx="36" formatCode="General">
                  <c:v>-9.581872727272728</c:v>
                </c:pt>
                <c:pt idx="37" formatCode="General">
                  <c:v>-9.4648545454545445</c:v>
                </c:pt>
                <c:pt idx="38" formatCode="General">
                  <c:v>-9.361218181818181</c:v>
                </c:pt>
                <c:pt idx="39" formatCode="General">
                  <c:v>-9.263463855421687</c:v>
                </c:pt>
                <c:pt idx="40" formatCode="General">
                  <c:v>-9.174909638554217</c:v>
                </c:pt>
                <c:pt idx="41" formatCode="General">
                  <c:v>-9.0952545454545461</c:v>
                </c:pt>
                <c:pt idx="42" formatCode="General">
                  <c:v>-9.019909090909092</c:v>
                </c:pt>
                <c:pt idx="43" formatCode="General">
                  <c:v>-8.9562727272727276</c:v>
                </c:pt>
                <c:pt idx="44" formatCode="General">
                  <c:v>-8.8978484848484847</c:v>
                </c:pt>
                <c:pt idx="45" formatCode="General">
                  <c:v>-8.8463333333333338</c:v>
                </c:pt>
                <c:pt idx="46" formatCode="General">
                  <c:v>-8.8028545454545455</c:v>
                </c:pt>
                <c:pt idx="47" formatCode="General">
                  <c:v>-8.7629818181818173</c:v>
                </c:pt>
                <c:pt idx="48" formatCode="General">
                  <c:v>-8.7320727272727261</c:v>
                </c:pt>
                <c:pt idx="49" formatCode="General">
                  <c:v>-8.7055903614457826</c:v>
                </c:pt>
                <c:pt idx="50" formatCode="General">
                  <c:v>-8.6839036144578312</c:v>
                </c:pt>
                <c:pt idx="51" formatCode="General">
                  <c:v>-8.6680727272727278</c:v>
                </c:pt>
                <c:pt idx="52" formatCode="General">
                  <c:v>-8.6546606060606059</c:v>
                </c:pt>
                <c:pt idx="53" formatCode="General">
                  <c:v>-8.6467818181818181</c:v>
                </c:pt>
                <c:pt idx="54" formatCode="General">
                  <c:v>-8.6508787878787885</c:v>
                </c:pt>
                <c:pt idx="55" formatCode="General">
                  <c:v>-8.6660303030303023</c:v>
                </c:pt>
                <c:pt idx="56" formatCode="General">
                  <c:v>-8.7043818181818189</c:v>
                </c:pt>
                <c:pt idx="57" formatCode="General">
                  <c:v>-8.7461445783132525</c:v>
                </c:pt>
                <c:pt idx="58" formatCode="General">
                  <c:v>-8.7877108433734943</c:v>
                </c:pt>
                <c:pt idx="59" formatCode="General">
                  <c:v>-8.8300969696969691</c:v>
                </c:pt>
                <c:pt idx="60" formatCode="General">
                  <c:v>-8.8731272727272739</c:v>
                </c:pt>
                <c:pt idx="61" formatCode="General">
                  <c:v>-8.9167090909090909</c:v>
                </c:pt>
                <c:pt idx="62" formatCode="General">
                  <c:v>-8.9605030303030304</c:v>
                </c:pt>
                <c:pt idx="63" formatCode="General">
                  <c:v>-9.0047454545454553</c:v>
                </c:pt>
                <c:pt idx="64" formatCode="General">
                  <c:v>-9.0497272727272726</c:v>
                </c:pt>
                <c:pt idx="65" formatCode="General">
                  <c:v>-9.0951818181818176</c:v>
                </c:pt>
                <c:pt idx="66" formatCode="General">
                  <c:v>-9.1421084337349399</c:v>
                </c:pt>
                <c:pt idx="67" formatCode="General">
                  <c:v>-9.1895454545454545</c:v>
                </c:pt>
                <c:pt idx="68" formatCode="General">
                  <c:v>-9.2380303030303033</c:v>
                </c:pt>
                <c:pt idx="69" formatCode="General">
                  <c:v>-9.2876969696969702</c:v>
                </c:pt>
                <c:pt idx="70" formatCode="General">
                  <c:v>-9.3379999999999992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19B-476E-9773-6FD296E53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19B-476E-9773-6FD296E53CF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19B-476E-9773-6FD296E53CFF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519B-476E-9773-6FD296E53CFF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-23.488998487140698</c:v>
                      </c:pt>
                      <c:pt idx="1">
                        <c:v>-23.702009077155825</c:v>
                      </c:pt>
                      <c:pt idx="2" formatCode="General">
                        <c:v>-23.915019667170956</c:v>
                      </c:pt>
                      <c:pt idx="3" formatCode="General">
                        <c:v>-24.128030257186083</c:v>
                      </c:pt>
                      <c:pt idx="4" formatCode="General">
                        <c:v>-24.342832072617249</c:v>
                      </c:pt>
                      <c:pt idx="5" formatCode="General">
                        <c:v>-24.578232980332832</c:v>
                      </c:pt>
                      <c:pt idx="6" formatCode="General">
                        <c:v>-24.813633888048411</c:v>
                      </c:pt>
                      <c:pt idx="7" formatCode="General">
                        <c:v>-25.049034795763994</c:v>
                      </c:pt>
                      <c:pt idx="8" formatCode="General">
                        <c:v>-25.284435703479577</c:v>
                      </c:pt>
                      <c:pt idx="9" formatCode="General">
                        <c:v>-25.51983661119516</c:v>
                      </c:pt>
                      <c:pt idx="10" formatCode="General">
                        <c:v>-25.755237518910739</c:v>
                      </c:pt>
                      <c:pt idx="11" formatCode="General">
                        <c:v>-25.989216338880482</c:v>
                      </c:pt>
                      <c:pt idx="12" formatCode="General">
                        <c:v>-26.221591527987897</c:v>
                      </c:pt>
                      <c:pt idx="13" formatCode="General">
                        <c:v>-26.453966717095309</c:v>
                      </c:pt>
                      <c:pt idx="14" formatCode="General">
                        <c:v>-26.686341906202724</c:v>
                      </c:pt>
                      <c:pt idx="15" formatCode="General">
                        <c:v>-26.918717095310136</c:v>
                      </c:pt>
                      <c:pt idx="16" formatCode="General">
                        <c:v>-27.151092284417551</c:v>
                      </c:pt>
                      <c:pt idx="17" formatCode="General">
                        <c:v>-27.383467473524963</c:v>
                      </c:pt>
                      <c:pt idx="18" formatCode="General">
                        <c:v>-27.605954614220877</c:v>
                      </c:pt>
                      <c:pt idx="19" formatCode="General">
                        <c:v>-27.826832072617247</c:v>
                      </c:pt>
                      <c:pt idx="20" formatCode="General">
                        <c:v>-28.047709531013616</c:v>
                      </c:pt>
                      <c:pt idx="21" formatCode="General">
                        <c:v>-28.268586989409986</c:v>
                      </c:pt>
                      <c:pt idx="22" formatCode="General">
                        <c:v>-28.489464447806355</c:v>
                      </c:pt>
                      <c:pt idx="23" formatCode="General">
                        <c:v>-28.710341906202725</c:v>
                      </c:pt>
                      <c:pt idx="24" formatCode="General">
                        <c:v>-28.927818181818182</c:v>
                      </c:pt>
                      <c:pt idx="25" formatCode="General">
                        <c:v>-29.135090909090909</c:v>
                      </c:pt>
                      <c:pt idx="26" formatCode="General">
                        <c:v>-29.342363636363636</c:v>
                      </c:pt>
                      <c:pt idx="27" formatCode="General">
                        <c:v>-29.549636363636363</c:v>
                      </c:pt>
                      <c:pt idx="28" formatCode="General">
                        <c:v>-29.75690909090909</c:v>
                      </c:pt>
                      <c:pt idx="29" formatCode="General">
                        <c:v>-29.964181818181817</c:v>
                      </c:pt>
                      <c:pt idx="30" formatCode="General">
                        <c:v>-30.171454545454544</c:v>
                      </c:pt>
                      <c:pt idx="31" formatCode="General">
                        <c:v>-30.369476550680787</c:v>
                      </c:pt>
                      <c:pt idx="32" formatCode="General">
                        <c:v>-30.562517397881997</c:v>
                      </c:pt>
                      <c:pt idx="33" formatCode="General">
                        <c:v>-30.755558245083208</c:v>
                      </c:pt>
                      <c:pt idx="34" formatCode="General">
                        <c:v>-30.948599092284418</c:v>
                      </c:pt>
                      <c:pt idx="35" formatCode="General">
                        <c:v>-31.141639939485628</c:v>
                      </c:pt>
                      <c:pt idx="36" formatCode="General">
                        <c:v>-31.334680786686839</c:v>
                      </c:pt>
                      <c:pt idx="37" formatCode="General">
                        <c:v>-31.527237518910741</c:v>
                      </c:pt>
                      <c:pt idx="38" formatCode="General">
                        <c:v>-31.708175491679274</c:v>
                      </c:pt>
                      <c:pt idx="39" formatCode="General">
                        <c:v>-31.889113464447806</c:v>
                      </c:pt>
                      <c:pt idx="40" formatCode="General">
                        <c:v>-32.070051437216335</c:v>
                      </c:pt>
                      <c:pt idx="41" formatCode="General">
                        <c:v>-32.250989409984868</c:v>
                      </c:pt>
                      <c:pt idx="42" formatCode="General">
                        <c:v>-32.4319273827534</c:v>
                      </c:pt>
                      <c:pt idx="43" formatCode="General">
                        <c:v>-32.612865355521933</c:v>
                      </c:pt>
                      <c:pt idx="44" formatCode="General">
                        <c:v>-32.789379727685329</c:v>
                      </c:pt>
                      <c:pt idx="45" formatCode="General">
                        <c:v>-32.960030257186084</c:v>
                      </c:pt>
                      <c:pt idx="46" formatCode="General">
                        <c:v>-33.130680786686838</c:v>
                      </c:pt>
                      <c:pt idx="47" formatCode="General">
                        <c:v>-33.301331316187593</c:v>
                      </c:pt>
                      <c:pt idx="48" formatCode="General">
                        <c:v>-33.471981845688354</c:v>
                      </c:pt>
                      <c:pt idx="49" formatCode="General">
                        <c:v>-33.642632375189109</c:v>
                      </c:pt>
                      <c:pt idx="50" formatCode="General">
                        <c:v>-33.813282904689864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-34.985942511346444</c:v>
                      </c:pt>
                      <c:pt idx="58" formatCode="General">
                        <c:v>-35.158408472012106</c:v>
                      </c:pt>
                      <c:pt idx="59" formatCode="General">
                        <c:v>-35.33087443267776</c:v>
                      </c:pt>
                      <c:pt idx="60" formatCode="General">
                        <c:v>-35.503340393343422</c:v>
                      </c:pt>
                      <c:pt idx="61" formatCode="General">
                        <c:v>-35.675806354009076</c:v>
                      </c:pt>
                      <c:pt idx="62" formatCode="General">
                        <c:v>-35.848272314674738</c:v>
                      </c:pt>
                      <c:pt idx="63" formatCode="General">
                        <c:v>-36.020738275340392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19B-476E-9773-6FD296E53CFF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-29.361248108925871</c:v>
                      </c:pt>
                      <c:pt idx="1">
                        <c:v>-29.627511346444781</c:v>
                      </c:pt>
                      <c:pt idx="2" formatCode="General">
                        <c:v>-29.89377458396369</c:v>
                      </c:pt>
                      <c:pt idx="3" formatCode="General">
                        <c:v>-30.160037821482604</c:v>
                      </c:pt>
                      <c:pt idx="4" formatCode="General">
                        <c:v>-30.428540090771559</c:v>
                      </c:pt>
                      <c:pt idx="5" formatCode="General">
                        <c:v>-30.722791225416039</c:v>
                      </c:pt>
                      <c:pt idx="6" formatCode="General">
                        <c:v>-31.017042360060515</c:v>
                      </c:pt>
                      <c:pt idx="7" formatCode="General">
                        <c:v>-31.311293494704994</c:v>
                      </c:pt>
                      <c:pt idx="8" formatCode="General">
                        <c:v>-31.60554462934947</c:v>
                      </c:pt>
                      <c:pt idx="9" formatCode="General">
                        <c:v>-31.89979576399395</c:v>
                      </c:pt>
                      <c:pt idx="10" formatCode="General">
                        <c:v>-32.194046898638426</c:v>
                      </c:pt>
                      <c:pt idx="11" formatCode="General">
                        <c:v>-32.486520423600609</c:v>
                      </c:pt>
                      <c:pt idx="12" formatCode="General">
                        <c:v>-32.776989409984871</c:v>
                      </c:pt>
                      <c:pt idx="13" formatCode="General">
                        <c:v>-33.06745839636914</c:v>
                      </c:pt>
                      <c:pt idx="14" formatCode="General">
                        <c:v>-33.35792738275341</c:v>
                      </c:pt>
                      <c:pt idx="15" formatCode="General">
                        <c:v>-33.648396369137672</c:v>
                      </c:pt>
                      <c:pt idx="16" formatCode="General">
                        <c:v>-33.938865355521941</c:v>
                      </c:pt>
                      <c:pt idx="17" formatCode="General">
                        <c:v>-34.22933434190621</c:v>
                      </c:pt>
                      <c:pt idx="18" formatCode="General">
                        <c:v>-34.507443267776097</c:v>
                      </c:pt>
                      <c:pt idx="19" formatCode="General">
                        <c:v>-34.78354009077156</c:v>
                      </c:pt>
                      <c:pt idx="20" formatCode="General">
                        <c:v>-35.059636913767022</c:v>
                      </c:pt>
                      <c:pt idx="21" formatCode="General">
                        <c:v>-35.335733736762485</c:v>
                      </c:pt>
                      <c:pt idx="22" formatCode="General">
                        <c:v>-35.611830559757941</c:v>
                      </c:pt>
                      <c:pt idx="23" formatCode="General">
                        <c:v>-35.887927382753404</c:v>
                      </c:pt>
                      <c:pt idx="24" formatCode="General">
                        <c:v>-36.159772727272724</c:v>
                      </c:pt>
                      <c:pt idx="25" formatCode="General">
                        <c:v>-36.418863636363632</c:v>
                      </c:pt>
                      <c:pt idx="26" formatCode="General">
                        <c:v>-36.677954545454547</c:v>
                      </c:pt>
                      <c:pt idx="27" formatCode="General">
                        <c:v>-36.937045454545455</c:v>
                      </c:pt>
                      <c:pt idx="28" formatCode="General">
                        <c:v>-37.196136363636363</c:v>
                      </c:pt>
                      <c:pt idx="29" formatCode="General">
                        <c:v>-37.455227272727271</c:v>
                      </c:pt>
                      <c:pt idx="30" formatCode="General">
                        <c:v>-37.714318181818179</c:v>
                      </c:pt>
                      <c:pt idx="31" formatCode="General">
                        <c:v>-37.961845688350984</c:v>
                      </c:pt>
                      <c:pt idx="32" formatCode="General">
                        <c:v>-38.203146747352498</c:v>
                      </c:pt>
                      <c:pt idx="33" formatCode="General">
                        <c:v>-38.444447806354006</c:v>
                      </c:pt>
                      <c:pt idx="34" formatCode="General">
                        <c:v>-38.685748865355521</c:v>
                      </c:pt>
                      <c:pt idx="35" formatCode="General">
                        <c:v>-38.927049924357036</c:v>
                      </c:pt>
                      <c:pt idx="36" formatCode="General">
                        <c:v>-39.168350983358543</c:v>
                      </c:pt>
                      <c:pt idx="37" formatCode="General">
                        <c:v>-39.409046898638422</c:v>
                      </c:pt>
                      <c:pt idx="38" formatCode="General">
                        <c:v>-39.635219364599088</c:v>
                      </c:pt>
                      <c:pt idx="39" formatCode="General">
                        <c:v>-39.861391830559761</c:v>
                      </c:pt>
                      <c:pt idx="40" formatCode="General">
                        <c:v>-40.087564296520426</c:v>
                      </c:pt>
                      <c:pt idx="41" formatCode="General">
                        <c:v>-40.313736762481092</c:v>
                      </c:pt>
                      <c:pt idx="42" formatCode="General">
                        <c:v>-40.539909228441758</c:v>
                      </c:pt>
                      <c:pt idx="43" formatCode="General">
                        <c:v>-40.766081694402423</c:v>
                      </c:pt>
                      <c:pt idx="44" formatCode="General">
                        <c:v>-40.986724659606658</c:v>
                      </c:pt>
                      <c:pt idx="45" formatCode="General">
                        <c:v>-41.200037821482603</c:v>
                      </c:pt>
                      <c:pt idx="46" formatCode="General">
                        <c:v>-41.413350983358548</c:v>
                      </c:pt>
                      <c:pt idx="47" formatCode="General">
                        <c:v>-41.626664145234493</c:v>
                      </c:pt>
                      <c:pt idx="48" formatCode="General">
                        <c:v>-41.839977307110438</c:v>
                      </c:pt>
                      <c:pt idx="49" formatCode="General">
                        <c:v>-42.053290468986383</c:v>
                      </c:pt>
                      <c:pt idx="50" formatCode="General">
                        <c:v>-42.266603630862328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-43.732428139183057</c:v>
                      </c:pt>
                      <c:pt idx="58" formatCode="General">
                        <c:v>-43.94801059001513</c:v>
                      </c:pt>
                      <c:pt idx="59" formatCode="General">
                        <c:v>-44.163593040847203</c:v>
                      </c:pt>
                      <c:pt idx="60" formatCode="General">
                        <c:v>-44.379175491679277</c:v>
                      </c:pt>
                      <c:pt idx="61" formatCode="General">
                        <c:v>-44.59475794251135</c:v>
                      </c:pt>
                      <c:pt idx="62" formatCode="General">
                        <c:v>-44.810340393343417</c:v>
                      </c:pt>
                      <c:pt idx="63" formatCode="General">
                        <c:v>-45.02592284417549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19B-476E-9773-6FD296E53CFF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-35.233497730711044</c:v>
                      </c:pt>
                      <c:pt idx="1">
                        <c:v>-35.55301361573374</c:v>
                      </c:pt>
                      <c:pt idx="2" formatCode="General">
                        <c:v>-35.872529500756436</c:v>
                      </c:pt>
                      <c:pt idx="3" formatCode="General">
                        <c:v>-36.192045385779124</c:v>
                      </c:pt>
                      <c:pt idx="4" formatCode="General">
                        <c:v>-36.514248108925877</c:v>
                      </c:pt>
                      <c:pt idx="5" formatCode="General">
                        <c:v>-36.867349470499249</c:v>
                      </c:pt>
                      <c:pt idx="6" formatCode="General">
                        <c:v>-37.220450832072622</c:v>
                      </c:pt>
                      <c:pt idx="7" formatCode="General">
                        <c:v>-37.573552193645995</c:v>
                      </c:pt>
                      <c:pt idx="8" formatCode="General">
                        <c:v>-37.926653555219367</c:v>
                      </c:pt>
                      <c:pt idx="9" formatCode="General">
                        <c:v>-38.27975491679274</c:v>
                      </c:pt>
                      <c:pt idx="10" formatCode="General">
                        <c:v>-38.632856278366113</c:v>
                      </c:pt>
                      <c:pt idx="11" formatCode="General">
                        <c:v>-38.98382450832073</c:v>
                      </c:pt>
                      <c:pt idx="12" formatCode="General">
                        <c:v>-39.332387291981846</c:v>
                      </c:pt>
                      <c:pt idx="13" formatCode="General">
                        <c:v>-39.680950075642968</c:v>
                      </c:pt>
                      <c:pt idx="14" formatCode="General">
                        <c:v>-40.029512859304084</c:v>
                      </c:pt>
                      <c:pt idx="15" formatCode="General">
                        <c:v>-40.378075642965207</c:v>
                      </c:pt>
                      <c:pt idx="16" formatCode="General">
                        <c:v>-40.726638426626323</c:v>
                      </c:pt>
                      <c:pt idx="17" formatCode="General">
                        <c:v>-41.075201210287446</c:v>
                      </c:pt>
                      <c:pt idx="18" formatCode="General">
                        <c:v>-41.408931921331316</c:v>
                      </c:pt>
                      <c:pt idx="19" formatCode="General">
                        <c:v>-41.740248108925869</c:v>
                      </c:pt>
                      <c:pt idx="20" formatCode="General">
                        <c:v>-42.071564296520428</c:v>
                      </c:pt>
                      <c:pt idx="21" formatCode="General">
                        <c:v>-42.402880484114981</c:v>
                      </c:pt>
                      <c:pt idx="22" formatCode="General">
                        <c:v>-42.734196671709533</c:v>
                      </c:pt>
                      <c:pt idx="23" formatCode="General">
                        <c:v>-43.065512859304086</c:v>
                      </c:pt>
                      <c:pt idx="24" formatCode="General">
                        <c:v>-43.391727272727273</c:v>
                      </c:pt>
                      <c:pt idx="25" formatCode="General">
                        <c:v>-43.702636363636366</c:v>
                      </c:pt>
                      <c:pt idx="26" formatCode="General">
                        <c:v>-44.013545454545458</c:v>
                      </c:pt>
                      <c:pt idx="27" formatCode="General">
                        <c:v>-44.324454545454543</c:v>
                      </c:pt>
                      <c:pt idx="28" formatCode="General">
                        <c:v>-44.635363636363635</c:v>
                      </c:pt>
                      <c:pt idx="29" formatCode="General">
                        <c:v>-44.946272727272728</c:v>
                      </c:pt>
                      <c:pt idx="30" formatCode="General">
                        <c:v>-45.25718181818182</c:v>
                      </c:pt>
                      <c:pt idx="31" formatCode="General">
                        <c:v>-45.55421482602118</c:v>
                      </c:pt>
                      <c:pt idx="32" formatCode="General">
                        <c:v>-45.843776096822992</c:v>
                      </c:pt>
                      <c:pt idx="33" formatCode="General">
                        <c:v>-46.133337367624812</c:v>
                      </c:pt>
                      <c:pt idx="34" formatCode="General">
                        <c:v>-46.422898638426624</c:v>
                      </c:pt>
                      <c:pt idx="35" formatCode="General">
                        <c:v>-46.712459909228443</c:v>
                      </c:pt>
                      <c:pt idx="36" formatCode="General">
                        <c:v>-47.002021180030255</c:v>
                      </c:pt>
                      <c:pt idx="37" formatCode="General">
                        <c:v>-47.290856278366114</c:v>
                      </c:pt>
                      <c:pt idx="38" formatCode="General">
                        <c:v>-47.562263237518913</c:v>
                      </c:pt>
                      <c:pt idx="39" formatCode="General">
                        <c:v>-47.833670196671711</c:v>
                      </c:pt>
                      <c:pt idx="40" formatCode="General">
                        <c:v>-48.10507715582451</c:v>
                      </c:pt>
                      <c:pt idx="41" formatCode="General">
                        <c:v>-48.376484114977302</c:v>
                      </c:pt>
                      <c:pt idx="42" formatCode="General">
                        <c:v>-48.647891074130101</c:v>
                      </c:pt>
                      <c:pt idx="43" formatCode="General">
                        <c:v>-48.919298033282899</c:v>
                      </c:pt>
                      <c:pt idx="44" formatCode="General">
                        <c:v>-49.184069591527987</c:v>
                      </c:pt>
                      <c:pt idx="45" formatCode="General">
                        <c:v>-49.440045385779122</c:v>
                      </c:pt>
                      <c:pt idx="46" formatCode="General">
                        <c:v>-49.696021180030257</c:v>
                      </c:pt>
                      <c:pt idx="47" formatCode="General">
                        <c:v>-49.951996974281393</c:v>
                      </c:pt>
                      <c:pt idx="48" formatCode="General">
                        <c:v>-50.207972768532528</c:v>
                      </c:pt>
                      <c:pt idx="49" formatCode="General">
                        <c:v>-50.463948562783663</c:v>
                      </c:pt>
                      <c:pt idx="50" formatCode="General">
                        <c:v>-50.719924357034799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-52.478913767019662</c:v>
                      </c:pt>
                      <c:pt idx="58" formatCode="General">
                        <c:v>-52.737612708018155</c:v>
                      </c:pt>
                      <c:pt idx="59" formatCode="General">
                        <c:v>-52.99631164901664</c:v>
                      </c:pt>
                      <c:pt idx="60" formatCode="General">
                        <c:v>-53.255010590015132</c:v>
                      </c:pt>
                      <c:pt idx="61" formatCode="General">
                        <c:v>-53.513709531013617</c:v>
                      </c:pt>
                      <c:pt idx="62" formatCode="General">
                        <c:v>-53.77240847201211</c:v>
                      </c:pt>
                      <c:pt idx="63" formatCode="General">
                        <c:v>-54.031107413010595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19B-476E-9773-6FD296E53CFF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19B-476E-9773-6FD296E53CFF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-46.977996974281396</c:v>
                      </c:pt>
                      <c:pt idx="1">
                        <c:v>-47.40401815431165</c:v>
                      </c:pt>
                      <c:pt idx="2" formatCode="General">
                        <c:v>-47.830039334341912</c:v>
                      </c:pt>
                      <c:pt idx="3" formatCode="General">
                        <c:v>-48.256060514372166</c:v>
                      </c:pt>
                      <c:pt idx="4" formatCode="General">
                        <c:v>-48.685664145234497</c:v>
                      </c:pt>
                      <c:pt idx="5" formatCode="General">
                        <c:v>-49.156465960665663</c:v>
                      </c:pt>
                      <c:pt idx="6" formatCode="General">
                        <c:v>-49.627267776096822</c:v>
                      </c:pt>
                      <c:pt idx="7" formatCode="General">
                        <c:v>-50.098069591527988</c:v>
                      </c:pt>
                      <c:pt idx="8" formatCode="General">
                        <c:v>-50.568871406959154</c:v>
                      </c:pt>
                      <c:pt idx="9" formatCode="General">
                        <c:v>-51.03967322239032</c:v>
                      </c:pt>
                      <c:pt idx="10" formatCode="General">
                        <c:v>-51.510475037821479</c:v>
                      </c:pt>
                      <c:pt idx="11" formatCode="General">
                        <c:v>-51.978432677760964</c:v>
                      </c:pt>
                      <c:pt idx="12" formatCode="General">
                        <c:v>-52.443183055975794</c:v>
                      </c:pt>
                      <c:pt idx="13" formatCode="General">
                        <c:v>-52.907933434190618</c:v>
                      </c:pt>
                      <c:pt idx="14" formatCode="General">
                        <c:v>-53.372683812405448</c:v>
                      </c:pt>
                      <c:pt idx="15" formatCode="General">
                        <c:v>-53.837434190620272</c:v>
                      </c:pt>
                      <c:pt idx="16" formatCode="General">
                        <c:v>-54.302184568835102</c:v>
                      </c:pt>
                      <c:pt idx="17" formatCode="General">
                        <c:v>-54.766934947049926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-57.855636363636364</c:v>
                      </c:pt>
                      <c:pt idx="25" formatCode="General">
                        <c:v>-58.270181818181818</c:v>
                      </c:pt>
                      <c:pt idx="26" formatCode="General">
                        <c:v>-58.684727272727272</c:v>
                      </c:pt>
                      <c:pt idx="27" formatCode="General">
                        <c:v>-59.099272727272727</c:v>
                      </c:pt>
                      <c:pt idx="28" formatCode="General">
                        <c:v>-59.513818181818181</c:v>
                      </c:pt>
                      <c:pt idx="29" formatCode="General">
                        <c:v>-59.928363636363635</c:v>
                      </c:pt>
                      <c:pt idx="30" formatCode="General">
                        <c:v>-60.342909090909089</c:v>
                      </c:pt>
                      <c:pt idx="31" formatCode="General">
                        <c:v>-60.738953101361574</c:v>
                      </c:pt>
                      <c:pt idx="32" formatCode="General">
                        <c:v>-61.125034795763995</c:v>
                      </c:pt>
                      <c:pt idx="33" formatCode="General">
                        <c:v>-61.511116490166415</c:v>
                      </c:pt>
                      <c:pt idx="34" formatCode="General">
                        <c:v>-61.897198184568836</c:v>
                      </c:pt>
                      <c:pt idx="35" formatCode="General">
                        <c:v>-62.283279878971257</c:v>
                      </c:pt>
                      <c:pt idx="36" formatCode="General">
                        <c:v>-62.669361573373678</c:v>
                      </c:pt>
                      <c:pt idx="37" formatCode="General">
                        <c:v>-63.054475037821483</c:v>
                      </c:pt>
                      <c:pt idx="38" formatCode="General">
                        <c:v>-63.416350983358548</c:v>
                      </c:pt>
                      <c:pt idx="39" formatCode="General">
                        <c:v>-63.778226928895613</c:v>
                      </c:pt>
                      <c:pt idx="40" formatCode="General">
                        <c:v>-64.140102874432671</c:v>
                      </c:pt>
                      <c:pt idx="41" formatCode="General">
                        <c:v>-64.501978819969736</c:v>
                      </c:pt>
                      <c:pt idx="42" formatCode="General">
                        <c:v>-64.863854765506801</c:v>
                      </c:pt>
                      <c:pt idx="43" formatCode="General">
                        <c:v>-65.225730711043866</c:v>
                      </c:pt>
                      <c:pt idx="44" formatCode="General">
                        <c:v>-65.578759455370658</c:v>
                      </c:pt>
                      <c:pt idx="45" formatCode="General">
                        <c:v>-65.920060514372167</c:v>
                      </c:pt>
                      <c:pt idx="46" formatCode="General">
                        <c:v>-66.261361573373676</c:v>
                      </c:pt>
                      <c:pt idx="47" formatCode="General">
                        <c:v>-66.602662632375186</c:v>
                      </c:pt>
                      <c:pt idx="48" formatCode="General">
                        <c:v>-66.943963691376709</c:v>
                      </c:pt>
                      <c:pt idx="49" formatCode="General">
                        <c:v>-67.285264750378218</c:v>
                      </c:pt>
                      <c:pt idx="50" formatCode="General">
                        <c:v>-67.626565809379727</c:v>
                      </c:pt>
                      <c:pt idx="51" formatCode="General">
                        <c:v>-67.962327272727279</c:v>
                      </c:pt>
                      <c:pt idx="52" formatCode="General">
                        <c:v>-68.296872727272728</c:v>
                      </c:pt>
                      <c:pt idx="53" formatCode="General">
                        <c:v>-68.631418181818191</c:v>
                      </c:pt>
                      <c:pt idx="54" formatCode="General">
                        <c:v>-68.965963636363639</c:v>
                      </c:pt>
                      <c:pt idx="55" formatCode="General">
                        <c:v>-69.300509090909088</c:v>
                      </c:pt>
                      <c:pt idx="56" formatCode="General">
                        <c:v>-69.635054545454551</c:v>
                      </c:pt>
                      <c:pt idx="57" formatCode="General">
                        <c:v>-69.971885022692888</c:v>
                      </c:pt>
                      <c:pt idx="58" formatCode="General">
                        <c:v>-70.316816944024211</c:v>
                      </c:pt>
                      <c:pt idx="59" formatCode="General">
                        <c:v>-70.66174886535552</c:v>
                      </c:pt>
                      <c:pt idx="60" formatCode="General">
                        <c:v>-71.006680786686843</c:v>
                      </c:pt>
                      <c:pt idx="61" formatCode="General">
                        <c:v>-71.351612708018152</c:v>
                      </c:pt>
                      <c:pt idx="62" formatCode="General">
                        <c:v>-71.696544629349475</c:v>
                      </c:pt>
                      <c:pt idx="63" formatCode="General">
                        <c:v>-72.041476550680784</c:v>
                      </c:pt>
                      <c:pt idx="64" formatCode="General">
                        <c:v>-72.409295007564296</c:v>
                      </c:pt>
                      <c:pt idx="65" formatCode="General">
                        <c:v>-72.791745839636917</c:v>
                      </c:pt>
                      <c:pt idx="66" formatCode="General">
                        <c:v>-73.174196671709524</c:v>
                      </c:pt>
                      <c:pt idx="67" formatCode="General">
                        <c:v>-73.556647503782145</c:v>
                      </c:pt>
                      <c:pt idx="68" formatCode="General">
                        <c:v>-73.939098335854766</c:v>
                      </c:pt>
                      <c:pt idx="69" formatCode="General">
                        <c:v>-74.321549167927373</c:v>
                      </c:pt>
                      <c:pt idx="70" formatCode="General">
                        <c:v>-74.703999999999994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9B-476E-9773-6FD296E53CFF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-17.616748865355522</c:v>
                      </c:pt>
                      <c:pt idx="1">
                        <c:v>-17.77650680786687</c:v>
                      </c:pt>
                      <c:pt idx="2" formatCode="General">
                        <c:v>-17.936264750378218</c:v>
                      </c:pt>
                      <c:pt idx="3" formatCode="General">
                        <c:v>-18.096022692889562</c:v>
                      </c:pt>
                      <c:pt idx="4" formatCode="General">
                        <c:v>-18.257124054462938</c:v>
                      </c:pt>
                      <c:pt idx="5" formatCode="General">
                        <c:v>-18.433674735249625</c:v>
                      </c:pt>
                      <c:pt idx="6" formatCode="General">
                        <c:v>-18.610225416036311</c:v>
                      </c:pt>
                      <c:pt idx="7" formatCode="General">
                        <c:v>-18.786776096822997</c:v>
                      </c:pt>
                      <c:pt idx="8" formatCode="General">
                        <c:v>-18.963326777609684</c:v>
                      </c:pt>
                      <c:pt idx="9" formatCode="General">
                        <c:v>-19.13987745839637</c:v>
                      </c:pt>
                      <c:pt idx="10" formatCode="General">
                        <c:v>-19.316428139183056</c:v>
                      </c:pt>
                      <c:pt idx="11" formatCode="General">
                        <c:v>-19.491912254160365</c:v>
                      </c:pt>
                      <c:pt idx="12" formatCode="General">
                        <c:v>-19.666193645990923</c:v>
                      </c:pt>
                      <c:pt idx="13" formatCode="General">
                        <c:v>-19.840475037821484</c:v>
                      </c:pt>
                      <c:pt idx="14" formatCode="General">
                        <c:v>-20.014756429652042</c:v>
                      </c:pt>
                      <c:pt idx="15" formatCode="General">
                        <c:v>-20.189037821482604</c:v>
                      </c:pt>
                      <c:pt idx="16" formatCode="General">
                        <c:v>-20.363319213313162</c:v>
                      </c:pt>
                      <c:pt idx="17" formatCode="General">
                        <c:v>-20.537600605143723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-21.695863636363637</c:v>
                      </c:pt>
                      <c:pt idx="25" formatCode="General">
                        <c:v>-21.851318181818183</c:v>
                      </c:pt>
                      <c:pt idx="26" formatCode="General">
                        <c:v>-22.006772727272729</c:v>
                      </c:pt>
                      <c:pt idx="27" formatCode="General">
                        <c:v>-22.162227272727272</c:v>
                      </c:pt>
                      <c:pt idx="28" formatCode="General">
                        <c:v>-22.317681818181818</c:v>
                      </c:pt>
                      <c:pt idx="29" formatCode="General">
                        <c:v>-22.473136363636364</c:v>
                      </c:pt>
                      <c:pt idx="30" formatCode="General">
                        <c:v>-22.62859090909091</c:v>
                      </c:pt>
                      <c:pt idx="31" formatCode="General">
                        <c:v>-22.77710741301059</c:v>
                      </c:pt>
                      <c:pt idx="32" formatCode="General">
                        <c:v>-22.921888048411496</c:v>
                      </c:pt>
                      <c:pt idx="33" formatCode="General">
                        <c:v>-23.066668683812406</c:v>
                      </c:pt>
                      <c:pt idx="34" formatCode="General">
                        <c:v>-23.211449319213312</c:v>
                      </c:pt>
                      <c:pt idx="35" formatCode="General">
                        <c:v>-23.356229954614221</c:v>
                      </c:pt>
                      <c:pt idx="36" formatCode="General">
                        <c:v>-23.501010590015127</c:v>
                      </c:pt>
                      <c:pt idx="37" formatCode="General">
                        <c:v>-23.645428139183057</c:v>
                      </c:pt>
                      <c:pt idx="38" formatCode="General">
                        <c:v>-23.781131618759456</c:v>
                      </c:pt>
                      <c:pt idx="39" formatCode="General">
                        <c:v>-23.916835098335856</c:v>
                      </c:pt>
                      <c:pt idx="40" formatCode="General">
                        <c:v>-24.052538577912255</c:v>
                      </c:pt>
                      <c:pt idx="41" formatCode="General">
                        <c:v>-24.188242057488651</c:v>
                      </c:pt>
                      <c:pt idx="42" formatCode="General">
                        <c:v>-24.32394553706505</c:v>
                      </c:pt>
                      <c:pt idx="43" formatCode="General">
                        <c:v>-24.45964901664145</c:v>
                      </c:pt>
                      <c:pt idx="44" formatCode="General">
                        <c:v>-24.592034795763993</c:v>
                      </c:pt>
                      <c:pt idx="45" formatCode="General">
                        <c:v>-24.720022692889561</c:v>
                      </c:pt>
                      <c:pt idx="46" formatCode="General">
                        <c:v>-24.848010590015129</c:v>
                      </c:pt>
                      <c:pt idx="47" formatCode="General">
                        <c:v>-24.975998487140696</c:v>
                      </c:pt>
                      <c:pt idx="48" formatCode="General">
                        <c:v>-25.103986384266264</c:v>
                      </c:pt>
                      <c:pt idx="49" formatCode="General">
                        <c:v>-25.231974281391832</c:v>
                      </c:pt>
                      <c:pt idx="50" formatCode="General">
                        <c:v>-25.359962178517399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-26.239456883509831</c:v>
                      </c:pt>
                      <c:pt idx="58" formatCode="General">
                        <c:v>-26.368806354009077</c:v>
                      </c:pt>
                      <c:pt idx="59" formatCode="General">
                        <c:v>-26.49815582450832</c:v>
                      </c:pt>
                      <c:pt idx="60" formatCode="General">
                        <c:v>-26.627505295007566</c:v>
                      </c:pt>
                      <c:pt idx="61" formatCode="General">
                        <c:v>-26.756854765506809</c:v>
                      </c:pt>
                      <c:pt idx="62" formatCode="General">
                        <c:v>-26.886204236006055</c:v>
                      </c:pt>
                      <c:pt idx="63" formatCode="General">
                        <c:v>-27.015553706505298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19B-476E-9773-6FD296E53CFF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-11.744499243570349</c:v>
                      </c:pt>
                      <c:pt idx="1">
                        <c:v>-11.851004538577913</c:v>
                      </c:pt>
                      <c:pt idx="2" formatCode="General">
                        <c:v>-11.957509833585478</c:v>
                      </c:pt>
                      <c:pt idx="3" formatCode="General">
                        <c:v>-12.064015128593041</c:v>
                      </c:pt>
                      <c:pt idx="4" formatCode="General">
                        <c:v>-12.171416036308624</c:v>
                      </c:pt>
                      <c:pt idx="5" formatCode="General">
                        <c:v>-12.289116490166416</c:v>
                      </c:pt>
                      <c:pt idx="6" formatCode="General">
                        <c:v>-12.406816944024206</c:v>
                      </c:pt>
                      <c:pt idx="7" formatCode="General">
                        <c:v>-12.524517397881997</c:v>
                      </c:pt>
                      <c:pt idx="8" formatCode="General">
                        <c:v>-12.642217851739789</c:v>
                      </c:pt>
                      <c:pt idx="9" formatCode="General">
                        <c:v>-12.75991830559758</c:v>
                      </c:pt>
                      <c:pt idx="10" formatCode="General">
                        <c:v>-12.87761875945537</c:v>
                      </c:pt>
                      <c:pt idx="11" formatCode="General">
                        <c:v>-12.994608169440241</c:v>
                      </c:pt>
                      <c:pt idx="12" formatCode="General">
                        <c:v>-13.110795763993949</c:v>
                      </c:pt>
                      <c:pt idx="13" formatCode="General">
                        <c:v>-13.226983358547654</c:v>
                      </c:pt>
                      <c:pt idx="14" formatCode="General">
                        <c:v>-13.343170953101362</c:v>
                      </c:pt>
                      <c:pt idx="15" formatCode="General">
                        <c:v>-13.459358547655068</c:v>
                      </c:pt>
                      <c:pt idx="16" formatCode="General">
                        <c:v>-13.575546142208776</c:v>
                      </c:pt>
                      <c:pt idx="17" formatCode="General">
                        <c:v>-13.691733736762481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-14.463909090909091</c:v>
                      </c:pt>
                      <c:pt idx="25" formatCode="General">
                        <c:v>-14.567545454545455</c:v>
                      </c:pt>
                      <c:pt idx="26" formatCode="General">
                        <c:v>-14.671181818181818</c:v>
                      </c:pt>
                      <c:pt idx="27" formatCode="General">
                        <c:v>-14.774818181818182</c:v>
                      </c:pt>
                      <c:pt idx="28" formatCode="General">
                        <c:v>-14.878454545454545</c:v>
                      </c:pt>
                      <c:pt idx="29" formatCode="General">
                        <c:v>-14.982090909090909</c:v>
                      </c:pt>
                      <c:pt idx="30" formatCode="General">
                        <c:v>-15.085727272727272</c:v>
                      </c:pt>
                      <c:pt idx="31" formatCode="General">
                        <c:v>-15.184738275340393</c:v>
                      </c:pt>
                      <c:pt idx="32" formatCode="General">
                        <c:v>-15.281258698940999</c:v>
                      </c:pt>
                      <c:pt idx="33" formatCode="General">
                        <c:v>-15.377779122541604</c:v>
                      </c:pt>
                      <c:pt idx="34" formatCode="General">
                        <c:v>-15.474299546142209</c:v>
                      </c:pt>
                      <c:pt idx="35" formatCode="General">
                        <c:v>-15.570819969742814</c:v>
                      </c:pt>
                      <c:pt idx="36" formatCode="General">
                        <c:v>-15.667340393343419</c:v>
                      </c:pt>
                      <c:pt idx="37" formatCode="General">
                        <c:v>-15.763618759455371</c:v>
                      </c:pt>
                      <c:pt idx="38" formatCode="General">
                        <c:v>-15.854087745839637</c:v>
                      </c:pt>
                      <c:pt idx="39" formatCode="General">
                        <c:v>-15.944556732223903</c:v>
                      </c:pt>
                      <c:pt idx="40" formatCode="General">
                        <c:v>-16.035025718608168</c:v>
                      </c:pt>
                      <c:pt idx="41" formatCode="General">
                        <c:v>-16.125494704992434</c:v>
                      </c:pt>
                      <c:pt idx="42" formatCode="General">
                        <c:v>-16.2159636913767</c:v>
                      </c:pt>
                      <c:pt idx="43" formatCode="General">
                        <c:v>-16.306432677760966</c:v>
                      </c:pt>
                      <c:pt idx="44" formatCode="General">
                        <c:v>-16.394689863842665</c:v>
                      </c:pt>
                      <c:pt idx="45" formatCode="General">
                        <c:v>-16.480015128593042</c:v>
                      </c:pt>
                      <c:pt idx="46" formatCode="General">
                        <c:v>-16.565340393343419</c:v>
                      </c:pt>
                      <c:pt idx="47" formatCode="General">
                        <c:v>-16.650665658093796</c:v>
                      </c:pt>
                      <c:pt idx="48" formatCode="General">
                        <c:v>-16.735990922844177</c:v>
                      </c:pt>
                      <c:pt idx="49" formatCode="General">
                        <c:v>-16.821316187594554</c:v>
                      </c:pt>
                      <c:pt idx="50" formatCode="General">
                        <c:v>-16.906641452344932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-17.492971255673222</c:v>
                      </c:pt>
                      <c:pt idx="58" formatCode="General">
                        <c:v>-17.579204236006053</c:v>
                      </c:pt>
                      <c:pt idx="59" formatCode="General">
                        <c:v>-17.66543721633888</c:v>
                      </c:pt>
                      <c:pt idx="60" formatCode="General">
                        <c:v>-17.751670196671711</c:v>
                      </c:pt>
                      <c:pt idx="61" formatCode="General">
                        <c:v>-17.837903177004538</c:v>
                      </c:pt>
                      <c:pt idx="62" formatCode="General">
                        <c:v>-17.924136157337369</c:v>
                      </c:pt>
                      <c:pt idx="63" formatCode="General">
                        <c:v>-18.010369137670196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19B-476E-9773-6FD296E53CFF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19B-476E-9773-6FD296E53CFF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19B-476E-9773-6FD296E53CFF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19B-476E-9773-6FD296E53CFF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19B-476E-9773-6FD296E53CFF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19B-476E-9773-6FD296E53CFF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-71.602632375189117</c:v>
                      </c:pt>
                      <c:pt idx="1">
                        <c:v>-69.964205748865368</c:v>
                      </c:pt>
                      <c:pt idx="2" formatCode="General">
                        <c:v>-68.325779122541604</c:v>
                      </c:pt>
                      <c:pt idx="3" formatCode="General">
                        <c:v>-66.687352496217855</c:v>
                      </c:pt>
                      <c:pt idx="4" formatCode="General">
                        <c:v>-65.088744326777615</c:v>
                      </c:pt>
                      <c:pt idx="5" formatCode="General">
                        <c:v>-63.948048411497737</c:v>
                      </c:pt>
                      <c:pt idx="6" formatCode="General">
                        <c:v>-62.80735249621786</c:v>
                      </c:pt>
                      <c:pt idx="7" formatCode="General">
                        <c:v>-61.666656580937975</c:v>
                      </c:pt>
                      <c:pt idx="8" formatCode="General">
                        <c:v>-60.525960665658097</c:v>
                      </c:pt>
                      <c:pt idx="9" formatCode="General">
                        <c:v>-59.385264750378219</c:v>
                      </c:pt>
                      <c:pt idx="10" formatCode="General">
                        <c:v>-58.244568835098335</c:v>
                      </c:pt>
                      <c:pt idx="11" formatCode="General">
                        <c:v>-57.243948562783665</c:v>
                      </c:pt>
                      <c:pt idx="12" formatCode="General">
                        <c:v>-56.40128593040847</c:v>
                      </c:pt>
                      <c:pt idx="13" formatCode="General">
                        <c:v>-55.558623298033282</c:v>
                      </c:pt>
                      <c:pt idx="14" formatCode="General">
                        <c:v>-54.715960665658095</c:v>
                      </c:pt>
                      <c:pt idx="15" formatCode="General">
                        <c:v>-53.873298033282907</c:v>
                      </c:pt>
                      <c:pt idx="16" formatCode="General">
                        <c:v>-53.030635400907713</c:v>
                      </c:pt>
                      <c:pt idx="17" formatCode="General">
                        <c:v>-52.187972768532525</c:v>
                      </c:pt>
                      <c:pt idx="18" formatCode="General">
                        <c:v>-51.507942511346442</c:v>
                      </c:pt>
                      <c:pt idx="19" formatCode="General">
                        <c:v>-50.854387291981844</c:v>
                      </c:pt>
                      <c:pt idx="20" formatCode="General">
                        <c:v>-50.200832072617246</c:v>
                      </c:pt>
                      <c:pt idx="21" formatCode="General">
                        <c:v>-49.547276853252647</c:v>
                      </c:pt>
                      <c:pt idx="22" formatCode="General">
                        <c:v>-48.893721633888049</c:v>
                      </c:pt>
                      <c:pt idx="23" formatCode="General">
                        <c:v>-48.240166414523451</c:v>
                      </c:pt>
                      <c:pt idx="24" formatCode="General">
                        <c:v>-47.618939393939392</c:v>
                      </c:pt>
                      <c:pt idx="25" formatCode="General">
                        <c:v>-47.094696969696969</c:v>
                      </c:pt>
                      <c:pt idx="26" formatCode="General">
                        <c:v>-46.570454545454545</c:v>
                      </c:pt>
                      <c:pt idx="27" formatCode="General">
                        <c:v>-46.046212121212122</c:v>
                      </c:pt>
                      <c:pt idx="28" formatCode="General">
                        <c:v>-45.521969696969698</c:v>
                      </c:pt>
                      <c:pt idx="29" formatCode="General">
                        <c:v>-44.997727272727275</c:v>
                      </c:pt>
                      <c:pt idx="30" formatCode="General">
                        <c:v>-44.473484848484844</c:v>
                      </c:pt>
                      <c:pt idx="31" formatCode="General">
                        <c:v>-44.010726172465958</c:v>
                      </c:pt>
                      <c:pt idx="32" formatCode="General">
                        <c:v>-43.581074130105904</c:v>
                      </c:pt>
                      <c:pt idx="33" formatCode="General">
                        <c:v>-43.151422087745843</c:v>
                      </c:pt>
                      <c:pt idx="34" formatCode="General">
                        <c:v>-42.721770045385782</c:v>
                      </c:pt>
                      <c:pt idx="35" formatCode="General">
                        <c:v>-42.29211800302572</c:v>
                      </c:pt>
                      <c:pt idx="36" formatCode="General">
                        <c:v>-41.862465960665659</c:v>
                      </c:pt>
                      <c:pt idx="37" formatCode="General">
                        <c:v>-41.435537065052955</c:v>
                      </c:pt>
                      <c:pt idx="38" formatCode="General">
                        <c:v>-41.073963691376704</c:v>
                      </c:pt>
                      <c:pt idx="39" formatCode="General">
                        <c:v>-40.712390317700461</c:v>
                      </c:pt>
                      <c:pt idx="40" formatCode="General">
                        <c:v>-40.35081694402421</c:v>
                      </c:pt>
                      <c:pt idx="41" formatCode="General">
                        <c:v>-39.989243570347959</c:v>
                      </c:pt>
                      <c:pt idx="42" formatCode="General">
                        <c:v>-39.627670196671716</c:v>
                      </c:pt>
                      <c:pt idx="43" formatCode="General">
                        <c:v>-39.266096822995465</c:v>
                      </c:pt>
                      <c:pt idx="44" formatCode="General">
                        <c:v>-38.927291981845691</c:v>
                      </c:pt>
                      <c:pt idx="45" formatCode="General">
                        <c:v>-38.618668683812409</c:v>
                      </c:pt>
                      <c:pt idx="46" formatCode="General">
                        <c:v>-38.310045385779127</c:v>
                      </c:pt>
                      <c:pt idx="47" formatCode="General">
                        <c:v>-38.001422087745844</c:v>
                      </c:pt>
                      <c:pt idx="48" formatCode="General">
                        <c:v>-37.692798789712562</c:v>
                      </c:pt>
                      <c:pt idx="49" formatCode="General">
                        <c:v>-37.384175491679272</c:v>
                      </c:pt>
                      <c:pt idx="50" formatCode="General">
                        <c:v>-37.07555219364599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-35.176414523449317</c:v>
                      </c:pt>
                      <c:pt idx="58" formatCode="General">
                        <c:v>-34.932844175491674</c:v>
                      </c:pt>
                      <c:pt idx="59" formatCode="General">
                        <c:v>-34.689273827534038</c:v>
                      </c:pt>
                      <c:pt idx="60" formatCode="General">
                        <c:v>-34.445703479576395</c:v>
                      </c:pt>
                      <c:pt idx="61" formatCode="General">
                        <c:v>-34.202133131618758</c:v>
                      </c:pt>
                      <c:pt idx="62" formatCode="General">
                        <c:v>-33.958562783661115</c:v>
                      </c:pt>
                      <c:pt idx="63" formatCode="General">
                        <c:v>-33.714992435703479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19B-476E-9773-6FD296E53CFF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19B-476E-9773-6FD296E53CFF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19B-476E-9773-6FD296E53CFF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19B-476E-9773-6FD296E53CFF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19B-476E-9773-6FD296E53CFF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19B-476E-9773-6FD296E53CFF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19B-476E-9773-6FD296E53CFF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19B-476E-9773-6FD296E53CFF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19B-476E-9773-6FD296E53CFF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19B-476E-9773-6FD296E53CFF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19B-476E-9773-6FD296E53CFF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19B-476E-9773-6FD296E53CFF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19B-476E-9773-6FD296E53CFF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19B-476E-9773-6FD296E53CFF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19B-476E-9773-6FD296E53CFF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19B-476E-9773-6FD296E53CFF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19B-476E-9773-6FD296E53CFF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-18.254666666666669</c:v>
                      </c:pt>
                      <c:pt idx="1">
                        <c:v>-27.000072727272755</c:v>
                      </c:pt>
                      <c:pt idx="2" formatCode="General">
                        <c:v>-49.905527272727298</c:v>
                      </c:pt>
                      <c:pt idx="3" formatCode="General">
                        <c:v>-55.191878787878785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-32.251325301204822</c:v>
                      </c:pt>
                      <c:pt idx="40" formatCode="General">
                        <c:v>-31.99831325301205</c:v>
                      </c:pt>
                      <c:pt idx="41" formatCode="General">
                        <c:v>-31.752145454545456</c:v>
                      </c:pt>
                      <c:pt idx="42" formatCode="General">
                        <c:v>-31.509769696969702</c:v>
                      </c:pt>
                      <c:pt idx="43" formatCode="General">
                        <c:v>-31.281890909090912</c:v>
                      </c:pt>
                      <c:pt idx="44" formatCode="General">
                        <c:v>-31.057139393939394</c:v>
                      </c:pt>
                      <c:pt idx="45" formatCode="General">
                        <c:v>-30.836533333333332</c:v>
                      </c:pt>
                      <c:pt idx="46" formatCode="General">
                        <c:v>-30.776654545454541</c:v>
                      </c:pt>
                      <c:pt idx="47" formatCode="General">
                        <c:v>-30.763999999999996</c:v>
                      </c:pt>
                      <c:pt idx="48" formatCode="General">
                        <c:v>-30.763999999999999</c:v>
                      </c:pt>
                      <c:pt idx="49" formatCode="General">
                        <c:v>-30.769204819277107</c:v>
                      </c:pt>
                      <c:pt idx="50" formatCode="General">
                        <c:v>-30.780048192771083</c:v>
                      </c:pt>
                      <c:pt idx="51" formatCode="General">
                        <c:v>-30.793430303030302</c:v>
                      </c:pt>
                      <c:pt idx="52" formatCode="General">
                        <c:v>-30.807369696969698</c:v>
                      </c:pt>
                      <c:pt idx="53" formatCode="General">
                        <c:v>-30.821309090909093</c:v>
                      </c:pt>
                      <c:pt idx="54" formatCode="General">
                        <c:v>-30.835248484848485</c:v>
                      </c:pt>
                      <c:pt idx="55" formatCode="General">
                        <c:v>-30.84918787878788</c:v>
                      </c:pt>
                      <c:pt idx="56" formatCode="General">
                        <c:v>-30.863127272727276</c:v>
                      </c:pt>
                      <c:pt idx="57" formatCode="General">
                        <c:v>-30.877710843373496</c:v>
                      </c:pt>
                      <c:pt idx="58" formatCode="General">
                        <c:v>-30.89457831325301</c:v>
                      </c:pt>
                      <c:pt idx="59" formatCode="General">
                        <c:v>-30.916254545454546</c:v>
                      </c:pt>
                      <c:pt idx="60" formatCode="General">
                        <c:v>-30.941709090909093</c:v>
                      </c:pt>
                      <c:pt idx="61" formatCode="General">
                        <c:v>-30.968266666666668</c:v>
                      </c:pt>
                      <c:pt idx="62" formatCode="General">
                        <c:v>-30.995248484848485</c:v>
                      </c:pt>
                      <c:pt idx="63" formatCode="General">
                        <c:v>-31.023127272727272</c:v>
                      </c:pt>
                      <c:pt idx="64" formatCode="General">
                        <c:v>-31.055409984871407</c:v>
                      </c:pt>
                      <c:pt idx="65" formatCode="General">
                        <c:v>-31.090508320726173</c:v>
                      </c:pt>
                      <c:pt idx="66" formatCode="General">
                        <c:v>-31.125606656580938</c:v>
                      </c:pt>
                      <c:pt idx="67" formatCode="General">
                        <c:v>-31.160704992435701</c:v>
                      </c:pt>
                      <c:pt idx="68" formatCode="General">
                        <c:v>-31.195803328290467</c:v>
                      </c:pt>
                      <c:pt idx="69" formatCode="General">
                        <c:v>-31.230901664145232</c:v>
                      </c:pt>
                      <c:pt idx="70" formatCode="General">
                        <c:v>-31.265999999999998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19B-476E-9773-6FD296E53CFF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19B-476E-9773-6FD296E53CFF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19B-476E-9773-6FD296E53CFF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19B-476E-9773-6FD296E53CFF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19B-476E-9773-6FD296E53CFF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-85.472848484848484</c:v>
                      </c:pt>
                      <c:pt idx="1">
                        <c:v>-82.282703030303026</c:v>
                      </c:pt>
                      <c:pt idx="2" formatCode="General">
                        <c:v>-77.76876363636363</c:v>
                      </c:pt>
                      <c:pt idx="3" formatCode="General">
                        <c:v>-75.094424242424239</c:v>
                      </c:pt>
                      <c:pt idx="4" formatCode="General">
                        <c:v>-73.123963691376687</c:v>
                      </c:pt>
                      <c:pt idx="5" formatCode="General">
                        <c:v>-71.42350983358547</c:v>
                      </c:pt>
                      <c:pt idx="6" formatCode="General">
                        <c:v>-69.723055975794239</c:v>
                      </c:pt>
                      <c:pt idx="7" formatCode="General">
                        <c:v>-68.022602118003022</c:v>
                      </c:pt>
                      <c:pt idx="8" formatCode="General">
                        <c:v>-66.322148260211804</c:v>
                      </c:pt>
                      <c:pt idx="9" formatCode="General">
                        <c:v>-64.621694402420573</c:v>
                      </c:pt>
                      <c:pt idx="10" formatCode="General">
                        <c:v>-62.921240544629356</c:v>
                      </c:pt>
                      <c:pt idx="11" formatCode="General">
                        <c:v>-61.662344931921332</c:v>
                      </c:pt>
                      <c:pt idx="12" formatCode="General">
                        <c:v>-60.901376701966718</c:v>
                      </c:pt>
                      <c:pt idx="13" formatCode="General">
                        <c:v>-60.140408472012105</c:v>
                      </c:pt>
                      <c:pt idx="14" formatCode="General">
                        <c:v>-59.379440242057484</c:v>
                      </c:pt>
                      <c:pt idx="15" formatCode="General">
                        <c:v>-58.61847201210287</c:v>
                      </c:pt>
                      <c:pt idx="16" formatCode="General">
                        <c:v>-57.857503782148257</c:v>
                      </c:pt>
                      <c:pt idx="17" formatCode="General">
                        <c:v>-57.096535552193643</c:v>
                      </c:pt>
                      <c:pt idx="18" formatCode="General">
                        <c:v>-56.223818181818174</c:v>
                      </c:pt>
                      <c:pt idx="19" formatCode="General">
                        <c:v>-55.348181818181814</c:v>
                      </c:pt>
                      <c:pt idx="20" formatCode="General">
                        <c:v>-54.53</c:v>
                      </c:pt>
                      <c:pt idx="21" formatCode="General">
                        <c:v>-53.752545454545455</c:v>
                      </c:pt>
                      <c:pt idx="22" formatCode="General">
                        <c:v>-53.007090909090913</c:v>
                      </c:pt>
                      <c:pt idx="23" formatCode="General">
                        <c:v>-52.572710843373493</c:v>
                      </c:pt>
                      <c:pt idx="24" formatCode="General">
                        <c:v>-52.184015151515148</c:v>
                      </c:pt>
                      <c:pt idx="25" formatCode="General">
                        <c:v>-51.840075757575754</c:v>
                      </c:pt>
                      <c:pt idx="26" formatCode="General">
                        <c:v>-51.49613636363636</c:v>
                      </c:pt>
                      <c:pt idx="27" formatCode="General">
                        <c:v>-51.152196969696966</c:v>
                      </c:pt>
                      <c:pt idx="28" formatCode="General">
                        <c:v>-50.808257575757573</c:v>
                      </c:pt>
                      <c:pt idx="29" formatCode="General">
                        <c:v>-50.464318181818179</c:v>
                      </c:pt>
                      <c:pt idx="30" formatCode="General">
                        <c:v>-50.120378787878785</c:v>
                      </c:pt>
                      <c:pt idx="31" formatCode="General">
                        <c:v>-49.827322239031773</c:v>
                      </c:pt>
                      <c:pt idx="32" formatCode="General">
                        <c:v>-49.561664145234495</c:v>
                      </c:pt>
                      <c:pt idx="33" formatCode="General">
                        <c:v>-49.296006051437217</c:v>
                      </c:pt>
                      <c:pt idx="34" formatCode="General">
                        <c:v>-49.03034795763994</c:v>
                      </c:pt>
                      <c:pt idx="35" formatCode="General">
                        <c:v>-48.764689863842662</c:v>
                      </c:pt>
                      <c:pt idx="36" formatCode="General">
                        <c:v>-48.499031770045384</c:v>
                      </c:pt>
                      <c:pt idx="37" formatCode="General">
                        <c:v>-48.23517575757576</c:v>
                      </c:pt>
                      <c:pt idx="38" formatCode="General">
                        <c:v>-48.014569696969701</c:v>
                      </c:pt>
                      <c:pt idx="39" formatCode="General">
                        <c:v>-47.801295180722896</c:v>
                      </c:pt>
                      <c:pt idx="40" formatCode="General">
                        <c:v>-47.599487951807234</c:v>
                      </c:pt>
                      <c:pt idx="41" formatCode="General">
                        <c:v>-47.409618181818189</c:v>
                      </c:pt>
                      <c:pt idx="42" formatCode="General">
                        <c:v>-47.226006060606068</c:v>
                      </c:pt>
                      <c:pt idx="43" formatCode="General">
                        <c:v>-47.063581818181824</c:v>
                      </c:pt>
                      <c:pt idx="44" formatCode="General">
                        <c:v>-46.914448484848485</c:v>
                      </c:pt>
                      <c:pt idx="45" formatCode="General">
                        <c:v>-46.782933333333332</c:v>
                      </c:pt>
                      <c:pt idx="46" formatCode="General">
                        <c:v>-46.54978181818182</c:v>
                      </c:pt>
                      <c:pt idx="47" formatCode="General">
                        <c:v>-46.288121212121219</c:v>
                      </c:pt>
                      <c:pt idx="48" formatCode="General">
                        <c:v>-46.027515151515153</c:v>
                      </c:pt>
                      <c:pt idx="49" formatCode="General">
                        <c:v>-45.773156626506022</c:v>
                      </c:pt>
                      <c:pt idx="50" formatCode="General">
                        <c:v>-45.525566265060242</c:v>
                      </c:pt>
                      <c:pt idx="51" formatCode="General">
                        <c:v>-45.292896969696969</c:v>
                      </c:pt>
                      <c:pt idx="52" formatCode="General">
                        <c:v>-45.063503030303032</c:v>
                      </c:pt>
                      <c:pt idx="53" formatCode="General">
                        <c:v>-44.834109090909088</c:v>
                      </c:pt>
                      <c:pt idx="54" formatCode="General">
                        <c:v>-44.604715151515151</c:v>
                      </c:pt>
                      <c:pt idx="55" formatCode="General">
                        <c:v>-44.375321212121207</c:v>
                      </c:pt>
                      <c:pt idx="56" formatCode="General">
                        <c:v>-44.14592727272727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-42.531812405446288</c:v>
                      </c:pt>
                      <c:pt idx="65" formatCode="General">
                        <c:v>-42.351177004538577</c:v>
                      </c:pt>
                      <c:pt idx="66" formatCode="General">
                        <c:v>-42.170541603630859</c:v>
                      </c:pt>
                      <c:pt idx="67" formatCode="General">
                        <c:v>-41.989906202723148</c:v>
                      </c:pt>
                      <c:pt idx="68" formatCode="General">
                        <c:v>-41.80927080181543</c:v>
                      </c:pt>
                      <c:pt idx="69" formatCode="General">
                        <c:v>-41.628635400907719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19B-476E-9773-6FD296E53CFF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19B-476E-9773-6FD296E53CFF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19B-476E-9773-6FD296E53CFF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19B-476E-9773-6FD296E53CFF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20.119272727272726</c:v>
                      </c:pt>
                      <c:pt idx="1">
                        <c:v>-14.808218181818283</c:v>
                      </c:pt>
                      <c:pt idx="2" formatCode="General">
                        <c:v>-102.12458181818192</c:v>
                      </c:pt>
                      <c:pt idx="3" formatCode="General">
                        <c:v>-123.57636363636362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-54.762831325301207</c:v>
                      </c:pt>
                      <c:pt idx="40" formatCode="General">
                        <c:v>-53.949578313253021</c:v>
                      </c:pt>
                      <c:pt idx="41" formatCode="General">
                        <c:v>-53.156618181818189</c:v>
                      </c:pt>
                      <c:pt idx="42" formatCode="General">
                        <c:v>-52.370581818181826</c:v>
                      </c:pt>
                      <c:pt idx="43" formatCode="General">
                        <c:v>-51.577854545454557</c:v>
                      </c:pt>
                      <c:pt idx="44" formatCode="General">
                        <c:v>-50.739781818181825</c:v>
                      </c:pt>
                      <c:pt idx="45" formatCode="General">
                        <c:v>-49.8416</c:v>
                      </c:pt>
                      <c:pt idx="46" formatCode="General">
                        <c:v>-49.780145454545448</c:v>
                      </c:pt>
                      <c:pt idx="47" formatCode="General">
                        <c:v>-49.965090909090904</c:v>
                      </c:pt>
                      <c:pt idx="48" formatCode="General">
                        <c:v>-50.219636363636361</c:v>
                      </c:pt>
                      <c:pt idx="49" formatCode="General">
                        <c:v>-50.471710843373494</c:v>
                      </c:pt>
                      <c:pt idx="50" formatCode="General">
                        <c:v>-50.721108433734948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-52.476867469879515</c:v>
                      </c:pt>
                      <c:pt idx="58" formatCode="General">
                        <c:v>-52.726265060240962</c:v>
                      </c:pt>
                      <c:pt idx="59" formatCode="General">
                        <c:v>-52.980581818181818</c:v>
                      </c:pt>
                      <c:pt idx="60" formatCode="General">
                        <c:v>-53.238763636363636</c:v>
                      </c:pt>
                      <c:pt idx="61" formatCode="General">
                        <c:v>-53.500254545454546</c:v>
                      </c:pt>
                      <c:pt idx="62" formatCode="General">
                        <c:v>-53.763018181818182</c:v>
                      </c:pt>
                      <c:pt idx="63" formatCode="General">
                        <c:v>-54.028472727272735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19B-476E-9773-6FD296E53CFF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13.412848484848482</c:v>
                      </c:pt>
                      <c:pt idx="1">
                        <c:v>-9.8721454545455227</c:v>
                      </c:pt>
                      <c:pt idx="2" formatCode="General">
                        <c:v>-68.083054545454601</c:v>
                      </c:pt>
                      <c:pt idx="3" formatCode="General">
                        <c:v>-82.384242424242416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-36.508554216867473</c:v>
                      </c:pt>
                      <c:pt idx="40" formatCode="General">
                        <c:v>-35.96638554216868</c:v>
                      </c:pt>
                      <c:pt idx="41" formatCode="General">
                        <c:v>-35.437745454545457</c:v>
                      </c:pt>
                      <c:pt idx="42" formatCode="General">
                        <c:v>-34.913721212121217</c:v>
                      </c:pt>
                      <c:pt idx="43" formatCode="General">
                        <c:v>-34.385236363636366</c:v>
                      </c:pt>
                      <c:pt idx="44" formatCode="General">
                        <c:v>-33.826521212121214</c:v>
                      </c:pt>
                      <c:pt idx="45" formatCode="General">
                        <c:v>-33.227733333333333</c:v>
                      </c:pt>
                      <c:pt idx="46" formatCode="General">
                        <c:v>-33.186763636363629</c:v>
                      </c:pt>
                      <c:pt idx="47" formatCode="General">
                        <c:v>-33.310060606060603</c:v>
                      </c:pt>
                      <c:pt idx="48" formatCode="General">
                        <c:v>-33.479757575757574</c:v>
                      </c:pt>
                      <c:pt idx="49" formatCode="General">
                        <c:v>-33.64780722891566</c:v>
                      </c:pt>
                      <c:pt idx="50" formatCode="General">
                        <c:v>-33.814072289156627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-34.98457831325301</c:v>
                      </c:pt>
                      <c:pt idx="58" formatCode="General">
                        <c:v>-35.150843373493977</c:v>
                      </c:pt>
                      <c:pt idx="59" formatCode="General">
                        <c:v>-35.320387878787876</c:v>
                      </c:pt>
                      <c:pt idx="60" formatCode="General">
                        <c:v>-35.492509090909095</c:v>
                      </c:pt>
                      <c:pt idx="61" formatCode="General">
                        <c:v>-35.666836363636364</c:v>
                      </c:pt>
                      <c:pt idx="62" formatCode="General">
                        <c:v>-35.842012121212122</c:v>
                      </c:pt>
                      <c:pt idx="63" formatCode="General">
                        <c:v>-36.018981818181821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19B-476E-9773-6FD296E53CFF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19B-476E-9773-6FD296E53CFF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6.7064242424242408</c:v>
                      </c:pt>
                      <c:pt idx="1">
                        <c:v>-4.9360727272727614</c:v>
                      </c:pt>
                      <c:pt idx="2" formatCode="General">
                        <c:v>-34.041527272727301</c:v>
                      </c:pt>
                      <c:pt idx="3" formatCode="General">
                        <c:v>-41.192121212121208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-18.254277108433737</c:v>
                      </c:pt>
                      <c:pt idx="40" formatCode="General">
                        <c:v>-17.98319277108434</c:v>
                      </c:pt>
                      <c:pt idx="41" formatCode="General">
                        <c:v>-17.718872727272728</c:v>
                      </c:pt>
                      <c:pt idx="42" formatCode="General">
                        <c:v>-17.456860606060609</c:v>
                      </c:pt>
                      <c:pt idx="43" formatCode="General">
                        <c:v>-17.192618181818183</c:v>
                      </c:pt>
                      <c:pt idx="44" formatCode="General">
                        <c:v>-16.913260606060607</c:v>
                      </c:pt>
                      <c:pt idx="45" formatCode="General">
                        <c:v>-16.613866666666667</c:v>
                      </c:pt>
                      <c:pt idx="46" formatCode="General">
                        <c:v>-16.593381818181815</c:v>
                      </c:pt>
                      <c:pt idx="47" formatCode="General">
                        <c:v>-16.655030303030301</c:v>
                      </c:pt>
                      <c:pt idx="48" formatCode="General">
                        <c:v>-16.739878787878787</c:v>
                      </c:pt>
                      <c:pt idx="49" formatCode="General">
                        <c:v>-16.82390361445783</c:v>
                      </c:pt>
                      <c:pt idx="50" formatCode="General">
                        <c:v>-16.907036144578313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19B-476E-9773-6FD296E53CFF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19B-476E-9773-6FD296E53CFF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19B-476E-9773-6FD296E53CFF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19B-476E-9773-6FD296E53CFF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19B-476E-9773-6FD296E53CFF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19B-476E-9773-6FD296E53CFF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19B-476E-9773-6FD296E53CFF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-88.826060606060608</c:v>
                      </c:pt>
                      <c:pt idx="1">
                        <c:v>-79.814666666666653</c:v>
                      </c:pt>
                      <c:pt idx="2" formatCode="General">
                        <c:v>-60.747999999999976</c:v>
                      </c:pt>
                      <c:pt idx="3" formatCode="General">
                        <c:v>-54.498363636363635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-38.49757575757576</c:v>
                      </c:pt>
                      <c:pt idx="43" formatCode="General">
                        <c:v>-38.467272727272729</c:v>
                      </c:pt>
                      <c:pt idx="44" formatCode="General">
                        <c:v>-38.457818181818183</c:v>
                      </c:pt>
                      <c:pt idx="45" formatCode="General">
                        <c:v>-38.475999999999999</c:v>
                      </c:pt>
                      <c:pt idx="46" formatCode="General">
                        <c:v>-38.253090909090908</c:v>
                      </c:pt>
                      <c:pt idx="47" formatCode="General">
                        <c:v>-37.960606060606061</c:v>
                      </c:pt>
                      <c:pt idx="48" formatCode="General">
                        <c:v>-37.657575757575756</c:v>
                      </c:pt>
                      <c:pt idx="49" formatCode="General">
                        <c:v>-37.361204819277113</c:v>
                      </c:pt>
                      <c:pt idx="50" formatCode="General">
                        <c:v>-37.072048192771085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19B-476E-9773-6FD296E53CFF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19B-476E-9773-6FD296E53CFF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19B-476E-9773-6FD296E53CF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519B-476E-9773-6FD296E53CF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519B-476E-9773-6FD296E53CF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519B-476E-9773-6FD296E53CF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519B-476E-9773-6FD296E53CF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519B-476E-9773-6FD296E53CF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519B-476E-9773-6FD296E53CFF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519B-476E-9773-6FD296E53CFF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519B-476E-9773-6FD296E53CF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519B-476E-9773-6FD296E53CF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-40.414424242424239</c:v>
                      </c:pt>
                      <c:pt idx="5" formatCode="General">
                        <c:v>-41.844727272727269</c:v>
                      </c:pt>
                      <c:pt idx="6" formatCode="General">
                        <c:v>-42.318072289156625</c:v>
                      </c:pt>
                      <c:pt idx="7" formatCode="General">
                        <c:v>-41.522891566265066</c:v>
                      </c:pt>
                      <c:pt idx="8" formatCode="General">
                        <c:v>-40.770666666666671</c:v>
                      </c:pt>
                      <c:pt idx="9" formatCode="General">
                        <c:v>-40.041454545454542</c:v>
                      </c:pt>
                      <c:pt idx="10" formatCode="General">
                        <c:v>-39.386909090909093</c:v>
                      </c:pt>
                      <c:pt idx="11" formatCode="General">
                        <c:v>-37.701212121212123</c:v>
                      </c:pt>
                      <c:pt idx="12" formatCode="General">
                        <c:v>-34.852727272727279</c:v>
                      </c:pt>
                      <c:pt idx="13" formatCode="General">
                        <c:v>-33.902666666666669</c:v>
                      </c:pt>
                      <c:pt idx="14" formatCode="General">
                        <c:v>-32.841445783132535</c:v>
                      </c:pt>
                      <c:pt idx="15" formatCode="General">
                        <c:v>-29.202891566265059</c:v>
                      </c:pt>
                      <c:pt idx="16" formatCode="General">
                        <c:v>-27.141818181818181</c:v>
                      </c:pt>
                      <c:pt idx="17" formatCode="General">
                        <c:v>-26.596363636363634</c:v>
                      </c:pt>
                      <c:pt idx="18" formatCode="General">
                        <c:v>-26.082181818181816</c:v>
                      </c:pt>
                      <c:pt idx="19" formatCode="General">
                        <c:v>-25.578181818181818</c:v>
                      </c:pt>
                      <c:pt idx="20" formatCode="General">
                        <c:v>-25.09333333333333</c:v>
                      </c:pt>
                      <c:pt idx="21" formatCode="General">
                        <c:v>-24.628848484848483</c:v>
                      </c:pt>
                      <c:pt idx="22" formatCode="General">
                        <c:v>-24.180363636363637</c:v>
                      </c:pt>
                      <c:pt idx="23" formatCode="General">
                        <c:v>-23.734337349397588</c:v>
                      </c:pt>
                      <c:pt idx="24" formatCode="General">
                        <c:v>-23.284848484848485</c:v>
                      </c:pt>
                      <c:pt idx="25" formatCode="General">
                        <c:v>-22.824242424242424</c:v>
                      </c:pt>
                      <c:pt idx="26" formatCode="General">
                        <c:v>-22.392727272727274</c:v>
                      </c:pt>
                      <c:pt idx="27" formatCode="General">
                        <c:v>-21.98060606060606</c:v>
                      </c:pt>
                      <c:pt idx="28" formatCode="General">
                        <c:v>-21.603030303030302</c:v>
                      </c:pt>
                      <c:pt idx="29" formatCode="General">
                        <c:v>-21.234545454545454</c:v>
                      </c:pt>
                      <c:pt idx="30" formatCode="General">
                        <c:v>-20.883030303030303</c:v>
                      </c:pt>
                      <c:pt idx="31" formatCode="General">
                        <c:v>-20.556385542168677</c:v>
                      </c:pt>
                      <c:pt idx="32" formatCode="General">
                        <c:v>-20.24313253012048</c:v>
                      </c:pt>
                      <c:pt idx="33" formatCode="General">
                        <c:v>-19.952000000000002</c:v>
                      </c:pt>
                      <c:pt idx="34" formatCode="General">
                        <c:v>-19.6705696969697</c:v>
                      </c:pt>
                      <c:pt idx="35" formatCode="General">
                        <c:v>-19.407539393939395</c:v>
                      </c:pt>
                      <c:pt idx="36" formatCode="General">
                        <c:v>-19.163745454545456</c:v>
                      </c:pt>
                      <c:pt idx="37" formatCode="General">
                        <c:v>-18.929709090909089</c:v>
                      </c:pt>
                      <c:pt idx="38" formatCode="General">
                        <c:v>-18.722436363636362</c:v>
                      </c:pt>
                      <c:pt idx="39" formatCode="General">
                        <c:v>-18.526927710843374</c:v>
                      </c:pt>
                      <c:pt idx="40" formatCode="General">
                        <c:v>-18.349819277108434</c:v>
                      </c:pt>
                      <c:pt idx="41" formatCode="General">
                        <c:v>-18.190509090909092</c:v>
                      </c:pt>
                      <c:pt idx="42" formatCode="General">
                        <c:v>-18.039818181818184</c:v>
                      </c:pt>
                      <c:pt idx="43" formatCode="General">
                        <c:v>-17.912545454545455</c:v>
                      </c:pt>
                      <c:pt idx="44" formatCode="General">
                        <c:v>-17.795696969696969</c:v>
                      </c:pt>
                      <c:pt idx="45" formatCode="General">
                        <c:v>-17.692666666666668</c:v>
                      </c:pt>
                      <c:pt idx="46" formatCode="General">
                        <c:v>-17.605709090909091</c:v>
                      </c:pt>
                      <c:pt idx="47" formatCode="General">
                        <c:v>-17.525963636363635</c:v>
                      </c:pt>
                      <c:pt idx="48" formatCode="General">
                        <c:v>-17.464145454545452</c:v>
                      </c:pt>
                      <c:pt idx="49" formatCode="General">
                        <c:v>-17.411180722891565</c:v>
                      </c:pt>
                      <c:pt idx="50" formatCode="General">
                        <c:v>-17.367807228915662</c:v>
                      </c:pt>
                      <c:pt idx="51" formatCode="General">
                        <c:v>-17.336145454545456</c:v>
                      </c:pt>
                      <c:pt idx="52" formatCode="General">
                        <c:v>-17.309321212121212</c:v>
                      </c:pt>
                      <c:pt idx="53" formatCode="General">
                        <c:v>-17.293563636363636</c:v>
                      </c:pt>
                      <c:pt idx="54" formatCode="General">
                        <c:v>-17.301757575757577</c:v>
                      </c:pt>
                      <c:pt idx="55" formatCode="General">
                        <c:v>-17.332060606060605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-18.099454545454545</c:v>
                      </c:pt>
                      <c:pt idx="65" formatCode="General">
                        <c:v>-18.190363636363635</c:v>
                      </c:pt>
                      <c:pt idx="66" formatCode="General">
                        <c:v>-18.28421686746988</c:v>
                      </c:pt>
                      <c:pt idx="67" formatCode="General">
                        <c:v>-18.379090909090909</c:v>
                      </c:pt>
                      <c:pt idx="68" formatCode="General">
                        <c:v>-18.476060606060607</c:v>
                      </c:pt>
                      <c:pt idx="69" formatCode="General">
                        <c:v>-18.57539393939394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519B-476E-9773-6FD296E53CFF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519B-476E-9773-6FD296E53CFF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519B-476E-9773-6FD296E53CFF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-55.364363636363635</c:v>
                      </c:pt>
                      <c:pt idx="5" formatCode="General">
                        <c:v>-55.418909090909089</c:v>
                      </c:pt>
                      <c:pt idx="6" formatCode="General">
                        <c:v>-55.025180722891562</c:v>
                      </c:pt>
                      <c:pt idx="7" formatCode="General">
                        <c:v>-54.037228915662652</c:v>
                      </c:pt>
                      <c:pt idx="8" formatCode="General">
                        <c:v>-53.11</c:v>
                      </c:pt>
                      <c:pt idx="9" formatCode="General">
                        <c:v>-52.212545454545449</c:v>
                      </c:pt>
                      <c:pt idx="10" formatCode="General">
                        <c:v>-51.400424242424243</c:v>
                      </c:pt>
                      <c:pt idx="11" formatCode="General">
                        <c:v>-50.089818181818181</c:v>
                      </c:pt>
                      <c:pt idx="12" formatCode="General">
                        <c:v>-48.217090909090913</c:v>
                      </c:pt>
                      <c:pt idx="13" formatCode="General">
                        <c:v>-47.32836363636364</c:v>
                      </c:pt>
                      <c:pt idx="14" formatCode="General">
                        <c:v>-46.397228915662659</c:v>
                      </c:pt>
                      <c:pt idx="15" formatCode="General">
                        <c:v>-44.2044578313253</c:v>
                      </c:pt>
                      <c:pt idx="16" formatCode="General">
                        <c:v>-42.817818181818183</c:v>
                      </c:pt>
                      <c:pt idx="17" formatCode="General">
                        <c:v>-42.205696969696966</c:v>
                      </c:pt>
                      <c:pt idx="18" formatCode="General">
                        <c:v>-41.635272727272721</c:v>
                      </c:pt>
                      <c:pt idx="19" formatCode="General">
                        <c:v>-41.077999999999996</c:v>
                      </c:pt>
                      <c:pt idx="20" formatCode="General">
                        <c:v>-40.544666666666664</c:v>
                      </c:pt>
                      <c:pt idx="21" formatCode="General">
                        <c:v>-40.038484848484849</c:v>
                      </c:pt>
                      <c:pt idx="22" formatCode="General">
                        <c:v>-39.553636363636357</c:v>
                      </c:pt>
                      <c:pt idx="23" formatCode="General">
                        <c:v>-39.01114457831325</c:v>
                      </c:pt>
                      <c:pt idx="24" formatCode="General">
                        <c:v>-38.442424242424238</c:v>
                      </c:pt>
                      <c:pt idx="25" formatCode="General">
                        <c:v>-37.812121212121212</c:v>
                      </c:pt>
                      <c:pt idx="26" formatCode="General">
                        <c:v>-37.28</c:v>
                      </c:pt>
                      <c:pt idx="27" formatCode="General">
                        <c:v>-36.813333333333333</c:v>
                      </c:pt>
                      <c:pt idx="28" formatCode="General">
                        <c:v>-36.409999999999997</c:v>
                      </c:pt>
                      <c:pt idx="29" formatCode="General">
                        <c:v>-36.019090909090906</c:v>
                      </c:pt>
                      <c:pt idx="30" formatCode="General">
                        <c:v>-35.649393939393939</c:v>
                      </c:pt>
                      <c:pt idx="31" formatCode="General">
                        <c:v>-35.304638554216872</c:v>
                      </c:pt>
                      <c:pt idx="32" formatCode="General">
                        <c:v>-34.973313253012051</c:v>
                      </c:pt>
                      <c:pt idx="33" formatCode="General">
                        <c:v>-34.67</c:v>
                      </c:pt>
                      <c:pt idx="34" formatCode="General">
                        <c:v>-34.372327272727276</c:v>
                      </c:pt>
                      <c:pt idx="35" formatCode="General">
                        <c:v>-34.085054545454547</c:v>
                      </c:pt>
                      <c:pt idx="36" formatCode="General">
                        <c:v>-33.812836363636364</c:v>
                      </c:pt>
                      <c:pt idx="37" formatCode="General">
                        <c:v>-33.54849696969697</c:v>
                      </c:pt>
                      <c:pt idx="38" formatCode="General">
                        <c:v>-33.310921212121208</c:v>
                      </c:pt>
                      <c:pt idx="39" formatCode="General">
                        <c:v>-33.078132530120477</c:v>
                      </c:pt>
                      <c:pt idx="40" formatCode="General">
                        <c:v>-32.85283132530121</c:v>
                      </c:pt>
                      <c:pt idx="41" formatCode="General">
                        <c:v>-32.645115151515157</c:v>
                      </c:pt>
                      <c:pt idx="42" formatCode="General">
                        <c:v>-32.445454545454545</c:v>
                      </c:pt>
                      <c:pt idx="43" formatCode="General">
                        <c:v>-32.263636363636365</c:v>
                      </c:pt>
                      <c:pt idx="44" formatCode="General">
                        <c:v>-32.089636363636359</c:v>
                      </c:pt>
                      <c:pt idx="45" formatCode="General">
                        <c:v>-31.926000000000002</c:v>
                      </c:pt>
                      <c:pt idx="46" formatCode="General">
                        <c:v>-31.77370909090909</c:v>
                      </c:pt>
                      <c:pt idx="47" formatCode="General">
                        <c:v>-31.626509090909089</c:v>
                      </c:pt>
                      <c:pt idx="48" formatCode="General">
                        <c:v>-31.491963636363636</c:v>
                      </c:pt>
                      <c:pt idx="49" formatCode="General">
                        <c:v>-31.36648192771084</c:v>
                      </c:pt>
                      <c:pt idx="50" formatCode="General">
                        <c:v>-31.25081927710843</c:v>
                      </c:pt>
                      <c:pt idx="51" formatCode="General">
                        <c:v>-31.146509090909088</c:v>
                      </c:pt>
                      <c:pt idx="52" formatCode="General">
                        <c:v>-31.045927272727273</c:v>
                      </c:pt>
                      <c:pt idx="53" formatCode="General">
                        <c:v>-30.951381818181819</c:v>
                      </c:pt>
                      <c:pt idx="54" formatCode="General">
                        <c:v>-30.887090909090908</c:v>
                      </c:pt>
                      <c:pt idx="55" formatCode="General">
                        <c:v>-30.850727272727269</c:v>
                      </c:pt>
                      <c:pt idx="56" formatCode="General">
                        <c:v>-30.860763636363636</c:v>
                      </c:pt>
                      <c:pt idx="57" formatCode="General">
                        <c:v>-30.877710843373496</c:v>
                      </c:pt>
                      <c:pt idx="58" formatCode="General">
                        <c:v>-30.89457831325301</c:v>
                      </c:pt>
                      <c:pt idx="59" formatCode="General">
                        <c:v>-30.916254545454546</c:v>
                      </c:pt>
                      <c:pt idx="60" formatCode="General">
                        <c:v>-30.941709090909093</c:v>
                      </c:pt>
                      <c:pt idx="61" formatCode="General">
                        <c:v>-30.968266666666668</c:v>
                      </c:pt>
                      <c:pt idx="62" formatCode="General">
                        <c:v>-30.995248484848485</c:v>
                      </c:pt>
                      <c:pt idx="63" formatCode="General">
                        <c:v>-31.023127272727272</c:v>
                      </c:pt>
                      <c:pt idx="64" formatCode="General">
                        <c:v>-31.052484848484848</c:v>
                      </c:pt>
                      <c:pt idx="65" formatCode="General">
                        <c:v>-31.08278787878788</c:v>
                      </c:pt>
                      <c:pt idx="66" formatCode="General">
                        <c:v>-31.116385542168675</c:v>
                      </c:pt>
                      <c:pt idx="67" formatCode="General">
                        <c:v>-31.150909090909092</c:v>
                      </c:pt>
                      <c:pt idx="68" formatCode="General">
                        <c:v>-31.187272727272731</c:v>
                      </c:pt>
                      <c:pt idx="69" formatCode="General">
                        <c:v>-31.226000000000003</c:v>
                      </c:pt>
                      <c:pt idx="70" formatCode="General">
                        <c:v>-31.265999999999998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519B-476E-9773-6FD296E53CFF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519B-476E-9773-6FD296E53CF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519B-476E-9773-6FD296E53CF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519B-476E-9773-6FD296E53CFF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-73.47042424242423</c:v>
                      </c:pt>
                      <c:pt idx="5" formatCode="General">
                        <c:v>-71.100727272727269</c:v>
                      </c:pt>
                      <c:pt idx="6" formatCode="General">
                        <c:v>-69.058373493975907</c:v>
                      </c:pt>
                      <c:pt idx="7" formatCode="General">
                        <c:v>-67.449939759036141</c:v>
                      </c:pt>
                      <c:pt idx="8" formatCode="General">
                        <c:v>-65.941333333333333</c:v>
                      </c:pt>
                      <c:pt idx="9" formatCode="General">
                        <c:v>-64.478545454545454</c:v>
                      </c:pt>
                      <c:pt idx="10" formatCode="General">
                        <c:v>-63.13309090909091</c:v>
                      </c:pt>
                      <c:pt idx="11" formatCode="General">
                        <c:v>-62.098121212121214</c:v>
                      </c:pt>
                      <c:pt idx="12" formatCode="General">
                        <c:v>-61.413272727272727</c:v>
                      </c:pt>
                      <c:pt idx="13" formatCode="General">
                        <c:v>-60.345757575757574</c:v>
                      </c:pt>
                      <c:pt idx="14" formatCode="General">
                        <c:v>-59.344939759036144</c:v>
                      </c:pt>
                      <c:pt idx="15" formatCode="General">
                        <c:v>-59.079879518072289</c:v>
                      </c:pt>
                      <c:pt idx="16" formatCode="General">
                        <c:v>-58.464727272727274</c:v>
                      </c:pt>
                      <c:pt idx="17" formatCode="General">
                        <c:v>-57.513212121212113</c:v>
                      </c:pt>
                      <c:pt idx="18" formatCode="General">
                        <c:v>-56.6190303030303</c:v>
                      </c:pt>
                      <c:pt idx="19" formatCode="General">
                        <c:v>-55.746909090909092</c:v>
                      </c:pt>
                      <c:pt idx="20" formatCode="General">
                        <c:v>-54.922666666666665</c:v>
                      </c:pt>
                      <c:pt idx="21" formatCode="General">
                        <c:v>-54.135757575757573</c:v>
                      </c:pt>
                      <c:pt idx="22" formatCode="General">
                        <c:v>-53.378181818181815</c:v>
                      </c:pt>
                      <c:pt idx="23" formatCode="General">
                        <c:v>-52.717951807228921</c:v>
                      </c:pt>
                      <c:pt idx="24" formatCode="General">
                        <c:v>-52.13909090909091</c:v>
                      </c:pt>
                      <c:pt idx="25" formatCode="General">
                        <c:v>-51.775454545454551</c:v>
                      </c:pt>
                      <c:pt idx="26" formatCode="General">
                        <c:v>-51.419090909090912</c:v>
                      </c:pt>
                      <c:pt idx="27" formatCode="General">
                        <c:v>-51.067575757575753</c:v>
                      </c:pt>
                      <c:pt idx="28" formatCode="General">
                        <c:v>-50.733333333333334</c:v>
                      </c:pt>
                      <c:pt idx="29" formatCode="General">
                        <c:v>-50.405454545454546</c:v>
                      </c:pt>
                      <c:pt idx="30" formatCode="General">
                        <c:v>-50.090303030303033</c:v>
                      </c:pt>
                      <c:pt idx="31" formatCode="General">
                        <c:v>-49.78421686746988</c:v>
                      </c:pt>
                      <c:pt idx="32" formatCode="General">
                        <c:v>-49.483012048192769</c:v>
                      </c:pt>
                      <c:pt idx="33" formatCode="General">
                        <c:v>-49.198</c:v>
                      </c:pt>
                      <c:pt idx="34" formatCode="General">
                        <c:v>-48.915830303030305</c:v>
                      </c:pt>
                      <c:pt idx="35" formatCode="General">
                        <c:v>-48.638860606060604</c:v>
                      </c:pt>
                      <c:pt idx="36" formatCode="General">
                        <c:v>-48.371509090909093</c:v>
                      </c:pt>
                      <c:pt idx="37" formatCode="General">
                        <c:v>-48.109036363636363</c:v>
                      </c:pt>
                      <c:pt idx="38" formatCode="General">
                        <c:v>-47.859945454545453</c:v>
                      </c:pt>
                      <c:pt idx="39" formatCode="General">
                        <c:v>-47.612379518072288</c:v>
                      </c:pt>
                      <c:pt idx="40" formatCode="General">
                        <c:v>-47.367198795180727</c:v>
                      </c:pt>
                      <c:pt idx="41" formatCode="General">
                        <c:v>-47.134648484848483</c:v>
                      </c:pt>
                      <c:pt idx="42" formatCode="General">
                        <c:v>-46.906818181818181</c:v>
                      </c:pt>
                      <c:pt idx="43" formatCode="General">
                        <c:v>-46.679545454545455</c:v>
                      </c:pt>
                      <c:pt idx="44" formatCode="General">
                        <c:v>-46.457484848484853</c:v>
                      </c:pt>
                      <c:pt idx="45" formatCode="General">
                        <c:v>-46.242333333333335</c:v>
                      </c:pt>
                      <c:pt idx="46" formatCode="General">
                        <c:v>-46.03521818181818</c:v>
                      </c:pt>
                      <c:pt idx="47" formatCode="General">
                        <c:v>-45.830921212121211</c:v>
                      </c:pt>
                      <c:pt idx="48" formatCode="General">
                        <c:v>-45.630315151515155</c:v>
                      </c:pt>
                      <c:pt idx="49" formatCode="General">
                        <c:v>-45.434626506024102</c:v>
                      </c:pt>
                      <c:pt idx="50" formatCode="General">
                        <c:v>-45.244265060240963</c:v>
                      </c:pt>
                      <c:pt idx="51" formatCode="General">
                        <c:v>-45.063890909090908</c:v>
                      </c:pt>
                      <c:pt idx="52" formatCode="General">
                        <c:v>-44.886842424242424</c:v>
                      </c:pt>
                      <c:pt idx="53" formatCode="General">
                        <c:v>-44.715327272727272</c:v>
                      </c:pt>
                      <c:pt idx="54" formatCode="General">
                        <c:v>-44.536878787878784</c:v>
                      </c:pt>
                      <c:pt idx="55" formatCode="General">
                        <c:v>-44.352030303030297</c:v>
                      </c:pt>
                      <c:pt idx="56" formatCode="General">
                        <c:v>-44.137654545454545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-42.525545454545451</c:v>
                      </c:pt>
                      <c:pt idx="65" formatCode="General">
                        <c:v>-42.334636363636363</c:v>
                      </c:pt>
                      <c:pt idx="66" formatCode="General">
                        <c:v>-42.152349397590363</c:v>
                      </c:pt>
                      <c:pt idx="67" formatCode="General">
                        <c:v>-41.972272727272731</c:v>
                      </c:pt>
                      <c:pt idx="68" formatCode="General">
                        <c:v>-41.796515151515152</c:v>
                      </c:pt>
                      <c:pt idx="69" formatCode="General">
                        <c:v>-41.621939393939392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519B-476E-9773-6FD296E53CFF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519B-476E-9773-6FD296E53CFF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519B-476E-9773-6FD296E53CFF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519B-476E-9773-6FD296E53CFF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519B-476E-9773-6FD296E53CFF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-53.263212121212113</c:v>
                      </c:pt>
                      <c:pt idx="5" formatCode="General">
                        <c:v>-50.178363636363635</c:v>
                      </c:pt>
                      <c:pt idx="6" formatCode="General">
                        <c:v>-47.899337349397591</c:v>
                      </c:pt>
                      <c:pt idx="7" formatCode="General">
                        <c:v>-46.688493975903611</c:v>
                      </c:pt>
                      <c:pt idx="8" formatCode="General">
                        <c:v>-45.555999999999997</c:v>
                      </c:pt>
                      <c:pt idx="9" formatCode="General">
                        <c:v>-44.457818181818183</c:v>
                      </c:pt>
                      <c:pt idx="10" formatCode="General">
                        <c:v>-43.43963636363636</c:v>
                      </c:pt>
                      <c:pt idx="11" formatCode="General">
                        <c:v>-43.247515151515152</c:v>
                      </c:pt>
                      <c:pt idx="12" formatCode="General">
                        <c:v>-43.986909090909087</c:v>
                      </c:pt>
                      <c:pt idx="13" formatCode="General">
                        <c:v>-43.394424242424243</c:v>
                      </c:pt>
                      <c:pt idx="14" formatCode="General">
                        <c:v>-42.924216867469873</c:v>
                      </c:pt>
                      <c:pt idx="15" formatCode="General">
                        <c:v>-44.478433734939763</c:v>
                      </c:pt>
                      <c:pt idx="16" formatCode="General">
                        <c:v>-44.893818181818183</c:v>
                      </c:pt>
                      <c:pt idx="17" formatCode="General">
                        <c:v>-44.215030303030296</c:v>
                      </c:pt>
                      <c:pt idx="18" formatCode="General">
                        <c:v>-43.577939393939388</c:v>
                      </c:pt>
                      <c:pt idx="19" formatCode="General">
                        <c:v>-42.957818181818176</c:v>
                      </c:pt>
                      <c:pt idx="20" formatCode="General">
                        <c:v>-42.375999999999998</c:v>
                      </c:pt>
                      <c:pt idx="21" formatCode="General">
                        <c:v>-41.821333333333328</c:v>
                      </c:pt>
                      <c:pt idx="22" formatCode="General">
                        <c:v>-41.288000000000004</c:v>
                      </c:pt>
                      <c:pt idx="23" formatCode="General">
                        <c:v>-40.850783132530118</c:v>
                      </c:pt>
                      <c:pt idx="24" formatCode="General">
                        <c:v>-40.49666666666667</c:v>
                      </c:pt>
                      <c:pt idx="25" formatCode="General">
                        <c:v>-40.363333333333337</c:v>
                      </c:pt>
                      <c:pt idx="26" formatCode="General">
                        <c:v>-40.222727272727276</c:v>
                      </c:pt>
                      <c:pt idx="27" formatCode="General">
                        <c:v>-40.077272727272728</c:v>
                      </c:pt>
                      <c:pt idx="28" formatCode="General">
                        <c:v>-39.93181818181818</c:v>
                      </c:pt>
                      <c:pt idx="29" formatCode="General">
                        <c:v>-39.788181818181819</c:v>
                      </c:pt>
                      <c:pt idx="30" formatCode="General">
                        <c:v>-39.648787878787878</c:v>
                      </c:pt>
                      <c:pt idx="31" formatCode="General">
                        <c:v>-39.506024096385545</c:v>
                      </c:pt>
                      <c:pt idx="32" formatCode="General">
                        <c:v>-39.361445783132531</c:v>
                      </c:pt>
                      <c:pt idx="33" formatCode="General">
                        <c:v>-39.222000000000001</c:v>
                      </c:pt>
                      <c:pt idx="34" formatCode="General">
                        <c:v>-39.080545454545458</c:v>
                      </c:pt>
                      <c:pt idx="35" formatCode="General">
                        <c:v>-38.93509090909091</c:v>
                      </c:pt>
                      <c:pt idx="36" formatCode="General">
                        <c:v>-38.789636363636362</c:v>
                      </c:pt>
                      <c:pt idx="37" formatCode="General">
                        <c:v>-38.644181818181814</c:v>
                      </c:pt>
                      <c:pt idx="38" formatCode="General">
                        <c:v>-38.498727272727272</c:v>
                      </c:pt>
                      <c:pt idx="39" formatCode="General">
                        <c:v>-38.348915662650597</c:v>
                      </c:pt>
                      <c:pt idx="40" formatCode="General">
                        <c:v>-38.192289156626508</c:v>
                      </c:pt>
                      <c:pt idx="41" formatCode="General">
                        <c:v>-38.039393939393939</c:v>
                      </c:pt>
                      <c:pt idx="42" formatCode="General">
                        <c:v>-37.886909090909093</c:v>
                      </c:pt>
                      <c:pt idx="43" formatCode="General">
                        <c:v>-37.723272727272729</c:v>
                      </c:pt>
                      <c:pt idx="44" formatCode="General">
                        <c:v>-37.559636363636365</c:v>
                      </c:pt>
                      <c:pt idx="45" formatCode="General">
                        <c:v>-37.396000000000001</c:v>
                      </c:pt>
                      <c:pt idx="46" formatCode="General">
                        <c:v>-37.232363636363637</c:v>
                      </c:pt>
                      <c:pt idx="47" formatCode="General">
                        <c:v>-37.067939393939398</c:v>
                      </c:pt>
                      <c:pt idx="48" formatCode="General">
                        <c:v>-36.898242424242426</c:v>
                      </c:pt>
                      <c:pt idx="49" formatCode="General">
                        <c:v>-36.729036144578316</c:v>
                      </c:pt>
                      <c:pt idx="50" formatCode="General">
                        <c:v>-36.56036144578313</c:v>
                      </c:pt>
                      <c:pt idx="51" formatCode="General">
                        <c:v>-36.395818181818179</c:v>
                      </c:pt>
                      <c:pt idx="52" formatCode="General">
                        <c:v>-36.232181818181814</c:v>
                      </c:pt>
                      <c:pt idx="53" formatCode="General">
                        <c:v>-36.068545454545458</c:v>
                      </c:pt>
                      <c:pt idx="54" formatCode="General">
                        <c:v>-35.886000000000003</c:v>
                      </c:pt>
                      <c:pt idx="55" formatCode="General">
                        <c:v>-35.685999999999993</c:v>
                      </c:pt>
                      <c:pt idx="56" formatCode="General">
                        <c:v>-35.433272727272723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-33.475818181818177</c:v>
                      </c:pt>
                      <c:pt idx="65" formatCode="General">
                        <c:v>-33.239454545454542</c:v>
                      </c:pt>
                      <c:pt idx="66" formatCode="General">
                        <c:v>-33.010240963855424</c:v>
                      </c:pt>
                      <c:pt idx="67" formatCode="General">
                        <c:v>-32.782727272727271</c:v>
                      </c:pt>
                      <c:pt idx="68" formatCode="General">
                        <c:v>-32.558484848484845</c:v>
                      </c:pt>
                      <c:pt idx="69" formatCode="General">
                        <c:v>-32.334242424242419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519B-476E-9773-6FD296E53CFF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519B-476E-9773-6FD296E53CFF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519B-476E-9773-6FD296E53CFF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519B-476E-9773-6FD296E53CFF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519B-476E-9773-6FD296E53CFF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519B-476E-9773-6FD296E53CFF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519B-476E-9773-6FD296E53CFF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519B-476E-9773-6FD296E53CFF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519B-476E-9773-6FD296E53CFF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519B-476E-9773-6FD296E53CFF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519B-476E-9773-6FD296E53CFF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519B-476E-9773-6FD296E53CFF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519B-476E-9773-6FD296E53CFF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519B-476E-9773-6FD296E53CFF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519B-476E-9773-6FD296E53CFF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519B-476E-9773-6FD296E53CFF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519B-476E-9773-6FD296E53CFF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5702441020788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9"/>
          <c:order val="11"/>
          <c:tx>
            <c:strRef>
              <c:f>'Gibbs-EVAL'!$A$112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-5.8722496217851745</c:v>
                </c:pt>
                <c:pt idx="1">
                  <c:v>-5.9255022692889563</c:v>
                </c:pt>
                <c:pt idx="2" formatCode="General">
                  <c:v>-5.978754916792739</c:v>
                </c:pt>
                <c:pt idx="3" formatCode="General">
                  <c:v>-6.0320075642965207</c:v>
                </c:pt>
                <c:pt idx="4" formatCode="General">
                  <c:v>-6.0857080181543122</c:v>
                </c:pt>
                <c:pt idx="5" formatCode="General">
                  <c:v>-6.1445582450832079</c:v>
                </c:pt>
                <c:pt idx="6" formatCode="General">
                  <c:v>-6.2034084720121028</c:v>
                </c:pt>
                <c:pt idx="7" formatCode="General">
                  <c:v>-6.2622586989409985</c:v>
                </c:pt>
                <c:pt idx="8" formatCode="General">
                  <c:v>-6.3211089258698943</c:v>
                </c:pt>
                <c:pt idx="9" formatCode="General">
                  <c:v>-6.37995915279879</c:v>
                </c:pt>
                <c:pt idx="10" formatCode="General">
                  <c:v>-6.4388093797276849</c:v>
                </c:pt>
                <c:pt idx="11" formatCode="General">
                  <c:v>-6.4973040847201204</c:v>
                </c:pt>
                <c:pt idx="12" formatCode="General">
                  <c:v>-6.5553978819969743</c:v>
                </c:pt>
                <c:pt idx="13" formatCode="General">
                  <c:v>-6.6134916792738272</c:v>
                </c:pt>
                <c:pt idx="14" formatCode="General">
                  <c:v>-6.671585476550681</c:v>
                </c:pt>
                <c:pt idx="15" formatCode="General">
                  <c:v>-6.7296792738275339</c:v>
                </c:pt>
                <c:pt idx="16" formatCode="General">
                  <c:v>-6.7877730711043878</c:v>
                </c:pt>
                <c:pt idx="17" formatCode="General">
                  <c:v>-6.8458668683812407</c:v>
                </c:pt>
                <c:pt idx="18" formatCode="General">
                  <c:v>-6.9014886535552193</c:v>
                </c:pt>
                <c:pt idx="19" formatCode="General">
                  <c:v>-6.9567080181543117</c:v>
                </c:pt>
                <c:pt idx="20" formatCode="General">
                  <c:v>-7.0119273827534041</c:v>
                </c:pt>
                <c:pt idx="21" formatCode="General">
                  <c:v>-7.0671467473524965</c:v>
                </c:pt>
                <c:pt idx="22" formatCode="General">
                  <c:v>-7.1223661119515889</c:v>
                </c:pt>
                <c:pt idx="23" formatCode="General">
                  <c:v>-7.1775854765506812</c:v>
                </c:pt>
                <c:pt idx="24" formatCode="General">
                  <c:v>-7.2319545454545455</c:v>
                </c:pt>
                <c:pt idx="25" formatCode="General">
                  <c:v>-7.2837727272727273</c:v>
                </c:pt>
                <c:pt idx="26" formatCode="General">
                  <c:v>-7.3355909090909091</c:v>
                </c:pt>
                <c:pt idx="27" formatCode="General">
                  <c:v>-7.3874090909090908</c:v>
                </c:pt>
                <c:pt idx="28" formatCode="General">
                  <c:v>-7.4392272727272726</c:v>
                </c:pt>
                <c:pt idx="29" formatCode="General">
                  <c:v>-7.4910454545454543</c:v>
                </c:pt>
                <c:pt idx="30" formatCode="General">
                  <c:v>-7.5428636363636361</c:v>
                </c:pt>
                <c:pt idx="31" formatCode="General">
                  <c:v>-7.5923691376701967</c:v>
                </c:pt>
                <c:pt idx="32" formatCode="General">
                  <c:v>-7.6406293494704993</c:v>
                </c:pt>
                <c:pt idx="33" formatCode="General">
                  <c:v>-7.6888895612708019</c:v>
                </c:pt>
                <c:pt idx="34" formatCode="General">
                  <c:v>-7.7371497730711045</c:v>
                </c:pt>
                <c:pt idx="35" formatCode="General">
                  <c:v>-7.7854099848714071</c:v>
                </c:pt>
                <c:pt idx="36" formatCode="General">
                  <c:v>-7.8336701966717097</c:v>
                </c:pt>
                <c:pt idx="37" formatCode="General">
                  <c:v>-7.8818093797276854</c:v>
                </c:pt>
                <c:pt idx="38" formatCode="General">
                  <c:v>-7.9270438729198185</c:v>
                </c:pt>
                <c:pt idx="39" formatCode="General">
                  <c:v>-7.9722783661119516</c:v>
                </c:pt>
                <c:pt idx="40" formatCode="General">
                  <c:v>-8.0175128593040839</c:v>
                </c:pt>
                <c:pt idx="41" formatCode="General">
                  <c:v>-8.062747352496217</c:v>
                </c:pt>
                <c:pt idx="42" formatCode="General">
                  <c:v>-8.1079818456883501</c:v>
                </c:pt>
                <c:pt idx="43" formatCode="General">
                  <c:v>-8.1532163388804832</c:v>
                </c:pt>
                <c:pt idx="44" formatCode="General">
                  <c:v>-8.1973449319213323</c:v>
                </c:pt>
                <c:pt idx="45" formatCode="General">
                  <c:v>-8.2400075642965209</c:v>
                </c:pt>
                <c:pt idx="46" formatCode="General">
                  <c:v>-8.2826701966717096</c:v>
                </c:pt>
                <c:pt idx="47" formatCode="General">
                  <c:v>-8.3253328290468982</c:v>
                </c:pt>
                <c:pt idx="48" formatCode="General">
                  <c:v>-8.3679954614220886</c:v>
                </c:pt>
                <c:pt idx="49" formatCode="General">
                  <c:v>-8.4106580937972772</c:v>
                </c:pt>
                <c:pt idx="50" formatCode="General">
                  <c:v>-8.4533207261724659</c:v>
                </c:pt>
                <c:pt idx="51" formatCode="General">
                  <c:v>-8.4952909090909099</c:v>
                </c:pt>
                <c:pt idx="52" formatCode="General">
                  <c:v>-8.537109090909091</c:v>
                </c:pt>
                <c:pt idx="53" formatCode="General">
                  <c:v>-8.5789272727272738</c:v>
                </c:pt>
                <c:pt idx="54" formatCode="General">
                  <c:v>-8.6207454545454549</c:v>
                </c:pt>
                <c:pt idx="55" formatCode="General">
                  <c:v>-8.662563636363636</c:v>
                </c:pt>
                <c:pt idx="56" formatCode="General">
                  <c:v>-8.7043818181818189</c:v>
                </c:pt>
                <c:pt idx="57" formatCode="General">
                  <c:v>-8.746485627836611</c:v>
                </c:pt>
                <c:pt idx="58" formatCode="General">
                  <c:v>-8.7896021180030264</c:v>
                </c:pt>
                <c:pt idx="59" formatCode="General">
                  <c:v>-8.83271860816944</c:v>
                </c:pt>
                <c:pt idx="60" formatCode="General">
                  <c:v>-8.8758350983358554</c:v>
                </c:pt>
                <c:pt idx="61" formatCode="General">
                  <c:v>-8.918951588502269</c:v>
                </c:pt>
                <c:pt idx="62" formatCode="General">
                  <c:v>-8.9620680786686844</c:v>
                </c:pt>
                <c:pt idx="63" formatCode="General">
                  <c:v>-9.005184568835098</c:v>
                </c:pt>
                <c:pt idx="64" formatCode="General">
                  <c:v>-9.051161875945537</c:v>
                </c:pt>
                <c:pt idx="65" formatCode="General">
                  <c:v>-9.0989682299546146</c:v>
                </c:pt>
                <c:pt idx="66" formatCode="General">
                  <c:v>-9.1467745839636905</c:v>
                </c:pt>
                <c:pt idx="67" formatCode="General">
                  <c:v>-9.1945809379727681</c:v>
                </c:pt>
                <c:pt idx="68" formatCode="General">
                  <c:v>-9.2423872919818457</c:v>
                </c:pt>
                <c:pt idx="69" formatCode="General">
                  <c:v>-9.2901936459909216</c:v>
                </c:pt>
                <c:pt idx="70" formatCode="General">
                  <c:v>-9.3379999999999992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ABA7-449B-902A-86C64A5A7AA2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-24.96109090909091</c:v>
                </c:pt>
                <c:pt idx="1">
                  <c:v>-22.063999999999993</c:v>
                </c:pt>
                <c:pt idx="2" formatCode="General">
                  <c:v>-15.863999999999994</c:v>
                </c:pt>
                <c:pt idx="3" formatCode="General">
                  <c:v>-13.999757575757576</c:v>
                </c:pt>
                <c:pt idx="4" formatCode="General">
                  <c:v>-13.721875945537064</c:v>
                </c:pt>
                <c:pt idx="5" formatCode="General">
                  <c:v>-13.245325264750377</c:v>
                </c:pt>
                <c:pt idx="6" formatCode="General">
                  <c:v>-12.76877458396369</c:v>
                </c:pt>
                <c:pt idx="7" formatCode="General">
                  <c:v>-12.292223903177003</c:v>
                </c:pt>
                <c:pt idx="8" formatCode="General">
                  <c:v>-11.815673222390318</c:v>
                </c:pt>
                <c:pt idx="9" formatCode="General">
                  <c:v>-11.339122541603631</c:v>
                </c:pt>
                <c:pt idx="10" formatCode="General">
                  <c:v>-10.862571860816944</c:v>
                </c:pt>
                <c:pt idx="11" formatCode="General">
                  <c:v>-10.873086232980333</c:v>
                </c:pt>
                <c:pt idx="12" formatCode="General">
                  <c:v>-11.432844175491679</c:v>
                </c:pt>
                <c:pt idx="13" formatCode="General">
                  <c:v>-11.992602118003026</c:v>
                </c:pt>
                <c:pt idx="14" formatCode="General">
                  <c:v>-12.552360060514372</c:v>
                </c:pt>
                <c:pt idx="15" formatCode="General">
                  <c:v>-13.112118003025719</c:v>
                </c:pt>
                <c:pt idx="16" formatCode="General">
                  <c:v>-13.671875945537067</c:v>
                </c:pt>
                <c:pt idx="17" formatCode="General">
                  <c:v>-14.231633888048414</c:v>
                </c:pt>
                <c:pt idx="18" formatCode="General">
                  <c:v>-14.263090909090909</c:v>
                </c:pt>
                <c:pt idx="19" formatCode="General">
                  <c:v>-14.209818181818182</c:v>
                </c:pt>
                <c:pt idx="20" formatCode="General">
                  <c:v>-14.161333333333333</c:v>
                </c:pt>
                <c:pt idx="21" formatCode="General">
                  <c:v>-14.119636363636364</c:v>
                </c:pt>
                <c:pt idx="22" formatCode="General">
                  <c:v>-14.083272727272726</c:v>
                </c:pt>
                <c:pt idx="23" formatCode="General">
                  <c:v>-14.052590361445782</c:v>
                </c:pt>
                <c:pt idx="24" formatCode="General">
                  <c:v>-14.026590909090908</c:v>
                </c:pt>
                <c:pt idx="25" formatCode="General">
                  <c:v>-14.012954545454544</c:v>
                </c:pt>
                <c:pt idx="26" formatCode="General">
                  <c:v>-13.999318181818181</c:v>
                </c:pt>
                <c:pt idx="27" formatCode="General">
                  <c:v>-13.985681818181817</c:v>
                </c:pt>
                <c:pt idx="28" formatCode="General">
                  <c:v>-13.972045454545453</c:v>
                </c:pt>
                <c:pt idx="29" formatCode="General">
                  <c:v>-13.95840909090909</c:v>
                </c:pt>
                <c:pt idx="30" formatCode="General">
                  <c:v>-13.944772727272726</c:v>
                </c:pt>
                <c:pt idx="31" formatCode="General">
                  <c:v>-13.942950075642965</c:v>
                </c:pt>
                <c:pt idx="32" formatCode="General">
                  <c:v>-13.947488653555219</c:v>
                </c:pt>
                <c:pt idx="33" formatCode="General">
                  <c:v>-13.952027231467474</c:v>
                </c:pt>
                <c:pt idx="34" formatCode="General">
                  <c:v>-13.956565809379727</c:v>
                </c:pt>
                <c:pt idx="35" formatCode="General">
                  <c:v>-13.961104387291982</c:v>
                </c:pt>
                <c:pt idx="36" formatCode="General">
                  <c:v>-13.965642965204237</c:v>
                </c:pt>
                <c:pt idx="37" formatCode="General">
                  <c:v>-13.970484848484849</c:v>
                </c:pt>
                <c:pt idx="38" formatCode="General">
                  <c:v>-13.982606060606061</c:v>
                </c:pt>
                <c:pt idx="39" formatCode="General">
                  <c:v>-13.997048192771084</c:v>
                </c:pt>
                <c:pt idx="40" formatCode="General">
                  <c:v>-14.01512048192771</c:v>
                </c:pt>
                <c:pt idx="41" formatCode="General">
                  <c:v>-14.033272727272728</c:v>
                </c:pt>
                <c:pt idx="42" formatCode="General">
                  <c:v>-14.052909090909091</c:v>
                </c:pt>
                <c:pt idx="43" formatCode="General">
                  <c:v>-14.089272727272727</c:v>
                </c:pt>
                <c:pt idx="44" formatCode="General">
                  <c:v>-14.143878787878787</c:v>
                </c:pt>
                <c:pt idx="45" formatCode="General">
                  <c:v>-14.222666666666667</c:v>
                </c:pt>
                <c:pt idx="46" formatCode="General">
                  <c:v>-14.183272727272728</c:v>
                </c:pt>
                <c:pt idx="47" formatCode="General">
                  <c:v>-14.108969696969696</c:v>
                </c:pt>
                <c:pt idx="48" formatCode="General">
                  <c:v>-14.024121212121212</c:v>
                </c:pt>
                <c:pt idx="49" formatCode="General">
                  <c:v>-13.945301204819277</c:v>
                </c:pt>
                <c:pt idx="50" formatCode="General">
                  <c:v>-13.87301204819277</c:v>
                </c:pt>
                <c:pt idx="51" formatCode="General">
                  <c:v>-13.802848484848484</c:v>
                </c:pt>
                <c:pt idx="52" formatCode="General">
                  <c:v>-13.733151515151514</c:v>
                </c:pt>
                <c:pt idx="53" formatCode="General">
                  <c:v>-13.663454545454545</c:v>
                </c:pt>
                <c:pt idx="54" formatCode="General">
                  <c:v>-13.593757575757575</c:v>
                </c:pt>
                <c:pt idx="55" formatCode="General">
                  <c:v>-13.524060606060607</c:v>
                </c:pt>
                <c:pt idx="56" formatCode="General">
                  <c:v>-13.454363636363636</c:v>
                </c:pt>
                <c:pt idx="57" formatCode="General">
                  <c:v>-13.385421686746987</c:v>
                </c:pt>
                <c:pt idx="58" formatCode="General">
                  <c:v>-13.319156626506023</c:v>
                </c:pt>
                <c:pt idx="59" formatCode="General">
                  <c:v>-13.256060606060606</c:v>
                </c:pt>
                <c:pt idx="60" formatCode="General">
                  <c:v>-13.195454545454545</c:v>
                </c:pt>
                <c:pt idx="61" formatCode="General">
                  <c:v>-13.134848484848485</c:v>
                </c:pt>
                <c:pt idx="62" formatCode="General">
                  <c:v>-13.074242424242424</c:v>
                </c:pt>
                <c:pt idx="63" formatCode="General">
                  <c:v>-13.013636363636364</c:v>
                </c:pt>
                <c:pt idx="64" formatCode="General">
                  <c:v>-12.953086232980333</c:v>
                </c:pt>
                <c:pt idx="65" formatCode="General">
                  <c:v>-12.892571860816943</c:v>
                </c:pt>
                <c:pt idx="66" formatCode="General">
                  <c:v>-12.832057488653556</c:v>
                </c:pt>
                <c:pt idx="67" formatCode="General">
                  <c:v>-12.771543116490166</c:v>
                </c:pt>
                <c:pt idx="68" formatCode="General">
                  <c:v>-12.711028744326777</c:v>
                </c:pt>
                <c:pt idx="69" formatCode="General">
                  <c:v>-12.650514372163389</c:v>
                </c:pt>
                <c:pt idx="70" formatCode="General">
                  <c:v>-12.59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ABA7-449B-902A-86C64A5A7AA2}"/>
            </c:ext>
          </c:extLst>
        </c:ser>
        <c:ser>
          <c:idx val="73"/>
          <c:order val="73"/>
          <c:tx>
            <c:strRef>
              <c:f>'Gibbs-EVAL'!$A$174</c:f>
              <c:strCache>
                <c:ptCount val="1"/>
                <c:pt idx="0">
                  <c:v>(2)Sell]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'Gibbs-EVAL'!$B$174:$BT$174</c:f>
              <c:numCache>
                <c:formatCode>0</c:formatCode>
                <c:ptCount val="71"/>
                <c:pt idx="0">
                  <c:v>-22.205757575757573</c:v>
                </c:pt>
                <c:pt idx="1">
                  <c:v>-21.627333333333333</c:v>
                </c:pt>
                <c:pt idx="2" formatCode="General">
                  <c:v>-21.093999999999998</c:v>
                </c:pt>
                <c:pt idx="3" formatCode="General">
                  <c:v>-20.596060606060604</c:v>
                </c:pt>
                <c:pt idx="4" formatCode="General">
                  <c:v>-20.20721212121212</c:v>
                </c:pt>
                <c:pt idx="5" formatCode="General">
                  <c:v>-20.922363636363634</c:v>
                </c:pt>
                <c:pt idx="6" formatCode="General">
                  <c:v>-21.159036144578312</c:v>
                </c:pt>
                <c:pt idx="7" formatCode="General">
                  <c:v>-20.761445783132533</c:v>
                </c:pt>
                <c:pt idx="8" formatCode="General">
                  <c:v>-20.385333333333335</c:v>
                </c:pt>
                <c:pt idx="9" formatCode="General">
                  <c:v>-20.020727272727271</c:v>
                </c:pt>
                <c:pt idx="10" formatCode="General">
                  <c:v>-19.693454545454546</c:v>
                </c:pt>
                <c:pt idx="11" formatCode="General">
                  <c:v>-18.850606060606061</c:v>
                </c:pt>
                <c:pt idx="12" formatCode="General">
                  <c:v>-17.426363636363639</c:v>
                </c:pt>
                <c:pt idx="13" formatCode="General">
                  <c:v>-16.951333333333334</c:v>
                </c:pt>
                <c:pt idx="14" formatCode="General">
                  <c:v>-16.420722891566268</c:v>
                </c:pt>
                <c:pt idx="15" formatCode="General">
                  <c:v>-14.601445783132529</c:v>
                </c:pt>
                <c:pt idx="16" formatCode="General">
                  <c:v>-13.57090909090909</c:v>
                </c:pt>
                <c:pt idx="17" formatCode="General">
                  <c:v>-13.298181818181817</c:v>
                </c:pt>
                <c:pt idx="18" formatCode="General">
                  <c:v>-13.041090909090908</c:v>
                </c:pt>
                <c:pt idx="19" formatCode="General">
                  <c:v>-12.789090909090909</c:v>
                </c:pt>
                <c:pt idx="20" formatCode="General">
                  <c:v>-12.546666666666665</c:v>
                </c:pt>
                <c:pt idx="21" formatCode="General">
                  <c:v>-12.314424242424241</c:v>
                </c:pt>
                <c:pt idx="22" formatCode="General">
                  <c:v>-12.090181818181819</c:v>
                </c:pt>
                <c:pt idx="23" formatCode="General">
                  <c:v>-11.867168674698794</c:v>
                </c:pt>
                <c:pt idx="24" formatCode="General">
                  <c:v>-11.642424242424243</c:v>
                </c:pt>
                <c:pt idx="25" formatCode="General">
                  <c:v>-11.412121212121212</c:v>
                </c:pt>
                <c:pt idx="26" formatCode="General">
                  <c:v>-11.196363636363637</c:v>
                </c:pt>
                <c:pt idx="27" formatCode="General">
                  <c:v>-10.99030303030303</c:v>
                </c:pt>
                <c:pt idx="28" formatCode="General">
                  <c:v>-10.801515151515151</c:v>
                </c:pt>
                <c:pt idx="29" formatCode="General">
                  <c:v>-10.617272727272727</c:v>
                </c:pt>
                <c:pt idx="30" formatCode="General">
                  <c:v>-10.441515151515151</c:v>
                </c:pt>
                <c:pt idx="31" formatCode="General">
                  <c:v>-10.278192771084338</c:v>
                </c:pt>
                <c:pt idx="32" formatCode="General">
                  <c:v>-10.12156626506024</c:v>
                </c:pt>
                <c:pt idx="33" formatCode="General">
                  <c:v>-9.9760000000000009</c:v>
                </c:pt>
                <c:pt idx="34" formatCode="General">
                  <c:v>-9.8352848484848501</c:v>
                </c:pt>
                <c:pt idx="35" formatCode="General">
                  <c:v>-9.7037696969696974</c:v>
                </c:pt>
                <c:pt idx="36" formatCode="General">
                  <c:v>-9.581872727272728</c:v>
                </c:pt>
                <c:pt idx="37" formatCode="General">
                  <c:v>-9.4648545454545445</c:v>
                </c:pt>
                <c:pt idx="38" formatCode="General">
                  <c:v>-9.361218181818181</c:v>
                </c:pt>
                <c:pt idx="39" formatCode="General">
                  <c:v>-9.263463855421687</c:v>
                </c:pt>
                <c:pt idx="40" formatCode="General">
                  <c:v>-9.174909638554217</c:v>
                </c:pt>
                <c:pt idx="41" formatCode="General">
                  <c:v>-9.0952545454545461</c:v>
                </c:pt>
                <c:pt idx="42" formatCode="General">
                  <c:v>-9.019909090909092</c:v>
                </c:pt>
                <c:pt idx="43" formatCode="General">
                  <c:v>-8.9562727272727276</c:v>
                </c:pt>
                <c:pt idx="44" formatCode="General">
                  <c:v>-8.8978484848484847</c:v>
                </c:pt>
                <c:pt idx="45" formatCode="General">
                  <c:v>-8.8463333333333338</c:v>
                </c:pt>
                <c:pt idx="46" formatCode="General">
                  <c:v>-8.8028545454545455</c:v>
                </c:pt>
                <c:pt idx="47" formatCode="General">
                  <c:v>-8.7629818181818173</c:v>
                </c:pt>
                <c:pt idx="48" formatCode="General">
                  <c:v>-8.7320727272727261</c:v>
                </c:pt>
                <c:pt idx="49" formatCode="General">
                  <c:v>-8.7055903614457826</c:v>
                </c:pt>
                <c:pt idx="50" formatCode="General">
                  <c:v>-8.6839036144578312</c:v>
                </c:pt>
                <c:pt idx="51" formatCode="General">
                  <c:v>-8.6680727272727278</c:v>
                </c:pt>
                <c:pt idx="52" formatCode="General">
                  <c:v>-8.6546606060606059</c:v>
                </c:pt>
                <c:pt idx="53" formatCode="General">
                  <c:v>-8.6467818181818181</c:v>
                </c:pt>
                <c:pt idx="54" formatCode="General">
                  <c:v>-8.6508787878787885</c:v>
                </c:pt>
                <c:pt idx="55" formatCode="General">
                  <c:v>-8.6660303030303023</c:v>
                </c:pt>
                <c:pt idx="56" formatCode="General">
                  <c:v>-8.7043818181818189</c:v>
                </c:pt>
                <c:pt idx="57" formatCode="General">
                  <c:v>-8.7461445783132525</c:v>
                </c:pt>
                <c:pt idx="58" formatCode="General">
                  <c:v>-8.7877108433734943</c:v>
                </c:pt>
                <c:pt idx="59" formatCode="General">
                  <c:v>-8.8300969696969691</c:v>
                </c:pt>
                <c:pt idx="60" formatCode="General">
                  <c:v>-8.8731272727272739</c:v>
                </c:pt>
                <c:pt idx="61" formatCode="General">
                  <c:v>-8.9167090909090909</c:v>
                </c:pt>
                <c:pt idx="62" formatCode="General">
                  <c:v>-8.9605030303030304</c:v>
                </c:pt>
                <c:pt idx="63" formatCode="General">
                  <c:v>-9.0047454545454553</c:v>
                </c:pt>
                <c:pt idx="64" formatCode="General">
                  <c:v>-9.0497272727272726</c:v>
                </c:pt>
                <c:pt idx="65" formatCode="General">
                  <c:v>-9.0951818181818176</c:v>
                </c:pt>
                <c:pt idx="66" formatCode="General">
                  <c:v>-9.1421084337349399</c:v>
                </c:pt>
                <c:pt idx="67" formatCode="General">
                  <c:v>-9.1895454545454545</c:v>
                </c:pt>
                <c:pt idx="68" formatCode="General">
                  <c:v>-9.2380303030303033</c:v>
                </c:pt>
                <c:pt idx="69" formatCode="General">
                  <c:v>-9.2876969696969702</c:v>
                </c:pt>
                <c:pt idx="70" formatCode="General">
                  <c:v>-9.3379999999999992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ABA7-449B-902A-86C64A5A7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ABA7-449B-902A-86C64A5A7AA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BA7-449B-902A-86C64A5A7AA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ABA7-449B-902A-86C64A5A7AA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-23.488998487140698</c:v>
                      </c:pt>
                      <c:pt idx="1">
                        <c:v>-23.702009077155825</c:v>
                      </c:pt>
                      <c:pt idx="2" formatCode="General">
                        <c:v>-23.915019667170956</c:v>
                      </c:pt>
                      <c:pt idx="3" formatCode="General">
                        <c:v>-24.128030257186083</c:v>
                      </c:pt>
                      <c:pt idx="4" formatCode="General">
                        <c:v>-24.342832072617249</c:v>
                      </c:pt>
                      <c:pt idx="5" formatCode="General">
                        <c:v>-24.578232980332832</c:v>
                      </c:pt>
                      <c:pt idx="6" formatCode="General">
                        <c:v>-24.813633888048411</c:v>
                      </c:pt>
                      <c:pt idx="7" formatCode="General">
                        <c:v>-25.049034795763994</c:v>
                      </c:pt>
                      <c:pt idx="8" formatCode="General">
                        <c:v>-25.284435703479577</c:v>
                      </c:pt>
                      <c:pt idx="9" formatCode="General">
                        <c:v>-25.51983661119516</c:v>
                      </c:pt>
                      <c:pt idx="10" formatCode="General">
                        <c:v>-25.755237518910739</c:v>
                      </c:pt>
                      <c:pt idx="11" formatCode="General">
                        <c:v>-25.989216338880482</c:v>
                      </c:pt>
                      <c:pt idx="12" formatCode="General">
                        <c:v>-26.221591527987897</c:v>
                      </c:pt>
                      <c:pt idx="13" formatCode="General">
                        <c:v>-26.453966717095309</c:v>
                      </c:pt>
                      <c:pt idx="14" formatCode="General">
                        <c:v>-26.686341906202724</c:v>
                      </c:pt>
                      <c:pt idx="15" formatCode="General">
                        <c:v>-26.918717095310136</c:v>
                      </c:pt>
                      <c:pt idx="16" formatCode="General">
                        <c:v>-27.151092284417551</c:v>
                      </c:pt>
                      <c:pt idx="17" formatCode="General">
                        <c:v>-27.383467473524963</c:v>
                      </c:pt>
                      <c:pt idx="18" formatCode="General">
                        <c:v>-27.605954614220877</c:v>
                      </c:pt>
                      <c:pt idx="19" formatCode="General">
                        <c:v>-27.826832072617247</c:v>
                      </c:pt>
                      <c:pt idx="20" formatCode="General">
                        <c:v>-28.047709531013616</c:v>
                      </c:pt>
                      <c:pt idx="21" formatCode="General">
                        <c:v>-28.268586989409986</c:v>
                      </c:pt>
                      <c:pt idx="22" formatCode="General">
                        <c:v>-28.489464447806355</c:v>
                      </c:pt>
                      <c:pt idx="23" formatCode="General">
                        <c:v>-28.710341906202725</c:v>
                      </c:pt>
                      <c:pt idx="24" formatCode="General">
                        <c:v>-28.927818181818182</c:v>
                      </c:pt>
                      <c:pt idx="25" formatCode="General">
                        <c:v>-29.135090909090909</c:v>
                      </c:pt>
                      <c:pt idx="26" formatCode="General">
                        <c:v>-29.342363636363636</c:v>
                      </c:pt>
                      <c:pt idx="27" formatCode="General">
                        <c:v>-29.549636363636363</c:v>
                      </c:pt>
                      <c:pt idx="28" formatCode="General">
                        <c:v>-29.75690909090909</c:v>
                      </c:pt>
                      <c:pt idx="29" formatCode="General">
                        <c:v>-29.964181818181817</c:v>
                      </c:pt>
                      <c:pt idx="30" formatCode="General">
                        <c:v>-30.171454545454544</c:v>
                      </c:pt>
                      <c:pt idx="31" formatCode="General">
                        <c:v>-30.369476550680787</c:v>
                      </c:pt>
                      <c:pt idx="32" formatCode="General">
                        <c:v>-30.562517397881997</c:v>
                      </c:pt>
                      <c:pt idx="33" formatCode="General">
                        <c:v>-30.755558245083208</c:v>
                      </c:pt>
                      <c:pt idx="34" formatCode="General">
                        <c:v>-30.948599092284418</c:v>
                      </c:pt>
                      <c:pt idx="35" formatCode="General">
                        <c:v>-31.141639939485628</c:v>
                      </c:pt>
                      <c:pt idx="36" formatCode="General">
                        <c:v>-31.334680786686839</c:v>
                      </c:pt>
                      <c:pt idx="37" formatCode="General">
                        <c:v>-31.527237518910741</c:v>
                      </c:pt>
                      <c:pt idx="38" formatCode="General">
                        <c:v>-31.708175491679274</c:v>
                      </c:pt>
                      <c:pt idx="39" formatCode="General">
                        <c:v>-31.889113464447806</c:v>
                      </c:pt>
                      <c:pt idx="40" formatCode="General">
                        <c:v>-32.070051437216335</c:v>
                      </c:pt>
                      <c:pt idx="41" formatCode="General">
                        <c:v>-32.250989409984868</c:v>
                      </c:pt>
                      <c:pt idx="42" formatCode="General">
                        <c:v>-32.4319273827534</c:v>
                      </c:pt>
                      <c:pt idx="43" formatCode="General">
                        <c:v>-32.612865355521933</c:v>
                      </c:pt>
                      <c:pt idx="44" formatCode="General">
                        <c:v>-32.789379727685329</c:v>
                      </c:pt>
                      <c:pt idx="45" formatCode="General">
                        <c:v>-32.960030257186084</c:v>
                      </c:pt>
                      <c:pt idx="46" formatCode="General">
                        <c:v>-33.130680786686838</c:v>
                      </c:pt>
                      <c:pt idx="47" formatCode="General">
                        <c:v>-33.301331316187593</c:v>
                      </c:pt>
                      <c:pt idx="48" formatCode="General">
                        <c:v>-33.471981845688354</c:v>
                      </c:pt>
                      <c:pt idx="49" formatCode="General">
                        <c:v>-33.642632375189109</c:v>
                      </c:pt>
                      <c:pt idx="50" formatCode="General">
                        <c:v>-33.813282904689864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-34.985942511346444</c:v>
                      </c:pt>
                      <c:pt idx="58" formatCode="General">
                        <c:v>-35.158408472012106</c:v>
                      </c:pt>
                      <c:pt idx="59" formatCode="General">
                        <c:v>-35.33087443267776</c:v>
                      </c:pt>
                      <c:pt idx="60" formatCode="General">
                        <c:v>-35.503340393343422</c:v>
                      </c:pt>
                      <c:pt idx="61" formatCode="General">
                        <c:v>-35.675806354009076</c:v>
                      </c:pt>
                      <c:pt idx="62" formatCode="General">
                        <c:v>-35.848272314674738</c:v>
                      </c:pt>
                      <c:pt idx="63" formatCode="General">
                        <c:v>-36.020738275340392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BA7-449B-902A-86C64A5A7AA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-29.361248108925871</c:v>
                      </c:pt>
                      <c:pt idx="1">
                        <c:v>-29.627511346444781</c:v>
                      </c:pt>
                      <c:pt idx="2" formatCode="General">
                        <c:v>-29.89377458396369</c:v>
                      </c:pt>
                      <c:pt idx="3" formatCode="General">
                        <c:v>-30.160037821482604</c:v>
                      </c:pt>
                      <c:pt idx="4" formatCode="General">
                        <c:v>-30.428540090771559</c:v>
                      </c:pt>
                      <c:pt idx="5" formatCode="General">
                        <c:v>-30.722791225416039</c:v>
                      </c:pt>
                      <c:pt idx="6" formatCode="General">
                        <c:v>-31.017042360060515</c:v>
                      </c:pt>
                      <c:pt idx="7" formatCode="General">
                        <c:v>-31.311293494704994</c:v>
                      </c:pt>
                      <c:pt idx="8" formatCode="General">
                        <c:v>-31.60554462934947</c:v>
                      </c:pt>
                      <c:pt idx="9" formatCode="General">
                        <c:v>-31.89979576399395</c:v>
                      </c:pt>
                      <c:pt idx="10" formatCode="General">
                        <c:v>-32.194046898638426</c:v>
                      </c:pt>
                      <c:pt idx="11" formatCode="General">
                        <c:v>-32.486520423600609</c:v>
                      </c:pt>
                      <c:pt idx="12" formatCode="General">
                        <c:v>-32.776989409984871</c:v>
                      </c:pt>
                      <c:pt idx="13" formatCode="General">
                        <c:v>-33.06745839636914</c:v>
                      </c:pt>
                      <c:pt idx="14" formatCode="General">
                        <c:v>-33.35792738275341</c:v>
                      </c:pt>
                      <c:pt idx="15" formatCode="General">
                        <c:v>-33.648396369137672</c:v>
                      </c:pt>
                      <c:pt idx="16" formatCode="General">
                        <c:v>-33.938865355521941</c:v>
                      </c:pt>
                      <c:pt idx="17" formatCode="General">
                        <c:v>-34.22933434190621</c:v>
                      </c:pt>
                      <c:pt idx="18" formatCode="General">
                        <c:v>-34.507443267776097</c:v>
                      </c:pt>
                      <c:pt idx="19" formatCode="General">
                        <c:v>-34.78354009077156</c:v>
                      </c:pt>
                      <c:pt idx="20" formatCode="General">
                        <c:v>-35.059636913767022</c:v>
                      </c:pt>
                      <c:pt idx="21" formatCode="General">
                        <c:v>-35.335733736762485</c:v>
                      </c:pt>
                      <c:pt idx="22" formatCode="General">
                        <c:v>-35.611830559757941</c:v>
                      </c:pt>
                      <c:pt idx="23" formatCode="General">
                        <c:v>-35.887927382753404</c:v>
                      </c:pt>
                      <c:pt idx="24" formatCode="General">
                        <c:v>-36.159772727272724</c:v>
                      </c:pt>
                      <c:pt idx="25" formatCode="General">
                        <c:v>-36.418863636363632</c:v>
                      </c:pt>
                      <c:pt idx="26" formatCode="General">
                        <c:v>-36.677954545454547</c:v>
                      </c:pt>
                      <c:pt idx="27" formatCode="General">
                        <c:v>-36.937045454545455</c:v>
                      </c:pt>
                      <c:pt idx="28" formatCode="General">
                        <c:v>-37.196136363636363</c:v>
                      </c:pt>
                      <c:pt idx="29" formatCode="General">
                        <c:v>-37.455227272727271</c:v>
                      </c:pt>
                      <c:pt idx="30" formatCode="General">
                        <c:v>-37.714318181818179</c:v>
                      </c:pt>
                      <c:pt idx="31" formatCode="General">
                        <c:v>-37.961845688350984</c:v>
                      </c:pt>
                      <c:pt idx="32" formatCode="General">
                        <c:v>-38.203146747352498</c:v>
                      </c:pt>
                      <c:pt idx="33" formatCode="General">
                        <c:v>-38.444447806354006</c:v>
                      </c:pt>
                      <c:pt idx="34" formatCode="General">
                        <c:v>-38.685748865355521</c:v>
                      </c:pt>
                      <c:pt idx="35" formatCode="General">
                        <c:v>-38.927049924357036</c:v>
                      </c:pt>
                      <c:pt idx="36" formatCode="General">
                        <c:v>-39.168350983358543</c:v>
                      </c:pt>
                      <c:pt idx="37" formatCode="General">
                        <c:v>-39.409046898638422</c:v>
                      </c:pt>
                      <c:pt idx="38" formatCode="General">
                        <c:v>-39.635219364599088</c:v>
                      </c:pt>
                      <c:pt idx="39" formatCode="General">
                        <c:v>-39.861391830559761</c:v>
                      </c:pt>
                      <c:pt idx="40" formatCode="General">
                        <c:v>-40.087564296520426</c:v>
                      </c:pt>
                      <c:pt idx="41" formatCode="General">
                        <c:v>-40.313736762481092</c:v>
                      </c:pt>
                      <c:pt idx="42" formatCode="General">
                        <c:v>-40.539909228441758</c:v>
                      </c:pt>
                      <c:pt idx="43" formatCode="General">
                        <c:v>-40.766081694402423</c:v>
                      </c:pt>
                      <c:pt idx="44" formatCode="General">
                        <c:v>-40.986724659606658</c:v>
                      </c:pt>
                      <c:pt idx="45" formatCode="General">
                        <c:v>-41.200037821482603</c:v>
                      </c:pt>
                      <c:pt idx="46" formatCode="General">
                        <c:v>-41.413350983358548</c:v>
                      </c:pt>
                      <c:pt idx="47" formatCode="General">
                        <c:v>-41.626664145234493</c:v>
                      </c:pt>
                      <c:pt idx="48" formatCode="General">
                        <c:v>-41.839977307110438</c:v>
                      </c:pt>
                      <c:pt idx="49" formatCode="General">
                        <c:v>-42.053290468986383</c:v>
                      </c:pt>
                      <c:pt idx="50" formatCode="General">
                        <c:v>-42.266603630862328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-43.732428139183057</c:v>
                      </c:pt>
                      <c:pt idx="58" formatCode="General">
                        <c:v>-43.94801059001513</c:v>
                      </c:pt>
                      <c:pt idx="59" formatCode="General">
                        <c:v>-44.163593040847203</c:v>
                      </c:pt>
                      <c:pt idx="60" formatCode="General">
                        <c:v>-44.379175491679277</c:v>
                      </c:pt>
                      <c:pt idx="61" formatCode="General">
                        <c:v>-44.59475794251135</c:v>
                      </c:pt>
                      <c:pt idx="62" formatCode="General">
                        <c:v>-44.810340393343417</c:v>
                      </c:pt>
                      <c:pt idx="63" formatCode="General">
                        <c:v>-45.02592284417549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BA7-449B-902A-86C64A5A7AA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-35.233497730711044</c:v>
                      </c:pt>
                      <c:pt idx="1">
                        <c:v>-35.55301361573374</c:v>
                      </c:pt>
                      <c:pt idx="2" formatCode="General">
                        <c:v>-35.872529500756436</c:v>
                      </c:pt>
                      <c:pt idx="3" formatCode="General">
                        <c:v>-36.192045385779124</c:v>
                      </c:pt>
                      <c:pt idx="4" formatCode="General">
                        <c:v>-36.514248108925877</c:v>
                      </c:pt>
                      <c:pt idx="5" formatCode="General">
                        <c:v>-36.867349470499249</c:v>
                      </c:pt>
                      <c:pt idx="6" formatCode="General">
                        <c:v>-37.220450832072622</c:v>
                      </c:pt>
                      <c:pt idx="7" formatCode="General">
                        <c:v>-37.573552193645995</c:v>
                      </c:pt>
                      <c:pt idx="8" formatCode="General">
                        <c:v>-37.926653555219367</c:v>
                      </c:pt>
                      <c:pt idx="9" formatCode="General">
                        <c:v>-38.27975491679274</c:v>
                      </c:pt>
                      <c:pt idx="10" formatCode="General">
                        <c:v>-38.632856278366113</c:v>
                      </c:pt>
                      <c:pt idx="11" formatCode="General">
                        <c:v>-38.98382450832073</c:v>
                      </c:pt>
                      <c:pt idx="12" formatCode="General">
                        <c:v>-39.332387291981846</c:v>
                      </c:pt>
                      <c:pt idx="13" formatCode="General">
                        <c:v>-39.680950075642968</c:v>
                      </c:pt>
                      <c:pt idx="14" formatCode="General">
                        <c:v>-40.029512859304084</c:v>
                      </c:pt>
                      <c:pt idx="15" formatCode="General">
                        <c:v>-40.378075642965207</c:v>
                      </c:pt>
                      <c:pt idx="16" formatCode="General">
                        <c:v>-40.726638426626323</c:v>
                      </c:pt>
                      <c:pt idx="17" formatCode="General">
                        <c:v>-41.075201210287446</c:v>
                      </c:pt>
                      <c:pt idx="18" formatCode="General">
                        <c:v>-41.408931921331316</c:v>
                      </c:pt>
                      <c:pt idx="19" formatCode="General">
                        <c:v>-41.740248108925869</c:v>
                      </c:pt>
                      <c:pt idx="20" formatCode="General">
                        <c:v>-42.071564296520428</c:v>
                      </c:pt>
                      <c:pt idx="21" formatCode="General">
                        <c:v>-42.402880484114981</c:v>
                      </c:pt>
                      <c:pt idx="22" formatCode="General">
                        <c:v>-42.734196671709533</c:v>
                      </c:pt>
                      <c:pt idx="23" formatCode="General">
                        <c:v>-43.065512859304086</c:v>
                      </c:pt>
                      <c:pt idx="24" formatCode="General">
                        <c:v>-43.391727272727273</c:v>
                      </c:pt>
                      <c:pt idx="25" formatCode="General">
                        <c:v>-43.702636363636366</c:v>
                      </c:pt>
                      <c:pt idx="26" formatCode="General">
                        <c:v>-44.013545454545458</c:v>
                      </c:pt>
                      <c:pt idx="27" formatCode="General">
                        <c:v>-44.324454545454543</c:v>
                      </c:pt>
                      <c:pt idx="28" formatCode="General">
                        <c:v>-44.635363636363635</c:v>
                      </c:pt>
                      <c:pt idx="29" formatCode="General">
                        <c:v>-44.946272727272728</c:v>
                      </c:pt>
                      <c:pt idx="30" formatCode="General">
                        <c:v>-45.25718181818182</c:v>
                      </c:pt>
                      <c:pt idx="31" formatCode="General">
                        <c:v>-45.55421482602118</c:v>
                      </c:pt>
                      <c:pt idx="32" formatCode="General">
                        <c:v>-45.843776096822992</c:v>
                      </c:pt>
                      <c:pt idx="33" formatCode="General">
                        <c:v>-46.133337367624812</c:v>
                      </c:pt>
                      <c:pt idx="34" formatCode="General">
                        <c:v>-46.422898638426624</c:v>
                      </c:pt>
                      <c:pt idx="35" formatCode="General">
                        <c:v>-46.712459909228443</c:v>
                      </c:pt>
                      <c:pt idx="36" formatCode="General">
                        <c:v>-47.002021180030255</c:v>
                      </c:pt>
                      <c:pt idx="37" formatCode="General">
                        <c:v>-47.290856278366114</c:v>
                      </c:pt>
                      <c:pt idx="38" formatCode="General">
                        <c:v>-47.562263237518913</c:v>
                      </c:pt>
                      <c:pt idx="39" formatCode="General">
                        <c:v>-47.833670196671711</c:v>
                      </c:pt>
                      <c:pt idx="40" formatCode="General">
                        <c:v>-48.10507715582451</c:v>
                      </c:pt>
                      <c:pt idx="41" formatCode="General">
                        <c:v>-48.376484114977302</c:v>
                      </c:pt>
                      <c:pt idx="42" formatCode="General">
                        <c:v>-48.647891074130101</c:v>
                      </c:pt>
                      <c:pt idx="43" formatCode="General">
                        <c:v>-48.919298033282899</c:v>
                      </c:pt>
                      <c:pt idx="44" formatCode="General">
                        <c:v>-49.184069591527987</c:v>
                      </c:pt>
                      <c:pt idx="45" formatCode="General">
                        <c:v>-49.440045385779122</c:v>
                      </c:pt>
                      <c:pt idx="46" formatCode="General">
                        <c:v>-49.696021180030257</c:v>
                      </c:pt>
                      <c:pt idx="47" formatCode="General">
                        <c:v>-49.951996974281393</c:v>
                      </c:pt>
                      <c:pt idx="48" formatCode="General">
                        <c:v>-50.207972768532528</c:v>
                      </c:pt>
                      <c:pt idx="49" formatCode="General">
                        <c:v>-50.463948562783663</c:v>
                      </c:pt>
                      <c:pt idx="50" formatCode="General">
                        <c:v>-50.719924357034799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-52.478913767019662</c:v>
                      </c:pt>
                      <c:pt idx="58" formatCode="General">
                        <c:v>-52.737612708018155</c:v>
                      </c:pt>
                      <c:pt idx="59" formatCode="General">
                        <c:v>-52.99631164901664</c:v>
                      </c:pt>
                      <c:pt idx="60" formatCode="General">
                        <c:v>-53.255010590015132</c:v>
                      </c:pt>
                      <c:pt idx="61" formatCode="General">
                        <c:v>-53.513709531013617</c:v>
                      </c:pt>
                      <c:pt idx="62" formatCode="General">
                        <c:v>-53.77240847201211</c:v>
                      </c:pt>
                      <c:pt idx="63" formatCode="General">
                        <c:v>-54.031107413010595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BA7-449B-902A-86C64A5A7AA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BA7-449B-902A-86C64A5A7AA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-46.977996974281396</c:v>
                      </c:pt>
                      <c:pt idx="1">
                        <c:v>-47.40401815431165</c:v>
                      </c:pt>
                      <c:pt idx="2" formatCode="General">
                        <c:v>-47.830039334341912</c:v>
                      </c:pt>
                      <c:pt idx="3" formatCode="General">
                        <c:v>-48.256060514372166</c:v>
                      </c:pt>
                      <c:pt idx="4" formatCode="General">
                        <c:v>-48.685664145234497</c:v>
                      </c:pt>
                      <c:pt idx="5" formatCode="General">
                        <c:v>-49.156465960665663</c:v>
                      </c:pt>
                      <c:pt idx="6" formatCode="General">
                        <c:v>-49.627267776096822</c:v>
                      </c:pt>
                      <c:pt idx="7" formatCode="General">
                        <c:v>-50.098069591527988</c:v>
                      </c:pt>
                      <c:pt idx="8" formatCode="General">
                        <c:v>-50.568871406959154</c:v>
                      </c:pt>
                      <c:pt idx="9" formatCode="General">
                        <c:v>-51.03967322239032</c:v>
                      </c:pt>
                      <c:pt idx="10" formatCode="General">
                        <c:v>-51.510475037821479</c:v>
                      </c:pt>
                      <c:pt idx="11" formatCode="General">
                        <c:v>-51.978432677760964</c:v>
                      </c:pt>
                      <c:pt idx="12" formatCode="General">
                        <c:v>-52.443183055975794</c:v>
                      </c:pt>
                      <c:pt idx="13" formatCode="General">
                        <c:v>-52.907933434190618</c:v>
                      </c:pt>
                      <c:pt idx="14" formatCode="General">
                        <c:v>-53.372683812405448</c:v>
                      </c:pt>
                      <c:pt idx="15" formatCode="General">
                        <c:v>-53.837434190620272</c:v>
                      </c:pt>
                      <c:pt idx="16" formatCode="General">
                        <c:v>-54.302184568835102</c:v>
                      </c:pt>
                      <c:pt idx="17" formatCode="General">
                        <c:v>-54.766934947049926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-57.855636363636364</c:v>
                      </c:pt>
                      <c:pt idx="25" formatCode="General">
                        <c:v>-58.270181818181818</c:v>
                      </c:pt>
                      <c:pt idx="26" formatCode="General">
                        <c:v>-58.684727272727272</c:v>
                      </c:pt>
                      <c:pt idx="27" formatCode="General">
                        <c:v>-59.099272727272727</c:v>
                      </c:pt>
                      <c:pt idx="28" formatCode="General">
                        <c:v>-59.513818181818181</c:v>
                      </c:pt>
                      <c:pt idx="29" formatCode="General">
                        <c:v>-59.928363636363635</c:v>
                      </c:pt>
                      <c:pt idx="30" formatCode="General">
                        <c:v>-60.342909090909089</c:v>
                      </c:pt>
                      <c:pt idx="31" formatCode="General">
                        <c:v>-60.738953101361574</c:v>
                      </c:pt>
                      <c:pt idx="32" formatCode="General">
                        <c:v>-61.125034795763995</c:v>
                      </c:pt>
                      <c:pt idx="33" formatCode="General">
                        <c:v>-61.511116490166415</c:v>
                      </c:pt>
                      <c:pt idx="34" formatCode="General">
                        <c:v>-61.897198184568836</c:v>
                      </c:pt>
                      <c:pt idx="35" formatCode="General">
                        <c:v>-62.283279878971257</c:v>
                      </c:pt>
                      <c:pt idx="36" formatCode="General">
                        <c:v>-62.669361573373678</c:v>
                      </c:pt>
                      <c:pt idx="37" formatCode="General">
                        <c:v>-63.054475037821483</c:v>
                      </c:pt>
                      <c:pt idx="38" formatCode="General">
                        <c:v>-63.416350983358548</c:v>
                      </c:pt>
                      <c:pt idx="39" formatCode="General">
                        <c:v>-63.778226928895613</c:v>
                      </c:pt>
                      <c:pt idx="40" formatCode="General">
                        <c:v>-64.140102874432671</c:v>
                      </c:pt>
                      <c:pt idx="41" formatCode="General">
                        <c:v>-64.501978819969736</c:v>
                      </c:pt>
                      <c:pt idx="42" formatCode="General">
                        <c:v>-64.863854765506801</c:v>
                      </c:pt>
                      <c:pt idx="43" formatCode="General">
                        <c:v>-65.225730711043866</c:v>
                      </c:pt>
                      <c:pt idx="44" formatCode="General">
                        <c:v>-65.578759455370658</c:v>
                      </c:pt>
                      <c:pt idx="45" formatCode="General">
                        <c:v>-65.920060514372167</c:v>
                      </c:pt>
                      <c:pt idx="46" formatCode="General">
                        <c:v>-66.261361573373676</c:v>
                      </c:pt>
                      <c:pt idx="47" formatCode="General">
                        <c:v>-66.602662632375186</c:v>
                      </c:pt>
                      <c:pt idx="48" formatCode="General">
                        <c:v>-66.943963691376709</c:v>
                      </c:pt>
                      <c:pt idx="49" formatCode="General">
                        <c:v>-67.285264750378218</c:v>
                      </c:pt>
                      <c:pt idx="50" formatCode="General">
                        <c:v>-67.626565809379727</c:v>
                      </c:pt>
                      <c:pt idx="51" formatCode="General">
                        <c:v>-67.962327272727279</c:v>
                      </c:pt>
                      <c:pt idx="52" formatCode="General">
                        <c:v>-68.296872727272728</c:v>
                      </c:pt>
                      <c:pt idx="53" formatCode="General">
                        <c:v>-68.631418181818191</c:v>
                      </c:pt>
                      <c:pt idx="54" formatCode="General">
                        <c:v>-68.965963636363639</c:v>
                      </c:pt>
                      <c:pt idx="55" formatCode="General">
                        <c:v>-69.300509090909088</c:v>
                      </c:pt>
                      <c:pt idx="56" formatCode="General">
                        <c:v>-69.635054545454551</c:v>
                      </c:pt>
                      <c:pt idx="57" formatCode="General">
                        <c:v>-69.971885022692888</c:v>
                      </c:pt>
                      <c:pt idx="58" formatCode="General">
                        <c:v>-70.316816944024211</c:v>
                      </c:pt>
                      <c:pt idx="59" formatCode="General">
                        <c:v>-70.66174886535552</c:v>
                      </c:pt>
                      <c:pt idx="60" formatCode="General">
                        <c:v>-71.006680786686843</c:v>
                      </c:pt>
                      <c:pt idx="61" formatCode="General">
                        <c:v>-71.351612708018152</c:v>
                      </c:pt>
                      <c:pt idx="62" formatCode="General">
                        <c:v>-71.696544629349475</c:v>
                      </c:pt>
                      <c:pt idx="63" formatCode="General">
                        <c:v>-72.041476550680784</c:v>
                      </c:pt>
                      <c:pt idx="64" formatCode="General">
                        <c:v>-72.409295007564296</c:v>
                      </c:pt>
                      <c:pt idx="65" formatCode="General">
                        <c:v>-72.791745839636917</c:v>
                      </c:pt>
                      <c:pt idx="66" formatCode="General">
                        <c:v>-73.174196671709524</c:v>
                      </c:pt>
                      <c:pt idx="67" formatCode="General">
                        <c:v>-73.556647503782145</c:v>
                      </c:pt>
                      <c:pt idx="68" formatCode="General">
                        <c:v>-73.939098335854766</c:v>
                      </c:pt>
                      <c:pt idx="69" formatCode="General">
                        <c:v>-74.321549167927373</c:v>
                      </c:pt>
                      <c:pt idx="70" formatCode="General">
                        <c:v>-74.703999999999994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BA7-449B-902A-86C64A5A7AA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-17.616748865355522</c:v>
                      </c:pt>
                      <c:pt idx="1">
                        <c:v>-17.77650680786687</c:v>
                      </c:pt>
                      <c:pt idx="2" formatCode="General">
                        <c:v>-17.936264750378218</c:v>
                      </c:pt>
                      <c:pt idx="3" formatCode="General">
                        <c:v>-18.096022692889562</c:v>
                      </c:pt>
                      <c:pt idx="4" formatCode="General">
                        <c:v>-18.257124054462938</c:v>
                      </c:pt>
                      <c:pt idx="5" formatCode="General">
                        <c:v>-18.433674735249625</c:v>
                      </c:pt>
                      <c:pt idx="6" formatCode="General">
                        <c:v>-18.610225416036311</c:v>
                      </c:pt>
                      <c:pt idx="7" formatCode="General">
                        <c:v>-18.786776096822997</c:v>
                      </c:pt>
                      <c:pt idx="8" formatCode="General">
                        <c:v>-18.963326777609684</c:v>
                      </c:pt>
                      <c:pt idx="9" formatCode="General">
                        <c:v>-19.13987745839637</c:v>
                      </c:pt>
                      <c:pt idx="10" formatCode="General">
                        <c:v>-19.316428139183056</c:v>
                      </c:pt>
                      <c:pt idx="11" formatCode="General">
                        <c:v>-19.491912254160365</c:v>
                      </c:pt>
                      <c:pt idx="12" formatCode="General">
                        <c:v>-19.666193645990923</c:v>
                      </c:pt>
                      <c:pt idx="13" formatCode="General">
                        <c:v>-19.840475037821484</c:v>
                      </c:pt>
                      <c:pt idx="14" formatCode="General">
                        <c:v>-20.014756429652042</c:v>
                      </c:pt>
                      <c:pt idx="15" formatCode="General">
                        <c:v>-20.189037821482604</c:v>
                      </c:pt>
                      <c:pt idx="16" formatCode="General">
                        <c:v>-20.363319213313162</c:v>
                      </c:pt>
                      <c:pt idx="17" formatCode="General">
                        <c:v>-20.537600605143723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-21.695863636363637</c:v>
                      </c:pt>
                      <c:pt idx="25" formatCode="General">
                        <c:v>-21.851318181818183</c:v>
                      </c:pt>
                      <c:pt idx="26" formatCode="General">
                        <c:v>-22.006772727272729</c:v>
                      </c:pt>
                      <c:pt idx="27" formatCode="General">
                        <c:v>-22.162227272727272</c:v>
                      </c:pt>
                      <c:pt idx="28" formatCode="General">
                        <c:v>-22.317681818181818</c:v>
                      </c:pt>
                      <c:pt idx="29" formatCode="General">
                        <c:v>-22.473136363636364</c:v>
                      </c:pt>
                      <c:pt idx="30" formatCode="General">
                        <c:v>-22.62859090909091</c:v>
                      </c:pt>
                      <c:pt idx="31" formatCode="General">
                        <c:v>-22.77710741301059</c:v>
                      </c:pt>
                      <c:pt idx="32" formatCode="General">
                        <c:v>-22.921888048411496</c:v>
                      </c:pt>
                      <c:pt idx="33" formatCode="General">
                        <c:v>-23.066668683812406</c:v>
                      </c:pt>
                      <c:pt idx="34" formatCode="General">
                        <c:v>-23.211449319213312</c:v>
                      </c:pt>
                      <c:pt idx="35" formatCode="General">
                        <c:v>-23.356229954614221</c:v>
                      </c:pt>
                      <c:pt idx="36" formatCode="General">
                        <c:v>-23.501010590015127</c:v>
                      </c:pt>
                      <c:pt idx="37" formatCode="General">
                        <c:v>-23.645428139183057</c:v>
                      </c:pt>
                      <c:pt idx="38" formatCode="General">
                        <c:v>-23.781131618759456</c:v>
                      </c:pt>
                      <c:pt idx="39" formatCode="General">
                        <c:v>-23.916835098335856</c:v>
                      </c:pt>
                      <c:pt idx="40" formatCode="General">
                        <c:v>-24.052538577912255</c:v>
                      </c:pt>
                      <c:pt idx="41" formatCode="General">
                        <c:v>-24.188242057488651</c:v>
                      </c:pt>
                      <c:pt idx="42" formatCode="General">
                        <c:v>-24.32394553706505</c:v>
                      </c:pt>
                      <c:pt idx="43" formatCode="General">
                        <c:v>-24.45964901664145</c:v>
                      </c:pt>
                      <c:pt idx="44" formatCode="General">
                        <c:v>-24.592034795763993</c:v>
                      </c:pt>
                      <c:pt idx="45" formatCode="General">
                        <c:v>-24.720022692889561</c:v>
                      </c:pt>
                      <c:pt idx="46" formatCode="General">
                        <c:v>-24.848010590015129</c:v>
                      </c:pt>
                      <c:pt idx="47" formatCode="General">
                        <c:v>-24.975998487140696</c:v>
                      </c:pt>
                      <c:pt idx="48" formatCode="General">
                        <c:v>-25.103986384266264</c:v>
                      </c:pt>
                      <c:pt idx="49" formatCode="General">
                        <c:v>-25.231974281391832</c:v>
                      </c:pt>
                      <c:pt idx="50" formatCode="General">
                        <c:v>-25.359962178517399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-26.239456883509831</c:v>
                      </c:pt>
                      <c:pt idx="58" formatCode="General">
                        <c:v>-26.368806354009077</c:v>
                      </c:pt>
                      <c:pt idx="59" formatCode="General">
                        <c:v>-26.49815582450832</c:v>
                      </c:pt>
                      <c:pt idx="60" formatCode="General">
                        <c:v>-26.627505295007566</c:v>
                      </c:pt>
                      <c:pt idx="61" formatCode="General">
                        <c:v>-26.756854765506809</c:v>
                      </c:pt>
                      <c:pt idx="62" formatCode="General">
                        <c:v>-26.886204236006055</c:v>
                      </c:pt>
                      <c:pt idx="63" formatCode="General">
                        <c:v>-27.015553706505298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BA7-449B-902A-86C64A5A7AA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-11.744499243570349</c:v>
                      </c:pt>
                      <c:pt idx="1">
                        <c:v>-11.851004538577913</c:v>
                      </c:pt>
                      <c:pt idx="2" formatCode="General">
                        <c:v>-11.957509833585478</c:v>
                      </c:pt>
                      <c:pt idx="3" formatCode="General">
                        <c:v>-12.064015128593041</c:v>
                      </c:pt>
                      <c:pt idx="4" formatCode="General">
                        <c:v>-12.171416036308624</c:v>
                      </c:pt>
                      <c:pt idx="5" formatCode="General">
                        <c:v>-12.289116490166416</c:v>
                      </c:pt>
                      <c:pt idx="6" formatCode="General">
                        <c:v>-12.406816944024206</c:v>
                      </c:pt>
                      <c:pt idx="7" formatCode="General">
                        <c:v>-12.524517397881997</c:v>
                      </c:pt>
                      <c:pt idx="8" formatCode="General">
                        <c:v>-12.642217851739789</c:v>
                      </c:pt>
                      <c:pt idx="9" formatCode="General">
                        <c:v>-12.75991830559758</c:v>
                      </c:pt>
                      <c:pt idx="10" formatCode="General">
                        <c:v>-12.87761875945537</c:v>
                      </c:pt>
                      <c:pt idx="11" formatCode="General">
                        <c:v>-12.994608169440241</c:v>
                      </c:pt>
                      <c:pt idx="12" formatCode="General">
                        <c:v>-13.110795763993949</c:v>
                      </c:pt>
                      <c:pt idx="13" formatCode="General">
                        <c:v>-13.226983358547654</c:v>
                      </c:pt>
                      <c:pt idx="14" formatCode="General">
                        <c:v>-13.343170953101362</c:v>
                      </c:pt>
                      <c:pt idx="15" formatCode="General">
                        <c:v>-13.459358547655068</c:v>
                      </c:pt>
                      <c:pt idx="16" formatCode="General">
                        <c:v>-13.575546142208776</c:v>
                      </c:pt>
                      <c:pt idx="17" formatCode="General">
                        <c:v>-13.691733736762481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-14.463909090909091</c:v>
                      </c:pt>
                      <c:pt idx="25" formatCode="General">
                        <c:v>-14.567545454545455</c:v>
                      </c:pt>
                      <c:pt idx="26" formatCode="General">
                        <c:v>-14.671181818181818</c:v>
                      </c:pt>
                      <c:pt idx="27" formatCode="General">
                        <c:v>-14.774818181818182</c:v>
                      </c:pt>
                      <c:pt idx="28" formatCode="General">
                        <c:v>-14.878454545454545</c:v>
                      </c:pt>
                      <c:pt idx="29" formatCode="General">
                        <c:v>-14.982090909090909</c:v>
                      </c:pt>
                      <c:pt idx="30" formatCode="General">
                        <c:v>-15.085727272727272</c:v>
                      </c:pt>
                      <c:pt idx="31" formatCode="General">
                        <c:v>-15.184738275340393</c:v>
                      </c:pt>
                      <c:pt idx="32" formatCode="General">
                        <c:v>-15.281258698940999</c:v>
                      </c:pt>
                      <c:pt idx="33" formatCode="General">
                        <c:v>-15.377779122541604</c:v>
                      </c:pt>
                      <c:pt idx="34" formatCode="General">
                        <c:v>-15.474299546142209</c:v>
                      </c:pt>
                      <c:pt idx="35" formatCode="General">
                        <c:v>-15.570819969742814</c:v>
                      </c:pt>
                      <c:pt idx="36" formatCode="General">
                        <c:v>-15.667340393343419</c:v>
                      </c:pt>
                      <c:pt idx="37" formatCode="General">
                        <c:v>-15.763618759455371</c:v>
                      </c:pt>
                      <c:pt idx="38" formatCode="General">
                        <c:v>-15.854087745839637</c:v>
                      </c:pt>
                      <c:pt idx="39" formatCode="General">
                        <c:v>-15.944556732223903</c:v>
                      </c:pt>
                      <c:pt idx="40" formatCode="General">
                        <c:v>-16.035025718608168</c:v>
                      </c:pt>
                      <c:pt idx="41" formatCode="General">
                        <c:v>-16.125494704992434</c:v>
                      </c:pt>
                      <c:pt idx="42" formatCode="General">
                        <c:v>-16.2159636913767</c:v>
                      </c:pt>
                      <c:pt idx="43" formatCode="General">
                        <c:v>-16.306432677760966</c:v>
                      </c:pt>
                      <c:pt idx="44" formatCode="General">
                        <c:v>-16.394689863842665</c:v>
                      </c:pt>
                      <c:pt idx="45" formatCode="General">
                        <c:v>-16.480015128593042</c:v>
                      </c:pt>
                      <c:pt idx="46" formatCode="General">
                        <c:v>-16.565340393343419</c:v>
                      </c:pt>
                      <c:pt idx="47" formatCode="General">
                        <c:v>-16.650665658093796</c:v>
                      </c:pt>
                      <c:pt idx="48" formatCode="General">
                        <c:v>-16.735990922844177</c:v>
                      </c:pt>
                      <c:pt idx="49" formatCode="General">
                        <c:v>-16.821316187594554</c:v>
                      </c:pt>
                      <c:pt idx="50" formatCode="General">
                        <c:v>-16.906641452344932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-17.492971255673222</c:v>
                      </c:pt>
                      <c:pt idx="58" formatCode="General">
                        <c:v>-17.579204236006053</c:v>
                      </c:pt>
                      <c:pt idx="59" formatCode="General">
                        <c:v>-17.66543721633888</c:v>
                      </c:pt>
                      <c:pt idx="60" formatCode="General">
                        <c:v>-17.751670196671711</c:v>
                      </c:pt>
                      <c:pt idx="61" formatCode="General">
                        <c:v>-17.837903177004538</c:v>
                      </c:pt>
                      <c:pt idx="62" formatCode="General">
                        <c:v>-17.924136157337369</c:v>
                      </c:pt>
                      <c:pt idx="63" formatCode="General">
                        <c:v>-18.010369137670196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BA7-449B-902A-86C64A5A7AA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BA7-449B-902A-86C64A5A7AA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BA7-449B-902A-86C64A5A7AA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BA7-449B-902A-86C64A5A7AA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BA7-449B-902A-86C64A5A7AA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BA7-449B-902A-86C64A5A7AA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-71.602632375189117</c:v>
                      </c:pt>
                      <c:pt idx="1">
                        <c:v>-69.964205748865368</c:v>
                      </c:pt>
                      <c:pt idx="2" formatCode="General">
                        <c:v>-68.325779122541604</c:v>
                      </c:pt>
                      <c:pt idx="3" formatCode="General">
                        <c:v>-66.687352496217855</c:v>
                      </c:pt>
                      <c:pt idx="4" formatCode="General">
                        <c:v>-65.088744326777615</c:v>
                      </c:pt>
                      <c:pt idx="5" formatCode="General">
                        <c:v>-63.948048411497737</c:v>
                      </c:pt>
                      <c:pt idx="6" formatCode="General">
                        <c:v>-62.80735249621786</c:v>
                      </c:pt>
                      <c:pt idx="7" formatCode="General">
                        <c:v>-61.666656580937975</c:v>
                      </c:pt>
                      <c:pt idx="8" formatCode="General">
                        <c:v>-60.525960665658097</c:v>
                      </c:pt>
                      <c:pt idx="9" formatCode="General">
                        <c:v>-59.385264750378219</c:v>
                      </c:pt>
                      <c:pt idx="10" formatCode="General">
                        <c:v>-58.244568835098335</c:v>
                      </c:pt>
                      <c:pt idx="11" formatCode="General">
                        <c:v>-57.243948562783665</c:v>
                      </c:pt>
                      <c:pt idx="12" formatCode="General">
                        <c:v>-56.40128593040847</c:v>
                      </c:pt>
                      <c:pt idx="13" formatCode="General">
                        <c:v>-55.558623298033282</c:v>
                      </c:pt>
                      <c:pt idx="14" formatCode="General">
                        <c:v>-54.715960665658095</c:v>
                      </c:pt>
                      <c:pt idx="15" formatCode="General">
                        <c:v>-53.873298033282907</c:v>
                      </c:pt>
                      <c:pt idx="16" formatCode="General">
                        <c:v>-53.030635400907713</c:v>
                      </c:pt>
                      <c:pt idx="17" formatCode="General">
                        <c:v>-52.187972768532525</c:v>
                      </c:pt>
                      <c:pt idx="18" formatCode="General">
                        <c:v>-51.507942511346442</c:v>
                      </c:pt>
                      <c:pt idx="19" formatCode="General">
                        <c:v>-50.854387291981844</c:v>
                      </c:pt>
                      <c:pt idx="20" formatCode="General">
                        <c:v>-50.200832072617246</c:v>
                      </c:pt>
                      <c:pt idx="21" formatCode="General">
                        <c:v>-49.547276853252647</c:v>
                      </c:pt>
                      <c:pt idx="22" formatCode="General">
                        <c:v>-48.893721633888049</c:v>
                      </c:pt>
                      <c:pt idx="23" formatCode="General">
                        <c:v>-48.240166414523451</c:v>
                      </c:pt>
                      <c:pt idx="24" formatCode="General">
                        <c:v>-47.618939393939392</c:v>
                      </c:pt>
                      <c:pt idx="25" formatCode="General">
                        <c:v>-47.094696969696969</c:v>
                      </c:pt>
                      <c:pt idx="26" formatCode="General">
                        <c:v>-46.570454545454545</c:v>
                      </c:pt>
                      <c:pt idx="27" formatCode="General">
                        <c:v>-46.046212121212122</c:v>
                      </c:pt>
                      <c:pt idx="28" formatCode="General">
                        <c:v>-45.521969696969698</c:v>
                      </c:pt>
                      <c:pt idx="29" formatCode="General">
                        <c:v>-44.997727272727275</c:v>
                      </c:pt>
                      <c:pt idx="30" formatCode="General">
                        <c:v>-44.473484848484844</c:v>
                      </c:pt>
                      <c:pt idx="31" formatCode="General">
                        <c:v>-44.010726172465958</c:v>
                      </c:pt>
                      <c:pt idx="32" formatCode="General">
                        <c:v>-43.581074130105904</c:v>
                      </c:pt>
                      <c:pt idx="33" formatCode="General">
                        <c:v>-43.151422087745843</c:v>
                      </c:pt>
                      <c:pt idx="34" formatCode="General">
                        <c:v>-42.721770045385782</c:v>
                      </c:pt>
                      <c:pt idx="35" formatCode="General">
                        <c:v>-42.29211800302572</c:v>
                      </c:pt>
                      <c:pt idx="36" formatCode="General">
                        <c:v>-41.862465960665659</c:v>
                      </c:pt>
                      <c:pt idx="37" formatCode="General">
                        <c:v>-41.435537065052955</c:v>
                      </c:pt>
                      <c:pt idx="38" formatCode="General">
                        <c:v>-41.073963691376704</c:v>
                      </c:pt>
                      <c:pt idx="39" formatCode="General">
                        <c:v>-40.712390317700461</c:v>
                      </c:pt>
                      <c:pt idx="40" formatCode="General">
                        <c:v>-40.35081694402421</c:v>
                      </c:pt>
                      <c:pt idx="41" formatCode="General">
                        <c:v>-39.989243570347959</c:v>
                      </c:pt>
                      <c:pt idx="42" formatCode="General">
                        <c:v>-39.627670196671716</c:v>
                      </c:pt>
                      <c:pt idx="43" formatCode="General">
                        <c:v>-39.266096822995465</c:v>
                      </c:pt>
                      <c:pt idx="44" formatCode="General">
                        <c:v>-38.927291981845691</c:v>
                      </c:pt>
                      <c:pt idx="45" formatCode="General">
                        <c:v>-38.618668683812409</c:v>
                      </c:pt>
                      <c:pt idx="46" formatCode="General">
                        <c:v>-38.310045385779127</c:v>
                      </c:pt>
                      <c:pt idx="47" formatCode="General">
                        <c:v>-38.001422087745844</c:v>
                      </c:pt>
                      <c:pt idx="48" formatCode="General">
                        <c:v>-37.692798789712562</c:v>
                      </c:pt>
                      <c:pt idx="49" formatCode="General">
                        <c:v>-37.384175491679272</c:v>
                      </c:pt>
                      <c:pt idx="50" formatCode="General">
                        <c:v>-37.07555219364599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-35.176414523449317</c:v>
                      </c:pt>
                      <c:pt idx="58" formatCode="General">
                        <c:v>-34.932844175491674</c:v>
                      </c:pt>
                      <c:pt idx="59" formatCode="General">
                        <c:v>-34.689273827534038</c:v>
                      </c:pt>
                      <c:pt idx="60" formatCode="General">
                        <c:v>-34.445703479576395</c:v>
                      </c:pt>
                      <c:pt idx="61" formatCode="General">
                        <c:v>-34.202133131618758</c:v>
                      </c:pt>
                      <c:pt idx="62" formatCode="General">
                        <c:v>-33.958562783661115</c:v>
                      </c:pt>
                      <c:pt idx="63" formatCode="General">
                        <c:v>-33.714992435703479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BA7-449B-902A-86C64A5A7AA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BA7-449B-902A-86C64A5A7AA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BA7-449B-902A-86C64A5A7AA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BA7-449B-902A-86C64A5A7AA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BA7-449B-902A-86C64A5A7AA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BA7-449B-902A-86C64A5A7AA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BA7-449B-902A-86C64A5A7AA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BA7-449B-902A-86C64A5A7AA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BA7-449B-902A-86C64A5A7AA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BA7-449B-902A-86C64A5A7AA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BA7-449B-902A-86C64A5A7AA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BA7-449B-902A-86C64A5A7AA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BA7-449B-902A-86C64A5A7AA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BA7-449B-902A-86C64A5A7AA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BA7-449B-902A-86C64A5A7AA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BA7-449B-902A-86C64A5A7AA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ABA7-449B-902A-86C64A5A7AA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-18.254666666666669</c:v>
                      </c:pt>
                      <c:pt idx="1">
                        <c:v>-27.000072727272755</c:v>
                      </c:pt>
                      <c:pt idx="2" formatCode="General">
                        <c:v>-49.905527272727298</c:v>
                      </c:pt>
                      <c:pt idx="3" formatCode="General">
                        <c:v>-55.191878787878785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-32.251325301204822</c:v>
                      </c:pt>
                      <c:pt idx="40" formatCode="General">
                        <c:v>-31.99831325301205</c:v>
                      </c:pt>
                      <c:pt idx="41" formatCode="General">
                        <c:v>-31.752145454545456</c:v>
                      </c:pt>
                      <c:pt idx="42" formatCode="General">
                        <c:v>-31.509769696969702</c:v>
                      </c:pt>
                      <c:pt idx="43" formatCode="General">
                        <c:v>-31.281890909090912</c:v>
                      </c:pt>
                      <c:pt idx="44" formatCode="General">
                        <c:v>-31.057139393939394</c:v>
                      </c:pt>
                      <c:pt idx="45" formatCode="General">
                        <c:v>-30.836533333333332</c:v>
                      </c:pt>
                      <c:pt idx="46" formatCode="General">
                        <c:v>-30.776654545454541</c:v>
                      </c:pt>
                      <c:pt idx="47" formatCode="General">
                        <c:v>-30.763999999999996</c:v>
                      </c:pt>
                      <c:pt idx="48" formatCode="General">
                        <c:v>-30.763999999999999</c:v>
                      </c:pt>
                      <c:pt idx="49" formatCode="General">
                        <c:v>-30.769204819277107</c:v>
                      </c:pt>
                      <c:pt idx="50" formatCode="General">
                        <c:v>-30.780048192771083</c:v>
                      </c:pt>
                      <c:pt idx="51" formatCode="General">
                        <c:v>-30.793430303030302</c:v>
                      </c:pt>
                      <c:pt idx="52" formatCode="General">
                        <c:v>-30.807369696969698</c:v>
                      </c:pt>
                      <c:pt idx="53" formatCode="General">
                        <c:v>-30.821309090909093</c:v>
                      </c:pt>
                      <c:pt idx="54" formatCode="General">
                        <c:v>-30.835248484848485</c:v>
                      </c:pt>
                      <c:pt idx="55" formatCode="General">
                        <c:v>-30.84918787878788</c:v>
                      </c:pt>
                      <c:pt idx="56" formatCode="General">
                        <c:v>-30.863127272727276</c:v>
                      </c:pt>
                      <c:pt idx="57" formatCode="General">
                        <c:v>-30.877710843373496</c:v>
                      </c:pt>
                      <c:pt idx="58" formatCode="General">
                        <c:v>-30.89457831325301</c:v>
                      </c:pt>
                      <c:pt idx="59" formatCode="General">
                        <c:v>-30.916254545454546</c:v>
                      </c:pt>
                      <c:pt idx="60" formatCode="General">
                        <c:v>-30.941709090909093</c:v>
                      </c:pt>
                      <c:pt idx="61" formatCode="General">
                        <c:v>-30.968266666666668</c:v>
                      </c:pt>
                      <c:pt idx="62" formatCode="General">
                        <c:v>-30.995248484848485</c:v>
                      </c:pt>
                      <c:pt idx="63" formatCode="General">
                        <c:v>-31.023127272727272</c:v>
                      </c:pt>
                      <c:pt idx="64" formatCode="General">
                        <c:v>-31.055409984871407</c:v>
                      </c:pt>
                      <c:pt idx="65" formatCode="General">
                        <c:v>-31.090508320726173</c:v>
                      </c:pt>
                      <c:pt idx="66" formatCode="General">
                        <c:v>-31.125606656580938</c:v>
                      </c:pt>
                      <c:pt idx="67" formatCode="General">
                        <c:v>-31.160704992435701</c:v>
                      </c:pt>
                      <c:pt idx="68" formatCode="General">
                        <c:v>-31.195803328290467</c:v>
                      </c:pt>
                      <c:pt idx="69" formatCode="General">
                        <c:v>-31.230901664145232</c:v>
                      </c:pt>
                      <c:pt idx="70" formatCode="General">
                        <c:v>-31.265999999999998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ABA7-449B-902A-86C64A5A7AA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ABA7-449B-902A-86C64A5A7AA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ABA7-449B-902A-86C64A5A7AA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ABA7-449B-902A-86C64A5A7AA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-85.472848484848484</c:v>
                      </c:pt>
                      <c:pt idx="1">
                        <c:v>-82.282703030303026</c:v>
                      </c:pt>
                      <c:pt idx="2" formatCode="General">
                        <c:v>-77.76876363636363</c:v>
                      </c:pt>
                      <c:pt idx="3" formatCode="General">
                        <c:v>-75.094424242424239</c:v>
                      </c:pt>
                      <c:pt idx="4" formatCode="General">
                        <c:v>-73.123963691376687</c:v>
                      </c:pt>
                      <c:pt idx="5" formatCode="General">
                        <c:v>-71.42350983358547</c:v>
                      </c:pt>
                      <c:pt idx="6" formatCode="General">
                        <c:v>-69.723055975794239</c:v>
                      </c:pt>
                      <c:pt idx="7" formatCode="General">
                        <c:v>-68.022602118003022</c:v>
                      </c:pt>
                      <c:pt idx="8" formatCode="General">
                        <c:v>-66.322148260211804</c:v>
                      </c:pt>
                      <c:pt idx="9" formatCode="General">
                        <c:v>-64.621694402420573</c:v>
                      </c:pt>
                      <c:pt idx="10" formatCode="General">
                        <c:v>-62.921240544629356</c:v>
                      </c:pt>
                      <c:pt idx="11" formatCode="General">
                        <c:v>-61.662344931921332</c:v>
                      </c:pt>
                      <c:pt idx="12" formatCode="General">
                        <c:v>-60.901376701966718</c:v>
                      </c:pt>
                      <c:pt idx="13" formatCode="General">
                        <c:v>-60.140408472012105</c:v>
                      </c:pt>
                      <c:pt idx="14" formatCode="General">
                        <c:v>-59.379440242057484</c:v>
                      </c:pt>
                      <c:pt idx="15" formatCode="General">
                        <c:v>-58.61847201210287</c:v>
                      </c:pt>
                      <c:pt idx="16" formatCode="General">
                        <c:v>-57.857503782148257</c:v>
                      </c:pt>
                      <c:pt idx="17" formatCode="General">
                        <c:v>-57.096535552193643</c:v>
                      </c:pt>
                      <c:pt idx="18" formatCode="General">
                        <c:v>-56.223818181818174</c:v>
                      </c:pt>
                      <c:pt idx="19" formatCode="General">
                        <c:v>-55.348181818181814</c:v>
                      </c:pt>
                      <c:pt idx="20" formatCode="General">
                        <c:v>-54.53</c:v>
                      </c:pt>
                      <c:pt idx="21" formatCode="General">
                        <c:v>-53.752545454545455</c:v>
                      </c:pt>
                      <c:pt idx="22" formatCode="General">
                        <c:v>-53.007090909090913</c:v>
                      </c:pt>
                      <c:pt idx="23" formatCode="General">
                        <c:v>-52.572710843373493</c:v>
                      </c:pt>
                      <c:pt idx="24" formatCode="General">
                        <c:v>-52.184015151515148</c:v>
                      </c:pt>
                      <c:pt idx="25" formatCode="General">
                        <c:v>-51.840075757575754</c:v>
                      </c:pt>
                      <c:pt idx="26" formatCode="General">
                        <c:v>-51.49613636363636</c:v>
                      </c:pt>
                      <c:pt idx="27" formatCode="General">
                        <c:v>-51.152196969696966</c:v>
                      </c:pt>
                      <c:pt idx="28" formatCode="General">
                        <c:v>-50.808257575757573</c:v>
                      </c:pt>
                      <c:pt idx="29" formatCode="General">
                        <c:v>-50.464318181818179</c:v>
                      </c:pt>
                      <c:pt idx="30" formatCode="General">
                        <c:v>-50.120378787878785</c:v>
                      </c:pt>
                      <c:pt idx="31" formatCode="General">
                        <c:v>-49.827322239031773</c:v>
                      </c:pt>
                      <c:pt idx="32" formatCode="General">
                        <c:v>-49.561664145234495</c:v>
                      </c:pt>
                      <c:pt idx="33" formatCode="General">
                        <c:v>-49.296006051437217</c:v>
                      </c:pt>
                      <c:pt idx="34" formatCode="General">
                        <c:v>-49.03034795763994</c:v>
                      </c:pt>
                      <c:pt idx="35" formatCode="General">
                        <c:v>-48.764689863842662</c:v>
                      </c:pt>
                      <c:pt idx="36" formatCode="General">
                        <c:v>-48.499031770045384</c:v>
                      </c:pt>
                      <c:pt idx="37" formatCode="General">
                        <c:v>-48.23517575757576</c:v>
                      </c:pt>
                      <c:pt idx="38" formatCode="General">
                        <c:v>-48.014569696969701</c:v>
                      </c:pt>
                      <c:pt idx="39" formatCode="General">
                        <c:v>-47.801295180722896</c:v>
                      </c:pt>
                      <c:pt idx="40" formatCode="General">
                        <c:v>-47.599487951807234</c:v>
                      </c:pt>
                      <c:pt idx="41" formatCode="General">
                        <c:v>-47.409618181818189</c:v>
                      </c:pt>
                      <c:pt idx="42" formatCode="General">
                        <c:v>-47.226006060606068</c:v>
                      </c:pt>
                      <c:pt idx="43" formatCode="General">
                        <c:v>-47.063581818181824</c:v>
                      </c:pt>
                      <c:pt idx="44" formatCode="General">
                        <c:v>-46.914448484848485</c:v>
                      </c:pt>
                      <c:pt idx="45" formatCode="General">
                        <c:v>-46.782933333333332</c:v>
                      </c:pt>
                      <c:pt idx="46" formatCode="General">
                        <c:v>-46.54978181818182</c:v>
                      </c:pt>
                      <c:pt idx="47" formatCode="General">
                        <c:v>-46.288121212121219</c:v>
                      </c:pt>
                      <c:pt idx="48" formatCode="General">
                        <c:v>-46.027515151515153</c:v>
                      </c:pt>
                      <c:pt idx="49" formatCode="General">
                        <c:v>-45.773156626506022</c:v>
                      </c:pt>
                      <c:pt idx="50" formatCode="General">
                        <c:v>-45.525566265060242</c:v>
                      </c:pt>
                      <c:pt idx="51" formatCode="General">
                        <c:v>-45.292896969696969</c:v>
                      </c:pt>
                      <c:pt idx="52" formatCode="General">
                        <c:v>-45.063503030303032</c:v>
                      </c:pt>
                      <c:pt idx="53" formatCode="General">
                        <c:v>-44.834109090909088</c:v>
                      </c:pt>
                      <c:pt idx="54" formatCode="General">
                        <c:v>-44.604715151515151</c:v>
                      </c:pt>
                      <c:pt idx="55" formatCode="General">
                        <c:v>-44.375321212121207</c:v>
                      </c:pt>
                      <c:pt idx="56" formatCode="General">
                        <c:v>-44.14592727272727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-42.531812405446288</c:v>
                      </c:pt>
                      <c:pt idx="65" formatCode="General">
                        <c:v>-42.351177004538577</c:v>
                      </c:pt>
                      <c:pt idx="66" formatCode="General">
                        <c:v>-42.170541603630859</c:v>
                      </c:pt>
                      <c:pt idx="67" formatCode="General">
                        <c:v>-41.989906202723148</c:v>
                      </c:pt>
                      <c:pt idx="68" formatCode="General">
                        <c:v>-41.80927080181543</c:v>
                      </c:pt>
                      <c:pt idx="69" formatCode="General">
                        <c:v>-41.628635400907719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ABA7-449B-902A-86C64A5A7AA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ABA7-449B-902A-86C64A5A7AA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ABA7-449B-902A-86C64A5A7AA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ABA7-449B-902A-86C64A5A7AA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20.119272727272726</c:v>
                      </c:pt>
                      <c:pt idx="1">
                        <c:v>-14.808218181818283</c:v>
                      </c:pt>
                      <c:pt idx="2" formatCode="General">
                        <c:v>-102.12458181818192</c:v>
                      </c:pt>
                      <c:pt idx="3" formatCode="General">
                        <c:v>-123.57636363636362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-54.762831325301207</c:v>
                      </c:pt>
                      <c:pt idx="40" formatCode="General">
                        <c:v>-53.949578313253021</c:v>
                      </c:pt>
                      <c:pt idx="41" formatCode="General">
                        <c:v>-53.156618181818189</c:v>
                      </c:pt>
                      <c:pt idx="42" formatCode="General">
                        <c:v>-52.370581818181826</c:v>
                      </c:pt>
                      <c:pt idx="43" formatCode="General">
                        <c:v>-51.577854545454557</c:v>
                      </c:pt>
                      <c:pt idx="44" formatCode="General">
                        <c:v>-50.739781818181825</c:v>
                      </c:pt>
                      <c:pt idx="45" formatCode="General">
                        <c:v>-49.8416</c:v>
                      </c:pt>
                      <c:pt idx="46" formatCode="General">
                        <c:v>-49.780145454545448</c:v>
                      </c:pt>
                      <c:pt idx="47" formatCode="General">
                        <c:v>-49.965090909090904</c:v>
                      </c:pt>
                      <c:pt idx="48" formatCode="General">
                        <c:v>-50.219636363636361</c:v>
                      </c:pt>
                      <c:pt idx="49" formatCode="General">
                        <c:v>-50.471710843373494</c:v>
                      </c:pt>
                      <c:pt idx="50" formatCode="General">
                        <c:v>-50.721108433734948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-52.476867469879515</c:v>
                      </c:pt>
                      <c:pt idx="58" formatCode="General">
                        <c:v>-52.726265060240962</c:v>
                      </c:pt>
                      <c:pt idx="59" formatCode="General">
                        <c:v>-52.980581818181818</c:v>
                      </c:pt>
                      <c:pt idx="60" formatCode="General">
                        <c:v>-53.238763636363636</c:v>
                      </c:pt>
                      <c:pt idx="61" formatCode="General">
                        <c:v>-53.500254545454546</c:v>
                      </c:pt>
                      <c:pt idx="62" formatCode="General">
                        <c:v>-53.763018181818182</c:v>
                      </c:pt>
                      <c:pt idx="63" formatCode="General">
                        <c:v>-54.028472727272735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ABA7-449B-902A-86C64A5A7AA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16.766060606060602</c:v>
                      </c:pt>
                      <c:pt idx="1">
                        <c:v>-12.340181818181904</c:v>
                      </c:pt>
                      <c:pt idx="2" formatCode="General">
                        <c:v>-85.103818181818269</c:v>
                      </c:pt>
                      <c:pt idx="3" formatCode="General">
                        <c:v>-102.98030303030303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-45.635692771084337</c:v>
                      </c:pt>
                      <c:pt idx="40" formatCode="General">
                        <c:v>-44.957981927710847</c:v>
                      </c:pt>
                      <c:pt idx="41" formatCode="General">
                        <c:v>-44.297181818181826</c:v>
                      </c:pt>
                      <c:pt idx="42" formatCode="General">
                        <c:v>-43.642151515151525</c:v>
                      </c:pt>
                      <c:pt idx="43" formatCode="General">
                        <c:v>-42.981545454545461</c:v>
                      </c:pt>
                      <c:pt idx="44" formatCode="General">
                        <c:v>-42.283151515151523</c:v>
                      </c:pt>
                      <c:pt idx="45" formatCode="General">
                        <c:v>-41.534666666666666</c:v>
                      </c:pt>
                      <c:pt idx="46" formatCode="General">
                        <c:v>-41.483454545454542</c:v>
                      </c:pt>
                      <c:pt idx="47" formatCode="General">
                        <c:v>-41.637575757575753</c:v>
                      </c:pt>
                      <c:pt idx="48" formatCode="General">
                        <c:v>-41.849696969696964</c:v>
                      </c:pt>
                      <c:pt idx="49" formatCode="General">
                        <c:v>-42.059759036144577</c:v>
                      </c:pt>
                      <c:pt idx="50" formatCode="General">
                        <c:v>-42.267590361445784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-43.730722891566266</c:v>
                      </c:pt>
                      <c:pt idx="58" formatCode="General">
                        <c:v>-43.938554216867466</c:v>
                      </c:pt>
                      <c:pt idx="59" formatCode="General">
                        <c:v>-44.150484848484844</c:v>
                      </c:pt>
                      <c:pt idx="60" formatCode="General">
                        <c:v>-44.365636363636369</c:v>
                      </c:pt>
                      <c:pt idx="61" formatCode="General">
                        <c:v>-44.583545454545458</c:v>
                      </c:pt>
                      <c:pt idx="62" formatCode="General">
                        <c:v>-44.802515151515152</c:v>
                      </c:pt>
                      <c:pt idx="63" formatCode="General">
                        <c:v>-45.023727272727271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ABA7-449B-902A-86C64A5A7AA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13.412848484848482</c:v>
                      </c:pt>
                      <c:pt idx="1">
                        <c:v>-9.8721454545455227</c:v>
                      </c:pt>
                      <c:pt idx="2" formatCode="General">
                        <c:v>-68.083054545454601</c:v>
                      </c:pt>
                      <c:pt idx="3" formatCode="General">
                        <c:v>-82.384242424242416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-36.508554216867473</c:v>
                      </c:pt>
                      <c:pt idx="40" formatCode="General">
                        <c:v>-35.96638554216868</c:v>
                      </c:pt>
                      <c:pt idx="41" formatCode="General">
                        <c:v>-35.437745454545457</c:v>
                      </c:pt>
                      <c:pt idx="42" formatCode="General">
                        <c:v>-34.913721212121217</c:v>
                      </c:pt>
                      <c:pt idx="43" formatCode="General">
                        <c:v>-34.385236363636366</c:v>
                      </c:pt>
                      <c:pt idx="44" formatCode="General">
                        <c:v>-33.826521212121214</c:v>
                      </c:pt>
                      <c:pt idx="45" formatCode="General">
                        <c:v>-33.227733333333333</c:v>
                      </c:pt>
                      <c:pt idx="46" formatCode="General">
                        <c:v>-33.186763636363629</c:v>
                      </c:pt>
                      <c:pt idx="47" formatCode="General">
                        <c:v>-33.310060606060603</c:v>
                      </c:pt>
                      <c:pt idx="48" formatCode="General">
                        <c:v>-33.479757575757574</c:v>
                      </c:pt>
                      <c:pt idx="49" formatCode="General">
                        <c:v>-33.64780722891566</c:v>
                      </c:pt>
                      <c:pt idx="50" formatCode="General">
                        <c:v>-33.814072289156627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-34.98457831325301</c:v>
                      </c:pt>
                      <c:pt idx="58" formatCode="General">
                        <c:v>-35.150843373493977</c:v>
                      </c:pt>
                      <c:pt idx="59" formatCode="General">
                        <c:v>-35.320387878787876</c:v>
                      </c:pt>
                      <c:pt idx="60" formatCode="General">
                        <c:v>-35.492509090909095</c:v>
                      </c:pt>
                      <c:pt idx="61" formatCode="General">
                        <c:v>-35.666836363636364</c:v>
                      </c:pt>
                      <c:pt idx="62" formatCode="General">
                        <c:v>-35.842012121212122</c:v>
                      </c:pt>
                      <c:pt idx="63" formatCode="General">
                        <c:v>-36.018981818181821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ABA7-449B-902A-86C64A5A7AA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ABA7-449B-902A-86C64A5A7AA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6.7064242424242408</c:v>
                      </c:pt>
                      <c:pt idx="1">
                        <c:v>-4.9360727272727614</c:v>
                      </c:pt>
                      <c:pt idx="2" formatCode="General">
                        <c:v>-34.041527272727301</c:v>
                      </c:pt>
                      <c:pt idx="3" formatCode="General">
                        <c:v>-41.192121212121208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-18.254277108433737</c:v>
                      </c:pt>
                      <c:pt idx="40" formatCode="General">
                        <c:v>-17.98319277108434</c:v>
                      </c:pt>
                      <c:pt idx="41" formatCode="General">
                        <c:v>-17.718872727272728</c:v>
                      </c:pt>
                      <c:pt idx="42" formatCode="General">
                        <c:v>-17.456860606060609</c:v>
                      </c:pt>
                      <c:pt idx="43" formatCode="General">
                        <c:v>-17.192618181818183</c:v>
                      </c:pt>
                      <c:pt idx="44" formatCode="General">
                        <c:v>-16.913260606060607</c:v>
                      </c:pt>
                      <c:pt idx="45" formatCode="General">
                        <c:v>-16.613866666666667</c:v>
                      </c:pt>
                      <c:pt idx="46" formatCode="General">
                        <c:v>-16.593381818181815</c:v>
                      </c:pt>
                      <c:pt idx="47" formatCode="General">
                        <c:v>-16.655030303030301</c:v>
                      </c:pt>
                      <c:pt idx="48" formatCode="General">
                        <c:v>-16.739878787878787</c:v>
                      </c:pt>
                      <c:pt idx="49" formatCode="General">
                        <c:v>-16.82390361445783</c:v>
                      </c:pt>
                      <c:pt idx="50" formatCode="General">
                        <c:v>-16.907036144578313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ABA7-449B-902A-86C64A5A7AA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BA7-449B-902A-86C64A5A7AA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BA7-449B-902A-86C64A5A7AA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ABA7-449B-902A-86C64A5A7AA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ABA7-449B-902A-86C64A5A7AA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ABA7-449B-902A-86C64A5A7AA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ABA7-449B-902A-86C64A5A7AA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-88.826060606060608</c:v>
                      </c:pt>
                      <c:pt idx="1">
                        <c:v>-79.814666666666653</c:v>
                      </c:pt>
                      <c:pt idx="2" formatCode="General">
                        <c:v>-60.747999999999976</c:v>
                      </c:pt>
                      <c:pt idx="3" formatCode="General">
                        <c:v>-54.498363636363635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-38.49757575757576</c:v>
                      </c:pt>
                      <c:pt idx="43" formatCode="General">
                        <c:v>-38.467272727272729</c:v>
                      </c:pt>
                      <c:pt idx="44" formatCode="General">
                        <c:v>-38.457818181818183</c:v>
                      </c:pt>
                      <c:pt idx="45" formatCode="General">
                        <c:v>-38.475999999999999</c:v>
                      </c:pt>
                      <c:pt idx="46" formatCode="General">
                        <c:v>-38.253090909090908</c:v>
                      </c:pt>
                      <c:pt idx="47" formatCode="General">
                        <c:v>-37.960606060606061</c:v>
                      </c:pt>
                      <c:pt idx="48" formatCode="General">
                        <c:v>-37.657575757575756</c:v>
                      </c:pt>
                      <c:pt idx="49" formatCode="General">
                        <c:v>-37.361204819277113</c:v>
                      </c:pt>
                      <c:pt idx="50" formatCode="General">
                        <c:v>-37.072048192771085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ABA7-449B-902A-86C64A5A7AA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ABA7-449B-902A-86C64A5A7AA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ABA7-449B-902A-86C64A5A7AA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ABA7-449B-902A-86C64A5A7AA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ABA7-449B-902A-86C64A5A7AA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ABA7-449B-902A-86C64A5A7AA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ABA7-449B-902A-86C64A5A7AA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ABA7-449B-902A-86C64A5A7AA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BA7-449B-902A-86C64A5A7AA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BA7-449B-902A-86C64A5A7AA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ABA7-449B-902A-86C64A5A7AA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ABA7-449B-902A-86C64A5A7AA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-40.414424242424239</c:v>
                      </c:pt>
                      <c:pt idx="5" formatCode="General">
                        <c:v>-41.844727272727269</c:v>
                      </c:pt>
                      <c:pt idx="6" formatCode="General">
                        <c:v>-42.318072289156625</c:v>
                      </c:pt>
                      <c:pt idx="7" formatCode="General">
                        <c:v>-41.522891566265066</c:v>
                      </c:pt>
                      <c:pt idx="8" formatCode="General">
                        <c:v>-40.770666666666671</c:v>
                      </c:pt>
                      <c:pt idx="9" formatCode="General">
                        <c:v>-40.041454545454542</c:v>
                      </c:pt>
                      <c:pt idx="10" formatCode="General">
                        <c:v>-39.386909090909093</c:v>
                      </c:pt>
                      <c:pt idx="11" formatCode="General">
                        <c:v>-37.701212121212123</c:v>
                      </c:pt>
                      <c:pt idx="12" formatCode="General">
                        <c:v>-34.852727272727279</c:v>
                      </c:pt>
                      <c:pt idx="13" formatCode="General">
                        <c:v>-33.902666666666669</c:v>
                      </c:pt>
                      <c:pt idx="14" formatCode="General">
                        <c:v>-32.841445783132535</c:v>
                      </c:pt>
                      <c:pt idx="15" formatCode="General">
                        <c:v>-29.202891566265059</c:v>
                      </c:pt>
                      <c:pt idx="16" formatCode="General">
                        <c:v>-27.141818181818181</c:v>
                      </c:pt>
                      <c:pt idx="17" formatCode="General">
                        <c:v>-26.596363636363634</c:v>
                      </c:pt>
                      <c:pt idx="18" formatCode="General">
                        <c:v>-26.082181818181816</c:v>
                      </c:pt>
                      <c:pt idx="19" formatCode="General">
                        <c:v>-25.578181818181818</c:v>
                      </c:pt>
                      <c:pt idx="20" formatCode="General">
                        <c:v>-25.09333333333333</c:v>
                      </c:pt>
                      <c:pt idx="21" formatCode="General">
                        <c:v>-24.628848484848483</c:v>
                      </c:pt>
                      <c:pt idx="22" formatCode="General">
                        <c:v>-24.180363636363637</c:v>
                      </c:pt>
                      <c:pt idx="23" formatCode="General">
                        <c:v>-23.734337349397588</c:v>
                      </c:pt>
                      <c:pt idx="24" formatCode="General">
                        <c:v>-23.284848484848485</c:v>
                      </c:pt>
                      <c:pt idx="25" formatCode="General">
                        <c:v>-22.824242424242424</c:v>
                      </c:pt>
                      <c:pt idx="26" formatCode="General">
                        <c:v>-22.392727272727274</c:v>
                      </c:pt>
                      <c:pt idx="27" formatCode="General">
                        <c:v>-21.98060606060606</c:v>
                      </c:pt>
                      <c:pt idx="28" formatCode="General">
                        <c:v>-21.603030303030302</c:v>
                      </c:pt>
                      <c:pt idx="29" formatCode="General">
                        <c:v>-21.234545454545454</c:v>
                      </c:pt>
                      <c:pt idx="30" formatCode="General">
                        <c:v>-20.883030303030303</c:v>
                      </c:pt>
                      <c:pt idx="31" formatCode="General">
                        <c:v>-20.556385542168677</c:v>
                      </c:pt>
                      <c:pt idx="32" formatCode="General">
                        <c:v>-20.24313253012048</c:v>
                      </c:pt>
                      <c:pt idx="33" formatCode="General">
                        <c:v>-19.952000000000002</c:v>
                      </c:pt>
                      <c:pt idx="34" formatCode="General">
                        <c:v>-19.6705696969697</c:v>
                      </c:pt>
                      <c:pt idx="35" formatCode="General">
                        <c:v>-19.407539393939395</c:v>
                      </c:pt>
                      <c:pt idx="36" formatCode="General">
                        <c:v>-19.163745454545456</c:v>
                      </c:pt>
                      <c:pt idx="37" formatCode="General">
                        <c:v>-18.929709090909089</c:v>
                      </c:pt>
                      <c:pt idx="38" formatCode="General">
                        <c:v>-18.722436363636362</c:v>
                      </c:pt>
                      <c:pt idx="39" formatCode="General">
                        <c:v>-18.526927710843374</c:v>
                      </c:pt>
                      <c:pt idx="40" formatCode="General">
                        <c:v>-18.349819277108434</c:v>
                      </c:pt>
                      <c:pt idx="41" formatCode="General">
                        <c:v>-18.190509090909092</c:v>
                      </c:pt>
                      <c:pt idx="42" formatCode="General">
                        <c:v>-18.039818181818184</c:v>
                      </c:pt>
                      <c:pt idx="43" formatCode="General">
                        <c:v>-17.912545454545455</c:v>
                      </c:pt>
                      <c:pt idx="44" formatCode="General">
                        <c:v>-17.795696969696969</c:v>
                      </c:pt>
                      <c:pt idx="45" formatCode="General">
                        <c:v>-17.692666666666668</c:v>
                      </c:pt>
                      <c:pt idx="46" formatCode="General">
                        <c:v>-17.605709090909091</c:v>
                      </c:pt>
                      <c:pt idx="47" formatCode="General">
                        <c:v>-17.525963636363635</c:v>
                      </c:pt>
                      <c:pt idx="48" formatCode="General">
                        <c:v>-17.464145454545452</c:v>
                      </c:pt>
                      <c:pt idx="49" formatCode="General">
                        <c:v>-17.411180722891565</c:v>
                      </c:pt>
                      <c:pt idx="50" formatCode="General">
                        <c:v>-17.367807228915662</c:v>
                      </c:pt>
                      <c:pt idx="51" formatCode="General">
                        <c:v>-17.336145454545456</c:v>
                      </c:pt>
                      <c:pt idx="52" formatCode="General">
                        <c:v>-17.309321212121212</c:v>
                      </c:pt>
                      <c:pt idx="53" formatCode="General">
                        <c:v>-17.293563636363636</c:v>
                      </c:pt>
                      <c:pt idx="54" formatCode="General">
                        <c:v>-17.301757575757577</c:v>
                      </c:pt>
                      <c:pt idx="55" formatCode="General">
                        <c:v>-17.332060606060605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-18.099454545454545</c:v>
                      </c:pt>
                      <c:pt idx="65" formatCode="General">
                        <c:v>-18.190363636363635</c:v>
                      </c:pt>
                      <c:pt idx="66" formatCode="General">
                        <c:v>-18.28421686746988</c:v>
                      </c:pt>
                      <c:pt idx="67" formatCode="General">
                        <c:v>-18.379090909090909</c:v>
                      </c:pt>
                      <c:pt idx="68" formatCode="General">
                        <c:v>-18.476060606060607</c:v>
                      </c:pt>
                      <c:pt idx="69" formatCode="General">
                        <c:v>-18.57539393939394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ABA7-449B-902A-86C64A5A7AA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ABA7-449B-902A-86C64A5A7AA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ABA7-449B-902A-86C64A5A7AA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-55.364363636363635</c:v>
                      </c:pt>
                      <c:pt idx="5" formatCode="General">
                        <c:v>-55.418909090909089</c:v>
                      </c:pt>
                      <c:pt idx="6" formatCode="General">
                        <c:v>-55.025180722891562</c:v>
                      </c:pt>
                      <c:pt idx="7" formatCode="General">
                        <c:v>-54.037228915662652</c:v>
                      </c:pt>
                      <c:pt idx="8" formatCode="General">
                        <c:v>-53.11</c:v>
                      </c:pt>
                      <c:pt idx="9" formatCode="General">
                        <c:v>-52.212545454545449</c:v>
                      </c:pt>
                      <c:pt idx="10" formatCode="General">
                        <c:v>-51.400424242424243</c:v>
                      </c:pt>
                      <c:pt idx="11" formatCode="General">
                        <c:v>-50.089818181818181</c:v>
                      </c:pt>
                      <c:pt idx="12" formatCode="General">
                        <c:v>-48.217090909090913</c:v>
                      </c:pt>
                      <c:pt idx="13" formatCode="General">
                        <c:v>-47.32836363636364</c:v>
                      </c:pt>
                      <c:pt idx="14" formatCode="General">
                        <c:v>-46.397228915662659</c:v>
                      </c:pt>
                      <c:pt idx="15" formatCode="General">
                        <c:v>-44.2044578313253</c:v>
                      </c:pt>
                      <c:pt idx="16" formatCode="General">
                        <c:v>-42.817818181818183</c:v>
                      </c:pt>
                      <c:pt idx="17" formatCode="General">
                        <c:v>-42.205696969696966</c:v>
                      </c:pt>
                      <c:pt idx="18" formatCode="General">
                        <c:v>-41.635272727272721</c:v>
                      </c:pt>
                      <c:pt idx="19" formatCode="General">
                        <c:v>-41.077999999999996</c:v>
                      </c:pt>
                      <c:pt idx="20" formatCode="General">
                        <c:v>-40.544666666666664</c:v>
                      </c:pt>
                      <c:pt idx="21" formatCode="General">
                        <c:v>-40.038484848484849</c:v>
                      </c:pt>
                      <c:pt idx="22" formatCode="General">
                        <c:v>-39.553636363636357</c:v>
                      </c:pt>
                      <c:pt idx="23" formatCode="General">
                        <c:v>-39.01114457831325</c:v>
                      </c:pt>
                      <c:pt idx="24" formatCode="General">
                        <c:v>-38.442424242424238</c:v>
                      </c:pt>
                      <c:pt idx="25" formatCode="General">
                        <c:v>-37.812121212121212</c:v>
                      </c:pt>
                      <c:pt idx="26" formatCode="General">
                        <c:v>-37.28</c:v>
                      </c:pt>
                      <c:pt idx="27" formatCode="General">
                        <c:v>-36.813333333333333</c:v>
                      </c:pt>
                      <c:pt idx="28" formatCode="General">
                        <c:v>-36.409999999999997</c:v>
                      </c:pt>
                      <c:pt idx="29" formatCode="General">
                        <c:v>-36.019090909090906</c:v>
                      </c:pt>
                      <c:pt idx="30" formatCode="General">
                        <c:v>-35.649393939393939</c:v>
                      </c:pt>
                      <c:pt idx="31" formatCode="General">
                        <c:v>-35.304638554216872</c:v>
                      </c:pt>
                      <c:pt idx="32" formatCode="General">
                        <c:v>-34.973313253012051</c:v>
                      </c:pt>
                      <c:pt idx="33" formatCode="General">
                        <c:v>-34.67</c:v>
                      </c:pt>
                      <c:pt idx="34" formatCode="General">
                        <c:v>-34.372327272727276</c:v>
                      </c:pt>
                      <c:pt idx="35" formatCode="General">
                        <c:v>-34.085054545454547</c:v>
                      </c:pt>
                      <c:pt idx="36" formatCode="General">
                        <c:v>-33.812836363636364</c:v>
                      </c:pt>
                      <c:pt idx="37" formatCode="General">
                        <c:v>-33.54849696969697</c:v>
                      </c:pt>
                      <c:pt idx="38" formatCode="General">
                        <c:v>-33.310921212121208</c:v>
                      </c:pt>
                      <c:pt idx="39" formatCode="General">
                        <c:v>-33.078132530120477</c:v>
                      </c:pt>
                      <c:pt idx="40" formatCode="General">
                        <c:v>-32.85283132530121</c:v>
                      </c:pt>
                      <c:pt idx="41" formatCode="General">
                        <c:v>-32.645115151515157</c:v>
                      </c:pt>
                      <c:pt idx="42" formatCode="General">
                        <c:v>-32.445454545454545</c:v>
                      </c:pt>
                      <c:pt idx="43" formatCode="General">
                        <c:v>-32.263636363636365</c:v>
                      </c:pt>
                      <c:pt idx="44" formatCode="General">
                        <c:v>-32.089636363636359</c:v>
                      </c:pt>
                      <c:pt idx="45" formatCode="General">
                        <c:v>-31.926000000000002</c:v>
                      </c:pt>
                      <c:pt idx="46" formatCode="General">
                        <c:v>-31.77370909090909</c:v>
                      </c:pt>
                      <c:pt idx="47" formatCode="General">
                        <c:v>-31.626509090909089</c:v>
                      </c:pt>
                      <c:pt idx="48" formatCode="General">
                        <c:v>-31.491963636363636</c:v>
                      </c:pt>
                      <c:pt idx="49" formatCode="General">
                        <c:v>-31.36648192771084</c:v>
                      </c:pt>
                      <c:pt idx="50" formatCode="General">
                        <c:v>-31.25081927710843</c:v>
                      </c:pt>
                      <c:pt idx="51" formatCode="General">
                        <c:v>-31.146509090909088</c:v>
                      </c:pt>
                      <c:pt idx="52" formatCode="General">
                        <c:v>-31.045927272727273</c:v>
                      </c:pt>
                      <c:pt idx="53" formatCode="General">
                        <c:v>-30.951381818181819</c:v>
                      </c:pt>
                      <c:pt idx="54" formatCode="General">
                        <c:v>-30.887090909090908</c:v>
                      </c:pt>
                      <c:pt idx="55" formatCode="General">
                        <c:v>-30.850727272727269</c:v>
                      </c:pt>
                      <c:pt idx="56" formatCode="General">
                        <c:v>-30.860763636363636</c:v>
                      </c:pt>
                      <c:pt idx="57" formatCode="General">
                        <c:v>-30.877710843373496</c:v>
                      </c:pt>
                      <c:pt idx="58" formatCode="General">
                        <c:v>-30.89457831325301</c:v>
                      </c:pt>
                      <c:pt idx="59" formatCode="General">
                        <c:v>-30.916254545454546</c:v>
                      </c:pt>
                      <c:pt idx="60" formatCode="General">
                        <c:v>-30.941709090909093</c:v>
                      </c:pt>
                      <c:pt idx="61" formatCode="General">
                        <c:v>-30.968266666666668</c:v>
                      </c:pt>
                      <c:pt idx="62" formatCode="General">
                        <c:v>-30.995248484848485</c:v>
                      </c:pt>
                      <c:pt idx="63" formatCode="General">
                        <c:v>-31.023127272727272</c:v>
                      </c:pt>
                      <c:pt idx="64" formatCode="General">
                        <c:v>-31.052484848484848</c:v>
                      </c:pt>
                      <c:pt idx="65" formatCode="General">
                        <c:v>-31.08278787878788</c:v>
                      </c:pt>
                      <c:pt idx="66" formatCode="General">
                        <c:v>-31.116385542168675</c:v>
                      </c:pt>
                      <c:pt idx="67" formatCode="General">
                        <c:v>-31.150909090909092</c:v>
                      </c:pt>
                      <c:pt idx="68" formatCode="General">
                        <c:v>-31.187272727272731</c:v>
                      </c:pt>
                      <c:pt idx="69" formatCode="General">
                        <c:v>-31.226000000000003</c:v>
                      </c:pt>
                      <c:pt idx="70" formatCode="General">
                        <c:v>-31.265999999999998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ABA7-449B-902A-86C64A5A7AA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ABA7-449B-902A-86C64A5A7AA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ABA7-449B-902A-86C64A5A7AA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ABA7-449B-902A-86C64A5A7AA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-73.47042424242423</c:v>
                      </c:pt>
                      <c:pt idx="5" formatCode="General">
                        <c:v>-71.100727272727269</c:v>
                      </c:pt>
                      <c:pt idx="6" formatCode="General">
                        <c:v>-69.058373493975907</c:v>
                      </c:pt>
                      <c:pt idx="7" formatCode="General">
                        <c:v>-67.449939759036141</c:v>
                      </c:pt>
                      <c:pt idx="8" formatCode="General">
                        <c:v>-65.941333333333333</c:v>
                      </c:pt>
                      <c:pt idx="9" formatCode="General">
                        <c:v>-64.478545454545454</c:v>
                      </c:pt>
                      <c:pt idx="10" formatCode="General">
                        <c:v>-63.13309090909091</c:v>
                      </c:pt>
                      <c:pt idx="11" formatCode="General">
                        <c:v>-62.098121212121214</c:v>
                      </c:pt>
                      <c:pt idx="12" formatCode="General">
                        <c:v>-61.413272727272727</c:v>
                      </c:pt>
                      <c:pt idx="13" formatCode="General">
                        <c:v>-60.345757575757574</c:v>
                      </c:pt>
                      <c:pt idx="14" formatCode="General">
                        <c:v>-59.344939759036144</c:v>
                      </c:pt>
                      <c:pt idx="15" formatCode="General">
                        <c:v>-59.079879518072289</c:v>
                      </c:pt>
                      <c:pt idx="16" formatCode="General">
                        <c:v>-58.464727272727274</c:v>
                      </c:pt>
                      <c:pt idx="17" formatCode="General">
                        <c:v>-57.513212121212113</c:v>
                      </c:pt>
                      <c:pt idx="18" formatCode="General">
                        <c:v>-56.6190303030303</c:v>
                      </c:pt>
                      <c:pt idx="19" formatCode="General">
                        <c:v>-55.746909090909092</c:v>
                      </c:pt>
                      <c:pt idx="20" formatCode="General">
                        <c:v>-54.922666666666665</c:v>
                      </c:pt>
                      <c:pt idx="21" formatCode="General">
                        <c:v>-54.135757575757573</c:v>
                      </c:pt>
                      <c:pt idx="22" formatCode="General">
                        <c:v>-53.378181818181815</c:v>
                      </c:pt>
                      <c:pt idx="23" formatCode="General">
                        <c:v>-52.717951807228921</c:v>
                      </c:pt>
                      <c:pt idx="24" formatCode="General">
                        <c:v>-52.13909090909091</c:v>
                      </c:pt>
                      <c:pt idx="25" formatCode="General">
                        <c:v>-51.775454545454551</c:v>
                      </c:pt>
                      <c:pt idx="26" formatCode="General">
                        <c:v>-51.419090909090912</c:v>
                      </c:pt>
                      <c:pt idx="27" formatCode="General">
                        <c:v>-51.067575757575753</c:v>
                      </c:pt>
                      <c:pt idx="28" formatCode="General">
                        <c:v>-50.733333333333334</c:v>
                      </c:pt>
                      <c:pt idx="29" formatCode="General">
                        <c:v>-50.405454545454546</c:v>
                      </c:pt>
                      <c:pt idx="30" formatCode="General">
                        <c:v>-50.090303030303033</c:v>
                      </c:pt>
                      <c:pt idx="31" formatCode="General">
                        <c:v>-49.78421686746988</c:v>
                      </c:pt>
                      <c:pt idx="32" formatCode="General">
                        <c:v>-49.483012048192769</c:v>
                      </c:pt>
                      <c:pt idx="33" formatCode="General">
                        <c:v>-49.198</c:v>
                      </c:pt>
                      <c:pt idx="34" formatCode="General">
                        <c:v>-48.915830303030305</c:v>
                      </c:pt>
                      <c:pt idx="35" formatCode="General">
                        <c:v>-48.638860606060604</c:v>
                      </c:pt>
                      <c:pt idx="36" formatCode="General">
                        <c:v>-48.371509090909093</c:v>
                      </c:pt>
                      <c:pt idx="37" formatCode="General">
                        <c:v>-48.109036363636363</c:v>
                      </c:pt>
                      <c:pt idx="38" formatCode="General">
                        <c:v>-47.859945454545453</c:v>
                      </c:pt>
                      <c:pt idx="39" formatCode="General">
                        <c:v>-47.612379518072288</c:v>
                      </c:pt>
                      <c:pt idx="40" formatCode="General">
                        <c:v>-47.367198795180727</c:v>
                      </c:pt>
                      <c:pt idx="41" formatCode="General">
                        <c:v>-47.134648484848483</c:v>
                      </c:pt>
                      <c:pt idx="42" formatCode="General">
                        <c:v>-46.906818181818181</c:v>
                      </c:pt>
                      <c:pt idx="43" formatCode="General">
                        <c:v>-46.679545454545455</c:v>
                      </c:pt>
                      <c:pt idx="44" formatCode="General">
                        <c:v>-46.457484848484853</c:v>
                      </c:pt>
                      <c:pt idx="45" formatCode="General">
                        <c:v>-46.242333333333335</c:v>
                      </c:pt>
                      <c:pt idx="46" formatCode="General">
                        <c:v>-46.03521818181818</c:v>
                      </c:pt>
                      <c:pt idx="47" formatCode="General">
                        <c:v>-45.830921212121211</c:v>
                      </c:pt>
                      <c:pt idx="48" formatCode="General">
                        <c:v>-45.630315151515155</c:v>
                      </c:pt>
                      <c:pt idx="49" formatCode="General">
                        <c:v>-45.434626506024102</c:v>
                      </c:pt>
                      <c:pt idx="50" formatCode="General">
                        <c:v>-45.244265060240963</c:v>
                      </c:pt>
                      <c:pt idx="51" formatCode="General">
                        <c:v>-45.063890909090908</c:v>
                      </c:pt>
                      <c:pt idx="52" formatCode="General">
                        <c:v>-44.886842424242424</c:v>
                      </c:pt>
                      <c:pt idx="53" formatCode="General">
                        <c:v>-44.715327272727272</c:v>
                      </c:pt>
                      <c:pt idx="54" formatCode="General">
                        <c:v>-44.536878787878784</c:v>
                      </c:pt>
                      <c:pt idx="55" formatCode="General">
                        <c:v>-44.352030303030297</c:v>
                      </c:pt>
                      <c:pt idx="56" formatCode="General">
                        <c:v>-44.137654545454545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-42.525545454545451</c:v>
                      </c:pt>
                      <c:pt idx="65" formatCode="General">
                        <c:v>-42.334636363636363</c:v>
                      </c:pt>
                      <c:pt idx="66" formatCode="General">
                        <c:v>-42.152349397590363</c:v>
                      </c:pt>
                      <c:pt idx="67" formatCode="General">
                        <c:v>-41.972272727272731</c:v>
                      </c:pt>
                      <c:pt idx="68" formatCode="General">
                        <c:v>-41.796515151515152</c:v>
                      </c:pt>
                      <c:pt idx="69" formatCode="General">
                        <c:v>-41.621939393939392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ABA7-449B-902A-86C64A5A7AA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ABA7-449B-902A-86C64A5A7AA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ABA7-449B-902A-86C64A5A7AA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ABA7-449B-902A-86C64A5A7AA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ABA7-449B-902A-86C64A5A7AA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-53.263212121212113</c:v>
                      </c:pt>
                      <c:pt idx="5" formatCode="General">
                        <c:v>-50.178363636363635</c:v>
                      </c:pt>
                      <c:pt idx="6" formatCode="General">
                        <c:v>-47.899337349397591</c:v>
                      </c:pt>
                      <c:pt idx="7" formatCode="General">
                        <c:v>-46.688493975903611</c:v>
                      </c:pt>
                      <c:pt idx="8" formatCode="General">
                        <c:v>-45.555999999999997</c:v>
                      </c:pt>
                      <c:pt idx="9" formatCode="General">
                        <c:v>-44.457818181818183</c:v>
                      </c:pt>
                      <c:pt idx="10" formatCode="General">
                        <c:v>-43.43963636363636</c:v>
                      </c:pt>
                      <c:pt idx="11" formatCode="General">
                        <c:v>-43.247515151515152</c:v>
                      </c:pt>
                      <c:pt idx="12" formatCode="General">
                        <c:v>-43.986909090909087</c:v>
                      </c:pt>
                      <c:pt idx="13" formatCode="General">
                        <c:v>-43.394424242424243</c:v>
                      </c:pt>
                      <c:pt idx="14" formatCode="General">
                        <c:v>-42.924216867469873</c:v>
                      </c:pt>
                      <c:pt idx="15" formatCode="General">
                        <c:v>-44.478433734939763</c:v>
                      </c:pt>
                      <c:pt idx="16" formatCode="General">
                        <c:v>-44.893818181818183</c:v>
                      </c:pt>
                      <c:pt idx="17" formatCode="General">
                        <c:v>-44.215030303030296</c:v>
                      </c:pt>
                      <c:pt idx="18" formatCode="General">
                        <c:v>-43.577939393939388</c:v>
                      </c:pt>
                      <c:pt idx="19" formatCode="General">
                        <c:v>-42.957818181818176</c:v>
                      </c:pt>
                      <c:pt idx="20" formatCode="General">
                        <c:v>-42.375999999999998</c:v>
                      </c:pt>
                      <c:pt idx="21" formatCode="General">
                        <c:v>-41.821333333333328</c:v>
                      </c:pt>
                      <c:pt idx="22" formatCode="General">
                        <c:v>-41.288000000000004</c:v>
                      </c:pt>
                      <c:pt idx="23" formatCode="General">
                        <c:v>-40.850783132530118</c:v>
                      </c:pt>
                      <c:pt idx="24" formatCode="General">
                        <c:v>-40.49666666666667</c:v>
                      </c:pt>
                      <c:pt idx="25" formatCode="General">
                        <c:v>-40.363333333333337</c:v>
                      </c:pt>
                      <c:pt idx="26" formatCode="General">
                        <c:v>-40.222727272727276</c:v>
                      </c:pt>
                      <c:pt idx="27" formatCode="General">
                        <c:v>-40.077272727272728</c:v>
                      </c:pt>
                      <c:pt idx="28" formatCode="General">
                        <c:v>-39.93181818181818</c:v>
                      </c:pt>
                      <c:pt idx="29" formatCode="General">
                        <c:v>-39.788181818181819</c:v>
                      </c:pt>
                      <c:pt idx="30" formatCode="General">
                        <c:v>-39.648787878787878</c:v>
                      </c:pt>
                      <c:pt idx="31" formatCode="General">
                        <c:v>-39.506024096385545</c:v>
                      </c:pt>
                      <c:pt idx="32" formatCode="General">
                        <c:v>-39.361445783132531</c:v>
                      </c:pt>
                      <c:pt idx="33" formatCode="General">
                        <c:v>-39.222000000000001</c:v>
                      </c:pt>
                      <c:pt idx="34" formatCode="General">
                        <c:v>-39.080545454545458</c:v>
                      </c:pt>
                      <c:pt idx="35" formatCode="General">
                        <c:v>-38.93509090909091</c:v>
                      </c:pt>
                      <c:pt idx="36" formatCode="General">
                        <c:v>-38.789636363636362</c:v>
                      </c:pt>
                      <c:pt idx="37" formatCode="General">
                        <c:v>-38.644181818181814</c:v>
                      </c:pt>
                      <c:pt idx="38" formatCode="General">
                        <c:v>-38.498727272727272</c:v>
                      </c:pt>
                      <c:pt idx="39" formatCode="General">
                        <c:v>-38.348915662650597</c:v>
                      </c:pt>
                      <c:pt idx="40" formatCode="General">
                        <c:v>-38.192289156626508</c:v>
                      </c:pt>
                      <c:pt idx="41" formatCode="General">
                        <c:v>-38.039393939393939</c:v>
                      </c:pt>
                      <c:pt idx="42" formatCode="General">
                        <c:v>-37.886909090909093</c:v>
                      </c:pt>
                      <c:pt idx="43" formatCode="General">
                        <c:v>-37.723272727272729</c:v>
                      </c:pt>
                      <c:pt idx="44" formatCode="General">
                        <c:v>-37.559636363636365</c:v>
                      </c:pt>
                      <c:pt idx="45" formatCode="General">
                        <c:v>-37.396000000000001</c:v>
                      </c:pt>
                      <c:pt idx="46" formatCode="General">
                        <c:v>-37.232363636363637</c:v>
                      </c:pt>
                      <c:pt idx="47" formatCode="General">
                        <c:v>-37.067939393939398</c:v>
                      </c:pt>
                      <c:pt idx="48" formatCode="General">
                        <c:v>-36.898242424242426</c:v>
                      </c:pt>
                      <c:pt idx="49" formatCode="General">
                        <c:v>-36.729036144578316</c:v>
                      </c:pt>
                      <c:pt idx="50" formatCode="General">
                        <c:v>-36.56036144578313</c:v>
                      </c:pt>
                      <c:pt idx="51" formatCode="General">
                        <c:v>-36.395818181818179</c:v>
                      </c:pt>
                      <c:pt idx="52" formatCode="General">
                        <c:v>-36.232181818181814</c:v>
                      </c:pt>
                      <c:pt idx="53" formatCode="General">
                        <c:v>-36.068545454545458</c:v>
                      </c:pt>
                      <c:pt idx="54" formatCode="General">
                        <c:v>-35.886000000000003</c:v>
                      </c:pt>
                      <c:pt idx="55" formatCode="General">
                        <c:v>-35.685999999999993</c:v>
                      </c:pt>
                      <c:pt idx="56" formatCode="General">
                        <c:v>-35.433272727272723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-33.475818181818177</c:v>
                      </c:pt>
                      <c:pt idx="65" formatCode="General">
                        <c:v>-33.239454545454542</c:v>
                      </c:pt>
                      <c:pt idx="66" formatCode="General">
                        <c:v>-33.010240963855424</c:v>
                      </c:pt>
                      <c:pt idx="67" formatCode="General">
                        <c:v>-32.782727272727271</c:v>
                      </c:pt>
                      <c:pt idx="68" formatCode="General">
                        <c:v>-32.558484848484845</c:v>
                      </c:pt>
                      <c:pt idx="69" formatCode="General">
                        <c:v>-32.334242424242419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ABA7-449B-902A-86C64A5A7AA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ABA7-449B-902A-86C64A5A7AA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ABA7-449B-902A-86C64A5A7AA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ABA7-449B-902A-86C64A5A7AA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ABA7-449B-902A-86C64A5A7AA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ABA7-449B-902A-86C64A5A7AA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ABA7-449B-902A-86C64A5A7AA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ABA7-449B-902A-86C64A5A7AA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ABA7-449B-902A-86C64A5A7AA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ABA7-449B-902A-86C64A5A7AA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ABA7-449B-902A-86C64A5A7AA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ABA7-449B-902A-86C64A5A7AA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ABA7-449B-902A-86C64A5A7AA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ABA7-449B-902A-86C64A5A7AA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ABA7-449B-902A-86C64A5A7AA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ABA7-449B-902A-86C64A5A7AA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ABA7-449B-902A-86C64A5A7AA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263742500250978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3000208044"/>
          <c:y val="0.1134570010025276"/>
          <c:w val="0.79872285919300678"/>
          <c:h val="0.79349420735008158"/>
        </c:manualLayout>
      </c:layout>
      <c:scatterChart>
        <c:scatterStyle val="smoothMarker"/>
        <c:varyColors val="0"/>
        <c:ser>
          <c:idx val="8"/>
          <c:order val="10"/>
          <c:tx>
            <c:strRef>
              <c:f>'Gibbs-EVAL'!$A$111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 formatCode="General">
                  <c:v>-18.627095310136156</c:v>
                </c:pt>
                <c:pt idx="3" formatCode="General">
                  <c:v>-18.628608169440241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-19.644326777609685</c:v>
                </c:pt>
                <c:pt idx="58" formatCode="General">
                  <c:v>-19.663993948562783</c:v>
                </c:pt>
                <c:pt idx="59" formatCode="General">
                  <c:v>-19.683661119515886</c:v>
                </c:pt>
                <c:pt idx="60" formatCode="General">
                  <c:v>-19.703328290468985</c:v>
                </c:pt>
                <c:pt idx="61" formatCode="General">
                  <c:v>-19.722995461422087</c:v>
                </c:pt>
                <c:pt idx="62" formatCode="General">
                  <c:v>-19.74266263237519</c:v>
                </c:pt>
                <c:pt idx="63" formatCode="General">
                  <c:v>-19.762329803328289</c:v>
                </c:pt>
                <c:pt idx="64" formatCode="General">
                  <c:v>-19.782919818456882</c:v>
                </c:pt>
                <c:pt idx="65" formatCode="General">
                  <c:v>-19.80409984871407</c:v>
                </c:pt>
                <c:pt idx="66" formatCode="General">
                  <c:v>-19.825279878971255</c:v>
                </c:pt>
                <c:pt idx="67" formatCode="General">
                  <c:v>-19.846459909228443</c:v>
                </c:pt>
                <c:pt idx="68" formatCode="General">
                  <c:v>-19.867639939485628</c:v>
                </c:pt>
                <c:pt idx="69" formatCode="General">
                  <c:v>-19.888819969742816</c:v>
                </c:pt>
                <c:pt idx="70" formatCode="General">
                  <c:v>-19.91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8B30-4E9C-A50A-EFE1F64DE2B3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*Ga2Se3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-167.59248484848484</c:v>
                </c:pt>
                <c:pt idx="1">
                  <c:v>-167.03344242424242</c:v>
                </c:pt>
                <c:pt idx="2" formatCode="General">
                  <c:v>-172.55829090909091</c:v>
                </c:pt>
                <c:pt idx="3" formatCode="General">
                  <c:v>-170.78490909090908</c:v>
                </c:pt>
                <c:pt idx="4" formatCode="General">
                  <c:v>-166.39042360060512</c:v>
                </c:pt>
                <c:pt idx="5" formatCode="General">
                  <c:v>-162.89571860816943</c:v>
                </c:pt>
                <c:pt idx="6" formatCode="General">
                  <c:v>-159.40101361573372</c:v>
                </c:pt>
                <c:pt idx="7" formatCode="General">
                  <c:v>-155.90630862329803</c:v>
                </c:pt>
                <c:pt idx="8" formatCode="General">
                  <c:v>-152.41160363086232</c:v>
                </c:pt>
                <c:pt idx="9" formatCode="General">
                  <c:v>-148.91689863842663</c:v>
                </c:pt>
                <c:pt idx="10" formatCode="General">
                  <c:v>-145.42219364599092</c:v>
                </c:pt>
                <c:pt idx="11" formatCode="General">
                  <c:v>-142.40886535552193</c:v>
                </c:pt>
                <c:pt idx="12" formatCode="General">
                  <c:v>-139.93836611195158</c:v>
                </c:pt>
                <c:pt idx="13" formatCode="General">
                  <c:v>-137.46786686838124</c:v>
                </c:pt>
                <c:pt idx="14" formatCode="General">
                  <c:v>-134.99736762481089</c:v>
                </c:pt>
                <c:pt idx="15" formatCode="General">
                  <c:v>-132.52686838124055</c:v>
                </c:pt>
                <c:pt idx="16" formatCode="General">
                  <c:v>-130.05636913767017</c:v>
                </c:pt>
                <c:pt idx="17" formatCode="General">
                  <c:v>-127.58586989409984</c:v>
                </c:pt>
                <c:pt idx="18" formatCode="General">
                  <c:v>-125.48351515151515</c:v>
                </c:pt>
                <c:pt idx="19" formatCode="General">
                  <c:v>-123.47545454545454</c:v>
                </c:pt>
                <c:pt idx="20" formatCode="General">
                  <c:v>-121.59666666666666</c:v>
                </c:pt>
                <c:pt idx="21" formatCode="General">
                  <c:v>-119.80951515151516</c:v>
                </c:pt>
                <c:pt idx="22" formatCode="General">
                  <c:v>-118.09436363636362</c:v>
                </c:pt>
                <c:pt idx="23" formatCode="General">
                  <c:v>-117.00807228915662</c:v>
                </c:pt>
                <c:pt idx="24" formatCode="General">
                  <c:v>-116.02068181818181</c:v>
                </c:pt>
                <c:pt idx="25" formatCode="General">
                  <c:v>-115.14340909090909</c:v>
                </c:pt>
                <c:pt idx="26" formatCode="General">
                  <c:v>-114.26613636363636</c:v>
                </c:pt>
                <c:pt idx="27" formatCode="General">
                  <c:v>-113.38886363636362</c:v>
                </c:pt>
                <c:pt idx="28" formatCode="General">
                  <c:v>-112.5115909090909</c:v>
                </c:pt>
                <c:pt idx="29" formatCode="General">
                  <c:v>-111.63431818181817</c:v>
                </c:pt>
                <c:pt idx="30" formatCode="General">
                  <c:v>-110.75704545454545</c:v>
                </c:pt>
                <c:pt idx="31" formatCode="General">
                  <c:v>-110.00276853252646</c:v>
                </c:pt>
                <c:pt idx="32" formatCode="General">
                  <c:v>-109.31472012102873</c:v>
                </c:pt>
                <c:pt idx="33" formatCode="General">
                  <c:v>-108.626671709531</c:v>
                </c:pt>
                <c:pt idx="34" formatCode="General">
                  <c:v>-107.93862329803328</c:v>
                </c:pt>
                <c:pt idx="35" formatCode="General">
                  <c:v>-107.25057488653555</c:v>
                </c:pt>
                <c:pt idx="36" formatCode="General">
                  <c:v>-106.56252647503781</c:v>
                </c:pt>
                <c:pt idx="37" formatCode="General">
                  <c:v>-105.87867878787877</c:v>
                </c:pt>
                <c:pt idx="38" formatCode="General">
                  <c:v>-105.29564848484848</c:v>
                </c:pt>
                <c:pt idx="39" formatCode="General">
                  <c:v>-104.72972891566265</c:v>
                </c:pt>
                <c:pt idx="40" formatCode="General">
                  <c:v>-104.19057228915665</c:v>
                </c:pt>
                <c:pt idx="41" formatCode="General">
                  <c:v>-103.67867272727274</c:v>
                </c:pt>
                <c:pt idx="42" formatCode="General">
                  <c:v>-103.18044242424243</c:v>
                </c:pt>
                <c:pt idx="43" formatCode="General">
                  <c:v>-102.72347272727274</c:v>
                </c:pt>
                <c:pt idx="44" formatCode="General">
                  <c:v>-102.28552727272728</c:v>
                </c:pt>
                <c:pt idx="45" formatCode="General">
                  <c:v>-101.87279999999998</c:v>
                </c:pt>
                <c:pt idx="46" formatCode="General">
                  <c:v>-101.39625454545454</c:v>
                </c:pt>
                <c:pt idx="47" formatCode="General">
                  <c:v>-100.90375757575757</c:v>
                </c:pt>
                <c:pt idx="48" formatCode="General">
                  <c:v>-100.4249696969697</c:v>
                </c:pt>
                <c:pt idx="49" formatCode="General">
                  <c:v>-99.958265060240961</c:v>
                </c:pt>
                <c:pt idx="50" formatCode="General">
                  <c:v>-99.50465060240964</c:v>
                </c:pt>
                <c:pt idx="51" formatCode="General">
                  <c:v>-99.081084848484849</c:v>
                </c:pt>
                <c:pt idx="52" formatCode="General">
                  <c:v>-98.664115151515148</c:v>
                </c:pt>
                <c:pt idx="53" formatCode="General">
                  <c:v>-98.247145454545446</c:v>
                </c:pt>
                <c:pt idx="54" formatCode="General">
                  <c:v>-97.830175757575745</c:v>
                </c:pt>
                <c:pt idx="55" formatCode="General">
                  <c:v>-97.413206060606058</c:v>
                </c:pt>
                <c:pt idx="56" formatCode="General">
                  <c:v>-96.996236363636356</c:v>
                </c:pt>
                <c:pt idx="57" formatCode="General">
                  <c:v>-96.587108433734926</c:v>
                </c:pt>
                <c:pt idx="58" formatCode="General">
                  <c:v>-96.205783132530129</c:v>
                </c:pt>
                <c:pt idx="59" formatCode="General">
                  <c:v>-95.83877575757576</c:v>
                </c:pt>
                <c:pt idx="60" formatCode="General">
                  <c:v>-95.483018181818181</c:v>
                </c:pt>
                <c:pt idx="61" formatCode="General">
                  <c:v>-95.128915151515145</c:v>
                </c:pt>
                <c:pt idx="62" formatCode="General">
                  <c:v>-94.778599999999997</c:v>
                </c:pt>
                <c:pt idx="63" formatCode="General">
                  <c:v>-94.438599999999994</c:v>
                </c:pt>
                <c:pt idx="64" formatCode="General">
                  <c:v>-94.114786686838116</c:v>
                </c:pt>
                <c:pt idx="65" formatCode="General">
                  <c:v>-93.801322239031762</c:v>
                </c:pt>
                <c:pt idx="66" formatCode="General">
                  <c:v>-93.487857791225409</c:v>
                </c:pt>
                <c:pt idx="67" formatCode="General">
                  <c:v>-93.174393343419055</c:v>
                </c:pt>
                <c:pt idx="68" formatCode="General">
                  <c:v>-92.860928895612702</c:v>
                </c:pt>
                <c:pt idx="69" formatCode="General">
                  <c:v>-92.547464447806348</c:v>
                </c:pt>
                <c:pt idx="70" formatCode="General">
                  <c:v>-92.233999999999995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8B30-4E9C-A50A-EFE1F64DE2B3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Se3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10.059636363636363</c:v>
                </c:pt>
                <c:pt idx="1">
                  <c:v>-7.4041090909091416</c:v>
                </c:pt>
                <c:pt idx="2" formatCode="General">
                  <c:v>-51.062290909090962</c:v>
                </c:pt>
                <c:pt idx="3" formatCode="General">
                  <c:v>-61.788181818181812</c:v>
                </c:pt>
                <c:pt idx="4" formatCode="General">
                  <c:v>-60.427488653555216</c:v>
                </c:pt>
                <c:pt idx="5" formatCode="General">
                  <c:v>-60.14609682299546</c:v>
                </c:pt>
                <c:pt idx="6" formatCode="General">
                  <c:v>-59.864704992435705</c:v>
                </c:pt>
                <c:pt idx="7" formatCode="General">
                  <c:v>-59.583313161875942</c:v>
                </c:pt>
                <c:pt idx="8" formatCode="General">
                  <c:v>-59.301921331316187</c:v>
                </c:pt>
                <c:pt idx="9" formatCode="General">
                  <c:v>-59.020529500756432</c:v>
                </c:pt>
                <c:pt idx="10" formatCode="General">
                  <c:v>-58.739137670196676</c:v>
                </c:pt>
                <c:pt idx="11" formatCode="General">
                  <c:v>-57.252526475037826</c:v>
                </c:pt>
                <c:pt idx="12" formatCode="General">
                  <c:v>-54.406838124054467</c:v>
                </c:pt>
                <c:pt idx="13" formatCode="General">
                  <c:v>-51.561149773071108</c:v>
                </c:pt>
                <c:pt idx="14" formatCode="General">
                  <c:v>-48.715461422087749</c:v>
                </c:pt>
                <c:pt idx="15" formatCode="General">
                  <c:v>-45.86977307110439</c:v>
                </c:pt>
                <c:pt idx="16" formatCode="General">
                  <c:v>-43.024084720121024</c:v>
                </c:pt>
                <c:pt idx="17" formatCode="General">
                  <c:v>-40.178396369137666</c:v>
                </c:pt>
                <c:pt idx="18" formatCode="General">
                  <c:v>-39.107636363636367</c:v>
                </c:pt>
                <c:pt idx="19" formatCode="General">
                  <c:v>-38.337272727272726</c:v>
                </c:pt>
                <c:pt idx="20" formatCode="General">
                  <c:v>-37.61</c:v>
                </c:pt>
                <c:pt idx="21" formatCode="General">
                  <c:v>-36.913272727272727</c:v>
                </c:pt>
                <c:pt idx="22" formatCode="General">
                  <c:v>-36.240545454545455</c:v>
                </c:pt>
                <c:pt idx="23" formatCode="General">
                  <c:v>-35.587951807228912</c:v>
                </c:pt>
                <c:pt idx="24" formatCode="General">
                  <c:v>-34.957954545454541</c:v>
                </c:pt>
                <c:pt idx="25" formatCode="General">
                  <c:v>-34.389772727272721</c:v>
                </c:pt>
                <c:pt idx="26" formatCode="General">
                  <c:v>-33.821590909090908</c:v>
                </c:pt>
                <c:pt idx="27" formatCode="General">
                  <c:v>-33.253409090909088</c:v>
                </c:pt>
                <c:pt idx="28" formatCode="General">
                  <c:v>-32.685227272727268</c:v>
                </c:pt>
                <c:pt idx="29" formatCode="General">
                  <c:v>-32.117045454545455</c:v>
                </c:pt>
                <c:pt idx="30" formatCode="General">
                  <c:v>-31.548863636363635</c:v>
                </c:pt>
                <c:pt idx="31" formatCode="General">
                  <c:v>-31.044372163388804</c:v>
                </c:pt>
                <c:pt idx="32" formatCode="General">
                  <c:v>-30.57417549167927</c:v>
                </c:pt>
                <c:pt idx="33" formatCode="General">
                  <c:v>-30.10397881996974</c:v>
                </c:pt>
                <c:pt idx="34" formatCode="General">
                  <c:v>-29.63378214826021</c:v>
                </c:pt>
                <c:pt idx="35" formatCode="General">
                  <c:v>-29.163585476550679</c:v>
                </c:pt>
                <c:pt idx="36" formatCode="General">
                  <c:v>-28.693388804841149</c:v>
                </c:pt>
                <c:pt idx="37" formatCode="General">
                  <c:v>-28.224981818181817</c:v>
                </c:pt>
                <c:pt idx="38" formatCode="General">
                  <c:v>-27.799527272727271</c:v>
                </c:pt>
                <c:pt idx="39" formatCode="General">
                  <c:v>-27.381415662650603</c:v>
                </c:pt>
                <c:pt idx="40" formatCode="General">
                  <c:v>-26.97478915662651</c:v>
                </c:pt>
                <c:pt idx="41" formatCode="General">
                  <c:v>-26.578309090909094</c:v>
                </c:pt>
                <c:pt idx="42" formatCode="General">
                  <c:v>-26.185290909090913</c:v>
                </c:pt>
                <c:pt idx="43" formatCode="General">
                  <c:v>-25.788927272727278</c:v>
                </c:pt>
                <c:pt idx="44" formatCode="General">
                  <c:v>-25.369890909090913</c:v>
                </c:pt>
                <c:pt idx="45" formatCode="General">
                  <c:v>-24.9208</c:v>
                </c:pt>
                <c:pt idx="46" formatCode="General">
                  <c:v>-24.890072727272724</c:v>
                </c:pt>
                <c:pt idx="47" formatCode="General">
                  <c:v>-24.982545454545452</c:v>
                </c:pt>
                <c:pt idx="48" formatCode="General">
                  <c:v>-25.109818181818181</c:v>
                </c:pt>
                <c:pt idx="49" formatCode="General">
                  <c:v>-25.235855421686747</c:v>
                </c:pt>
                <c:pt idx="50" formatCode="General">
                  <c:v>-25.360554216867474</c:v>
                </c:pt>
                <c:pt idx="51" formatCode="General">
                  <c:v>-25.485872727272731</c:v>
                </c:pt>
                <c:pt idx="52" formatCode="General">
                  <c:v>-25.611327272727276</c:v>
                </c:pt>
                <c:pt idx="53" formatCode="General">
                  <c:v>-25.736781818181818</c:v>
                </c:pt>
                <c:pt idx="54" formatCode="General">
                  <c:v>-25.862236363636363</c:v>
                </c:pt>
                <c:pt idx="55" formatCode="General">
                  <c:v>-25.987690909090908</c:v>
                </c:pt>
                <c:pt idx="56" formatCode="General">
                  <c:v>-26.113145454545453</c:v>
                </c:pt>
                <c:pt idx="57" formatCode="General">
                  <c:v>-26.238433734939758</c:v>
                </c:pt>
                <c:pt idx="58" formatCode="General">
                  <c:v>-26.363132530120481</c:v>
                </c:pt>
                <c:pt idx="59" formatCode="General">
                  <c:v>-26.490290909090909</c:v>
                </c:pt>
                <c:pt idx="60" formatCode="General">
                  <c:v>-26.619381818181818</c:v>
                </c:pt>
                <c:pt idx="61" formatCode="General">
                  <c:v>-26.750127272727273</c:v>
                </c:pt>
                <c:pt idx="62" formatCode="General">
                  <c:v>-26.881509090909091</c:v>
                </c:pt>
                <c:pt idx="63" formatCode="General">
                  <c:v>-27.014236363636368</c:v>
                </c:pt>
                <c:pt idx="64" formatCode="General">
                  <c:v>-27.153485627836613</c:v>
                </c:pt>
                <c:pt idx="65" formatCode="General">
                  <c:v>-27.296904689863844</c:v>
                </c:pt>
                <c:pt idx="66" formatCode="General">
                  <c:v>-27.440323751891075</c:v>
                </c:pt>
                <c:pt idx="67" formatCode="General">
                  <c:v>-27.583742813918306</c:v>
                </c:pt>
                <c:pt idx="68" formatCode="General">
                  <c:v>-27.727161875945534</c:v>
                </c:pt>
                <c:pt idx="69" formatCode="General">
                  <c:v>-27.870580937972765</c:v>
                </c:pt>
                <c:pt idx="70" formatCode="General">
                  <c:v>-28.013999999999996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50-8B30-4E9C-A50A-EFE1F64DE2B3}"/>
            </c:ext>
          </c:extLst>
        </c:ser>
        <c:ser>
          <c:idx val="68"/>
          <c:order val="68"/>
          <c:tx>
            <c:strRef>
              <c:f>'Gibbs-EVAL'!$A$169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'Gibbs-EVAL'!$B$169:$BT$169</c:f>
              <c:numCache>
                <c:formatCode>0</c:formatCode>
                <c:ptCount val="71"/>
                <c:pt idx="0">
                  <c:v>-38.392424242424241</c:v>
                </c:pt>
                <c:pt idx="1">
                  <c:v>-37.494484848484852</c:v>
                </c:pt>
                <c:pt idx="2" formatCode="General">
                  <c:v>-36.664181818181817</c:v>
                </c:pt>
                <c:pt idx="3" formatCode="General">
                  <c:v>-35.895818181818179</c:v>
                </c:pt>
                <c:pt idx="4" formatCode="General">
                  <c:v>-35.157151515151519</c:v>
                </c:pt>
                <c:pt idx="5" formatCode="General">
                  <c:v>-34.496545454545455</c:v>
                </c:pt>
                <c:pt idx="6" formatCode="General">
                  <c:v>-33.866144578313254</c:v>
                </c:pt>
                <c:pt idx="7" formatCode="General">
                  <c:v>-33.275783132530123</c:v>
                </c:pt>
                <c:pt idx="8" formatCode="General">
                  <c:v>-32.724666666666664</c:v>
                </c:pt>
                <c:pt idx="9" formatCode="General">
                  <c:v>-32.191818181818185</c:v>
                </c:pt>
                <c:pt idx="10" formatCode="General">
                  <c:v>-31.706969696969697</c:v>
                </c:pt>
                <c:pt idx="11" formatCode="General">
                  <c:v>-31.239212121212123</c:v>
                </c:pt>
                <c:pt idx="12" formatCode="General">
                  <c:v>-30.790727272727274</c:v>
                </c:pt>
                <c:pt idx="13" formatCode="General">
                  <c:v>-30.377030303030303</c:v>
                </c:pt>
                <c:pt idx="14" formatCode="General">
                  <c:v>-29.976506024096384</c:v>
                </c:pt>
                <c:pt idx="15" formatCode="General">
                  <c:v>-29.60301204819277</c:v>
                </c:pt>
                <c:pt idx="16" formatCode="General">
                  <c:v>-29.246909090909092</c:v>
                </c:pt>
                <c:pt idx="17" formatCode="General">
                  <c:v>-28.907515151515149</c:v>
                </c:pt>
                <c:pt idx="18" formatCode="General">
                  <c:v>-28.594181818181816</c:v>
                </c:pt>
                <c:pt idx="19" formatCode="General">
                  <c:v>-28.28890909090909</c:v>
                </c:pt>
                <c:pt idx="20" formatCode="General">
                  <c:v>-27.997999999999998</c:v>
                </c:pt>
                <c:pt idx="21" formatCode="General">
                  <c:v>-27.724060606060604</c:v>
                </c:pt>
                <c:pt idx="22" formatCode="General">
                  <c:v>-27.463454545454542</c:v>
                </c:pt>
                <c:pt idx="23" formatCode="General">
                  <c:v>-27.143975903614457</c:v>
                </c:pt>
                <c:pt idx="24" formatCode="General">
                  <c:v>-26.8</c:v>
                </c:pt>
                <c:pt idx="25" formatCode="General">
                  <c:v>-26.400000000000002</c:v>
                </c:pt>
                <c:pt idx="26" formatCode="General">
                  <c:v>-26.083636363636366</c:v>
                </c:pt>
                <c:pt idx="27" formatCode="General">
                  <c:v>-25.823030303030304</c:v>
                </c:pt>
                <c:pt idx="28" formatCode="General">
                  <c:v>-25.608484848484849</c:v>
                </c:pt>
                <c:pt idx="29" formatCode="General">
                  <c:v>-25.401818181818182</c:v>
                </c:pt>
                <c:pt idx="30" formatCode="General">
                  <c:v>-25.207878787878787</c:v>
                </c:pt>
                <c:pt idx="31" formatCode="General">
                  <c:v>-25.02644578313253</c:v>
                </c:pt>
                <c:pt idx="32" formatCode="General">
                  <c:v>-24.85174698795181</c:v>
                </c:pt>
                <c:pt idx="33" formatCode="General">
                  <c:v>-24.694000000000003</c:v>
                </c:pt>
                <c:pt idx="34" formatCode="General">
                  <c:v>-24.537042424242426</c:v>
                </c:pt>
                <c:pt idx="35" formatCode="General">
                  <c:v>-24.381284848484849</c:v>
                </c:pt>
                <c:pt idx="36" formatCode="General">
                  <c:v>-24.230963636363636</c:v>
                </c:pt>
                <c:pt idx="37" formatCode="General">
                  <c:v>-24.083642424242424</c:v>
                </c:pt>
                <c:pt idx="38" formatCode="General">
                  <c:v>-23.949703030303031</c:v>
                </c:pt>
                <c:pt idx="39" formatCode="General">
                  <c:v>-23.814668674698797</c:v>
                </c:pt>
                <c:pt idx="40" formatCode="General">
                  <c:v>-23.677921686746988</c:v>
                </c:pt>
                <c:pt idx="41" formatCode="General">
                  <c:v>-23.549860606060605</c:v>
                </c:pt>
                <c:pt idx="42" formatCode="General">
                  <c:v>-23.425545454545457</c:v>
                </c:pt>
                <c:pt idx="43" formatCode="General">
                  <c:v>-23.30736363636364</c:v>
                </c:pt>
                <c:pt idx="44" formatCode="General">
                  <c:v>-23.191787878787881</c:v>
                </c:pt>
                <c:pt idx="45" formatCode="General">
                  <c:v>-23.079666666666668</c:v>
                </c:pt>
                <c:pt idx="46" formatCode="General">
                  <c:v>-22.970854545454547</c:v>
                </c:pt>
                <c:pt idx="47" formatCode="General">
                  <c:v>-22.863527272727271</c:v>
                </c:pt>
                <c:pt idx="48" formatCode="General">
                  <c:v>-22.75989090909091</c:v>
                </c:pt>
                <c:pt idx="49" formatCode="General">
                  <c:v>-22.660891566265061</c:v>
                </c:pt>
                <c:pt idx="50" formatCode="General">
                  <c:v>-22.566915662650601</c:v>
                </c:pt>
                <c:pt idx="51" formatCode="General">
                  <c:v>-22.478436363636362</c:v>
                </c:pt>
                <c:pt idx="52" formatCode="General">
                  <c:v>-22.391266666666667</c:v>
                </c:pt>
                <c:pt idx="53" formatCode="General">
                  <c:v>-22.304599999999997</c:v>
                </c:pt>
                <c:pt idx="54" formatCode="General">
                  <c:v>-22.23621212121212</c:v>
                </c:pt>
                <c:pt idx="55" formatCode="General">
                  <c:v>-22.184696969696965</c:v>
                </c:pt>
                <c:pt idx="56" formatCode="General">
                  <c:v>-22.156381818181817</c:v>
                </c:pt>
                <c:pt idx="57" formatCode="General">
                  <c:v>-22.13156626506024</c:v>
                </c:pt>
                <c:pt idx="58" formatCode="General">
                  <c:v>-22.106867469879514</c:v>
                </c:pt>
                <c:pt idx="59" formatCode="General">
                  <c:v>-22.086157575757575</c:v>
                </c:pt>
                <c:pt idx="60" formatCode="General">
                  <c:v>-22.068581818181819</c:v>
                </c:pt>
                <c:pt idx="61" formatCode="General">
                  <c:v>-22.051557575757577</c:v>
                </c:pt>
                <c:pt idx="62" formatCode="General">
                  <c:v>-22.034745454545455</c:v>
                </c:pt>
                <c:pt idx="63" formatCode="General">
                  <c:v>-22.018381818181819</c:v>
                </c:pt>
                <c:pt idx="64" formatCode="General">
                  <c:v>-22.002757575757578</c:v>
                </c:pt>
                <c:pt idx="65" formatCode="General">
                  <c:v>-21.987606060606062</c:v>
                </c:pt>
                <c:pt idx="66" formatCode="General">
                  <c:v>-21.974277108433736</c:v>
                </c:pt>
                <c:pt idx="67" formatCode="General">
                  <c:v>-21.961363636363636</c:v>
                </c:pt>
                <c:pt idx="68" formatCode="General">
                  <c:v>-21.949242424242424</c:v>
                </c:pt>
                <c:pt idx="69" formatCode="General">
                  <c:v>-21.938303030303029</c:v>
                </c:pt>
                <c:pt idx="70" formatCode="General">
                  <c:v>-21.927999999999997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B30-4E9C-A50A-EFE1F64DE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3-8B30-4E9C-A50A-EFE1F64DE2B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8B30-4E9C-A50A-EFE1F64DE2B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8B30-4E9C-A50A-EFE1F64DE2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-23.488998487140698</c:v>
                      </c:pt>
                      <c:pt idx="1">
                        <c:v>-23.702009077155825</c:v>
                      </c:pt>
                      <c:pt idx="2" formatCode="General">
                        <c:v>-23.915019667170956</c:v>
                      </c:pt>
                      <c:pt idx="3" formatCode="General">
                        <c:v>-24.128030257186083</c:v>
                      </c:pt>
                      <c:pt idx="4" formatCode="General">
                        <c:v>-24.342832072617249</c:v>
                      </c:pt>
                      <c:pt idx="5" formatCode="General">
                        <c:v>-24.578232980332832</c:v>
                      </c:pt>
                      <c:pt idx="6" formatCode="General">
                        <c:v>-24.813633888048411</c:v>
                      </c:pt>
                      <c:pt idx="7" formatCode="General">
                        <c:v>-25.049034795763994</c:v>
                      </c:pt>
                      <c:pt idx="8" formatCode="General">
                        <c:v>-25.284435703479577</c:v>
                      </c:pt>
                      <c:pt idx="9" formatCode="General">
                        <c:v>-25.51983661119516</c:v>
                      </c:pt>
                      <c:pt idx="10" formatCode="General">
                        <c:v>-25.755237518910739</c:v>
                      </c:pt>
                      <c:pt idx="11" formatCode="General">
                        <c:v>-25.989216338880482</c:v>
                      </c:pt>
                      <c:pt idx="12" formatCode="General">
                        <c:v>-26.221591527987897</c:v>
                      </c:pt>
                      <c:pt idx="13" formatCode="General">
                        <c:v>-26.453966717095309</c:v>
                      </c:pt>
                      <c:pt idx="14" formatCode="General">
                        <c:v>-26.686341906202724</c:v>
                      </c:pt>
                      <c:pt idx="15" formatCode="General">
                        <c:v>-26.918717095310136</c:v>
                      </c:pt>
                      <c:pt idx="16" formatCode="General">
                        <c:v>-27.151092284417551</c:v>
                      </c:pt>
                      <c:pt idx="17" formatCode="General">
                        <c:v>-27.383467473524963</c:v>
                      </c:pt>
                      <c:pt idx="18" formatCode="General">
                        <c:v>-27.605954614220877</c:v>
                      </c:pt>
                      <c:pt idx="19" formatCode="General">
                        <c:v>-27.826832072617247</c:v>
                      </c:pt>
                      <c:pt idx="20" formatCode="General">
                        <c:v>-28.047709531013616</c:v>
                      </c:pt>
                      <c:pt idx="21" formatCode="General">
                        <c:v>-28.268586989409986</c:v>
                      </c:pt>
                      <c:pt idx="22" formatCode="General">
                        <c:v>-28.489464447806355</c:v>
                      </c:pt>
                      <c:pt idx="23" formatCode="General">
                        <c:v>-28.710341906202725</c:v>
                      </c:pt>
                      <c:pt idx="24" formatCode="General">
                        <c:v>-28.927818181818182</c:v>
                      </c:pt>
                      <c:pt idx="25" formatCode="General">
                        <c:v>-29.135090909090909</c:v>
                      </c:pt>
                      <c:pt idx="26" formatCode="General">
                        <c:v>-29.342363636363636</c:v>
                      </c:pt>
                      <c:pt idx="27" formatCode="General">
                        <c:v>-29.549636363636363</c:v>
                      </c:pt>
                      <c:pt idx="28" formatCode="General">
                        <c:v>-29.75690909090909</c:v>
                      </c:pt>
                      <c:pt idx="29" formatCode="General">
                        <c:v>-29.964181818181817</c:v>
                      </c:pt>
                      <c:pt idx="30" formatCode="General">
                        <c:v>-30.171454545454544</c:v>
                      </c:pt>
                      <c:pt idx="31" formatCode="General">
                        <c:v>-30.369476550680787</c:v>
                      </c:pt>
                      <c:pt idx="32" formatCode="General">
                        <c:v>-30.562517397881997</c:v>
                      </c:pt>
                      <c:pt idx="33" formatCode="General">
                        <c:v>-30.755558245083208</c:v>
                      </c:pt>
                      <c:pt idx="34" formatCode="General">
                        <c:v>-30.948599092284418</c:v>
                      </c:pt>
                      <c:pt idx="35" formatCode="General">
                        <c:v>-31.141639939485628</c:v>
                      </c:pt>
                      <c:pt idx="36" formatCode="General">
                        <c:v>-31.334680786686839</c:v>
                      </c:pt>
                      <c:pt idx="37" formatCode="General">
                        <c:v>-31.527237518910741</c:v>
                      </c:pt>
                      <c:pt idx="38" formatCode="General">
                        <c:v>-31.708175491679274</c:v>
                      </c:pt>
                      <c:pt idx="39" formatCode="General">
                        <c:v>-31.889113464447806</c:v>
                      </c:pt>
                      <c:pt idx="40" formatCode="General">
                        <c:v>-32.070051437216335</c:v>
                      </c:pt>
                      <c:pt idx="41" formatCode="General">
                        <c:v>-32.250989409984868</c:v>
                      </c:pt>
                      <c:pt idx="42" formatCode="General">
                        <c:v>-32.4319273827534</c:v>
                      </c:pt>
                      <c:pt idx="43" formatCode="General">
                        <c:v>-32.612865355521933</c:v>
                      </c:pt>
                      <c:pt idx="44" formatCode="General">
                        <c:v>-32.789379727685329</c:v>
                      </c:pt>
                      <c:pt idx="45" formatCode="General">
                        <c:v>-32.960030257186084</c:v>
                      </c:pt>
                      <c:pt idx="46" formatCode="General">
                        <c:v>-33.130680786686838</c:v>
                      </c:pt>
                      <c:pt idx="47" formatCode="General">
                        <c:v>-33.301331316187593</c:v>
                      </c:pt>
                      <c:pt idx="48" formatCode="General">
                        <c:v>-33.471981845688354</c:v>
                      </c:pt>
                      <c:pt idx="49" formatCode="General">
                        <c:v>-33.642632375189109</c:v>
                      </c:pt>
                      <c:pt idx="50" formatCode="General">
                        <c:v>-33.813282904689864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-34.985942511346444</c:v>
                      </c:pt>
                      <c:pt idx="58" formatCode="General">
                        <c:v>-35.158408472012106</c:v>
                      </c:pt>
                      <c:pt idx="59" formatCode="General">
                        <c:v>-35.33087443267776</c:v>
                      </c:pt>
                      <c:pt idx="60" formatCode="General">
                        <c:v>-35.503340393343422</c:v>
                      </c:pt>
                      <c:pt idx="61" formatCode="General">
                        <c:v>-35.675806354009076</c:v>
                      </c:pt>
                      <c:pt idx="62" formatCode="General">
                        <c:v>-35.848272314674738</c:v>
                      </c:pt>
                      <c:pt idx="63" formatCode="General">
                        <c:v>-36.020738275340392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B30-4E9C-A50A-EFE1F64DE2B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-29.361248108925871</c:v>
                      </c:pt>
                      <c:pt idx="1">
                        <c:v>-29.627511346444781</c:v>
                      </c:pt>
                      <c:pt idx="2" formatCode="General">
                        <c:v>-29.89377458396369</c:v>
                      </c:pt>
                      <c:pt idx="3" formatCode="General">
                        <c:v>-30.160037821482604</c:v>
                      </c:pt>
                      <c:pt idx="4" formatCode="General">
                        <c:v>-30.428540090771559</c:v>
                      </c:pt>
                      <c:pt idx="5" formatCode="General">
                        <c:v>-30.722791225416039</c:v>
                      </c:pt>
                      <c:pt idx="6" formatCode="General">
                        <c:v>-31.017042360060515</c:v>
                      </c:pt>
                      <c:pt idx="7" formatCode="General">
                        <c:v>-31.311293494704994</c:v>
                      </c:pt>
                      <c:pt idx="8" formatCode="General">
                        <c:v>-31.60554462934947</c:v>
                      </c:pt>
                      <c:pt idx="9" formatCode="General">
                        <c:v>-31.89979576399395</c:v>
                      </c:pt>
                      <c:pt idx="10" formatCode="General">
                        <c:v>-32.194046898638426</c:v>
                      </c:pt>
                      <c:pt idx="11" formatCode="General">
                        <c:v>-32.486520423600609</c:v>
                      </c:pt>
                      <c:pt idx="12" formatCode="General">
                        <c:v>-32.776989409984871</c:v>
                      </c:pt>
                      <c:pt idx="13" formatCode="General">
                        <c:v>-33.06745839636914</c:v>
                      </c:pt>
                      <c:pt idx="14" formatCode="General">
                        <c:v>-33.35792738275341</c:v>
                      </c:pt>
                      <c:pt idx="15" formatCode="General">
                        <c:v>-33.648396369137672</c:v>
                      </c:pt>
                      <c:pt idx="16" formatCode="General">
                        <c:v>-33.938865355521941</c:v>
                      </c:pt>
                      <c:pt idx="17" formatCode="General">
                        <c:v>-34.22933434190621</c:v>
                      </c:pt>
                      <c:pt idx="18" formatCode="General">
                        <c:v>-34.507443267776097</c:v>
                      </c:pt>
                      <c:pt idx="19" formatCode="General">
                        <c:v>-34.78354009077156</c:v>
                      </c:pt>
                      <c:pt idx="20" formatCode="General">
                        <c:v>-35.059636913767022</c:v>
                      </c:pt>
                      <c:pt idx="21" formatCode="General">
                        <c:v>-35.335733736762485</c:v>
                      </c:pt>
                      <c:pt idx="22" formatCode="General">
                        <c:v>-35.611830559757941</c:v>
                      </c:pt>
                      <c:pt idx="23" formatCode="General">
                        <c:v>-35.887927382753404</c:v>
                      </c:pt>
                      <c:pt idx="24" formatCode="General">
                        <c:v>-36.159772727272724</c:v>
                      </c:pt>
                      <c:pt idx="25" formatCode="General">
                        <c:v>-36.418863636363632</c:v>
                      </c:pt>
                      <c:pt idx="26" formatCode="General">
                        <c:v>-36.677954545454547</c:v>
                      </c:pt>
                      <c:pt idx="27" formatCode="General">
                        <c:v>-36.937045454545455</c:v>
                      </c:pt>
                      <c:pt idx="28" formatCode="General">
                        <c:v>-37.196136363636363</c:v>
                      </c:pt>
                      <c:pt idx="29" formatCode="General">
                        <c:v>-37.455227272727271</c:v>
                      </c:pt>
                      <c:pt idx="30" formatCode="General">
                        <c:v>-37.714318181818179</c:v>
                      </c:pt>
                      <c:pt idx="31" formatCode="General">
                        <c:v>-37.961845688350984</c:v>
                      </c:pt>
                      <c:pt idx="32" formatCode="General">
                        <c:v>-38.203146747352498</c:v>
                      </c:pt>
                      <c:pt idx="33" formatCode="General">
                        <c:v>-38.444447806354006</c:v>
                      </c:pt>
                      <c:pt idx="34" formatCode="General">
                        <c:v>-38.685748865355521</c:v>
                      </c:pt>
                      <c:pt idx="35" formatCode="General">
                        <c:v>-38.927049924357036</c:v>
                      </c:pt>
                      <c:pt idx="36" formatCode="General">
                        <c:v>-39.168350983358543</c:v>
                      </c:pt>
                      <c:pt idx="37" formatCode="General">
                        <c:v>-39.409046898638422</c:v>
                      </c:pt>
                      <c:pt idx="38" formatCode="General">
                        <c:v>-39.635219364599088</c:v>
                      </c:pt>
                      <c:pt idx="39" formatCode="General">
                        <c:v>-39.861391830559761</c:v>
                      </c:pt>
                      <c:pt idx="40" formatCode="General">
                        <c:v>-40.087564296520426</c:v>
                      </c:pt>
                      <c:pt idx="41" formatCode="General">
                        <c:v>-40.313736762481092</c:v>
                      </c:pt>
                      <c:pt idx="42" formatCode="General">
                        <c:v>-40.539909228441758</c:v>
                      </c:pt>
                      <c:pt idx="43" formatCode="General">
                        <c:v>-40.766081694402423</c:v>
                      </c:pt>
                      <c:pt idx="44" formatCode="General">
                        <c:v>-40.986724659606658</c:v>
                      </c:pt>
                      <c:pt idx="45" formatCode="General">
                        <c:v>-41.200037821482603</c:v>
                      </c:pt>
                      <c:pt idx="46" formatCode="General">
                        <c:v>-41.413350983358548</c:v>
                      </c:pt>
                      <c:pt idx="47" formatCode="General">
                        <c:v>-41.626664145234493</c:v>
                      </c:pt>
                      <c:pt idx="48" formatCode="General">
                        <c:v>-41.839977307110438</c:v>
                      </c:pt>
                      <c:pt idx="49" formatCode="General">
                        <c:v>-42.053290468986383</c:v>
                      </c:pt>
                      <c:pt idx="50" formatCode="General">
                        <c:v>-42.266603630862328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-43.732428139183057</c:v>
                      </c:pt>
                      <c:pt idx="58" formatCode="General">
                        <c:v>-43.94801059001513</c:v>
                      </c:pt>
                      <c:pt idx="59" formatCode="General">
                        <c:v>-44.163593040847203</c:v>
                      </c:pt>
                      <c:pt idx="60" formatCode="General">
                        <c:v>-44.379175491679277</c:v>
                      </c:pt>
                      <c:pt idx="61" formatCode="General">
                        <c:v>-44.59475794251135</c:v>
                      </c:pt>
                      <c:pt idx="62" formatCode="General">
                        <c:v>-44.810340393343417</c:v>
                      </c:pt>
                      <c:pt idx="63" formatCode="General">
                        <c:v>-45.02592284417549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B30-4E9C-A50A-EFE1F64DE2B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-35.233497730711044</c:v>
                      </c:pt>
                      <c:pt idx="1">
                        <c:v>-35.55301361573374</c:v>
                      </c:pt>
                      <c:pt idx="2" formatCode="General">
                        <c:v>-35.872529500756436</c:v>
                      </c:pt>
                      <c:pt idx="3" formatCode="General">
                        <c:v>-36.192045385779124</c:v>
                      </c:pt>
                      <c:pt idx="4" formatCode="General">
                        <c:v>-36.514248108925877</c:v>
                      </c:pt>
                      <c:pt idx="5" formatCode="General">
                        <c:v>-36.867349470499249</c:v>
                      </c:pt>
                      <c:pt idx="6" formatCode="General">
                        <c:v>-37.220450832072622</c:v>
                      </c:pt>
                      <c:pt idx="7" formatCode="General">
                        <c:v>-37.573552193645995</c:v>
                      </c:pt>
                      <c:pt idx="8" formatCode="General">
                        <c:v>-37.926653555219367</c:v>
                      </c:pt>
                      <c:pt idx="9" formatCode="General">
                        <c:v>-38.27975491679274</c:v>
                      </c:pt>
                      <c:pt idx="10" formatCode="General">
                        <c:v>-38.632856278366113</c:v>
                      </c:pt>
                      <c:pt idx="11" formatCode="General">
                        <c:v>-38.98382450832073</c:v>
                      </c:pt>
                      <c:pt idx="12" formatCode="General">
                        <c:v>-39.332387291981846</c:v>
                      </c:pt>
                      <c:pt idx="13" formatCode="General">
                        <c:v>-39.680950075642968</c:v>
                      </c:pt>
                      <c:pt idx="14" formatCode="General">
                        <c:v>-40.029512859304084</c:v>
                      </c:pt>
                      <c:pt idx="15" formatCode="General">
                        <c:v>-40.378075642965207</c:v>
                      </c:pt>
                      <c:pt idx="16" formatCode="General">
                        <c:v>-40.726638426626323</c:v>
                      </c:pt>
                      <c:pt idx="17" formatCode="General">
                        <c:v>-41.075201210287446</c:v>
                      </c:pt>
                      <c:pt idx="18" formatCode="General">
                        <c:v>-41.408931921331316</c:v>
                      </c:pt>
                      <c:pt idx="19" formatCode="General">
                        <c:v>-41.740248108925869</c:v>
                      </c:pt>
                      <c:pt idx="20" formatCode="General">
                        <c:v>-42.071564296520428</c:v>
                      </c:pt>
                      <c:pt idx="21" formatCode="General">
                        <c:v>-42.402880484114981</c:v>
                      </c:pt>
                      <c:pt idx="22" formatCode="General">
                        <c:v>-42.734196671709533</c:v>
                      </c:pt>
                      <c:pt idx="23" formatCode="General">
                        <c:v>-43.065512859304086</c:v>
                      </c:pt>
                      <c:pt idx="24" formatCode="General">
                        <c:v>-43.391727272727273</c:v>
                      </c:pt>
                      <c:pt idx="25" formatCode="General">
                        <c:v>-43.702636363636366</c:v>
                      </c:pt>
                      <c:pt idx="26" formatCode="General">
                        <c:v>-44.013545454545458</c:v>
                      </c:pt>
                      <c:pt idx="27" formatCode="General">
                        <c:v>-44.324454545454543</c:v>
                      </c:pt>
                      <c:pt idx="28" formatCode="General">
                        <c:v>-44.635363636363635</c:v>
                      </c:pt>
                      <c:pt idx="29" formatCode="General">
                        <c:v>-44.946272727272728</c:v>
                      </c:pt>
                      <c:pt idx="30" formatCode="General">
                        <c:v>-45.25718181818182</c:v>
                      </c:pt>
                      <c:pt idx="31" formatCode="General">
                        <c:v>-45.55421482602118</c:v>
                      </c:pt>
                      <c:pt idx="32" formatCode="General">
                        <c:v>-45.843776096822992</c:v>
                      </c:pt>
                      <c:pt idx="33" formatCode="General">
                        <c:v>-46.133337367624812</c:v>
                      </c:pt>
                      <c:pt idx="34" formatCode="General">
                        <c:v>-46.422898638426624</c:v>
                      </c:pt>
                      <c:pt idx="35" formatCode="General">
                        <c:v>-46.712459909228443</c:v>
                      </c:pt>
                      <c:pt idx="36" formatCode="General">
                        <c:v>-47.002021180030255</c:v>
                      </c:pt>
                      <c:pt idx="37" formatCode="General">
                        <c:v>-47.290856278366114</c:v>
                      </c:pt>
                      <c:pt idx="38" formatCode="General">
                        <c:v>-47.562263237518913</c:v>
                      </c:pt>
                      <c:pt idx="39" formatCode="General">
                        <c:v>-47.833670196671711</c:v>
                      </c:pt>
                      <c:pt idx="40" formatCode="General">
                        <c:v>-48.10507715582451</c:v>
                      </c:pt>
                      <c:pt idx="41" formatCode="General">
                        <c:v>-48.376484114977302</c:v>
                      </c:pt>
                      <c:pt idx="42" formatCode="General">
                        <c:v>-48.647891074130101</c:v>
                      </c:pt>
                      <c:pt idx="43" formatCode="General">
                        <c:v>-48.919298033282899</c:v>
                      </c:pt>
                      <c:pt idx="44" formatCode="General">
                        <c:v>-49.184069591527987</c:v>
                      </c:pt>
                      <c:pt idx="45" formatCode="General">
                        <c:v>-49.440045385779122</c:v>
                      </c:pt>
                      <c:pt idx="46" formatCode="General">
                        <c:v>-49.696021180030257</c:v>
                      </c:pt>
                      <c:pt idx="47" formatCode="General">
                        <c:v>-49.951996974281393</c:v>
                      </c:pt>
                      <c:pt idx="48" formatCode="General">
                        <c:v>-50.207972768532528</c:v>
                      </c:pt>
                      <c:pt idx="49" formatCode="General">
                        <c:v>-50.463948562783663</c:v>
                      </c:pt>
                      <c:pt idx="50" formatCode="General">
                        <c:v>-50.719924357034799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-52.478913767019662</c:v>
                      </c:pt>
                      <c:pt idx="58" formatCode="General">
                        <c:v>-52.737612708018155</c:v>
                      </c:pt>
                      <c:pt idx="59" formatCode="General">
                        <c:v>-52.99631164901664</c:v>
                      </c:pt>
                      <c:pt idx="60" formatCode="General">
                        <c:v>-53.255010590015132</c:v>
                      </c:pt>
                      <c:pt idx="61" formatCode="General">
                        <c:v>-53.513709531013617</c:v>
                      </c:pt>
                      <c:pt idx="62" formatCode="General">
                        <c:v>-53.77240847201211</c:v>
                      </c:pt>
                      <c:pt idx="63" formatCode="General">
                        <c:v>-54.031107413010595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B30-4E9C-A50A-EFE1F64DE2B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B30-4E9C-A50A-EFE1F64DE2B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-46.977996974281396</c:v>
                      </c:pt>
                      <c:pt idx="1">
                        <c:v>-47.40401815431165</c:v>
                      </c:pt>
                      <c:pt idx="2" formatCode="General">
                        <c:v>-47.830039334341912</c:v>
                      </c:pt>
                      <c:pt idx="3" formatCode="General">
                        <c:v>-48.256060514372166</c:v>
                      </c:pt>
                      <c:pt idx="4" formatCode="General">
                        <c:v>-48.685664145234497</c:v>
                      </c:pt>
                      <c:pt idx="5" formatCode="General">
                        <c:v>-49.156465960665663</c:v>
                      </c:pt>
                      <c:pt idx="6" formatCode="General">
                        <c:v>-49.627267776096822</c:v>
                      </c:pt>
                      <c:pt idx="7" formatCode="General">
                        <c:v>-50.098069591527988</c:v>
                      </c:pt>
                      <c:pt idx="8" formatCode="General">
                        <c:v>-50.568871406959154</c:v>
                      </c:pt>
                      <c:pt idx="9" formatCode="General">
                        <c:v>-51.03967322239032</c:v>
                      </c:pt>
                      <c:pt idx="10" formatCode="General">
                        <c:v>-51.510475037821479</c:v>
                      </c:pt>
                      <c:pt idx="11" formatCode="General">
                        <c:v>-51.978432677760964</c:v>
                      </c:pt>
                      <c:pt idx="12" formatCode="General">
                        <c:v>-52.443183055975794</c:v>
                      </c:pt>
                      <c:pt idx="13" formatCode="General">
                        <c:v>-52.907933434190618</c:v>
                      </c:pt>
                      <c:pt idx="14" formatCode="General">
                        <c:v>-53.372683812405448</c:v>
                      </c:pt>
                      <c:pt idx="15" formatCode="General">
                        <c:v>-53.837434190620272</c:v>
                      </c:pt>
                      <c:pt idx="16" formatCode="General">
                        <c:v>-54.302184568835102</c:v>
                      </c:pt>
                      <c:pt idx="17" formatCode="General">
                        <c:v>-54.766934947049926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-57.855636363636364</c:v>
                      </c:pt>
                      <c:pt idx="25" formatCode="General">
                        <c:v>-58.270181818181818</c:v>
                      </c:pt>
                      <c:pt idx="26" formatCode="General">
                        <c:v>-58.684727272727272</c:v>
                      </c:pt>
                      <c:pt idx="27" formatCode="General">
                        <c:v>-59.099272727272727</c:v>
                      </c:pt>
                      <c:pt idx="28" formatCode="General">
                        <c:v>-59.513818181818181</c:v>
                      </c:pt>
                      <c:pt idx="29" formatCode="General">
                        <c:v>-59.928363636363635</c:v>
                      </c:pt>
                      <c:pt idx="30" formatCode="General">
                        <c:v>-60.342909090909089</c:v>
                      </c:pt>
                      <c:pt idx="31" formatCode="General">
                        <c:v>-60.738953101361574</c:v>
                      </c:pt>
                      <c:pt idx="32" formatCode="General">
                        <c:v>-61.125034795763995</c:v>
                      </c:pt>
                      <c:pt idx="33" formatCode="General">
                        <c:v>-61.511116490166415</c:v>
                      </c:pt>
                      <c:pt idx="34" formatCode="General">
                        <c:v>-61.897198184568836</c:v>
                      </c:pt>
                      <c:pt idx="35" formatCode="General">
                        <c:v>-62.283279878971257</c:v>
                      </c:pt>
                      <c:pt idx="36" formatCode="General">
                        <c:v>-62.669361573373678</c:v>
                      </c:pt>
                      <c:pt idx="37" formatCode="General">
                        <c:v>-63.054475037821483</c:v>
                      </c:pt>
                      <c:pt idx="38" formatCode="General">
                        <c:v>-63.416350983358548</c:v>
                      </c:pt>
                      <c:pt idx="39" formatCode="General">
                        <c:v>-63.778226928895613</c:v>
                      </c:pt>
                      <c:pt idx="40" formatCode="General">
                        <c:v>-64.140102874432671</c:v>
                      </c:pt>
                      <c:pt idx="41" formatCode="General">
                        <c:v>-64.501978819969736</c:v>
                      </c:pt>
                      <c:pt idx="42" formatCode="General">
                        <c:v>-64.863854765506801</c:v>
                      </c:pt>
                      <c:pt idx="43" formatCode="General">
                        <c:v>-65.225730711043866</c:v>
                      </c:pt>
                      <c:pt idx="44" formatCode="General">
                        <c:v>-65.578759455370658</c:v>
                      </c:pt>
                      <c:pt idx="45" formatCode="General">
                        <c:v>-65.920060514372167</c:v>
                      </c:pt>
                      <c:pt idx="46" formatCode="General">
                        <c:v>-66.261361573373676</c:v>
                      </c:pt>
                      <c:pt idx="47" formatCode="General">
                        <c:v>-66.602662632375186</c:v>
                      </c:pt>
                      <c:pt idx="48" formatCode="General">
                        <c:v>-66.943963691376709</c:v>
                      </c:pt>
                      <c:pt idx="49" formatCode="General">
                        <c:v>-67.285264750378218</c:v>
                      </c:pt>
                      <c:pt idx="50" formatCode="General">
                        <c:v>-67.626565809379727</c:v>
                      </c:pt>
                      <c:pt idx="51" formatCode="General">
                        <c:v>-67.962327272727279</c:v>
                      </c:pt>
                      <c:pt idx="52" formatCode="General">
                        <c:v>-68.296872727272728</c:v>
                      </c:pt>
                      <c:pt idx="53" formatCode="General">
                        <c:v>-68.631418181818191</c:v>
                      </c:pt>
                      <c:pt idx="54" formatCode="General">
                        <c:v>-68.965963636363639</c:v>
                      </c:pt>
                      <c:pt idx="55" formatCode="General">
                        <c:v>-69.300509090909088</c:v>
                      </c:pt>
                      <c:pt idx="56" formatCode="General">
                        <c:v>-69.635054545454551</c:v>
                      </c:pt>
                      <c:pt idx="57" formatCode="General">
                        <c:v>-69.971885022692888</c:v>
                      </c:pt>
                      <c:pt idx="58" formatCode="General">
                        <c:v>-70.316816944024211</c:v>
                      </c:pt>
                      <c:pt idx="59" formatCode="General">
                        <c:v>-70.66174886535552</c:v>
                      </c:pt>
                      <c:pt idx="60" formatCode="General">
                        <c:v>-71.006680786686843</c:v>
                      </c:pt>
                      <c:pt idx="61" formatCode="General">
                        <c:v>-71.351612708018152</c:v>
                      </c:pt>
                      <c:pt idx="62" formatCode="General">
                        <c:v>-71.696544629349475</c:v>
                      </c:pt>
                      <c:pt idx="63" formatCode="General">
                        <c:v>-72.041476550680784</c:v>
                      </c:pt>
                      <c:pt idx="64" formatCode="General">
                        <c:v>-72.409295007564296</c:v>
                      </c:pt>
                      <c:pt idx="65" formatCode="General">
                        <c:v>-72.791745839636917</c:v>
                      </c:pt>
                      <c:pt idx="66" formatCode="General">
                        <c:v>-73.174196671709524</c:v>
                      </c:pt>
                      <c:pt idx="67" formatCode="General">
                        <c:v>-73.556647503782145</c:v>
                      </c:pt>
                      <c:pt idx="68" formatCode="General">
                        <c:v>-73.939098335854766</c:v>
                      </c:pt>
                      <c:pt idx="69" formatCode="General">
                        <c:v>-74.321549167927373</c:v>
                      </c:pt>
                      <c:pt idx="70" formatCode="General">
                        <c:v>-74.703999999999994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B30-4E9C-A50A-EFE1F64DE2B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-17.616748865355522</c:v>
                      </c:pt>
                      <c:pt idx="1">
                        <c:v>-17.77650680786687</c:v>
                      </c:pt>
                      <c:pt idx="2" formatCode="General">
                        <c:v>-17.936264750378218</c:v>
                      </c:pt>
                      <c:pt idx="3" formatCode="General">
                        <c:v>-18.096022692889562</c:v>
                      </c:pt>
                      <c:pt idx="4" formatCode="General">
                        <c:v>-18.257124054462938</c:v>
                      </c:pt>
                      <c:pt idx="5" formatCode="General">
                        <c:v>-18.433674735249625</c:v>
                      </c:pt>
                      <c:pt idx="6" formatCode="General">
                        <c:v>-18.610225416036311</c:v>
                      </c:pt>
                      <c:pt idx="7" formatCode="General">
                        <c:v>-18.786776096822997</c:v>
                      </c:pt>
                      <c:pt idx="8" formatCode="General">
                        <c:v>-18.963326777609684</c:v>
                      </c:pt>
                      <c:pt idx="9" formatCode="General">
                        <c:v>-19.13987745839637</c:v>
                      </c:pt>
                      <c:pt idx="10" formatCode="General">
                        <c:v>-19.316428139183056</c:v>
                      </c:pt>
                      <c:pt idx="11" formatCode="General">
                        <c:v>-19.491912254160365</c:v>
                      </c:pt>
                      <c:pt idx="12" formatCode="General">
                        <c:v>-19.666193645990923</c:v>
                      </c:pt>
                      <c:pt idx="13" formatCode="General">
                        <c:v>-19.840475037821484</c:v>
                      </c:pt>
                      <c:pt idx="14" formatCode="General">
                        <c:v>-20.014756429652042</c:v>
                      </c:pt>
                      <c:pt idx="15" formatCode="General">
                        <c:v>-20.189037821482604</c:v>
                      </c:pt>
                      <c:pt idx="16" formatCode="General">
                        <c:v>-20.363319213313162</c:v>
                      </c:pt>
                      <c:pt idx="17" formatCode="General">
                        <c:v>-20.537600605143723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-21.695863636363637</c:v>
                      </c:pt>
                      <c:pt idx="25" formatCode="General">
                        <c:v>-21.851318181818183</c:v>
                      </c:pt>
                      <c:pt idx="26" formatCode="General">
                        <c:v>-22.006772727272729</c:v>
                      </c:pt>
                      <c:pt idx="27" formatCode="General">
                        <c:v>-22.162227272727272</c:v>
                      </c:pt>
                      <c:pt idx="28" formatCode="General">
                        <c:v>-22.317681818181818</c:v>
                      </c:pt>
                      <c:pt idx="29" formatCode="General">
                        <c:v>-22.473136363636364</c:v>
                      </c:pt>
                      <c:pt idx="30" formatCode="General">
                        <c:v>-22.62859090909091</c:v>
                      </c:pt>
                      <c:pt idx="31" formatCode="General">
                        <c:v>-22.77710741301059</c:v>
                      </c:pt>
                      <c:pt idx="32" formatCode="General">
                        <c:v>-22.921888048411496</c:v>
                      </c:pt>
                      <c:pt idx="33" formatCode="General">
                        <c:v>-23.066668683812406</c:v>
                      </c:pt>
                      <c:pt idx="34" formatCode="General">
                        <c:v>-23.211449319213312</c:v>
                      </c:pt>
                      <c:pt idx="35" formatCode="General">
                        <c:v>-23.356229954614221</c:v>
                      </c:pt>
                      <c:pt idx="36" formatCode="General">
                        <c:v>-23.501010590015127</c:v>
                      </c:pt>
                      <c:pt idx="37" formatCode="General">
                        <c:v>-23.645428139183057</c:v>
                      </c:pt>
                      <c:pt idx="38" formatCode="General">
                        <c:v>-23.781131618759456</c:v>
                      </c:pt>
                      <c:pt idx="39" formatCode="General">
                        <c:v>-23.916835098335856</c:v>
                      </c:pt>
                      <c:pt idx="40" formatCode="General">
                        <c:v>-24.052538577912255</c:v>
                      </c:pt>
                      <c:pt idx="41" formatCode="General">
                        <c:v>-24.188242057488651</c:v>
                      </c:pt>
                      <c:pt idx="42" formatCode="General">
                        <c:v>-24.32394553706505</c:v>
                      </c:pt>
                      <c:pt idx="43" formatCode="General">
                        <c:v>-24.45964901664145</c:v>
                      </c:pt>
                      <c:pt idx="44" formatCode="General">
                        <c:v>-24.592034795763993</c:v>
                      </c:pt>
                      <c:pt idx="45" formatCode="General">
                        <c:v>-24.720022692889561</c:v>
                      </c:pt>
                      <c:pt idx="46" formatCode="General">
                        <c:v>-24.848010590015129</c:v>
                      </c:pt>
                      <c:pt idx="47" formatCode="General">
                        <c:v>-24.975998487140696</c:v>
                      </c:pt>
                      <c:pt idx="48" formatCode="General">
                        <c:v>-25.103986384266264</c:v>
                      </c:pt>
                      <c:pt idx="49" formatCode="General">
                        <c:v>-25.231974281391832</c:v>
                      </c:pt>
                      <c:pt idx="50" formatCode="General">
                        <c:v>-25.359962178517399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-26.239456883509831</c:v>
                      </c:pt>
                      <c:pt idx="58" formatCode="General">
                        <c:v>-26.368806354009077</c:v>
                      </c:pt>
                      <c:pt idx="59" formatCode="General">
                        <c:v>-26.49815582450832</c:v>
                      </c:pt>
                      <c:pt idx="60" formatCode="General">
                        <c:v>-26.627505295007566</c:v>
                      </c:pt>
                      <c:pt idx="61" formatCode="General">
                        <c:v>-26.756854765506809</c:v>
                      </c:pt>
                      <c:pt idx="62" formatCode="General">
                        <c:v>-26.886204236006055</c:v>
                      </c:pt>
                      <c:pt idx="63" formatCode="General">
                        <c:v>-27.015553706505298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B30-4E9C-A50A-EFE1F64DE2B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-11.744499243570349</c:v>
                      </c:pt>
                      <c:pt idx="1">
                        <c:v>-11.851004538577913</c:v>
                      </c:pt>
                      <c:pt idx="2" formatCode="General">
                        <c:v>-11.957509833585478</c:v>
                      </c:pt>
                      <c:pt idx="3" formatCode="General">
                        <c:v>-12.064015128593041</c:v>
                      </c:pt>
                      <c:pt idx="4" formatCode="General">
                        <c:v>-12.171416036308624</c:v>
                      </c:pt>
                      <c:pt idx="5" formatCode="General">
                        <c:v>-12.289116490166416</c:v>
                      </c:pt>
                      <c:pt idx="6" formatCode="General">
                        <c:v>-12.406816944024206</c:v>
                      </c:pt>
                      <c:pt idx="7" formatCode="General">
                        <c:v>-12.524517397881997</c:v>
                      </c:pt>
                      <c:pt idx="8" formatCode="General">
                        <c:v>-12.642217851739789</c:v>
                      </c:pt>
                      <c:pt idx="9" formatCode="General">
                        <c:v>-12.75991830559758</c:v>
                      </c:pt>
                      <c:pt idx="10" formatCode="General">
                        <c:v>-12.87761875945537</c:v>
                      </c:pt>
                      <c:pt idx="11" formatCode="General">
                        <c:v>-12.994608169440241</c:v>
                      </c:pt>
                      <c:pt idx="12" formatCode="General">
                        <c:v>-13.110795763993949</c:v>
                      </c:pt>
                      <c:pt idx="13" formatCode="General">
                        <c:v>-13.226983358547654</c:v>
                      </c:pt>
                      <c:pt idx="14" formatCode="General">
                        <c:v>-13.343170953101362</c:v>
                      </c:pt>
                      <c:pt idx="15" formatCode="General">
                        <c:v>-13.459358547655068</c:v>
                      </c:pt>
                      <c:pt idx="16" formatCode="General">
                        <c:v>-13.575546142208776</c:v>
                      </c:pt>
                      <c:pt idx="17" formatCode="General">
                        <c:v>-13.691733736762481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-14.463909090909091</c:v>
                      </c:pt>
                      <c:pt idx="25" formatCode="General">
                        <c:v>-14.567545454545455</c:v>
                      </c:pt>
                      <c:pt idx="26" formatCode="General">
                        <c:v>-14.671181818181818</c:v>
                      </c:pt>
                      <c:pt idx="27" formatCode="General">
                        <c:v>-14.774818181818182</c:v>
                      </c:pt>
                      <c:pt idx="28" formatCode="General">
                        <c:v>-14.878454545454545</c:v>
                      </c:pt>
                      <c:pt idx="29" formatCode="General">
                        <c:v>-14.982090909090909</c:v>
                      </c:pt>
                      <c:pt idx="30" formatCode="General">
                        <c:v>-15.085727272727272</c:v>
                      </c:pt>
                      <c:pt idx="31" formatCode="General">
                        <c:v>-15.184738275340393</c:v>
                      </c:pt>
                      <c:pt idx="32" formatCode="General">
                        <c:v>-15.281258698940999</c:v>
                      </c:pt>
                      <c:pt idx="33" formatCode="General">
                        <c:v>-15.377779122541604</c:v>
                      </c:pt>
                      <c:pt idx="34" formatCode="General">
                        <c:v>-15.474299546142209</c:v>
                      </c:pt>
                      <c:pt idx="35" formatCode="General">
                        <c:v>-15.570819969742814</c:v>
                      </c:pt>
                      <c:pt idx="36" formatCode="General">
                        <c:v>-15.667340393343419</c:v>
                      </c:pt>
                      <c:pt idx="37" formatCode="General">
                        <c:v>-15.763618759455371</c:v>
                      </c:pt>
                      <c:pt idx="38" formatCode="General">
                        <c:v>-15.854087745839637</c:v>
                      </c:pt>
                      <c:pt idx="39" formatCode="General">
                        <c:v>-15.944556732223903</c:v>
                      </c:pt>
                      <c:pt idx="40" formatCode="General">
                        <c:v>-16.035025718608168</c:v>
                      </c:pt>
                      <c:pt idx="41" formatCode="General">
                        <c:v>-16.125494704992434</c:v>
                      </c:pt>
                      <c:pt idx="42" formatCode="General">
                        <c:v>-16.2159636913767</c:v>
                      </c:pt>
                      <c:pt idx="43" formatCode="General">
                        <c:v>-16.306432677760966</c:v>
                      </c:pt>
                      <c:pt idx="44" formatCode="General">
                        <c:v>-16.394689863842665</c:v>
                      </c:pt>
                      <c:pt idx="45" formatCode="General">
                        <c:v>-16.480015128593042</c:v>
                      </c:pt>
                      <c:pt idx="46" formatCode="General">
                        <c:v>-16.565340393343419</c:v>
                      </c:pt>
                      <c:pt idx="47" formatCode="General">
                        <c:v>-16.650665658093796</c:v>
                      </c:pt>
                      <c:pt idx="48" formatCode="General">
                        <c:v>-16.735990922844177</c:v>
                      </c:pt>
                      <c:pt idx="49" formatCode="General">
                        <c:v>-16.821316187594554</c:v>
                      </c:pt>
                      <c:pt idx="50" formatCode="General">
                        <c:v>-16.906641452344932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-17.492971255673222</c:v>
                      </c:pt>
                      <c:pt idx="58" formatCode="General">
                        <c:v>-17.579204236006053</c:v>
                      </c:pt>
                      <c:pt idx="59" formatCode="General">
                        <c:v>-17.66543721633888</c:v>
                      </c:pt>
                      <c:pt idx="60" formatCode="General">
                        <c:v>-17.751670196671711</c:v>
                      </c:pt>
                      <c:pt idx="61" formatCode="General">
                        <c:v>-17.837903177004538</c:v>
                      </c:pt>
                      <c:pt idx="62" formatCode="General">
                        <c:v>-17.924136157337369</c:v>
                      </c:pt>
                      <c:pt idx="63" formatCode="General">
                        <c:v>-18.010369137670196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B30-4E9C-A50A-EFE1F64DE2B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B30-4E9C-A50A-EFE1F64DE2B3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B30-4E9C-A50A-EFE1F64DE2B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B30-4E9C-A50A-EFE1F64DE2B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B30-4E9C-A50A-EFE1F64DE2B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B30-4E9C-A50A-EFE1F64DE2B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-71.602632375189117</c:v>
                      </c:pt>
                      <c:pt idx="1">
                        <c:v>-69.964205748865368</c:v>
                      </c:pt>
                      <c:pt idx="2" formatCode="General">
                        <c:v>-68.325779122541604</c:v>
                      </c:pt>
                      <c:pt idx="3" formatCode="General">
                        <c:v>-66.687352496217855</c:v>
                      </c:pt>
                      <c:pt idx="4" formatCode="General">
                        <c:v>-65.088744326777615</c:v>
                      </c:pt>
                      <c:pt idx="5" formatCode="General">
                        <c:v>-63.948048411497737</c:v>
                      </c:pt>
                      <c:pt idx="6" formatCode="General">
                        <c:v>-62.80735249621786</c:v>
                      </c:pt>
                      <c:pt idx="7" formatCode="General">
                        <c:v>-61.666656580937975</c:v>
                      </c:pt>
                      <c:pt idx="8" formatCode="General">
                        <c:v>-60.525960665658097</c:v>
                      </c:pt>
                      <c:pt idx="9" formatCode="General">
                        <c:v>-59.385264750378219</c:v>
                      </c:pt>
                      <c:pt idx="10" formatCode="General">
                        <c:v>-58.244568835098335</c:v>
                      </c:pt>
                      <c:pt idx="11" formatCode="General">
                        <c:v>-57.243948562783665</c:v>
                      </c:pt>
                      <c:pt idx="12" formatCode="General">
                        <c:v>-56.40128593040847</c:v>
                      </c:pt>
                      <c:pt idx="13" formatCode="General">
                        <c:v>-55.558623298033282</c:v>
                      </c:pt>
                      <c:pt idx="14" formatCode="General">
                        <c:v>-54.715960665658095</c:v>
                      </c:pt>
                      <c:pt idx="15" formatCode="General">
                        <c:v>-53.873298033282907</c:v>
                      </c:pt>
                      <c:pt idx="16" formatCode="General">
                        <c:v>-53.030635400907713</c:v>
                      </c:pt>
                      <c:pt idx="17" formatCode="General">
                        <c:v>-52.187972768532525</c:v>
                      </c:pt>
                      <c:pt idx="18" formatCode="General">
                        <c:v>-51.507942511346442</c:v>
                      </c:pt>
                      <c:pt idx="19" formatCode="General">
                        <c:v>-50.854387291981844</c:v>
                      </c:pt>
                      <c:pt idx="20" formatCode="General">
                        <c:v>-50.200832072617246</c:v>
                      </c:pt>
                      <c:pt idx="21" formatCode="General">
                        <c:v>-49.547276853252647</c:v>
                      </c:pt>
                      <c:pt idx="22" formatCode="General">
                        <c:v>-48.893721633888049</c:v>
                      </c:pt>
                      <c:pt idx="23" formatCode="General">
                        <c:v>-48.240166414523451</c:v>
                      </c:pt>
                      <c:pt idx="24" formatCode="General">
                        <c:v>-47.618939393939392</c:v>
                      </c:pt>
                      <c:pt idx="25" formatCode="General">
                        <c:v>-47.094696969696969</c:v>
                      </c:pt>
                      <c:pt idx="26" formatCode="General">
                        <c:v>-46.570454545454545</c:v>
                      </c:pt>
                      <c:pt idx="27" formatCode="General">
                        <c:v>-46.046212121212122</c:v>
                      </c:pt>
                      <c:pt idx="28" formatCode="General">
                        <c:v>-45.521969696969698</c:v>
                      </c:pt>
                      <c:pt idx="29" formatCode="General">
                        <c:v>-44.997727272727275</c:v>
                      </c:pt>
                      <c:pt idx="30" formatCode="General">
                        <c:v>-44.473484848484844</c:v>
                      </c:pt>
                      <c:pt idx="31" formatCode="General">
                        <c:v>-44.010726172465958</c:v>
                      </c:pt>
                      <c:pt idx="32" formatCode="General">
                        <c:v>-43.581074130105904</c:v>
                      </c:pt>
                      <c:pt idx="33" formatCode="General">
                        <c:v>-43.151422087745843</c:v>
                      </c:pt>
                      <c:pt idx="34" formatCode="General">
                        <c:v>-42.721770045385782</c:v>
                      </c:pt>
                      <c:pt idx="35" formatCode="General">
                        <c:v>-42.29211800302572</c:v>
                      </c:pt>
                      <c:pt idx="36" formatCode="General">
                        <c:v>-41.862465960665659</c:v>
                      </c:pt>
                      <c:pt idx="37" formatCode="General">
                        <c:v>-41.435537065052955</c:v>
                      </c:pt>
                      <c:pt idx="38" formatCode="General">
                        <c:v>-41.073963691376704</c:v>
                      </c:pt>
                      <c:pt idx="39" formatCode="General">
                        <c:v>-40.712390317700461</c:v>
                      </c:pt>
                      <c:pt idx="40" formatCode="General">
                        <c:v>-40.35081694402421</c:v>
                      </c:pt>
                      <c:pt idx="41" formatCode="General">
                        <c:v>-39.989243570347959</c:v>
                      </c:pt>
                      <c:pt idx="42" formatCode="General">
                        <c:v>-39.627670196671716</c:v>
                      </c:pt>
                      <c:pt idx="43" formatCode="General">
                        <c:v>-39.266096822995465</c:v>
                      </c:pt>
                      <c:pt idx="44" formatCode="General">
                        <c:v>-38.927291981845691</c:v>
                      </c:pt>
                      <c:pt idx="45" formatCode="General">
                        <c:v>-38.618668683812409</c:v>
                      </c:pt>
                      <c:pt idx="46" formatCode="General">
                        <c:v>-38.310045385779127</c:v>
                      </c:pt>
                      <c:pt idx="47" formatCode="General">
                        <c:v>-38.001422087745844</c:v>
                      </c:pt>
                      <c:pt idx="48" formatCode="General">
                        <c:v>-37.692798789712562</c:v>
                      </c:pt>
                      <c:pt idx="49" formatCode="General">
                        <c:v>-37.384175491679272</c:v>
                      </c:pt>
                      <c:pt idx="50" formatCode="General">
                        <c:v>-37.07555219364599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-35.176414523449317</c:v>
                      </c:pt>
                      <c:pt idx="58" formatCode="General">
                        <c:v>-34.932844175491674</c:v>
                      </c:pt>
                      <c:pt idx="59" formatCode="General">
                        <c:v>-34.689273827534038</c:v>
                      </c:pt>
                      <c:pt idx="60" formatCode="General">
                        <c:v>-34.445703479576395</c:v>
                      </c:pt>
                      <c:pt idx="61" formatCode="General">
                        <c:v>-34.202133131618758</c:v>
                      </c:pt>
                      <c:pt idx="62" formatCode="General">
                        <c:v>-33.958562783661115</c:v>
                      </c:pt>
                      <c:pt idx="63" formatCode="General">
                        <c:v>-33.714992435703479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B30-4E9C-A50A-EFE1F64DE2B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B30-4E9C-A50A-EFE1F64DE2B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B30-4E9C-A50A-EFE1F64DE2B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B30-4E9C-A50A-EFE1F64DE2B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B30-4E9C-A50A-EFE1F64DE2B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B30-4E9C-A50A-EFE1F64DE2B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B30-4E9C-A50A-EFE1F64DE2B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B30-4E9C-A50A-EFE1F64DE2B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B30-4E9C-A50A-EFE1F64DE2B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B30-4E9C-A50A-EFE1F64DE2B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B30-4E9C-A50A-EFE1F64DE2B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B30-4E9C-A50A-EFE1F64DE2B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B30-4E9C-A50A-EFE1F64DE2B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B30-4E9C-A50A-EFE1F64DE2B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B30-4E9C-A50A-EFE1F64DE2B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B30-4E9C-A50A-EFE1F64DE2B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B30-4E9C-A50A-EFE1F64DE2B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-18.254666666666669</c:v>
                      </c:pt>
                      <c:pt idx="1">
                        <c:v>-27.000072727272755</c:v>
                      </c:pt>
                      <c:pt idx="2" formatCode="General">
                        <c:v>-49.905527272727298</c:v>
                      </c:pt>
                      <c:pt idx="3" formatCode="General">
                        <c:v>-55.191878787878785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-32.251325301204822</c:v>
                      </c:pt>
                      <c:pt idx="40" formatCode="General">
                        <c:v>-31.99831325301205</c:v>
                      </c:pt>
                      <c:pt idx="41" formatCode="General">
                        <c:v>-31.752145454545456</c:v>
                      </c:pt>
                      <c:pt idx="42" formatCode="General">
                        <c:v>-31.509769696969702</c:v>
                      </c:pt>
                      <c:pt idx="43" formatCode="General">
                        <c:v>-31.281890909090912</c:v>
                      </c:pt>
                      <c:pt idx="44" formatCode="General">
                        <c:v>-31.057139393939394</c:v>
                      </c:pt>
                      <c:pt idx="45" formatCode="General">
                        <c:v>-30.836533333333332</c:v>
                      </c:pt>
                      <c:pt idx="46" formatCode="General">
                        <c:v>-30.776654545454541</c:v>
                      </c:pt>
                      <c:pt idx="47" formatCode="General">
                        <c:v>-30.763999999999996</c:v>
                      </c:pt>
                      <c:pt idx="48" formatCode="General">
                        <c:v>-30.763999999999999</c:v>
                      </c:pt>
                      <c:pt idx="49" formatCode="General">
                        <c:v>-30.769204819277107</c:v>
                      </c:pt>
                      <c:pt idx="50" formatCode="General">
                        <c:v>-30.780048192771083</c:v>
                      </c:pt>
                      <c:pt idx="51" formatCode="General">
                        <c:v>-30.793430303030302</c:v>
                      </c:pt>
                      <c:pt idx="52" formatCode="General">
                        <c:v>-30.807369696969698</c:v>
                      </c:pt>
                      <c:pt idx="53" formatCode="General">
                        <c:v>-30.821309090909093</c:v>
                      </c:pt>
                      <c:pt idx="54" formatCode="General">
                        <c:v>-30.835248484848485</c:v>
                      </c:pt>
                      <c:pt idx="55" formatCode="General">
                        <c:v>-30.84918787878788</c:v>
                      </c:pt>
                      <c:pt idx="56" formatCode="General">
                        <c:v>-30.863127272727276</c:v>
                      </c:pt>
                      <c:pt idx="57" formatCode="General">
                        <c:v>-30.877710843373496</c:v>
                      </c:pt>
                      <c:pt idx="58" formatCode="General">
                        <c:v>-30.89457831325301</c:v>
                      </c:pt>
                      <c:pt idx="59" formatCode="General">
                        <c:v>-30.916254545454546</c:v>
                      </c:pt>
                      <c:pt idx="60" formatCode="General">
                        <c:v>-30.941709090909093</c:v>
                      </c:pt>
                      <c:pt idx="61" formatCode="General">
                        <c:v>-30.968266666666668</c:v>
                      </c:pt>
                      <c:pt idx="62" formatCode="General">
                        <c:v>-30.995248484848485</c:v>
                      </c:pt>
                      <c:pt idx="63" formatCode="General">
                        <c:v>-31.023127272727272</c:v>
                      </c:pt>
                      <c:pt idx="64" formatCode="General">
                        <c:v>-31.055409984871407</c:v>
                      </c:pt>
                      <c:pt idx="65" formatCode="General">
                        <c:v>-31.090508320726173</c:v>
                      </c:pt>
                      <c:pt idx="66" formatCode="General">
                        <c:v>-31.125606656580938</c:v>
                      </c:pt>
                      <c:pt idx="67" formatCode="General">
                        <c:v>-31.160704992435701</c:v>
                      </c:pt>
                      <c:pt idx="68" formatCode="General">
                        <c:v>-31.195803328290467</c:v>
                      </c:pt>
                      <c:pt idx="69" formatCode="General">
                        <c:v>-31.230901664145232</c:v>
                      </c:pt>
                      <c:pt idx="70" formatCode="General">
                        <c:v>-31.265999999999998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B30-4E9C-A50A-EFE1F64DE2B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B30-4E9C-A50A-EFE1F64DE2B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B30-4E9C-A50A-EFE1F64DE2B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B30-4E9C-A50A-EFE1F64DE2B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-85.472848484848484</c:v>
                      </c:pt>
                      <c:pt idx="1">
                        <c:v>-82.282703030303026</c:v>
                      </c:pt>
                      <c:pt idx="2" formatCode="General">
                        <c:v>-77.76876363636363</c:v>
                      </c:pt>
                      <c:pt idx="3" formatCode="General">
                        <c:v>-75.094424242424239</c:v>
                      </c:pt>
                      <c:pt idx="4" formatCode="General">
                        <c:v>-73.123963691376687</c:v>
                      </c:pt>
                      <c:pt idx="5" formatCode="General">
                        <c:v>-71.42350983358547</c:v>
                      </c:pt>
                      <c:pt idx="6" formatCode="General">
                        <c:v>-69.723055975794239</c:v>
                      </c:pt>
                      <c:pt idx="7" formatCode="General">
                        <c:v>-68.022602118003022</c:v>
                      </c:pt>
                      <c:pt idx="8" formatCode="General">
                        <c:v>-66.322148260211804</c:v>
                      </c:pt>
                      <c:pt idx="9" formatCode="General">
                        <c:v>-64.621694402420573</c:v>
                      </c:pt>
                      <c:pt idx="10" formatCode="General">
                        <c:v>-62.921240544629356</c:v>
                      </c:pt>
                      <c:pt idx="11" formatCode="General">
                        <c:v>-61.662344931921332</c:v>
                      </c:pt>
                      <c:pt idx="12" formatCode="General">
                        <c:v>-60.901376701966718</c:v>
                      </c:pt>
                      <c:pt idx="13" formatCode="General">
                        <c:v>-60.140408472012105</c:v>
                      </c:pt>
                      <c:pt idx="14" formatCode="General">
                        <c:v>-59.379440242057484</c:v>
                      </c:pt>
                      <c:pt idx="15" formatCode="General">
                        <c:v>-58.61847201210287</c:v>
                      </c:pt>
                      <c:pt idx="16" formatCode="General">
                        <c:v>-57.857503782148257</c:v>
                      </c:pt>
                      <c:pt idx="17" formatCode="General">
                        <c:v>-57.096535552193643</c:v>
                      </c:pt>
                      <c:pt idx="18" formatCode="General">
                        <c:v>-56.223818181818174</c:v>
                      </c:pt>
                      <c:pt idx="19" formatCode="General">
                        <c:v>-55.348181818181814</c:v>
                      </c:pt>
                      <c:pt idx="20" formatCode="General">
                        <c:v>-54.53</c:v>
                      </c:pt>
                      <c:pt idx="21" formatCode="General">
                        <c:v>-53.752545454545455</c:v>
                      </c:pt>
                      <c:pt idx="22" formatCode="General">
                        <c:v>-53.007090909090913</c:v>
                      </c:pt>
                      <c:pt idx="23" formatCode="General">
                        <c:v>-52.572710843373493</c:v>
                      </c:pt>
                      <c:pt idx="24" formatCode="General">
                        <c:v>-52.184015151515148</c:v>
                      </c:pt>
                      <c:pt idx="25" formatCode="General">
                        <c:v>-51.840075757575754</c:v>
                      </c:pt>
                      <c:pt idx="26" formatCode="General">
                        <c:v>-51.49613636363636</c:v>
                      </c:pt>
                      <c:pt idx="27" formatCode="General">
                        <c:v>-51.152196969696966</c:v>
                      </c:pt>
                      <c:pt idx="28" formatCode="General">
                        <c:v>-50.808257575757573</c:v>
                      </c:pt>
                      <c:pt idx="29" formatCode="General">
                        <c:v>-50.464318181818179</c:v>
                      </c:pt>
                      <c:pt idx="30" formatCode="General">
                        <c:v>-50.120378787878785</c:v>
                      </c:pt>
                      <c:pt idx="31" formatCode="General">
                        <c:v>-49.827322239031773</c:v>
                      </c:pt>
                      <c:pt idx="32" formatCode="General">
                        <c:v>-49.561664145234495</c:v>
                      </c:pt>
                      <c:pt idx="33" formatCode="General">
                        <c:v>-49.296006051437217</c:v>
                      </c:pt>
                      <c:pt idx="34" formatCode="General">
                        <c:v>-49.03034795763994</c:v>
                      </c:pt>
                      <c:pt idx="35" formatCode="General">
                        <c:v>-48.764689863842662</c:v>
                      </c:pt>
                      <c:pt idx="36" formatCode="General">
                        <c:v>-48.499031770045384</c:v>
                      </c:pt>
                      <c:pt idx="37" formatCode="General">
                        <c:v>-48.23517575757576</c:v>
                      </c:pt>
                      <c:pt idx="38" formatCode="General">
                        <c:v>-48.014569696969701</c:v>
                      </c:pt>
                      <c:pt idx="39" formatCode="General">
                        <c:v>-47.801295180722896</c:v>
                      </c:pt>
                      <c:pt idx="40" formatCode="General">
                        <c:v>-47.599487951807234</c:v>
                      </c:pt>
                      <c:pt idx="41" formatCode="General">
                        <c:v>-47.409618181818189</c:v>
                      </c:pt>
                      <c:pt idx="42" formatCode="General">
                        <c:v>-47.226006060606068</c:v>
                      </c:pt>
                      <c:pt idx="43" formatCode="General">
                        <c:v>-47.063581818181824</c:v>
                      </c:pt>
                      <c:pt idx="44" formatCode="General">
                        <c:v>-46.914448484848485</c:v>
                      </c:pt>
                      <c:pt idx="45" formatCode="General">
                        <c:v>-46.782933333333332</c:v>
                      </c:pt>
                      <c:pt idx="46" formatCode="General">
                        <c:v>-46.54978181818182</c:v>
                      </c:pt>
                      <c:pt idx="47" formatCode="General">
                        <c:v>-46.288121212121219</c:v>
                      </c:pt>
                      <c:pt idx="48" formatCode="General">
                        <c:v>-46.027515151515153</c:v>
                      </c:pt>
                      <c:pt idx="49" formatCode="General">
                        <c:v>-45.773156626506022</c:v>
                      </c:pt>
                      <c:pt idx="50" formatCode="General">
                        <c:v>-45.525566265060242</c:v>
                      </c:pt>
                      <c:pt idx="51" formatCode="General">
                        <c:v>-45.292896969696969</c:v>
                      </c:pt>
                      <c:pt idx="52" formatCode="General">
                        <c:v>-45.063503030303032</c:v>
                      </c:pt>
                      <c:pt idx="53" formatCode="General">
                        <c:v>-44.834109090909088</c:v>
                      </c:pt>
                      <c:pt idx="54" formatCode="General">
                        <c:v>-44.604715151515151</c:v>
                      </c:pt>
                      <c:pt idx="55" formatCode="General">
                        <c:v>-44.375321212121207</c:v>
                      </c:pt>
                      <c:pt idx="56" formatCode="General">
                        <c:v>-44.14592727272727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-42.531812405446288</c:v>
                      </c:pt>
                      <c:pt idx="65" formatCode="General">
                        <c:v>-42.351177004538577</c:v>
                      </c:pt>
                      <c:pt idx="66" formatCode="General">
                        <c:v>-42.170541603630859</c:v>
                      </c:pt>
                      <c:pt idx="67" formatCode="General">
                        <c:v>-41.989906202723148</c:v>
                      </c:pt>
                      <c:pt idx="68" formatCode="General">
                        <c:v>-41.80927080181543</c:v>
                      </c:pt>
                      <c:pt idx="69" formatCode="General">
                        <c:v>-41.628635400907719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8B30-4E9C-A50A-EFE1F64DE2B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8B30-4E9C-A50A-EFE1F64DE2B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8B30-4E9C-A50A-EFE1F64DE2B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8B30-4E9C-A50A-EFE1F64DE2B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20.119272727272726</c:v>
                      </c:pt>
                      <c:pt idx="1">
                        <c:v>-14.808218181818283</c:v>
                      </c:pt>
                      <c:pt idx="2" formatCode="General">
                        <c:v>-102.12458181818192</c:v>
                      </c:pt>
                      <c:pt idx="3" formatCode="General">
                        <c:v>-123.57636363636362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-54.762831325301207</c:v>
                      </c:pt>
                      <c:pt idx="40" formatCode="General">
                        <c:v>-53.949578313253021</c:v>
                      </c:pt>
                      <c:pt idx="41" formatCode="General">
                        <c:v>-53.156618181818189</c:v>
                      </c:pt>
                      <c:pt idx="42" formatCode="General">
                        <c:v>-52.370581818181826</c:v>
                      </c:pt>
                      <c:pt idx="43" formatCode="General">
                        <c:v>-51.577854545454557</c:v>
                      </c:pt>
                      <c:pt idx="44" formatCode="General">
                        <c:v>-50.739781818181825</c:v>
                      </c:pt>
                      <c:pt idx="45" formatCode="General">
                        <c:v>-49.8416</c:v>
                      </c:pt>
                      <c:pt idx="46" formatCode="General">
                        <c:v>-49.780145454545448</c:v>
                      </c:pt>
                      <c:pt idx="47" formatCode="General">
                        <c:v>-49.965090909090904</c:v>
                      </c:pt>
                      <c:pt idx="48" formatCode="General">
                        <c:v>-50.219636363636361</c:v>
                      </c:pt>
                      <c:pt idx="49" formatCode="General">
                        <c:v>-50.471710843373494</c:v>
                      </c:pt>
                      <c:pt idx="50" formatCode="General">
                        <c:v>-50.721108433734948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-52.476867469879515</c:v>
                      </c:pt>
                      <c:pt idx="58" formatCode="General">
                        <c:v>-52.726265060240962</c:v>
                      </c:pt>
                      <c:pt idx="59" formatCode="General">
                        <c:v>-52.980581818181818</c:v>
                      </c:pt>
                      <c:pt idx="60" formatCode="General">
                        <c:v>-53.238763636363636</c:v>
                      </c:pt>
                      <c:pt idx="61" formatCode="General">
                        <c:v>-53.500254545454546</c:v>
                      </c:pt>
                      <c:pt idx="62" formatCode="General">
                        <c:v>-53.763018181818182</c:v>
                      </c:pt>
                      <c:pt idx="63" formatCode="General">
                        <c:v>-54.028472727272735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8B30-4E9C-A50A-EFE1F64DE2B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16.766060606060602</c:v>
                      </c:pt>
                      <c:pt idx="1">
                        <c:v>-12.340181818181904</c:v>
                      </c:pt>
                      <c:pt idx="2" formatCode="General">
                        <c:v>-85.103818181818269</c:v>
                      </c:pt>
                      <c:pt idx="3" formatCode="General">
                        <c:v>-102.98030303030303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-45.635692771084337</c:v>
                      </c:pt>
                      <c:pt idx="40" formatCode="General">
                        <c:v>-44.957981927710847</c:v>
                      </c:pt>
                      <c:pt idx="41" formatCode="General">
                        <c:v>-44.297181818181826</c:v>
                      </c:pt>
                      <c:pt idx="42" formatCode="General">
                        <c:v>-43.642151515151525</c:v>
                      </c:pt>
                      <c:pt idx="43" formatCode="General">
                        <c:v>-42.981545454545461</c:v>
                      </c:pt>
                      <c:pt idx="44" formatCode="General">
                        <c:v>-42.283151515151523</c:v>
                      </c:pt>
                      <c:pt idx="45" formatCode="General">
                        <c:v>-41.534666666666666</c:v>
                      </c:pt>
                      <c:pt idx="46" formatCode="General">
                        <c:v>-41.483454545454542</c:v>
                      </c:pt>
                      <c:pt idx="47" formatCode="General">
                        <c:v>-41.637575757575753</c:v>
                      </c:pt>
                      <c:pt idx="48" formatCode="General">
                        <c:v>-41.849696969696964</c:v>
                      </c:pt>
                      <c:pt idx="49" formatCode="General">
                        <c:v>-42.059759036144577</c:v>
                      </c:pt>
                      <c:pt idx="50" formatCode="General">
                        <c:v>-42.267590361445784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-43.730722891566266</c:v>
                      </c:pt>
                      <c:pt idx="58" formatCode="General">
                        <c:v>-43.938554216867466</c:v>
                      </c:pt>
                      <c:pt idx="59" formatCode="General">
                        <c:v>-44.150484848484844</c:v>
                      </c:pt>
                      <c:pt idx="60" formatCode="General">
                        <c:v>-44.365636363636369</c:v>
                      </c:pt>
                      <c:pt idx="61" formatCode="General">
                        <c:v>-44.583545454545458</c:v>
                      </c:pt>
                      <c:pt idx="62" formatCode="General">
                        <c:v>-44.802515151515152</c:v>
                      </c:pt>
                      <c:pt idx="63" formatCode="General">
                        <c:v>-45.023727272727271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8B30-4E9C-A50A-EFE1F64DE2B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13.412848484848482</c:v>
                      </c:pt>
                      <c:pt idx="1">
                        <c:v>-9.8721454545455227</c:v>
                      </c:pt>
                      <c:pt idx="2" formatCode="General">
                        <c:v>-68.083054545454601</c:v>
                      </c:pt>
                      <c:pt idx="3" formatCode="General">
                        <c:v>-82.384242424242416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-36.508554216867473</c:v>
                      </c:pt>
                      <c:pt idx="40" formatCode="General">
                        <c:v>-35.96638554216868</c:v>
                      </c:pt>
                      <c:pt idx="41" formatCode="General">
                        <c:v>-35.437745454545457</c:v>
                      </c:pt>
                      <c:pt idx="42" formatCode="General">
                        <c:v>-34.913721212121217</c:v>
                      </c:pt>
                      <c:pt idx="43" formatCode="General">
                        <c:v>-34.385236363636366</c:v>
                      </c:pt>
                      <c:pt idx="44" formatCode="General">
                        <c:v>-33.826521212121214</c:v>
                      </c:pt>
                      <c:pt idx="45" formatCode="General">
                        <c:v>-33.227733333333333</c:v>
                      </c:pt>
                      <c:pt idx="46" formatCode="General">
                        <c:v>-33.186763636363629</c:v>
                      </c:pt>
                      <c:pt idx="47" formatCode="General">
                        <c:v>-33.310060606060603</c:v>
                      </c:pt>
                      <c:pt idx="48" formatCode="General">
                        <c:v>-33.479757575757574</c:v>
                      </c:pt>
                      <c:pt idx="49" formatCode="General">
                        <c:v>-33.64780722891566</c:v>
                      </c:pt>
                      <c:pt idx="50" formatCode="General">
                        <c:v>-33.814072289156627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-34.98457831325301</c:v>
                      </c:pt>
                      <c:pt idx="58" formatCode="General">
                        <c:v>-35.150843373493977</c:v>
                      </c:pt>
                      <c:pt idx="59" formatCode="General">
                        <c:v>-35.320387878787876</c:v>
                      </c:pt>
                      <c:pt idx="60" formatCode="General">
                        <c:v>-35.492509090909095</c:v>
                      </c:pt>
                      <c:pt idx="61" formatCode="General">
                        <c:v>-35.666836363636364</c:v>
                      </c:pt>
                      <c:pt idx="62" formatCode="General">
                        <c:v>-35.842012121212122</c:v>
                      </c:pt>
                      <c:pt idx="63" formatCode="General">
                        <c:v>-36.018981818181821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8B30-4E9C-A50A-EFE1F64DE2B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6.7064242424242408</c:v>
                      </c:pt>
                      <c:pt idx="1">
                        <c:v>-4.9360727272727614</c:v>
                      </c:pt>
                      <c:pt idx="2" formatCode="General">
                        <c:v>-34.041527272727301</c:v>
                      </c:pt>
                      <c:pt idx="3" formatCode="General">
                        <c:v>-41.192121212121208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-18.254277108433737</c:v>
                      </c:pt>
                      <c:pt idx="40" formatCode="General">
                        <c:v>-17.98319277108434</c:v>
                      </c:pt>
                      <c:pt idx="41" formatCode="General">
                        <c:v>-17.718872727272728</c:v>
                      </c:pt>
                      <c:pt idx="42" formatCode="General">
                        <c:v>-17.456860606060609</c:v>
                      </c:pt>
                      <c:pt idx="43" formatCode="General">
                        <c:v>-17.192618181818183</c:v>
                      </c:pt>
                      <c:pt idx="44" formatCode="General">
                        <c:v>-16.913260606060607</c:v>
                      </c:pt>
                      <c:pt idx="45" formatCode="General">
                        <c:v>-16.613866666666667</c:v>
                      </c:pt>
                      <c:pt idx="46" formatCode="General">
                        <c:v>-16.593381818181815</c:v>
                      </c:pt>
                      <c:pt idx="47" formatCode="General">
                        <c:v>-16.655030303030301</c:v>
                      </c:pt>
                      <c:pt idx="48" formatCode="General">
                        <c:v>-16.739878787878787</c:v>
                      </c:pt>
                      <c:pt idx="49" formatCode="General">
                        <c:v>-16.82390361445783</c:v>
                      </c:pt>
                      <c:pt idx="50" formatCode="General">
                        <c:v>-16.907036144578313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8B30-4E9C-A50A-EFE1F64DE2B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B30-4E9C-A50A-EFE1F64DE2B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8B30-4E9C-A50A-EFE1F64DE2B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8B30-4E9C-A50A-EFE1F64DE2B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8B30-4E9C-A50A-EFE1F64DE2B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8B30-4E9C-A50A-EFE1F64DE2B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8B30-4E9C-A50A-EFE1F64DE2B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-88.826060606060608</c:v>
                      </c:pt>
                      <c:pt idx="1">
                        <c:v>-79.814666666666653</c:v>
                      </c:pt>
                      <c:pt idx="2" formatCode="General">
                        <c:v>-60.747999999999976</c:v>
                      </c:pt>
                      <c:pt idx="3" formatCode="General">
                        <c:v>-54.498363636363635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-38.49757575757576</c:v>
                      </c:pt>
                      <c:pt idx="43" formatCode="General">
                        <c:v>-38.467272727272729</c:v>
                      </c:pt>
                      <c:pt idx="44" formatCode="General">
                        <c:v>-38.457818181818183</c:v>
                      </c:pt>
                      <c:pt idx="45" formatCode="General">
                        <c:v>-38.475999999999999</c:v>
                      </c:pt>
                      <c:pt idx="46" formatCode="General">
                        <c:v>-38.253090909090908</c:v>
                      </c:pt>
                      <c:pt idx="47" formatCode="General">
                        <c:v>-37.960606060606061</c:v>
                      </c:pt>
                      <c:pt idx="48" formatCode="General">
                        <c:v>-37.657575757575756</c:v>
                      </c:pt>
                      <c:pt idx="49" formatCode="General">
                        <c:v>-37.361204819277113</c:v>
                      </c:pt>
                      <c:pt idx="50" formatCode="General">
                        <c:v>-37.072048192771085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8B30-4E9C-A50A-EFE1F64DE2B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8B30-4E9C-A50A-EFE1F64DE2B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8B30-4E9C-A50A-EFE1F64DE2B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8B30-4E9C-A50A-EFE1F64DE2B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8B30-4E9C-A50A-EFE1F64DE2B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8B30-4E9C-A50A-EFE1F64DE2B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8B30-4E9C-A50A-EFE1F64DE2B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8B30-4E9C-A50A-EFE1F64DE2B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8B30-4E9C-A50A-EFE1F64DE2B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B30-4E9C-A50A-EFE1F64DE2B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B30-4E9C-A50A-EFE1F64DE2B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B30-4E9C-A50A-EFE1F64DE2B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-40.414424242424239</c:v>
                      </c:pt>
                      <c:pt idx="5" formatCode="General">
                        <c:v>-41.844727272727269</c:v>
                      </c:pt>
                      <c:pt idx="6" formatCode="General">
                        <c:v>-42.318072289156625</c:v>
                      </c:pt>
                      <c:pt idx="7" formatCode="General">
                        <c:v>-41.522891566265066</c:v>
                      </c:pt>
                      <c:pt idx="8" formatCode="General">
                        <c:v>-40.770666666666671</c:v>
                      </c:pt>
                      <c:pt idx="9" formatCode="General">
                        <c:v>-40.041454545454542</c:v>
                      </c:pt>
                      <c:pt idx="10" formatCode="General">
                        <c:v>-39.386909090909093</c:v>
                      </c:pt>
                      <c:pt idx="11" formatCode="General">
                        <c:v>-37.701212121212123</c:v>
                      </c:pt>
                      <c:pt idx="12" formatCode="General">
                        <c:v>-34.852727272727279</c:v>
                      </c:pt>
                      <c:pt idx="13" formatCode="General">
                        <c:v>-33.902666666666669</c:v>
                      </c:pt>
                      <c:pt idx="14" formatCode="General">
                        <c:v>-32.841445783132535</c:v>
                      </c:pt>
                      <c:pt idx="15" formatCode="General">
                        <c:v>-29.202891566265059</c:v>
                      </c:pt>
                      <c:pt idx="16" formatCode="General">
                        <c:v>-27.141818181818181</c:v>
                      </c:pt>
                      <c:pt idx="17" formatCode="General">
                        <c:v>-26.596363636363634</c:v>
                      </c:pt>
                      <c:pt idx="18" formatCode="General">
                        <c:v>-26.082181818181816</c:v>
                      </c:pt>
                      <c:pt idx="19" formatCode="General">
                        <c:v>-25.578181818181818</c:v>
                      </c:pt>
                      <c:pt idx="20" formatCode="General">
                        <c:v>-25.09333333333333</c:v>
                      </c:pt>
                      <c:pt idx="21" formatCode="General">
                        <c:v>-24.628848484848483</c:v>
                      </c:pt>
                      <c:pt idx="22" formatCode="General">
                        <c:v>-24.180363636363637</c:v>
                      </c:pt>
                      <c:pt idx="23" formatCode="General">
                        <c:v>-23.734337349397588</c:v>
                      </c:pt>
                      <c:pt idx="24" formatCode="General">
                        <c:v>-23.284848484848485</c:v>
                      </c:pt>
                      <c:pt idx="25" formatCode="General">
                        <c:v>-22.824242424242424</c:v>
                      </c:pt>
                      <c:pt idx="26" formatCode="General">
                        <c:v>-22.392727272727274</c:v>
                      </c:pt>
                      <c:pt idx="27" formatCode="General">
                        <c:v>-21.98060606060606</c:v>
                      </c:pt>
                      <c:pt idx="28" formatCode="General">
                        <c:v>-21.603030303030302</c:v>
                      </c:pt>
                      <c:pt idx="29" formatCode="General">
                        <c:v>-21.234545454545454</c:v>
                      </c:pt>
                      <c:pt idx="30" formatCode="General">
                        <c:v>-20.883030303030303</c:v>
                      </c:pt>
                      <c:pt idx="31" formatCode="General">
                        <c:v>-20.556385542168677</c:v>
                      </c:pt>
                      <c:pt idx="32" formatCode="General">
                        <c:v>-20.24313253012048</c:v>
                      </c:pt>
                      <c:pt idx="33" formatCode="General">
                        <c:v>-19.952000000000002</c:v>
                      </c:pt>
                      <c:pt idx="34" formatCode="General">
                        <c:v>-19.6705696969697</c:v>
                      </c:pt>
                      <c:pt idx="35" formatCode="General">
                        <c:v>-19.407539393939395</c:v>
                      </c:pt>
                      <c:pt idx="36" formatCode="General">
                        <c:v>-19.163745454545456</c:v>
                      </c:pt>
                      <c:pt idx="37" formatCode="General">
                        <c:v>-18.929709090909089</c:v>
                      </c:pt>
                      <c:pt idx="38" formatCode="General">
                        <c:v>-18.722436363636362</c:v>
                      </c:pt>
                      <c:pt idx="39" formatCode="General">
                        <c:v>-18.526927710843374</c:v>
                      </c:pt>
                      <c:pt idx="40" formatCode="General">
                        <c:v>-18.349819277108434</c:v>
                      </c:pt>
                      <c:pt idx="41" formatCode="General">
                        <c:v>-18.190509090909092</c:v>
                      </c:pt>
                      <c:pt idx="42" formatCode="General">
                        <c:v>-18.039818181818184</c:v>
                      </c:pt>
                      <c:pt idx="43" formatCode="General">
                        <c:v>-17.912545454545455</c:v>
                      </c:pt>
                      <c:pt idx="44" formatCode="General">
                        <c:v>-17.795696969696969</c:v>
                      </c:pt>
                      <c:pt idx="45" formatCode="General">
                        <c:v>-17.692666666666668</c:v>
                      </c:pt>
                      <c:pt idx="46" formatCode="General">
                        <c:v>-17.605709090909091</c:v>
                      </c:pt>
                      <c:pt idx="47" formatCode="General">
                        <c:v>-17.525963636363635</c:v>
                      </c:pt>
                      <c:pt idx="48" formatCode="General">
                        <c:v>-17.464145454545452</c:v>
                      </c:pt>
                      <c:pt idx="49" formatCode="General">
                        <c:v>-17.411180722891565</c:v>
                      </c:pt>
                      <c:pt idx="50" formatCode="General">
                        <c:v>-17.367807228915662</c:v>
                      </c:pt>
                      <c:pt idx="51" formatCode="General">
                        <c:v>-17.336145454545456</c:v>
                      </c:pt>
                      <c:pt idx="52" formatCode="General">
                        <c:v>-17.309321212121212</c:v>
                      </c:pt>
                      <c:pt idx="53" formatCode="General">
                        <c:v>-17.293563636363636</c:v>
                      </c:pt>
                      <c:pt idx="54" formatCode="General">
                        <c:v>-17.301757575757577</c:v>
                      </c:pt>
                      <c:pt idx="55" formatCode="General">
                        <c:v>-17.332060606060605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-18.099454545454545</c:v>
                      </c:pt>
                      <c:pt idx="65" formatCode="General">
                        <c:v>-18.190363636363635</c:v>
                      </c:pt>
                      <c:pt idx="66" formatCode="General">
                        <c:v>-18.28421686746988</c:v>
                      </c:pt>
                      <c:pt idx="67" formatCode="General">
                        <c:v>-18.379090909090909</c:v>
                      </c:pt>
                      <c:pt idx="68" formatCode="General">
                        <c:v>-18.476060606060607</c:v>
                      </c:pt>
                      <c:pt idx="69" formatCode="General">
                        <c:v>-18.57539393939394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B30-4E9C-A50A-EFE1F64DE2B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B30-4E9C-A50A-EFE1F64DE2B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B30-4E9C-A50A-EFE1F64DE2B3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-55.364363636363635</c:v>
                      </c:pt>
                      <c:pt idx="5" formatCode="General">
                        <c:v>-55.418909090909089</c:v>
                      </c:pt>
                      <c:pt idx="6" formatCode="General">
                        <c:v>-55.025180722891562</c:v>
                      </c:pt>
                      <c:pt idx="7" formatCode="General">
                        <c:v>-54.037228915662652</c:v>
                      </c:pt>
                      <c:pt idx="8" formatCode="General">
                        <c:v>-53.11</c:v>
                      </c:pt>
                      <c:pt idx="9" formatCode="General">
                        <c:v>-52.212545454545449</c:v>
                      </c:pt>
                      <c:pt idx="10" formatCode="General">
                        <c:v>-51.400424242424243</c:v>
                      </c:pt>
                      <c:pt idx="11" formatCode="General">
                        <c:v>-50.089818181818181</c:v>
                      </c:pt>
                      <c:pt idx="12" formatCode="General">
                        <c:v>-48.217090909090913</c:v>
                      </c:pt>
                      <c:pt idx="13" formatCode="General">
                        <c:v>-47.32836363636364</c:v>
                      </c:pt>
                      <c:pt idx="14" formatCode="General">
                        <c:v>-46.397228915662659</c:v>
                      </c:pt>
                      <c:pt idx="15" formatCode="General">
                        <c:v>-44.2044578313253</c:v>
                      </c:pt>
                      <c:pt idx="16" formatCode="General">
                        <c:v>-42.817818181818183</c:v>
                      </c:pt>
                      <c:pt idx="17" formatCode="General">
                        <c:v>-42.205696969696966</c:v>
                      </c:pt>
                      <c:pt idx="18" formatCode="General">
                        <c:v>-41.635272727272721</c:v>
                      </c:pt>
                      <c:pt idx="19" formatCode="General">
                        <c:v>-41.077999999999996</c:v>
                      </c:pt>
                      <c:pt idx="20" formatCode="General">
                        <c:v>-40.544666666666664</c:v>
                      </c:pt>
                      <c:pt idx="21" formatCode="General">
                        <c:v>-40.038484848484849</c:v>
                      </c:pt>
                      <c:pt idx="22" formatCode="General">
                        <c:v>-39.553636363636357</c:v>
                      </c:pt>
                      <c:pt idx="23" formatCode="General">
                        <c:v>-39.01114457831325</c:v>
                      </c:pt>
                      <c:pt idx="24" formatCode="General">
                        <c:v>-38.442424242424238</c:v>
                      </c:pt>
                      <c:pt idx="25" formatCode="General">
                        <c:v>-37.812121212121212</c:v>
                      </c:pt>
                      <c:pt idx="26" formatCode="General">
                        <c:v>-37.28</c:v>
                      </c:pt>
                      <c:pt idx="27" formatCode="General">
                        <c:v>-36.813333333333333</c:v>
                      </c:pt>
                      <c:pt idx="28" formatCode="General">
                        <c:v>-36.409999999999997</c:v>
                      </c:pt>
                      <c:pt idx="29" formatCode="General">
                        <c:v>-36.019090909090906</c:v>
                      </c:pt>
                      <c:pt idx="30" formatCode="General">
                        <c:v>-35.649393939393939</c:v>
                      </c:pt>
                      <c:pt idx="31" formatCode="General">
                        <c:v>-35.304638554216872</c:v>
                      </c:pt>
                      <c:pt idx="32" formatCode="General">
                        <c:v>-34.973313253012051</c:v>
                      </c:pt>
                      <c:pt idx="33" formatCode="General">
                        <c:v>-34.67</c:v>
                      </c:pt>
                      <c:pt idx="34" formatCode="General">
                        <c:v>-34.372327272727276</c:v>
                      </c:pt>
                      <c:pt idx="35" formatCode="General">
                        <c:v>-34.085054545454547</c:v>
                      </c:pt>
                      <c:pt idx="36" formatCode="General">
                        <c:v>-33.812836363636364</c:v>
                      </c:pt>
                      <c:pt idx="37" formatCode="General">
                        <c:v>-33.54849696969697</c:v>
                      </c:pt>
                      <c:pt idx="38" formatCode="General">
                        <c:v>-33.310921212121208</c:v>
                      </c:pt>
                      <c:pt idx="39" formatCode="General">
                        <c:v>-33.078132530120477</c:v>
                      </c:pt>
                      <c:pt idx="40" formatCode="General">
                        <c:v>-32.85283132530121</c:v>
                      </c:pt>
                      <c:pt idx="41" formatCode="General">
                        <c:v>-32.645115151515157</c:v>
                      </c:pt>
                      <c:pt idx="42" formatCode="General">
                        <c:v>-32.445454545454545</c:v>
                      </c:pt>
                      <c:pt idx="43" formatCode="General">
                        <c:v>-32.263636363636365</c:v>
                      </c:pt>
                      <c:pt idx="44" formatCode="General">
                        <c:v>-32.089636363636359</c:v>
                      </c:pt>
                      <c:pt idx="45" formatCode="General">
                        <c:v>-31.926000000000002</c:v>
                      </c:pt>
                      <c:pt idx="46" formatCode="General">
                        <c:v>-31.77370909090909</c:v>
                      </c:pt>
                      <c:pt idx="47" formatCode="General">
                        <c:v>-31.626509090909089</c:v>
                      </c:pt>
                      <c:pt idx="48" formatCode="General">
                        <c:v>-31.491963636363636</c:v>
                      </c:pt>
                      <c:pt idx="49" formatCode="General">
                        <c:v>-31.36648192771084</c:v>
                      </c:pt>
                      <c:pt idx="50" formatCode="General">
                        <c:v>-31.25081927710843</c:v>
                      </c:pt>
                      <c:pt idx="51" formatCode="General">
                        <c:v>-31.146509090909088</c:v>
                      </c:pt>
                      <c:pt idx="52" formatCode="General">
                        <c:v>-31.045927272727273</c:v>
                      </c:pt>
                      <c:pt idx="53" formatCode="General">
                        <c:v>-30.951381818181819</c:v>
                      </c:pt>
                      <c:pt idx="54" formatCode="General">
                        <c:v>-30.887090909090908</c:v>
                      </c:pt>
                      <c:pt idx="55" formatCode="General">
                        <c:v>-30.850727272727269</c:v>
                      </c:pt>
                      <c:pt idx="56" formatCode="General">
                        <c:v>-30.860763636363636</c:v>
                      </c:pt>
                      <c:pt idx="57" formatCode="General">
                        <c:v>-30.877710843373496</c:v>
                      </c:pt>
                      <c:pt idx="58" formatCode="General">
                        <c:v>-30.89457831325301</c:v>
                      </c:pt>
                      <c:pt idx="59" formatCode="General">
                        <c:v>-30.916254545454546</c:v>
                      </c:pt>
                      <c:pt idx="60" formatCode="General">
                        <c:v>-30.941709090909093</c:v>
                      </c:pt>
                      <c:pt idx="61" formatCode="General">
                        <c:v>-30.968266666666668</c:v>
                      </c:pt>
                      <c:pt idx="62" formatCode="General">
                        <c:v>-30.995248484848485</c:v>
                      </c:pt>
                      <c:pt idx="63" formatCode="General">
                        <c:v>-31.023127272727272</c:v>
                      </c:pt>
                      <c:pt idx="64" formatCode="General">
                        <c:v>-31.052484848484848</c:v>
                      </c:pt>
                      <c:pt idx="65" formatCode="General">
                        <c:v>-31.08278787878788</c:v>
                      </c:pt>
                      <c:pt idx="66" formatCode="General">
                        <c:v>-31.116385542168675</c:v>
                      </c:pt>
                      <c:pt idx="67" formatCode="General">
                        <c:v>-31.150909090909092</c:v>
                      </c:pt>
                      <c:pt idx="68" formatCode="General">
                        <c:v>-31.187272727272731</c:v>
                      </c:pt>
                      <c:pt idx="69" formatCode="General">
                        <c:v>-31.226000000000003</c:v>
                      </c:pt>
                      <c:pt idx="70" formatCode="General">
                        <c:v>-31.265999999999998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B30-4E9C-A50A-EFE1F64DE2B3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B30-4E9C-A50A-EFE1F64DE2B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B30-4E9C-A50A-EFE1F64DE2B3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-73.47042424242423</c:v>
                      </c:pt>
                      <c:pt idx="5" formatCode="General">
                        <c:v>-71.100727272727269</c:v>
                      </c:pt>
                      <c:pt idx="6" formatCode="General">
                        <c:v>-69.058373493975907</c:v>
                      </c:pt>
                      <c:pt idx="7" formatCode="General">
                        <c:v>-67.449939759036141</c:v>
                      </c:pt>
                      <c:pt idx="8" formatCode="General">
                        <c:v>-65.941333333333333</c:v>
                      </c:pt>
                      <c:pt idx="9" formatCode="General">
                        <c:v>-64.478545454545454</c:v>
                      </c:pt>
                      <c:pt idx="10" formatCode="General">
                        <c:v>-63.13309090909091</c:v>
                      </c:pt>
                      <c:pt idx="11" formatCode="General">
                        <c:v>-62.098121212121214</c:v>
                      </c:pt>
                      <c:pt idx="12" formatCode="General">
                        <c:v>-61.413272727272727</c:v>
                      </c:pt>
                      <c:pt idx="13" formatCode="General">
                        <c:v>-60.345757575757574</c:v>
                      </c:pt>
                      <c:pt idx="14" formatCode="General">
                        <c:v>-59.344939759036144</c:v>
                      </c:pt>
                      <c:pt idx="15" formatCode="General">
                        <c:v>-59.079879518072289</c:v>
                      </c:pt>
                      <c:pt idx="16" formatCode="General">
                        <c:v>-58.464727272727274</c:v>
                      </c:pt>
                      <c:pt idx="17" formatCode="General">
                        <c:v>-57.513212121212113</c:v>
                      </c:pt>
                      <c:pt idx="18" formatCode="General">
                        <c:v>-56.6190303030303</c:v>
                      </c:pt>
                      <c:pt idx="19" formatCode="General">
                        <c:v>-55.746909090909092</c:v>
                      </c:pt>
                      <c:pt idx="20" formatCode="General">
                        <c:v>-54.922666666666665</c:v>
                      </c:pt>
                      <c:pt idx="21" formatCode="General">
                        <c:v>-54.135757575757573</c:v>
                      </c:pt>
                      <c:pt idx="22" formatCode="General">
                        <c:v>-53.378181818181815</c:v>
                      </c:pt>
                      <c:pt idx="23" formatCode="General">
                        <c:v>-52.717951807228921</c:v>
                      </c:pt>
                      <c:pt idx="24" formatCode="General">
                        <c:v>-52.13909090909091</c:v>
                      </c:pt>
                      <c:pt idx="25" formatCode="General">
                        <c:v>-51.775454545454551</c:v>
                      </c:pt>
                      <c:pt idx="26" formatCode="General">
                        <c:v>-51.419090909090912</c:v>
                      </c:pt>
                      <c:pt idx="27" formatCode="General">
                        <c:v>-51.067575757575753</c:v>
                      </c:pt>
                      <c:pt idx="28" formatCode="General">
                        <c:v>-50.733333333333334</c:v>
                      </c:pt>
                      <c:pt idx="29" formatCode="General">
                        <c:v>-50.405454545454546</c:v>
                      </c:pt>
                      <c:pt idx="30" formatCode="General">
                        <c:v>-50.090303030303033</c:v>
                      </c:pt>
                      <c:pt idx="31" formatCode="General">
                        <c:v>-49.78421686746988</c:v>
                      </c:pt>
                      <c:pt idx="32" formatCode="General">
                        <c:v>-49.483012048192769</c:v>
                      </c:pt>
                      <c:pt idx="33" formatCode="General">
                        <c:v>-49.198</c:v>
                      </c:pt>
                      <c:pt idx="34" formatCode="General">
                        <c:v>-48.915830303030305</c:v>
                      </c:pt>
                      <c:pt idx="35" formatCode="General">
                        <c:v>-48.638860606060604</c:v>
                      </c:pt>
                      <c:pt idx="36" formatCode="General">
                        <c:v>-48.371509090909093</c:v>
                      </c:pt>
                      <c:pt idx="37" formatCode="General">
                        <c:v>-48.109036363636363</c:v>
                      </c:pt>
                      <c:pt idx="38" formatCode="General">
                        <c:v>-47.859945454545453</c:v>
                      </c:pt>
                      <c:pt idx="39" formatCode="General">
                        <c:v>-47.612379518072288</c:v>
                      </c:pt>
                      <c:pt idx="40" formatCode="General">
                        <c:v>-47.367198795180727</c:v>
                      </c:pt>
                      <c:pt idx="41" formatCode="General">
                        <c:v>-47.134648484848483</c:v>
                      </c:pt>
                      <c:pt idx="42" formatCode="General">
                        <c:v>-46.906818181818181</c:v>
                      </c:pt>
                      <c:pt idx="43" formatCode="General">
                        <c:v>-46.679545454545455</c:v>
                      </c:pt>
                      <c:pt idx="44" formatCode="General">
                        <c:v>-46.457484848484853</c:v>
                      </c:pt>
                      <c:pt idx="45" formatCode="General">
                        <c:v>-46.242333333333335</c:v>
                      </c:pt>
                      <c:pt idx="46" formatCode="General">
                        <c:v>-46.03521818181818</c:v>
                      </c:pt>
                      <c:pt idx="47" formatCode="General">
                        <c:v>-45.830921212121211</c:v>
                      </c:pt>
                      <c:pt idx="48" formatCode="General">
                        <c:v>-45.630315151515155</c:v>
                      </c:pt>
                      <c:pt idx="49" formatCode="General">
                        <c:v>-45.434626506024102</c:v>
                      </c:pt>
                      <c:pt idx="50" formatCode="General">
                        <c:v>-45.244265060240963</c:v>
                      </c:pt>
                      <c:pt idx="51" formatCode="General">
                        <c:v>-45.063890909090908</c:v>
                      </c:pt>
                      <c:pt idx="52" formatCode="General">
                        <c:v>-44.886842424242424</c:v>
                      </c:pt>
                      <c:pt idx="53" formatCode="General">
                        <c:v>-44.715327272727272</c:v>
                      </c:pt>
                      <c:pt idx="54" formatCode="General">
                        <c:v>-44.536878787878784</c:v>
                      </c:pt>
                      <c:pt idx="55" formatCode="General">
                        <c:v>-44.352030303030297</c:v>
                      </c:pt>
                      <c:pt idx="56" formatCode="General">
                        <c:v>-44.137654545454545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-42.525545454545451</c:v>
                      </c:pt>
                      <c:pt idx="65" formatCode="General">
                        <c:v>-42.334636363636363</c:v>
                      </c:pt>
                      <c:pt idx="66" formatCode="General">
                        <c:v>-42.152349397590363</c:v>
                      </c:pt>
                      <c:pt idx="67" formatCode="General">
                        <c:v>-41.972272727272731</c:v>
                      </c:pt>
                      <c:pt idx="68" formatCode="General">
                        <c:v>-41.796515151515152</c:v>
                      </c:pt>
                      <c:pt idx="69" formatCode="General">
                        <c:v>-41.621939393939392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B30-4E9C-A50A-EFE1F64DE2B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B30-4E9C-A50A-EFE1F64DE2B3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B30-4E9C-A50A-EFE1F64DE2B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B30-4E9C-A50A-EFE1F64DE2B3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B30-4E9C-A50A-EFE1F64DE2B3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B30-4E9C-A50A-EFE1F64DE2B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-53.263212121212113</c:v>
                      </c:pt>
                      <c:pt idx="5" formatCode="General">
                        <c:v>-50.178363636363635</c:v>
                      </c:pt>
                      <c:pt idx="6" formatCode="General">
                        <c:v>-47.899337349397591</c:v>
                      </c:pt>
                      <c:pt idx="7" formatCode="General">
                        <c:v>-46.688493975903611</c:v>
                      </c:pt>
                      <c:pt idx="8" formatCode="General">
                        <c:v>-45.555999999999997</c:v>
                      </c:pt>
                      <c:pt idx="9" formatCode="General">
                        <c:v>-44.457818181818183</c:v>
                      </c:pt>
                      <c:pt idx="10" formatCode="General">
                        <c:v>-43.43963636363636</c:v>
                      </c:pt>
                      <c:pt idx="11" formatCode="General">
                        <c:v>-43.247515151515152</c:v>
                      </c:pt>
                      <c:pt idx="12" formatCode="General">
                        <c:v>-43.986909090909087</c:v>
                      </c:pt>
                      <c:pt idx="13" formatCode="General">
                        <c:v>-43.394424242424243</c:v>
                      </c:pt>
                      <c:pt idx="14" formatCode="General">
                        <c:v>-42.924216867469873</c:v>
                      </c:pt>
                      <c:pt idx="15" formatCode="General">
                        <c:v>-44.478433734939763</c:v>
                      </c:pt>
                      <c:pt idx="16" formatCode="General">
                        <c:v>-44.893818181818183</c:v>
                      </c:pt>
                      <c:pt idx="17" formatCode="General">
                        <c:v>-44.215030303030296</c:v>
                      </c:pt>
                      <c:pt idx="18" formatCode="General">
                        <c:v>-43.577939393939388</c:v>
                      </c:pt>
                      <c:pt idx="19" formatCode="General">
                        <c:v>-42.957818181818176</c:v>
                      </c:pt>
                      <c:pt idx="20" formatCode="General">
                        <c:v>-42.375999999999998</c:v>
                      </c:pt>
                      <c:pt idx="21" formatCode="General">
                        <c:v>-41.821333333333328</c:v>
                      </c:pt>
                      <c:pt idx="22" formatCode="General">
                        <c:v>-41.288000000000004</c:v>
                      </c:pt>
                      <c:pt idx="23" formatCode="General">
                        <c:v>-40.850783132530118</c:v>
                      </c:pt>
                      <c:pt idx="24" formatCode="General">
                        <c:v>-40.49666666666667</c:v>
                      </c:pt>
                      <c:pt idx="25" formatCode="General">
                        <c:v>-40.363333333333337</c:v>
                      </c:pt>
                      <c:pt idx="26" formatCode="General">
                        <c:v>-40.222727272727276</c:v>
                      </c:pt>
                      <c:pt idx="27" formatCode="General">
                        <c:v>-40.077272727272728</c:v>
                      </c:pt>
                      <c:pt idx="28" formatCode="General">
                        <c:v>-39.93181818181818</c:v>
                      </c:pt>
                      <c:pt idx="29" formatCode="General">
                        <c:v>-39.788181818181819</c:v>
                      </c:pt>
                      <c:pt idx="30" formatCode="General">
                        <c:v>-39.648787878787878</c:v>
                      </c:pt>
                      <c:pt idx="31" formatCode="General">
                        <c:v>-39.506024096385545</c:v>
                      </c:pt>
                      <c:pt idx="32" formatCode="General">
                        <c:v>-39.361445783132531</c:v>
                      </c:pt>
                      <c:pt idx="33" formatCode="General">
                        <c:v>-39.222000000000001</c:v>
                      </c:pt>
                      <c:pt idx="34" formatCode="General">
                        <c:v>-39.080545454545458</c:v>
                      </c:pt>
                      <c:pt idx="35" formatCode="General">
                        <c:v>-38.93509090909091</c:v>
                      </c:pt>
                      <c:pt idx="36" formatCode="General">
                        <c:v>-38.789636363636362</c:v>
                      </c:pt>
                      <c:pt idx="37" formatCode="General">
                        <c:v>-38.644181818181814</c:v>
                      </c:pt>
                      <c:pt idx="38" formatCode="General">
                        <c:v>-38.498727272727272</c:v>
                      </c:pt>
                      <c:pt idx="39" formatCode="General">
                        <c:v>-38.348915662650597</c:v>
                      </c:pt>
                      <c:pt idx="40" formatCode="General">
                        <c:v>-38.192289156626508</c:v>
                      </c:pt>
                      <c:pt idx="41" formatCode="General">
                        <c:v>-38.039393939393939</c:v>
                      </c:pt>
                      <c:pt idx="42" formatCode="General">
                        <c:v>-37.886909090909093</c:v>
                      </c:pt>
                      <c:pt idx="43" formatCode="General">
                        <c:v>-37.723272727272729</c:v>
                      </c:pt>
                      <c:pt idx="44" formatCode="General">
                        <c:v>-37.559636363636365</c:v>
                      </c:pt>
                      <c:pt idx="45" formatCode="General">
                        <c:v>-37.396000000000001</c:v>
                      </c:pt>
                      <c:pt idx="46" formatCode="General">
                        <c:v>-37.232363636363637</c:v>
                      </c:pt>
                      <c:pt idx="47" formatCode="General">
                        <c:v>-37.067939393939398</c:v>
                      </c:pt>
                      <c:pt idx="48" formatCode="General">
                        <c:v>-36.898242424242426</c:v>
                      </c:pt>
                      <c:pt idx="49" formatCode="General">
                        <c:v>-36.729036144578316</c:v>
                      </c:pt>
                      <c:pt idx="50" formatCode="General">
                        <c:v>-36.56036144578313</c:v>
                      </c:pt>
                      <c:pt idx="51" formatCode="General">
                        <c:v>-36.395818181818179</c:v>
                      </c:pt>
                      <c:pt idx="52" formatCode="General">
                        <c:v>-36.232181818181814</c:v>
                      </c:pt>
                      <c:pt idx="53" formatCode="General">
                        <c:v>-36.068545454545458</c:v>
                      </c:pt>
                      <c:pt idx="54" formatCode="General">
                        <c:v>-35.886000000000003</c:v>
                      </c:pt>
                      <c:pt idx="55" formatCode="General">
                        <c:v>-35.685999999999993</c:v>
                      </c:pt>
                      <c:pt idx="56" formatCode="General">
                        <c:v>-35.433272727272723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-33.475818181818177</c:v>
                      </c:pt>
                      <c:pt idx="65" formatCode="General">
                        <c:v>-33.239454545454542</c:v>
                      </c:pt>
                      <c:pt idx="66" formatCode="General">
                        <c:v>-33.010240963855424</c:v>
                      </c:pt>
                      <c:pt idx="67" formatCode="General">
                        <c:v>-32.782727272727271</c:v>
                      </c:pt>
                      <c:pt idx="68" formatCode="General">
                        <c:v>-32.558484848484845</c:v>
                      </c:pt>
                      <c:pt idx="69" formatCode="General">
                        <c:v>-32.334242424242419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B30-4E9C-A50A-EFE1F64DE2B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B30-4E9C-A50A-EFE1F64DE2B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B30-4E9C-A50A-EFE1F64DE2B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B30-4E9C-A50A-EFE1F64DE2B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B30-4E9C-A50A-EFE1F64DE2B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B30-4E9C-A50A-EFE1F64DE2B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B30-4E9C-A50A-EFE1F64DE2B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B30-4E9C-A50A-EFE1F64DE2B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B30-4E9C-A50A-EFE1F64DE2B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B30-4E9C-A50A-EFE1F64DE2B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B30-4E9C-A50A-EFE1F64DE2B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B30-4E9C-A50A-EFE1F64DE2B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B30-4E9C-A50A-EFE1F64DE2B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B30-4E9C-A50A-EFE1F64DE2B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B30-4E9C-A50A-EFE1F64DE2B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B30-4E9C-A50A-EFE1F64DE2B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B30-4E9C-A50A-EFE1F64DE2B3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5702441020788"/>
          <c:y val="1.416790868280841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-32.298376701966717</c:v>
                </c:pt>
                <c:pt idx="1">
                  <c:v>-31.658739788199696</c:v>
                </c:pt>
                <c:pt idx="2" formatCode="General">
                  <c:v>-31.019102874432676</c:v>
                </c:pt>
                <c:pt idx="3" formatCode="General">
                  <c:v>-30.379465960665659</c:v>
                </c:pt>
                <c:pt idx="4" formatCode="General">
                  <c:v>-29.759399394856278</c:v>
                </c:pt>
                <c:pt idx="5" formatCode="General">
                  <c:v>-29.364391830559757</c:v>
                </c:pt>
                <c:pt idx="6" formatCode="General">
                  <c:v>-28.969384266263237</c:v>
                </c:pt>
                <c:pt idx="7" formatCode="General">
                  <c:v>-28.574376701966717</c:v>
                </c:pt>
                <c:pt idx="8" formatCode="General">
                  <c:v>-28.179369137670196</c:v>
                </c:pt>
                <c:pt idx="9" formatCode="General">
                  <c:v>-27.784361573373676</c:v>
                </c:pt>
                <c:pt idx="10" formatCode="General">
                  <c:v>-27.389354009077156</c:v>
                </c:pt>
                <c:pt idx="11" formatCode="General">
                  <c:v>-27.05869591527988</c:v>
                </c:pt>
                <c:pt idx="12" formatCode="General">
                  <c:v>-26.800602118003027</c:v>
                </c:pt>
                <c:pt idx="13" formatCode="General">
                  <c:v>-26.542508320726171</c:v>
                </c:pt>
                <c:pt idx="14" formatCode="General">
                  <c:v>-26.284414523449318</c:v>
                </c:pt>
                <c:pt idx="15" formatCode="General">
                  <c:v>-26.026320726172465</c:v>
                </c:pt>
                <c:pt idx="16" formatCode="General">
                  <c:v>-25.768226928895611</c:v>
                </c:pt>
                <c:pt idx="17" formatCode="General">
                  <c:v>-25.510133131618758</c:v>
                </c:pt>
                <c:pt idx="18" formatCode="General">
                  <c:v>-25.325028744326776</c:v>
                </c:pt>
                <c:pt idx="19" formatCode="General">
                  <c:v>-25.151806354009079</c:v>
                </c:pt>
                <c:pt idx="20" formatCode="General">
                  <c:v>-24.978583963691378</c:v>
                </c:pt>
                <c:pt idx="21" formatCode="General">
                  <c:v>-24.805361573373677</c:v>
                </c:pt>
                <c:pt idx="22" formatCode="General">
                  <c:v>-24.632139183055976</c:v>
                </c:pt>
                <c:pt idx="23" formatCode="General">
                  <c:v>-24.458916792738275</c:v>
                </c:pt>
                <c:pt idx="24" formatCode="General">
                  <c:v>-24.298772727272727</c:v>
                </c:pt>
                <c:pt idx="25" formatCode="General">
                  <c:v>-24.177863636363636</c:v>
                </c:pt>
                <c:pt idx="26" formatCode="General">
                  <c:v>-24.056954545454545</c:v>
                </c:pt>
                <c:pt idx="27" formatCode="General">
                  <c:v>-23.936045454545454</c:v>
                </c:pt>
                <c:pt idx="28" formatCode="General">
                  <c:v>-23.815136363636363</c:v>
                </c:pt>
                <c:pt idx="29" formatCode="General">
                  <c:v>-23.694227272727272</c:v>
                </c:pt>
                <c:pt idx="30" formatCode="General">
                  <c:v>-23.573318181818181</c:v>
                </c:pt>
                <c:pt idx="31" formatCode="General">
                  <c:v>-23.475833585476551</c:v>
                </c:pt>
                <c:pt idx="32" formatCode="General">
                  <c:v>-23.390962178517398</c:v>
                </c:pt>
                <c:pt idx="33" formatCode="General">
                  <c:v>-23.306090771558242</c:v>
                </c:pt>
                <c:pt idx="34" formatCode="General">
                  <c:v>-23.22121936459909</c:v>
                </c:pt>
                <c:pt idx="35" formatCode="General">
                  <c:v>-23.136347957639938</c:v>
                </c:pt>
                <c:pt idx="36" formatCode="General">
                  <c:v>-23.051476550680785</c:v>
                </c:pt>
                <c:pt idx="37" formatCode="General">
                  <c:v>-22.967694402420573</c:v>
                </c:pt>
                <c:pt idx="38" formatCode="General">
                  <c:v>-22.910054462934944</c:v>
                </c:pt>
                <c:pt idx="39" formatCode="General">
                  <c:v>-22.852414523449319</c:v>
                </c:pt>
                <c:pt idx="40" formatCode="General">
                  <c:v>-22.79477458396369</c:v>
                </c:pt>
                <c:pt idx="41" formatCode="General">
                  <c:v>-22.737134644478061</c:v>
                </c:pt>
                <c:pt idx="42" formatCode="General">
                  <c:v>-22.679494704992436</c:v>
                </c:pt>
                <c:pt idx="43" formatCode="General">
                  <c:v>-22.621854765506807</c:v>
                </c:pt>
                <c:pt idx="44" formatCode="General">
                  <c:v>-22.571565809379727</c:v>
                </c:pt>
                <c:pt idx="45" formatCode="General">
                  <c:v>-22.531021180030255</c:v>
                </c:pt>
                <c:pt idx="46" formatCode="General">
                  <c:v>-22.490476550680786</c:v>
                </c:pt>
                <c:pt idx="47" formatCode="General">
                  <c:v>-22.449931921331313</c:v>
                </c:pt>
                <c:pt idx="48" formatCode="General">
                  <c:v>-22.409387291981844</c:v>
                </c:pt>
                <c:pt idx="49" formatCode="General">
                  <c:v>-22.368842662632375</c:v>
                </c:pt>
                <c:pt idx="50" formatCode="General">
                  <c:v>-22.328298033282902</c:v>
                </c:pt>
                <c:pt idx="51" formatCode="General">
                  <c:v>-22.29813939393939</c:v>
                </c:pt>
                <c:pt idx="52" formatCode="General">
                  <c:v>-22.270260606060603</c:v>
                </c:pt>
                <c:pt idx="53" formatCode="General">
                  <c:v>-22.242381818181816</c:v>
                </c:pt>
                <c:pt idx="54" formatCode="General">
                  <c:v>-22.214503030303028</c:v>
                </c:pt>
                <c:pt idx="55" formatCode="General">
                  <c:v>-22.186624242424241</c:v>
                </c:pt>
                <c:pt idx="56" formatCode="General">
                  <c:v>-22.158745454545453</c:v>
                </c:pt>
                <c:pt idx="57" formatCode="General">
                  <c:v>-22.132839636913769</c:v>
                </c:pt>
                <c:pt idx="58" formatCode="General">
                  <c:v>-22.113928895612709</c:v>
                </c:pt>
                <c:pt idx="59" formatCode="General">
                  <c:v>-22.095018154311649</c:v>
                </c:pt>
                <c:pt idx="60" formatCode="General">
                  <c:v>-22.07610741301059</c:v>
                </c:pt>
                <c:pt idx="61" formatCode="General">
                  <c:v>-22.05719667170953</c:v>
                </c:pt>
                <c:pt idx="62" formatCode="General">
                  <c:v>-22.038285930408474</c:v>
                </c:pt>
                <c:pt idx="63" formatCode="General">
                  <c:v>-22.019375189107414</c:v>
                </c:pt>
                <c:pt idx="64" formatCode="General">
                  <c:v>-22.004248108925871</c:v>
                </c:pt>
                <c:pt idx="65" formatCode="General">
                  <c:v>-21.991540090771558</c:v>
                </c:pt>
                <c:pt idx="66" formatCode="General">
                  <c:v>-21.978832072617244</c:v>
                </c:pt>
                <c:pt idx="67" formatCode="General">
                  <c:v>-21.966124054462934</c:v>
                </c:pt>
                <c:pt idx="68" formatCode="General">
                  <c:v>-21.953416036308621</c:v>
                </c:pt>
                <c:pt idx="69" formatCode="General">
                  <c:v>-21.940708018154311</c:v>
                </c:pt>
                <c:pt idx="70" formatCode="General">
                  <c:v>-21.927999999999997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F274-44E1-ACC5-21F6C8BD5851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-21.607878787878789</c:v>
                </c:pt>
                <c:pt idx="1">
                  <c:v>-24.532036363636372</c:v>
                </c:pt>
                <c:pt idx="2" formatCode="General">
                  <c:v>-32.884763636363644</c:v>
                </c:pt>
                <c:pt idx="3" formatCode="General">
                  <c:v>-34.595818181818181</c:v>
                </c:pt>
                <c:pt idx="4" formatCode="General">
                  <c:v>-33.864372163388801</c:v>
                </c:pt>
                <c:pt idx="5" formatCode="General">
                  <c:v>-33.294024205748862</c:v>
                </c:pt>
                <c:pt idx="6" formatCode="General">
                  <c:v>-32.723676248108923</c:v>
                </c:pt>
                <c:pt idx="7" formatCode="General">
                  <c:v>-32.153328290468984</c:v>
                </c:pt>
                <c:pt idx="8" formatCode="General">
                  <c:v>-31.582980332829045</c:v>
                </c:pt>
                <c:pt idx="9" formatCode="General">
                  <c:v>-31.012632375189106</c:v>
                </c:pt>
                <c:pt idx="10" formatCode="General">
                  <c:v>-30.442284417549168</c:v>
                </c:pt>
                <c:pt idx="11" formatCode="General">
                  <c:v>-29.957261724659606</c:v>
                </c:pt>
                <c:pt idx="12" formatCode="General">
                  <c:v>-29.568456883509835</c:v>
                </c:pt>
                <c:pt idx="13" formatCode="General">
                  <c:v>-29.179652042360061</c:v>
                </c:pt>
                <c:pt idx="14" formatCode="General">
                  <c:v>-28.790847201210287</c:v>
                </c:pt>
                <c:pt idx="15" formatCode="General">
                  <c:v>-28.402042360060513</c:v>
                </c:pt>
                <c:pt idx="16" formatCode="General">
                  <c:v>-28.013237518910742</c:v>
                </c:pt>
                <c:pt idx="17" formatCode="General">
                  <c:v>-27.624432677760968</c:v>
                </c:pt>
                <c:pt idx="18" formatCode="General">
                  <c:v>-27.298969696969696</c:v>
                </c:pt>
                <c:pt idx="19" formatCode="General">
                  <c:v>-26.98890909090909</c:v>
                </c:pt>
                <c:pt idx="20" formatCode="General">
                  <c:v>-26.698</c:v>
                </c:pt>
                <c:pt idx="21" formatCode="General">
                  <c:v>-26.424060606060607</c:v>
                </c:pt>
                <c:pt idx="22" formatCode="General">
                  <c:v>-26.163454545454545</c:v>
                </c:pt>
                <c:pt idx="23" formatCode="General">
                  <c:v>-25.915240963855421</c:v>
                </c:pt>
                <c:pt idx="24" formatCode="General">
                  <c:v>-25.679242424242421</c:v>
                </c:pt>
                <c:pt idx="25" formatCode="General">
                  <c:v>-25.476212121212118</c:v>
                </c:pt>
                <c:pt idx="26" formatCode="General">
                  <c:v>-25.273181818181815</c:v>
                </c:pt>
                <c:pt idx="27" formatCode="General">
                  <c:v>-25.070151515151515</c:v>
                </c:pt>
                <c:pt idx="28" formatCode="General">
                  <c:v>-24.867121212121212</c:v>
                </c:pt>
                <c:pt idx="29" formatCode="General">
                  <c:v>-24.664090909090909</c:v>
                </c:pt>
                <c:pt idx="30" formatCode="General">
                  <c:v>-24.461060606060606</c:v>
                </c:pt>
                <c:pt idx="31" formatCode="General">
                  <c:v>-24.291074130105901</c:v>
                </c:pt>
                <c:pt idx="32" formatCode="General">
                  <c:v>-24.138880484114978</c:v>
                </c:pt>
                <c:pt idx="33" formatCode="General">
                  <c:v>-23.986686838124054</c:v>
                </c:pt>
                <c:pt idx="34" formatCode="General">
                  <c:v>-23.834493192133131</c:v>
                </c:pt>
                <c:pt idx="35" formatCode="General">
                  <c:v>-23.682299546142211</c:v>
                </c:pt>
                <c:pt idx="36" formatCode="General">
                  <c:v>-23.530105900151288</c:v>
                </c:pt>
                <c:pt idx="37" formatCode="General">
                  <c:v>-23.378812121212121</c:v>
                </c:pt>
                <c:pt idx="38" formatCode="General">
                  <c:v>-23.249115151515152</c:v>
                </c:pt>
                <c:pt idx="39" formatCode="General">
                  <c:v>-23.124186746987952</c:v>
                </c:pt>
                <c:pt idx="40" formatCode="General">
                  <c:v>-23.00671686746988</c:v>
                </c:pt>
                <c:pt idx="41" formatCode="General">
                  <c:v>-22.892709090909094</c:v>
                </c:pt>
                <c:pt idx="42" formatCode="General">
                  <c:v>-22.781339393939398</c:v>
                </c:pt>
                <c:pt idx="43" formatCode="General">
                  <c:v>-22.68558181818182</c:v>
                </c:pt>
                <c:pt idx="44" formatCode="General">
                  <c:v>-22.600509090909092</c:v>
                </c:pt>
                <c:pt idx="45" formatCode="General">
                  <c:v>-22.529599999999999</c:v>
                </c:pt>
                <c:pt idx="46" formatCode="General">
                  <c:v>-22.479963636363635</c:v>
                </c:pt>
                <c:pt idx="47" formatCode="General">
                  <c:v>-22.436484848484849</c:v>
                </c:pt>
                <c:pt idx="48" formatCode="General">
                  <c:v>-22.394060606060606</c:v>
                </c:pt>
                <c:pt idx="49" formatCode="General">
                  <c:v>-22.357253012048194</c:v>
                </c:pt>
                <c:pt idx="50" formatCode="General">
                  <c:v>-22.326530120481927</c:v>
                </c:pt>
                <c:pt idx="51" formatCode="General">
                  <c:v>-22.29813939393939</c:v>
                </c:pt>
                <c:pt idx="52" formatCode="General">
                  <c:v>-22.270260606060603</c:v>
                </c:pt>
                <c:pt idx="53" formatCode="General">
                  <c:v>-22.242381818181816</c:v>
                </c:pt>
                <c:pt idx="54" formatCode="General">
                  <c:v>-22.214503030303028</c:v>
                </c:pt>
                <c:pt idx="55" formatCode="General">
                  <c:v>-22.186624242424241</c:v>
                </c:pt>
                <c:pt idx="56" formatCode="General">
                  <c:v>-22.158745454545453</c:v>
                </c:pt>
                <c:pt idx="57" formatCode="General">
                  <c:v>-22.13156626506024</c:v>
                </c:pt>
                <c:pt idx="58" formatCode="General">
                  <c:v>-22.106867469879514</c:v>
                </c:pt>
                <c:pt idx="59" formatCode="General">
                  <c:v>-22.086157575757575</c:v>
                </c:pt>
                <c:pt idx="60" formatCode="General">
                  <c:v>-22.068581818181819</c:v>
                </c:pt>
                <c:pt idx="61" formatCode="General">
                  <c:v>-22.051557575757577</c:v>
                </c:pt>
                <c:pt idx="62" formatCode="General">
                  <c:v>-22.034745454545455</c:v>
                </c:pt>
                <c:pt idx="63" formatCode="General">
                  <c:v>-22.018381818181819</c:v>
                </c:pt>
                <c:pt idx="64" formatCode="General">
                  <c:v>-22.004248108925871</c:v>
                </c:pt>
                <c:pt idx="65" formatCode="General">
                  <c:v>-21.991540090771558</c:v>
                </c:pt>
                <c:pt idx="66" formatCode="General">
                  <c:v>-21.978832072617244</c:v>
                </c:pt>
                <c:pt idx="67" formatCode="General">
                  <c:v>-21.966124054462934</c:v>
                </c:pt>
                <c:pt idx="68" formatCode="General">
                  <c:v>-21.953416036308621</c:v>
                </c:pt>
                <c:pt idx="69" formatCode="General">
                  <c:v>-21.940708018154311</c:v>
                </c:pt>
                <c:pt idx="70" formatCode="General">
                  <c:v>-21.927999999999997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274-44E1-ACC5-21F6C8BD5851}"/>
            </c:ext>
          </c:extLst>
        </c:ser>
        <c:ser>
          <c:idx val="67"/>
          <c:order val="67"/>
          <c:tx>
            <c:strRef>
              <c:f>'Gibbs-EVAL'!$A$168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'Gibbs-EVAL'!$B$168:$BT$168</c:f>
              <c:numCache>
                <c:formatCode>0</c:formatCode>
                <c:ptCount val="71"/>
                <c:pt idx="0">
                  <c:v>-60.598181818181814</c:v>
                </c:pt>
                <c:pt idx="1">
                  <c:v>-59.121818181818178</c:v>
                </c:pt>
                <c:pt idx="2" formatCode="General">
                  <c:v>-57.758181818181818</c:v>
                </c:pt>
                <c:pt idx="3" formatCode="General">
                  <c:v>-56.49187878787879</c:v>
                </c:pt>
                <c:pt idx="4" formatCode="General">
                  <c:v>-55.364363636363635</c:v>
                </c:pt>
                <c:pt idx="5" formatCode="General">
                  <c:v>-55.418909090909089</c:v>
                </c:pt>
                <c:pt idx="6" formatCode="General">
                  <c:v>-55.025180722891562</c:v>
                </c:pt>
                <c:pt idx="7" formatCode="General">
                  <c:v>-54.037228915662652</c:v>
                </c:pt>
                <c:pt idx="8" formatCode="General">
                  <c:v>-53.11</c:v>
                </c:pt>
                <c:pt idx="9" formatCode="General">
                  <c:v>-52.212545454545449</c:v>
                </c:pt>
                <c:pt idx="10" formatCode="General">
                  <c:v>-51.400424242424243</c:v>
                </c:pt>
                <c:pt idx="11" formatCode="General">
                  <c:v>-50.089818181818181</c:v>
                </c:pt>
                <c:pt idx="12" formatCode="General">
                  <c:v>-48.217090909090913</c:v>
                </c:pt>
                <c:pt idx="13" formatCode="General">
                  <c:v>-47.32836363636364</c:v>
                </c:pt>
                <c:pt idx="14" formatCode="General">
                  <c:v>-46.397228915662659</c:v>
                </c:pt>
                <c:pt idx="15" formatCode="General">
                  <c:v>-44.2044578313253</c:v>
                </c:pt>
                <c:pt idx="16" formatCode="General">
                  <c:v>-42.817818181818183</c:v>
                </c:pt>
                <c:pt idx="17" formatCode="General">
                  <c:v>-42.205696969696966</c:v>
                </c:pt>
                <c:pt idx="18" formatCode="General">
                  <c:v>-41.635272727272721</c:v>
                </c:pt>
                <c:pt idx="19" formatCode="General">
                  <c:v>-41.077999999999996</c:v>
                </c:pt>
                <c:pt idx="20" formatCode="General">
                  <c:v>-40.544666666666664</c:v>
                </c:pt>
                <c:pt idx="21" formatCode="General">
                  <c:v>-40.038484848484849</c:v>
                </c:pt>
                <c:pt idx="22" formatCode="General">
                  <c:v>-39.553636363636357</c:v>
                </c:pt>
                <c:pt idx="23" formatCode="General">
                  <c:v>-39.01114457831325</c:v>
                </c:pt>
                <c:pt idx="24" formatCode="General">
                  <c:v>-38.442424242424238</c:v>
                </c:pt>
                <c:pt idx="25" formatCode="General">
                  <c:v>-37.812121212121212</c:v>
                </c:pt>
                <c:pt idx="26" formatCode="General">
                  <c:v>-37.28</c:v>
                </c:pt>
                <c:pt idx="27" formatCode="General">
                  <c:v>-36.813333333333333</c:v>
                </c:pt>
                <c:pt idx="28" formatCode="General">
                  <c:v>-36.409999999999997</c:v>
                </c:pt>
                <c:pt idx="29" formatCode="General">
                  <c:v>-36.019090909090906</c:v>
                </c:pt>
                <c:pt idx="30" formatCode="General">
                  <c:v>-35.649393939393939</c:v>
                </c:pt>
                <c:pt idx="31" formatCode="General">
                  <c:v>-35.304638554216872</c:v>
                </c:pt>
                <c:pt idx="32" formatCode="General">
                  <c:v>-34.973313253012051</c:v>
                </c:pt>
                <c:pt idx="33" formatCode="General">
                  <c:v>-34.67</c:v>
                </c:pt>
                <c:pt idx="34" formatCode="General">
                  <c:v>-34.372327272727276</c:v>
                </c:pt>
                <c:pt idx="35" formatCode="General">
                  <c:v>-34.085054545454547</c:v>
                </c:pt>
                <c:pt idx="36" formatCode="General">
                  <c:v>-33.812836363636364</c:v>
                </c:pt>
                <c:pt idx="37" formatCode="General">
                  <c:v>-33.54849696969697</c:v>
                </c:pt>
                <c:pt idx="38" formatCode="General">
                  <c:v>-33.310921212121208</c:v>
                </c:pt>
                <c:pt idx="39" formatCode="General">
                  <c:v>-33.078132530120477</c:v>
                </c:pt>
                <c:pt idx="40" formatCode="General">
                  <c:v>-32.85283132530121</c:v>
                </c:pt>
                <c:pt idx="41" formatCode="General">
                  <c:v>-32.645115151515157</c:v>
                </c:pt>
                <c:pt idx="42" formatCode="General">
                  <c:v>-32.445454545454545</c:v>
                </c:pt>
                <c:pt idx="43" formatCode="General">
                  <c:v>-32.263636363636365</c:v>
                </c:pt>
                <c:pt idx="44" formatCode="General">
                  <c:v>-32.089636363636359</c:v>
                </c:pt>
                <c:pt idx="45" formatCode="General">
                  <c:v>-31.926000000000002</c:v>
                </c:pt>
                <c:pt idx="46" formatCode="General">
                  <c:v>-31.77370909090909</c:v>
                </c:pt>
                <c:pt idx="47" formatCode="General">
                  <c:v>-31.626509090909089</c:v>
                </c:pt>
                <c:pt idx="48" formatCode="General">
                  <c:v>-31.491963636363636</c:v>
                </c:pt>
                <c:pt idx="49" formatCode="General">
                  <c:v>-31.36648192771084</c:v>
                </c:pt>
                <c:pt idx="50" formatCode="General">
                  <c:v>-31.25081927710843</c:v>
                </c:pt>
                <c:pt idx="51" formatCode="General">
                  <c:v>-31.146509090909088</c:v>
                </c:pt>
                <c:pt idx="52" formatCode="General">
                  <c:v>-31.045927272727273</c:v>
                </c:pt>
                <c:pt idx="53" formatCode="General">
                  <c:v>-30.951381818181819</c:v>
                </c:pt>
                <c:pt idx="54" formatCode="General">
                  <c:v>-30.887090909090908</c:v>
                </c:pt>
                <c:pt idx="55" formatCode="General">
                  <c:v>-30.850727272727269</c:v>
                </c:pt>
                <c:pt idx="56" formatCode="General">
                  <c:v>-30.860763636363636</c:v>
                </c:pt>
                <c:pt idx="57" formatCode="General">
                  <c:v>-30.877710843373496</c:v>
                </c:pt>
                <c:pt idx="58" formatCode="General">
                  <c:v>-30.89457831325301</c:v>
                </c:pt>
                <c:pt idx="59" formatCode="General">
                  <c:v>-30.916254545454546</c:v>
                </c:pt>
                <c:pt idx="60" formatCode="General">
                  <c:v>-30.941709090909093</c:v>
                </c:pt>
                <c:pt idx="61" formatCode="General">
                  <c:v>-30.968266666666668</c:v>
                </c:pt>
                <c:pt idx="62" formatCode="General">
                  <c:v>-30.995248484848485</c:v>
                </c:pt>
                <c:pt idx="63" formatCode="General">
                  <c:v>-31.023127272727272</c:v>
                </c:pt>
                <c:pt idx="64" formatCode="General">
                  <c:v>-31.052484848484848</c:v>
                </c:pt>
                <c:pt idx="65" formatCode="General">
                  <c:v>-31.08278787878788</c:v>
                </c:pt>
                <c:pt idx="66" formatCode="General">
                  <c:v>-31.116385542168675</c:v>
                </c:pt>
                <c:pt idx="67" formatCode="General">
                  <c:v>-31.150909090909092</c:v>
                </c:pt>
                <c:pt idx="68" formatCode="General">
                  <c:v>-31.187272727272731</c:v>
                </c:pt>
                <c:pt idx="69" formatCode="General">
                  <c:v>-31.226000000000003</c:v>
                </c:pt>
                <c:pt idx="70" formatCode="General">
                  <c:v>-31.265999999999998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74-44E1-ACC5-21F6C8BD5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F274-44E1-ACC5-21F6C8BD5851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F274-44E1-ACC5-21F6C8BD585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-23.488998487140698</c:v>
                      </c:pt>
                      <c:pt idx="1">
                        <c:v>-23.702009077155825</c:v>
                      </c:pt>
                      <c:pt idx="2" formatCode="General">
                        <c:v>-23.915019667170956</c:v>
                      </c:pt>
                      <c:pt idx="3" formatCode="General">
                        <c:v>-24.128030257186083</c:v>
                      </c:pt>
                      <c:pt idx="4" formatCode="General">
                        <c:v>-24.342832072617249</c:v>
                      </c:pt>
                      <c:pt idx="5" formatCode="General">
                        <c:v>-24.578232980332832</c:v>
                      </c:pt>
                      <c:pt idx="6" formatCode="General">
                        <c:v>-24.813633888048411</c:v>
                      </c:pt>
                      <c:pt idx="7" formatCode="General">
                        <c:v>-25.049034795763994</c:v>
                      </c:pt>
                      <c:pt idx="8" formatCode="General">
                        <c:v>-25.284435703479577</c:v>
                      </c:pt>
                      <c:pt idx="9" formatCode="General">
                        <c:v>-25.51983661119516</c:v>
                      </c:pt>
                      <c:pt idx="10" formatCode="General">
                        <c:v>-25.755237518910739</c:v>
                      </c:pt>
                      <c:pt idx="11" formatCode="General">
                        <c:v>-25.989216338880482</c:v>
                      </c:pt>
                      <c:pt idx="12" formatCode="General">
                        <c:v>-26.221591527987897</c:v>
                      </c:pt>
                      <c:pt idx="13" formatCode="General">
                        <c:v>-26.453966717095309</c:v>
                      </c:pt>
                      <c:pt idx="14" formatCode="General">
                        <c:v>-26.686341906202724</c:v>
                      </c:pt>
                      <c:pt idx="15" formatCode="General">
                        <c:v>-26.918717095310136</c:v>
                      </c:pt>
                      <c:pt idx="16" formatCode="General">
                        <c:v>-27.151092284417551</c:v>
                      </c:pt>
                      <c:pt idx="17" formatCode="General">
                        <c:v>-27.383467473524963</c:v>
                      </c:pt>
                      <c:pt idx="18" formatCode="General">
                        <c:v>-27.605954614220877</c:v>
                      </c:pt>
                      <c:pt idx="19" formatCode="General">
                        <c:v>-27.826832072617247</c:v>
                      </c:pt>
                      <c:pt idx="20" formatCode="General">
                        <c:v>-28.047709531013616</c:v>
                      </c:pt>
                      <c:pt idx="21" formatCode="General">
                        <c:v>-28.268586989409986</c:v>
                      </c:pt>
                      <c:pt idx="22" formatCode="General">
                        <c:v>-28.489464447806355</c:v>
                      </c:pt>
                      <c:pt idx="23" formatCode="General">
                        <c:v>-28.710341906202725</c:v>
                      </c:pt>
                      <c:pt idx="24" formatCode="General">
                        <c:v>-28.927818181818182</c:v>
                      </c:pt>
                      <c:pt idx="25" formatCode="General">
                        <c:v>-29.135090909090909</c:v>
                      </c:pt>
                      <c:pt idx="26" formatCode="General">
                        <c:v>-29.342363636363636</c:v>
                      </c:pt>
                      <c:pt idx="27" formatCode="General">
                        <c:v>-29.549636363636363</c:v>
                      </c:pt>
                      <c:pt idx="28" formatCode="General">
                        <c:v>-29.75690909090909</c:v>
                      </c:pt>
                      <c:pt idx="29" formatCode="General">
                        <c:v>-29.964181818181817</c:v>
                      </c:pt>
                      <c:pt idx="30" formatCode="General">
                        <c:v>-30.171454545454544</c:v>
                      </c:pt>
                      <c:pt idx="31" formatCode="General">
                        <c:v>-30.369476550680787</c:v>
                      </c:pt>
                      <c:pt idx="32" formatCode="General">
                        <c:v>-30.562517397881997</c:v>
                      </c:pt>
                      <c:pt idx="33" formatCode="General">
                        <c:v>-30.755558245083208</c:v>
                      </c:pt>
                      <c:pt idx="34" formatCode="General">
                        <c:v>-30.948599092284418</c:v>
                      </c:pt>
                      <c:pt idx="35" formatCode="General">
                        <c:v>-31.141639939485628</c:v>
                      </c:pt>
                      <c:pt idx="36" formatCode="General">
                        <c:v>-31.334680786686839</c:v>
                      </c:pt>
                      <c:pt idx="37" formatCode="General">
                        <c:v>-31.527237518910741</c:v>
                      </c:pt>
                      <c:pt idx="38" formatCode="General">
                        <c:v>-31.708175491679274</c:v>
                      </c:pt>
                      <c:pt idx="39" formatCode="General">
                        <c:v>-31.889113464447806</c:v>
                      </c:pt>
                      <c:pt idx="40" formatCode="General">
                        <c:v>-32.070051437216335</c:v>
                      </c:pt>
                      <c:pt idx="41" formatCode="General">
                        <c:v>-32.250989409984868</c:v>
                      </c:pt>
                      <c:pt idx="42" formatCode="General">
                        <c:v>-32.4319273827534</c:v>
                      </c:pt>
                      <c:pt idx="43" formatCode="General">
                        <c:v>-32.612865355521933</c:v>
                      </c:pt>
                      <c:pt idx="44" formatCode="General">
                        <c:v>-32.789379727685329</c:v>
                      </c:pt>
                      <c:pt idx="45" formatCode="General">
                        <c:v>-32.960030257186084</c:v>
                      </c:pt>
                      <c:pt idx="46" formatCode="General">
                        <c:v>-33.130680786686838</c:v>
                      </c:pt>
                      <c:pt idx="47" formatCode="General">
                        <c:v>-33.301331316187593</c:v>
                      </c:pt>
                      <c:pt idx="48" formatCode="General">
                        <c:v>-33.471981845688354</c:v>
                      </c:pt>
                      <c:pt idx="49" formatCode="General">
                        <c:v>-33.642632375189109</c:v>
                      </c:pt>
                      <c:pt idx="50" formatCode="General">
                        <c:v>-33.813282904689864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-34.985942511346444</c:v>
                      </c:pt>
                      <c:pt idx="58" formatCode="General">
                        <c:v>-35.158408472012106</c:v>
                      </c:pt>
                      <c:pt idx="59" formatCode="General">
                        <c:v>-35.33087443267776</c:v>
                      </c:pt>
                      <c:pt idx="60" formatCode="General">
                        <c:v>-35.503340393343422</c:v>
                      </c:pt>
                      <c:pt idx="61" formatCode="General">
                        <c:v>-35.675806354009076</c:v>
                      </c:pt>
                      <c:pt idx="62" formatCode="General">
                        <c:v>-35.848272314674738</c:v>
                      </c:pt>
                      <c:pt idx="63" formatCode="General">
                        <c:v>-36.020738275340392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274-44E1-ACC5-21F6C8BD5851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-29.361248108925871</c:v>
                      </c:pt>
                      <c:pt idx="1">
                        <c:v>-29.627511346444781</c:v>
                      </c:pt>
                      <c:pt idx="2" formatCode="General">
                        <c:v>-29.89377458396369</c:v>
                      </c:pt>
                      <c:pt idx="3" formatCode="General">
                        <c:v>-30.160037821482604</c:v>
                      </c:pt>
                      <c:pt idx="4" formatCode="General">
                        <c:v>-30.428540090771559</c:v>
                      </c:pt>
                      <c:pt idx="5" formatCode="General">
                        <c:v>-30.722791225416039</c:v>
                      </c:pt>
                      <c:pt idx="6" formatCode="General">
                        <c:v>-31.017042360060515</c:v>
                      </c:pt>
                      <c:pt idx="7" formatCode="General">
                        <c:v>-31.311293494704994</c:v>
                      </c:pt>
                      <c:pt idx="8" formatCode="General">
                        <c:v>-31.60554462934947</c:v>
                      </c:pt>
                      <c:pt idx="9" formatCode="General">
                        <c:v>-31.89979576399395</c:v>
                      </c:pt>
                      <c:pt idx="10" formatCode="General">
                        <c:v>-32.194046898638426</c:v>
                      </c:pt>
                      <c:pt idx="11" formatCode="General">
                        <c:v>-32.486520423600609</c:v>
                      </c:pt>
                      <c:pt idx="12" formatCode="General">
                        <c:v>-32.776989409984871</c:v>
                      </c:pt>
                      <c:pt idx="13" formatCode="General">
                        <c:v>-33.06745839636914</c:v>
                      </c:pt>
                      <c:pt idx="14" formatCode="General">
                        <c:v>-33.35792738275341</c:v>
                      </c:pt>
                      <c:pt idx="15" formatCode="General">
                        <c:v>-33.648396369137672</c:v>
                      </c:pt>
                      <c:pt idx="16" formatCode="General">
                        <c:v>-33.938865355521941</c:v>
                      </c:pt>
                      <c:pt idx="17" formatCode="General">
                        <c:v>-34.22933434190621</c:v>
                      </c:pt>
                      <c:pt idx="18" formatCode="General">
                        <c:v>-34.507443267776097</c:v>
                      </c:pt>
                      <c:pt idx="19" formatCode="General">
                        <c:v>-34.78354009077156</c:v>
                      </c:pt>
                      <c:pt idx="20" formatCode="General">
                        <c:v>-35.059636913767022</c:v>
                      </c:pt>
                      <c:pt idx="21" formatCode="General">
                        <c:v>-35.335733736762485</c:v>
                      </c:pt>
                      <c:pt idx="22" formatCode="General">
                        <c:v>-35.611830559757941</c:v>
                      </c:pt>
                      <c:pt idx="23" formatCode="General">
                        <c:v>-35.887927382753404</c:v>
                      </c:pt>
                      <c:pt idx="24" formatCode="General">
                        <c:v>-36.159772727272724</c:v>
                      </c:pt>
                      <c:pt idx="25" formatCode="General">
                        <c:v>-36.418863636363632</c:v>
                      </c:pt>
                      <c:pt idx="26" formatCode="General">
                        <c:v>-36.677954545454547</c:v>
                      </c:pt>
                      <c:pt idx="27" formatCode="General">
                        <c:v>-36.937045454545455</c:v>
                      </c:pt>
                      <c:pt idx="28" formatCode="General">
                        <c:v>-37.196136363636363</c:v>
                      </c:pt>
                      <c:pt idx="29" formatCode="General">
                        <c:v>-37.455227272727271</c:v>
                      </c:pt>
                      <c:pt idx="30" formatCode="General">
                        <c:v>-37.714318181818179</c:v>
                      </c:pt>
                      <c:pt idx="31" formatCode="General">
                        <c:v>-37.961845688350984</c:v>
                      </c:pt>
                      <c:pt idx="32" formatCode="General">
                        <c:v>-38.203146747352498</c:v>
                      </c:pt>
                      <c:pt idx="33" formatCode="General">
                        <c:v>-38.444447806354006</c:v>
                      </c:pt>
                      <c:pt idx="34" formatCode="General">
                        <c:v>-38.685748865355521</c:v>
                      </c:pt>
                      <c:pt idx="35" formatCode="General">
                        <c:v>-38.927049924357036</c:v>
                      </c:pt>
                      <c:pt idx="36" formatCode="General">
                        <c:v>-39.168350983358543</c:v>
                      </c:pt>
                      <c:pt idx="37" formatCode="General">
                        <c:v>-39.409046898638422</c:v>
                      </c:pt>
                      <c:pt idx="38" formatCode="General">
                        <c:v>-39.635219364599088</c:v>
                      </c:pt>
                      <c:pt idx="39" formatCode="General">
                        <c:v>-39.861391830559761</c:v>
                      </c:pt>
                      <c:pt idx="40" formatCode="General">
                        <c:v>-40.087564296520426</c:v>
                      </c:pt>
                      <c:pt idx="41" formatCode="General">
                        <c:v>-40.313736762481092</c:v>
                      </c:pt>
                      <c:pt idx="42" formatCode="General">
                        <c:v>-40.539909228441758</c:v>
                      </c:pt>
                      <c:pt idx="43" formatCode="General">
                        <c:v>-40.766081694402423</c:v>
                      </c:pt>
                      <c:pt idx="44" formatCode="General">
                        <c:v>-40.986724659606658</c:v>
                      </c:pt>
                      <c:pt idx="45" formatCode="General">
                        <c:v>-41.200037821482603</c:v>
                      </c:pt>
                      <c:pt idx="46" formatCode="General">
                        <c:v>-41.413350983358548</c:v>
                      </c:pt>
                      <c:pt idx="47" formatCode="General">
                        <c:v>-41.626664145234493</c:v>
                      </c:pt>
                      <c:pt idx="48" formatCode="General">
                        <c:v>-41.839977307110438</c:v>
                      </c:pt>
                      <c:pt idx="49" formatCode="General">
                        <c:v>-42.053290468986383</c:v>
                      </c:pt>
                      <c:pt idx="50" formatCode="General">
                        <c:v>-42.266603630862328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-43.732428139183057</c:v>
                      </c:pt>
                      <c:pt idx="58" formatCode="General">
                        <c:v>-43.94801059001513</c:v>
                      </c:pt>
                      <c:pt idx="59" formatCode="General">
                        <c:v>-44.163593040847203</c:v>
                      </c:pt>
                      <c:pt idx="60" formatCode="General">
                        <c:v>-44.379175491679277</c:v>
                      </c:pt>
                      <c:pt idx="61" formatCode="General">
                        <c:v>-44.59475794251135</c:v>
                      </c:pt>
                      <c:pt idx="62" formatCode="General">
                        <c:v>-44.810340393343417</c:v>
                      </c:pt>
                      <c:pt idx="63" formatCode="General">
                        <c:v>-45.02592284417549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274-44E1-ACC5-21F6C8BD5851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-35.233497730711044</c:v>
                      </c:pt>
                      <c:pt idx="1">
                        <c:v>-35.55301361573374</c:v>
                      </c:pt>
                      <c:pt idx="2" formatCode="General">
                        <c:v>-35.872529500756436</c:v>
                      </c:pt>
                      <c:pt idx="3" formatCode="General">
                        <c:v>-36.192045385779124</c:v>
                      </c:pt>
                      <c:pt idx="4" formatCode="General">
                        <c:v>-36.514248108925877</c:v>
                      </c:pt>
                      <c:pt idx="5" formatCode="General">
                        <c:v>-36.867349470499249</c:v>
                      </c:pt>
                      <c:pt idx="6" formatCode="General">
                        <c:v>-37.220450832072622</c:v>
                      </c:pt>
                      <c:pt idx="7" formatCode="General">
                        <c:v>-37.573552193645995</c:v>
                      </c:pt>
                      <c:pt idx="8" formatCode="General">
                        <c:v>-37.926653555219367</c:v>
                      </c:pt>
                      <c:pt idx="9" formatCode="General">
                        <c:v>-38.27975491679274</c:v>
                      </c:pt>
                      <c:pt idx="10" formatCode="General">
                        <c:v>-38.632856278366113</c:v>
                      </c:pt>
                      <c:pt idx="11" formatCode="General">
                        <c:v>-38.98382450832073</c:v>
                      </c:pt>
                      <c:pt idx="12" formatCode="General">
                        <c:v>-39.332387291981846</c:v>
                      </c:pt>
                      <c:pt idx="13" formatCode="General">
                        <c:v>-39.680950075642968</c:v>
                      </c:pt>
                      <c:pt idx="14" formatCode="General">
                        <c:v>-40.029512859304084</c:v>
                      </c:pt>
                      <c:pt idx="15" formatCode="General">
                        <c:v>-40.378075642965207</c:v>
                      </c:pt>
                      <c:pt idx="16" formatCode="General">
                        <c:v>-40.726638426626323</c:v>
                      </c:pt>
                      <c:pt idx="17" formatCode="General">
                        <c:v>-41.075201210287446</c:v>
                      </c:pt>
                      <c:pt idx="18" formatCode="General">
                        <c:v>-41.408931921331316</c:v>
                      </c:pt>
                      <c:pt idx="19" formatCode="General">
                        <c:v>-41.740248108925869</c:v>
                      </c:pt>
                      <c:pt idx="20" formatCode="General">
                        <c:v>-42.071564296520428</c:v>
                      </c:pt>
                      <c:pt idx="21" formatCode="General">
                        <c:v>-42.402880484114981</c:v>
                      </c:pt>
                      <c:pt idx="22" formatCode="General">
                        <c:v>-42.734196671709533</c:v>
                      </c:pt>
                      <c:pt idx="23" formatCode="General">
                        <c:v>-43.065512859304086</c:v>
                      </c:pt>
                      <c:pt idx="24" formatCode="General">
                        <c:v>-43.391727272727273</c:v>
                      </c:pt>
                      <c:pt idx="25" formatCode="General">
                        <c:v>-43.702636363636366</c:v>
                      </c:pt>
                      <c:pt idx="26" formatCode="General">
                        <c:v>-44.013545454545458</c:v>
                      </c:pt>
                      <c:pt idx="27" formatCode="General">
                        <c:v>-44.324454545454543</c:v>
                      </c:pt>
                      <c:pt idx="28" formatCode="General">
                        <c:v>-44.635363636363635</c:v>
                      </c:pt>
                      <c:pt idx="29" formatCode="General">
                        <c:v>-44.946272727272728</c:v>
                      </c:pt>
                      <c:pt idx="30" formatCode="General">
                        <c:v>-45.25718181818182</c:v>
                      </c:pt>
                      <c:pt idx="31" formatCode="General">
                        <c:v>-45.55421482602118</c:v>
                      </c:pt>
                      <c:pt idx="32" formatCode="General">
                        <c:v>-45.843776096822992</c:v>
                      </c:pt>
                      <c:pt idx="33" formatCode="General">
                        <c:v>-46.133337367624812</c:v>
                      </c:pt>
                      <c:pt idx="34" formatCode="General">
                        <c:v>-46.422898638426624</c:v>
                      </c:pt>
                      <c:pt idx="35" formatCode="General">
                        <c:v>-46.712459909228443</c:v>
                      </c:pt>
                      <c:pt idx="36" formatCode="General">
                        <c:v>-47.002021180030255</c:v>
                      </c:pt>
                      <c:pt idx="37" formatCode="General">
                        <c:v>-47.290856278366114</c:v>
                      </c:pt>
                      <c:pt idx="38" formatCode="General">
                        <c:v>-47.562263237518913</c:v>
                      </c:pt>
                      <c:pt idx="39" formatCode="General">
                        <c:v>-47.833670196671711</c:v>
                      </c:pt>
                      <c:pt idx="40" formatCode="General">
                        <c:v>-48.10507715582451</c:v>
                      </c:pt>
                      <c:pt idx="41" formatCode="General">
                        <c:v>-48.376484114977302</c:v>
                      </c:pt>
                      <c:pt idx="42" formatCode="General">
                        <c:v>-48.647891074130101</c:v>
                      </c:pt>
                      <c:pt idx="43" formatCode="General">
                        <c:v>-48.919298033282899</c:v>
                      </c:pt>
                      <c:pt idx="44" formatCode="General">
                        <c:v>-49.184069591527987</c:v>
                      </c:pt>
                      <c:pt idx="45" formatCode="General">
                        <c:v>-49.440045385779122</c:v>
                      </c:pt>
                      <c:pt idx="46" formatCode="General">
                        <c:v>-49.696021180030257</c:v>
                      </c:pt>
                      <c:pt idx="47" formatCode="General">
                        <c:v>-49.951996974281393</c:v>
                      </c:pt>
                      <c:pt idx="48" formatCode="General">
                        <c:v>-50.207972768532528</c:v>
                      </c:pt>
                      <c:pt idx="49" formatCode="General">
                        <c:v>-50.463948562783663</c:v>
                      </c:pt>
                      <c:pt idx="50" formatCode="General">
                        <c:v>-50.719924357034799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-52.478913767019662</c:v>
                      </c:pt>
                      <c:pt idx="58" formatCode="General">
                        <c:v>-52.737612708018155</c:v>
                      </c:pt>
                      <c:pt idx="59" formatCode="General">
                        <c:v>-52.99631164901664</c:v>
                      </c:pt>
                      <c:pt idx="60" formatCode="General">
                        <c:v>-53.255010590015132</c:v>
                      </c:pt>
                      <c:pt idx="61" formatCode="General">
                        <c:v>-53.513709531013617</c:v>
                      </c:pt>
                      <c:pt idx="62" formatCode="General">
                        <c:v>-53.77240847201211</c:v>
                      </c:pt>
                      <c:pt idx="63" formatCode="General">
                        <c:v>-54.031107413010595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274-44E1-ACC5-21F6C8BD5851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274-44E1-ACC5-21F6C8BD5851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-46.977996974281396</c:v>
                      </c:pt>
                      <c:pt idx="1">
                        <c:v>-47.40401815431165</c:v>
                      </c:pt>
                      <c:pt idx="2" formatCode="General">
                        <c:v>-47.830039334341912</c:v>
                      </c:pt>
                      <c:pt idx="3" formatCode="General">
                        <c:v>-48.256060514372166</c:v>
                      </c:pt>
                      <c:pt idx="4" formatCode="General">
                        <c:v>-48.685664145234497</c:v>
                      </c:pt>
                      <c:pt idx="5" formatCode="General">
                        <c:v>-49.156465960665663</c:v>
                      </c:pt>
                      <c:pt idx="6" formatCode="General">
                        <c:v>-49.627267776096822</c:v>
                      </c:pt>
                      <c:pt idx="7" formatCode="General">
                        <c:v>-50.098069591527988</c:v>
                      </c:pt>
                      <c:pt idx="8" formatCode="General">
                        <c:v>-50.568871406959154</c:v>
                      </c:pt>
                      <c:pt idx="9" formatCode="General">
                        <c:v>-51.03967322239032</c:v>
                      </c:pt>
                      <c:pt idx="10" formatCode="General">
                        <c:v>-51.510475037821479</c:v>
                      </c:pt>
                      <c:pt idx="11" formatCode="General">
                        <c:v>-51.978432677760964</c:v>
                      </c:pt>
                      <c:pt idx="12" formatCode="General">
                        <c:v>-52.443183055975794</c:v>
                      </c:pt>
                      <c:pt idx="13" formatCode="General">
                        <c:v>-52.907933434190618</c:v>
                      </c:pt>
                      <c:pt idx="14" formatCode="General">
                        <c:v>-53.372683812405448</c:v>
                      </c:pt>
                      <c:pt idx="15" formatCode="General">
                        <c:v>-53.837434190620272</c:v>
                      </c:pt>
                      <c:pt idx="16" formatCode="General">
                        <c:v>-54.302184568835102</c:v>
                      </c:pt>
                      <c:pt idx="17" formatCode="General">
                        <c:v>-54.766934947049926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-57.855636363636364</c:v>
                      </c:pt>
                      <c:pt idx="25" formatCode="General">
                        <c:v>-58.270181818181818</c:v>
                      </c:pt>
                      <c:pt idx="26" formatCode="General">
                        <c:v>-58.684727272727272</c:v>
                      </c:pt>
                      <c:pt idx="27" formatCode="General">
                        <c:v>-59.099272727272727</c:v>
                      </c:pt>
                      <c:pt idx="28" formatCode="General">
                        <c:v>-59.513818181818181</c:v>
                      </c:pt>
                      <c:pt idx="29" formatCode="General">
                        <c:v>-59.928363636363635</c:v>
                      </c:pt>
                      <c:pt idx="30" formatCode="General">
                        <c:v>-60.342909090909089</c:v>
                      </c:pt>
                      <c:pt idx="31" formatCode="General">
                        <c:v>-60.738953101361574</c:v>
                      </c:pt>
                      <c:pt idx="32" formatCode="General">
                        <c:v>-61.125034795763995</c:v>
                      </c:pt>
                      <c:pt idx="33" formatCode="General">
                        <c:v>-61.511116490166415</c:v>
                      </c:pt>
                      <c:pt idx="34" formatCode="General">
                        <c:v>-61.897198184568836</c:v>
                      </c:pt>
                      <c:pt idx="35" formatCode="General">
                        <c:v>-62.283279878971257</c:v>
                      </c:pt>
                      <c:pt idx="36" formatCode="General">
                        <c:v>-62.669361573373678</c:v>
                      </c:pt>
                      <c:pt idx="37" formatCode="General">
                        <c:v>-63.054475037821483</c:v>
                      </c:pt>
                      <c:pt idx="38" formatCode="General">
                        <c:v>-63.416350983358548</c:v>
                      </c:pt>
                      <c:pt idx="39" formatCode="General">
                        <c:v>-63.778226928895613</c:v>
                      </c:pt>
                      <c:pt idx="40" formatCode="General">
                        <c:v>-64.140102874432671</c:v>
                      </c:pt>
                      <c:pt idx="41" formatCode="General">
                        <c:v>-64.501978819969736</c:v>
                      </c:pt>
                      <c:pt idx="42" formatCode="General">
                        <c:v>-64.863854765506801</c:v>
                      </c:pt>
                      <c:pt idx="43" formatCode="General">
                        <c:v>-65.225730711043866</c:v>
                      </c:pt>
                      <c:pt idx="44" formatCode="General">
                        <c:v>-65.578759455370658</c:v>
                      </c:pt>
                      <c:pt idx="45" formatCode="General">
                        <c:v>-65.920060514372167</c:v>
                      </c:pt>
                      <c:pt idx="46" formatCode="General">
                        <c:v>-66.261361573373676</c:v>
                      </c:pt>
                      <c:pt idx="47" formatCode="General">
                        <c:v>-66.602662632375186</c:v>
                      </c:pt>
                      <c:pt idx="48" formatCode="General">
                        <c:v>-66.943963691376709</c:v>
                      </c:pt>
                      <c:pt idx="49" formatCode="General">
                        <c:v>-67.285264750378218</c:v>
                      </c:pt>
                      <c:pt idx="50" formatCode="General">
                        <c:v>-67.626565809379727</c:v>
                      </c:pt>
                      <c:pt idx="51" formatCode="General">
                        <c:v>-67.962327272727279</c:v>
                      </c:pt>
                      <c:pt idx="52" formatCode="General">
                        <c:v>-68.296872727272728</c:v>
                      </c:pt>
                      <c:pt idx="53" formatCode="General">
                        <c:v>-68.631418181818191</c:v>
                      </c:pt>
                      <c:pt idx="54" formatCode="General">
                        <c:v>-68.965963636363639</c:v>
                      </c:pt>
                      <c:pt idx="55" formatCode="General">
                        <c:v>-69.300509090909088</c:v>
                      </c:pt>
                      <c:pt idx="56" formatCode="General">
                        <c:v>-69.635054545454551</c:v>
                      </c:pt>
                      <c:pt idx="57" formatCode="General">
                        <c:v>-69.971885022692888</c:v>
                      </c:pt>
                      <c:pt idx="58" formatCode="General">
                        <c:v>-70.316816944024211</c:v>
                      </c:pt>
                      <c:pt idx="59" formatCode="General">
                        <c:v>-70.66174886535552</c:v>
                      </c:pt>
                      <c:pt idx="60" formatCode="General">
                        <c:v>-71.006680786686843</c:v>
                      </c:pt>
                      <c:pt idx="61" formatCode="General">
                        <c:v>-71.351612708018152</c:v>
                      </c:pt>
                      <c:pt idx="62" formatCode="General">
                        <c:v>-71.696544629349475</c:v>
                      </c:pt>
                      <c:pt idx="63" formatCode="General">
                        <c:v>-72.041476550680784</c:v>
                      </c:pt>
                      <c:pt idx="64" formatCode="General">
                        <c:v>-72.409295007564296</c:v>
                      </c:pt>
                      <c:pt idx="65" formatCode="General">
                        <c:v>-72.791745839636917</c:v>
                      </c:pt>
                      <c:pt idx="66" formatCode="General">
                        <c:v>-73.174196671709524</c:v>
                      </c:pt>
                      <c:pt idx="67" formatCode="General">
                        <c:v>-73.556647503782145</c:v>
                      </c:pt>
                      <c:pt idx="68" formatCode="General">
                        <c:v>-73.939098335854766</c:v>
                      </c:pt>
                      <c:pt idx="69" formatCode="General">
                        <c:v>-74.321549167927373</c:v>
                      </c:pt>
                      <c:pt idx="70" formatCode="General">
                        <c:v>-74.703999999999994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274-44E1-ACC5-21F6C8BD5851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-17.616748865355522</c:v>
                      </c:pt>
                      <c:pt idx="1">
                        <c:v>-17.77650680786687</c:v>
                      </c:pt>
                      <c:pt idx="2" formatCode="General">
                        <c:v>-17.936264750378218</c:v>
                      </c:pt>
                      <c:pt idx="3" formatCode="General">
                        <c:v>-18.096022692889562</c:v>
                      </c:pt>
                      <c:pt idx="4" formatCode="General">
                        <c:v>-18.257124054462938</c:v>
                      </c:pt>
                      <c:pt idx="5" formatCode="General">
                        <c:v>-18.433674735249625</c:v>
                      </c:pt>
                      <c:pt idx="6" formatCode="General">
                        <c:v>-18.610225416036311</c:v>
                      </c:pt>
                      <c:pt idx="7" formatCode="General">
                        <c:v>-18.786776096822997</c:v>
                      </c:pt>
                      <c:pt idx="8" formatCode="General">
                        <c:v>-18.963326777609684</c:v>
                      </c:pt>
                      <c:pt idx="9" formatCode="General">
                        <c:v>-19.13987745839637</c:v>
                      </c:pt>
                      <c:pt idx="10" formatCode="General">
                        <c:v>-19.316428139183056</c:v>
                      </c:pt>
                      <c:pt idx="11" formatCode="General">
                        <c:v>-19.491912254160365</c:v>
                      </c:pt>
                      <c:pt idx="12" formatCode="General">
                        <c:v>-19.666193645990923</c:v>
                      </c:pt>
                      <c:pt idx="13" formatCode="General">
                        <c:v>-19.840475037821484</c:v>
                      </c:pt>
                      <c:pt idx="14" formatCode="General">
                        <c:v>-20.014756429652042</c:v>
                      </c:pt>
                      <c:pt idx="15" formatCode="General">
                        <c:v>-20.189037821482604</c:v>
                      </c:pt>
                      <c:pt idx="16" formatCode="General">
                        <c:v>-20.363319213313162</c:v>
                      </c:pt>
                      <c:pt idx="17" formatCode="General">
                        <c:v>-20.537600605143723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-21.695863636363637</c:v>
                      </c:pt>
                      <c:pt idx="25" formatCode="General">
                        <c:v>-21.851318181818183</c:v>
                      </c:pt>
                      <c:pt idx="26" formatCode="General">
                        <c:v>-22.006772727272729</c:v>
                      </c:pt>
                      <c:pt idx="27" formatCode="General">
                        <c:v>-22.162227272727272</c:v>
                      </c:pt>
                      <c:pt idx="28" formatCode="General">
                        <c:v>-22.317681818181818</c:v>
                      </c:pt>
                      <c:pt idx="29" formatCode="General">
                        <c:v>-22.473136363636364</c:v>
                      </c:pt>
                      <c:pt idx="30" formatCode="General">
                        <c:v>-22.62859090909091</c:v>
                      </c:pt>
                      <c:pt idx="31" formatCode="General">
                        <c:v>-22.77710741301059</c:v>
                      </c:pt>
                      <c:pt idx="32" formatCode="General">
                        <c:v>-22.921888048411496</c:v>
                      </c:pt>
                      <c:pt idx="33" formatCode="General">
                        <c:v>-23.066668683812406</c:v>
                      </c:pt>
                      <c:pt idx="34" formatCode="General">
                        <c:v>-23.211449319213312</c:v>
                      </c:pt>
                      <c:pt idx="35" formatCode="General">
                        <c:v>-23.356229954614221</c:v>
                      </c:pt>
                      <c:pt idx="36" formatCode="General">
                        <c:v>-23.501010590015127</c:v>
                      </c:pt>
                      <c:pt idx="37" formatCode="General">
                        <c:v>-23.645428139183057</c:v>
                      </c:pt>
                      <c:pt idx="38" formatCode="General">
                        <c:v>-23.781131618759456</c:v>
                      </c:pt>
                      <c:pt idx="39" formatCode="General">
                        <c:v>-23.916835098335856</c:v>
                      </c:pt>
                      <c:pt idx="40" formatCode="General">
                        <c:v>-24.052538577912255</c:v>
                      </c:pt>
                      <c:pt idx="41" formatCode="General">
                        <c:v>-24.188242057488651</c:v>
                      </c:pt>
                      <c:pt idx="42" formatCode="General">
                        <c:v>-24.32394553706505</c:v>
                      </c:pt>
                      <c:pt idx="43" formatCode="General">
                        <c:v>-24.45964901664145</c:v>
                      </c:pt>
                      <c:pt idx="44" formatCode="General">
                        <c:v>-24.592034795763993</c:v>
                      </c:pt>
                      <c:pt idx="45" formatCode="General">
                        <c:v>-24.720022692889561</c:v>
                      </c:pt>
                      <c:pt idx="46" formatCode="General">
                        <c:v>-24.848010590015129</c:v>
                      </c:pt>
                      <c:pt idx="47" formatCode="General">
                        <c:v>-24.975998487140696</c:v>
                      </c:pt>
                      <c:pt idx="48" formatCode="General">
                        <c:v>-25.103986384266264</c:v>
                      </c:pt>
                      <c:pt idx="49" formatCode="General">
                        <c:v>-25.231974281391832</c:v>
                      </c:pt>
                      <c:pt idx="50" formatCode="General">
                        <c:v>-25.359962178517399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-26.239456883509831</c:v>
                      </c:pt>
                      <c:pt idx="58" formatCode="General">
                        <c:v>-26.368806354009077</c:v>
                      </c:pt>
                      <c:pt idx="59" formatCode="General">
                        <c:v>-26.49815582450832</c:v>
                      </c:pt>
                      <c:pt idx="60" formatCode="General">
                        <c:v>-26.627505295007566</c:v>
                      </c:pt>
                      <c:pt idx="61" formatCode="General">
                        <c:v>-26.756854765506809</c:v>
                      </c:pt>
                      <c:pt idx="62" formatCode="General">
                        <c:v>-26.886204236006055</c:v>
                      </c:pt>
                      <c:pt idx="63" formatCode="General">
                        <c:v>-27.015553706505298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F274-44E1-ACC5-21F6C8BD5851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-11.744499243570349</c:v>
                      </c:pt>
                      <c:pt idx="1">
                        <c:v>-11.851004538577913</c:v>
                      </c:pt>
                      <c:pt idx="2" formatCode="General">
                        <c:v>-11.957509833585478</c:v>
                      </c:pt>
                      <c:pt idx="3" formatCode="General">
                        <c:v>-12.064015128593041</c:v>
                      </c:pt>
                      <c:pt idx="4" formatCode="General">
                        <c:v>-12.171416036308624</c:v>
                      </c:pt>
                      <c:pt idx="5" formatCode="General">
                        <c:v>-12.289116490166416</c:v>
                      </c:pt>
                      <c:pt idx="6" formatCode="General">
                        <c:v>-12.406816944024206</c:v>
                      </c:pt>
                      <c:pt idx="7" formatCode="General">
                        <c:v>-12.524517397881997</c:v>
                      </c:pt>
                      <c:pt idx="8" formatCode="General">
                        <c:v>-12.642217851739789</c:v>
                      </c:pt>
                      <c:pt idx="9" formatCode="General">
                        <c:v>-12.75991830559758</c:v>
                      </c:pt>
                      <c:pt idx="10" formatCode="General">
                        <c:v>-12.87761875945537</c:v>
                      </c:pt>
                      <c:pt idx="11" formatCode="General">
                        <c:v>-12.994608169440241</c:v>
                      </c:pt>
                      <c:pt idx="12" formatCode="General">
                        <c:v>-13.110795763993949</c:v>
                      </c:pt>
                      <c:pt idx="13" formatCode="General">
                        <c:v>-13.226983358547654</c:v>
                      </c:pt>
                      <c:pt idx="14" formatCode="General">
                        <c:v>-13.343170953101362</c:v>
                      </c:pt>
                      <c:pt idx="15" formatCode="General">
                        <c:v>-13.459358547655068</c:v>
                      </c:pt>
                      <c:pt idx="16" formatCode="General">
                        <c:v>-13.575546142208776</c:v>
                      </c:pt>
                      <c:pt idx="17" formatCode="General">
                        <c:v>-13.691733736762481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-14.463909090909091</c:v>
                      </c:pt>
                      <c:pt idx="25" formatCode="General">
                        <c:v>-14.567545454545455</c:v>
                      </c:pt>
                      <c:pt idx="26" formatCode="General">
                        <c:v>-14.671181818181818</c:v>
                      </c:pt>
                      <c:pt idx="27" formatCode="General">
                        <c:v>-14.774818181818182</c:v>
                      </c:pt>
                      <c:pt idx="28" formatCode="General">
                        <c:v>-14.878454545454545</c:v>
                      </c:pt>
                      <c:pt idx="29" formatCode="General">
                        <c:v>-14.982090909090909</c:v>
                      </c:pt>
                      <c:pt idx="30" formatCode="General">
                        <c:v>-15.085727272727272</c:v>
                      </c:pt>
                      <c:pt idx="31" formatCode="General">
                        <c:v>-15.184738275340393</c:v>
                      </c:pt>
                      <c:pt idx="32" formatCode="General">
                        <c:v>-15.281258698940999</c:v>
                      </c:pt>
                      <c:pt idx="33" formatCode="General">
                        <c:v>-15.377779122541604</c:v>
                      </c:pt>
                      <c:pt idx="34" formatCode="General">
                        <c:v>-15.474299546142209</c:v>
                      </c:pt>
                      <c:pt idx="35" formatCode="General">
                        <c:v>-15.570819969742814</c:v>
                      </c:pt>
                      <c:pt idx="36" formatCode="General">
                        <c:v>-15.667340393343419</c:v>
                      </c:pt>
                      <c:pt idx="37" formatCode="General">
                        <c:v>-15.763618759455371</c:v>
                      </c:pt>
                      <c:pt idx="38" formatCode="General">
                        <c:v>-15.854087745839637</c:v>
                      </c:pt>
                      <c:pt idx="39" formatCode="General">
                        <c:v>-15.944556732223903</c:v>
                      </c:pt>
                      <c:pt idx="40" formatCode="General">
                        <c:v>-16.035025718608168</c:v>
                      </c:pt>
                      <c:pt idx="41" formatCode="General">
                        <c:v>-16.125494704992434</c:v>
                      </c:pt>
                      <c:pt idx="42" formatCode="General">
                        <c:v>-16.2159636913767</c:v>
                      </c:pt>
                      <c:pt idx="43" formatCode="General">
                        <c:v>-16.306432677760966</c:v>
                      </c:pt>
                      <c:pt idx="44" formatCode="General">
                        <c:v>-16.394689863842665</c:v>
                      </c:pt>
                      <c:pt idx="45" formatCode="General">
                        <c:v>-16.480015128593042</c:v>
                      </c:pt>
                      <c:pt idx="46" formatCode="General">
                        <c:v>-16.565340393343419</c:v>
                      </c:pt>
                      <c:pt idx="47" formatCode="General">
                        <c:v>-16.650665658093796</c:v>
                      </c:pt>
                      <c:pt idx="48" formatCode="General">
                        <c:v>-16.735990922844177</c:v>
                      </c:pt>
                      <c:pt idx="49" formatCode="General">
                        <c:v>-16.821316187594554</c:v>
                      </c:pt>
                      <c:pt idx="50" formatCode="General">
                        <c:v>-16.906641452344932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-17.492971255673222</c:v>
                      </c:pt>
                      <c:pt idx="58" formatCode="General">
                        <c:v>-17.579204236006053</c:v>
                      </c:pt>
                      <c:pt idx="59" formatCode="General">
                        <c:v>-17.66543721633888</c:v>
                      </c:pt>
                      <c:pt idx="60" formatCode="General">
                        <c:v>-17.751670196671711</c:v>
                      </c:pt>
                      <c:pt idx="61" formatCode="General">
                        <c:v>-17.837903177004538</c:v>
                      </c:pt>
                      <c:pt idx="62" formatCode="General">
                        <c:v>-17.924136157337369</c:v>
                      </c:pt>
                      <c:pt idx="63" formatCode="General">
                        <c:v>-18.010369137670196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274-44E1-ACC5-21F6C8BD5851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274-44E1-ACC5-21F6C8BD5851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274-44E1-ACC5-21F6C8BD5851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F274-44E1-ACC5-21F6C8BD585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F274-44E1-ACC5-21F6C8BD585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274-44E1-ACC5-21F6C8BD585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274-44E1-ACC5-21F6C8BD585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-71.602632375189117</c:v>
                      </c:pt>
                      <c:pt idx="1">
                        <c:v>-69.964205748865368</c:v>
                      </c:pt>
                      <c:pt idx="2" formatCode="General">
                        <c:v>-68.325779122541604</c:v>
                      </c:pt>
                      <c:pt idx="3" formatCode="General">
                        <c:v>-66.687352496217855</c:v>
                      </c:pt>
                      <c:pt idx="4" formatCode="General">
                        <c:v>-65.088744326777615</c:v>
                      </c:pt>
                      <c:pt idx="5" formatCode="General">
                        <c:v>-63.948048411497737</c:v>
                      </c:pt>
                      <c:pt idx="6" formatCode="General">
                        <c:v>-62.80735249621786</c:v>
                      </c:pt>
                      <c:pt idx="7" formatCode="General">
                        <c:v>-61.666656580937975</c:v>
                      </c:pt>
                      <c:pt idx="8" formatCode="General">
                        <c:v>-60.525960665658097</c:v>
                      </c:pt>
                      <c:pt idx="9" formatCode="General">
                        <c:v>-59.385264750378219</c:v>
                      </c:pt>
                      <c:pt idx="10" formatCode="General">
                        <c:v>-58.244568835098335</c:v>
                      </c:pt>
                      <c:pt idx="11" formatCode="General">
                        <c:v>-57.243948562783665</c:v>
                      </c:pt>
                      <c:pt idx="12" formatCode="General">
                        <c:v>-56.40128593040847</c:v>
                      </c:pt>
                      <c:pt idx="13" formatCode="General">
                        <c:v>-55.558623298033282</c:v>
                      </c:pt>
                      <c:pt idx="14" formatCode="General">
                        <c:v>-54.715960665658095</c:v>
                      </c:pt>
                      <c:pt idx="15" formatCode="General">
                        <c:v>-53.873298033282907</c:v>
                      </c:pt>
                      <c:pt idx="16" formatCode="General">
                        <c:v>-53.030635400907713</c:v>
                      </c:pt>
                      <c:pt idx="17" formatCode="General">
                        <c:v>-52.187972768532525</c:v>
                      </c:pt>
                      <c:pt idx="18" formatCode="General">
                        <c:v>-51.507942511346442</c:v>
                      </c:pt>
                      <c:pt idx="19" formatCode="General">
                        <c:v>-50.854387291981844</c:v>
                      </c:pt>
                      <c:pt idx="20" formatCode="General">
                        <c:v>-50.200832072617246</c:v>
                      </c:pt>
                      <c:pt idx="21" formatCode="General">
                        <c:v>-49.547276853252647</c:v>
                      </c:pt>
                      <c:pt idx="22" formatCode="General">
                        <c:v>-48.893721633888049</c:v>
                      </c:pt>
                      <c:pt idx="23" formatCode="General">
                        <c:v>-48.240166414523451</c:v>
                      </c:pt>
                      <c:pt idx="24" formatCode="General">
                        <c:v>-47.618939393939392</c:v>
                      </c:pt>
                      <c:pt idx="25" formatCode="General">
                        <c:v>-47.094696969696969</c:v>
                      </c:pt>
                      <c:pt idx="26" formatCode="General">
                        <c:v>-46.570454545454545</c:v>
                      </c:pt>
                      <c:pt idx="27" formatCode="General">
                        <c:v>-46.046212121212122</c:v>
                      </c:pt>
                      <c:pt idx="28" formatCode="General">
                        <c:v>-45.521969696969698</c:v>
                      </c:pt>
                      <c:pt idx="29" formatCode="General">
                        <c:v>-44.997727272727275</c:v>
                      </c:pt>
                      <c:pt idx="30" formatCode="General">
                        <c:v>-44.473484848484844</c:v>
                      </c:pt>
                      <c:pt idx="31" formatCode="General">
                        <c:v>-44.010726172465958</c:v>
                      </c:pt>
                      <c:pt idx="32" formatCode="General">
                        <c:v>-43.581074130105904</c:v>
                      </c:pt>
                      <c:pt idx="33" formatCode="General">
                        <c:v>-43.151422087745843</c:v>
                      </c:pt>
                      <c:pt idx="34" formatCode="General">
                        <c:v>-42.721770045385782</c:v>
                      </c:pt>
                      <c:pt idx="35" formatCode="General">
                        <c:v>-42.29211800302572</c:v>
                      </c:pt>
                      <c:pt idx="36" formatCode="General">
                        <c:v>-41.862465960665659</c:v>
                      </c:pt>
                      <c:pt idx="37" formatCode="General">
                        <c:v>-41.435537065052955</c:v>
                      </c:pt>
                      <c:pt idx="38" formatCode="General">
                        <c:v>-41.073963691376704</c:v>
                      </c:pt>
                      <c:pt idx="39" formatCode="General">
                        <c:v>-40.712390317700461</c:v>
                      </c:pt>
                      <c:pt idx="40" formatCode="General">
                        <c:v>-40.35081694402421</c:v>
                      </c:pt>
                      <c:pt idx="41" formatCode="General">
                        <c:v>-39.989243570347959</c:v>
                      </c:pt>
                      <c:pt idx="42" formatCode="General">
                        <c:v>-39.627670196671716</c:v>
                      </c:pt>
                      <c:pt idx="43" formatCode="General">
                        <c:v>-39.266096822995465</c:v>
                      </c:pt>
                      <c:pt idx="44" formatCode="General">
                        <c:v>-38.927291981845691</c:v>
                      </c:pt>
                      <c:pt idx="45" formatCode="General">
                        <c:v>-38.618668683812409</c:v>
                      </c:pt>
                      <c:pt idx="46" formatCode="General">
                        <c:v>-38.310045385779127</c:v>
                      </c:pt>
                      <c:pt idx="47" formatCode="General">
                        <c:v>-38.001422087745844</c:v>
                      </c:pt>
                      <c:pt idx="48" formatCode="General">
                        <c:v>-37.692798789712562</c:v>
                      </c:pt>
                      <c:pt idx="49" formatCode="General">
                        <c:v>-37.384175491679272</c:v>
                      </c:pt>
                      <c:pt idx="50" formatCode="General">
                        <c:v>-37.07555219364599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-35.176414523449317</c:v>
                      </c:pt>
                      <c:pt idx="58" formatCode="General">
                        <c:v>-34.932844175491674</c:v>
                      </c:pt>
                      <c:pt idx="59" formatCode="General">
                        <c:v>-34.689273827534038</c:v>
                      </c:pt>
                      <c:pt idx="60" formatCode="General">
                        <c:v>-34.445703479576395</c:v>
                      </c:pt>
                      <c:pt idx="61" formatCode="General">
                        <c:v>-34.202133131618758</c:v>
                      </c:pt>
                      <c:pt idx="62" formatCode="General">
                        <c:v>-33.958562783661115</c:v>
                      </c:pt>
                      <c:pt idx="63" formatCode="General">
                        <c:v>-33.714992435703479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F274-44E1-ACC5-21F6C8BD585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F274-44E1-ACC5-21F6C8BD585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F274-44E1-ACC5-21F6C8BD585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F274-44E1-ACC5-21F6C8BD585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F274-44E1-ACC5-21F6C8BD585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F274-44E1-ACC5-21F6C8BD585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F274-44E1-ACC5-21F6C8BD585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F274-44E1-ACC5-21F6C8BD585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F274-44E1-ACC5-21F6C8BD585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F274-44E1-ACC5-21F6C8BD585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F274-44E1-ACC5-21F6C8BD585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F274-44E1-ACC5-21F6C8BD585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F274-44E1-ACC5-21F6C8BD585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F274-44E1-ACC5-21F6C8BD585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274-44E1-ACC5-21F6C8BD585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F274-44E1-ACC5-21F6C8BD585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F274-44E1-ACC5-21F6C8BD585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-18.254666666666669</c:v>
                      </c:pt>
                      <c:pt idx="1">
                        <c:v>-27.000072727272755</c:v>
                      </c:pt>
                      <c:pt idx="2" formatCode="General">
                        <c:v>-49.905527272727298</c:v>
                      </c:pt>
                      <c:pt idx="3" formatCode="General">
                        <c:v>-55.191878787878785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-32.251325301204822</c:v>
                      </c:pt>
                      <c:pt idx="40" formatCode="General">
                        <c:v>-31.99831325301205</c:v>
                      </c:pt>
                      <c:pt idx="41" formatCode="General">
                        <c:v>-31.752145454545456</c:v>
                      </c:pt>
                      <c:pt idx="42" formatCode="General">
                        <c:v>-31.509769696969702</c:v>
                      </c:pt>
                      <c:pt idx="43" formatCode="General">
                        <c:v>-31.281890909090912</c:v>
                      </c:pt>
                      <c:pt idx="44" formatCode="General">
                        <c:v>-31.057139393939394</c:v>
                      </c:pt>
                      <c:pt idx="45" formatCode="General">
                        <c:v>-30.836533333333332</c:v>
                      </c:pt>
                      <c:pt idx="46" formatCode="General">
                        <c:v>-30.776654545454541</c:v>
                      </c:pt>
                      <c:pt idx="47" formatCode="General">
                        <c:v>-30.763999999999996</c:v>
                      </c:pt>
                      <c:pt idx="48" formatCode="General">
                        <c:v>-30.763999999999999</c:v>
                      </c:pt>
                      <c:pt idx="49" formatCode="General">
                        <c:v>-30.769204819277107</c:v>
                      </c:pt>
                      <c:pt idx="50" formatCode="General">
                        <c:v>-30.780048192771083</c:v>
                      </c:pt>
                      <c:pt idx="51" formatCode="General">
                        <c:v>-30.793430303030302</c:v>
                      </c:pt>
                      <c:pt idx="52" formatCode="General">
                        <c:v>-30.807369696969698</c:v>
                      </c:pt>
                      <c:pt idx="53" formatCode="General">
                        <c:v>-30.821309090909093</c:v>
                      </c:pt>
                      <c:pt idx="54" formatCode="General">
                        <c:v>-30.835248484848485</c:v>
                      </c:pt>
                      <c:pt idx="55" formatCode="General">
                        <c:v>-30.84918787878788</c:v>
                      </c:pt>
                      <c:pt idx="56" formatCode="General">
                        <c:v>-30.863127272727276</c:v>
                      </c:pt>
                      <c:pt idx="57" formatCode="General">
                        <c:v>-30.877710843373496</c:v>
                      </c:pt>
                      <c:pt idx="58" formatCode="General">
                        <c:v>-30.89457831325301</c:v>
                      </c:pt>
                      <c:pt idx="59" formatCode="General">
                        <c:v>-30.916254545454546</c:v>
                      </c:pt>
                      <c:pt idx="60" formatCode="General">
                        <c:v>-30.941709090909093</c:v>
                      </c:pt>
                      <c:pt idx="61" formatCode="General">
                        <c:v>-30.968266666666668</c:v>
                      </c:pt>
                      <c:pt idx="62" formatCode="General">
                        <c:v>-30.995248484848485</c:v>
                      </c:pt>
                      <c:pt idx="63" formatCode="General">
                        <c:v>-31.023127272727272</c:v>
                      </c:pt>
                      <c:pt idx="64" formatCode="General">
                        <c:v>-31.055409984871407</c:v>
                      </c:pt>
                      <c:pt idx="65" formatCode="General">
                        <c:v>-31.090508320726173</c:v>
                      </c:pt>
                      <c:pt idx="66" formatCode="General">
                        <c:v>-31.125606656580938</c:v>
                      </c:pt>
                      <c:pt idx="67" formatCode="General">
                        <c:v>-31.160704992435701</c:v>
                      </c:pt>
                      <c:pt idx="68" formatCode="General">
                        <c:v>-31.195803328290467</c:v>
                      </c:pt>
                      <c:pt idx="69" formatCode="General">
                        <c:v>-31.230901664145232</c:v>
                      </c:pt>
                      <c:pt idx="70" formatCode="General">
                        <c:v>-31.265999999999998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F274-44E1-ACC5-21F6C8BD585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274-44E1-ACC5-21F6C8BD585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274-44E1-ACC5-21F6C8BD585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274-44E1-ACC5-21F6C8BD585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274-44E1-ACC5-21F6C8BD585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-85.472848484848484</c:v>
                      </c:pt>
                      <c:pt idx="1">
                        <c:v>-82.282703030303026</c:v>
                      </c:pt>
                      <c:pt idx="2" formatCode="General">
                        <c:v>-77.76876363636363</c:v>
                      </c:pt>
                      <c:pt idx="3" formatCode="General">
                        <c:v>-75.094424242424239</c:v>
                      </c:pt>
                      <c:pt idx="4" formatCode="General">
                        <c:v>-73.123963691376687</c:v>
                      </c:pt>
                      <c:pt idx="5" formatCode="General">
                        <c:v>-71.42350983358547</c:v>
                      </c:pt>
                      <c:pt idx="6" formatCode="General">
                        <c:v>-69.723055975794239</c:v>
                      </c:pt>
                      <c:pt idx="7" formatCode="General">
                        <c:v>-68.022602118003022</c:v>
                      </c:pt>
                      <c:pt idx="8" formatCode="General">
                        <c:v>-66.322148260211804</c:v>
                      </c:pt>
                      <c:pt idx="9" formatCode="General">
                        <c:v>-64.621694402420573</c:v>
                      </c:pt>
                      <c:pt idx="10" formatCode="General">
                        <c:v>-62.921240544629356</c:v>
                      </c:pt>
                      <c:pt idx="11" formatCode="General">
                        <c:v>-61.662344931921332</c:v>
                      </c:pt>
                      <c:pt idx="12" formatCode="General">
                        <c:v>-60.901376701966718</c:v>
                      </c:pt>
                      <c:pt idx="13" formatCode="General">
                        <c:v>-60.140408472012105</c:v>
                      </c:pt>
                      <c:pt idx="14" formatCode="General">
                        <c:v>-59.379440242057484</c:v>
                      </c:pt>
                      <c:pt idx="15" formatCode="General">
                        <c:v>-58.61847201210287</c:v>
                      </c:pt>
                      <c:pt idx="16" formatCode="General">
                        <c:v>-57.857503782148257</c:v>
                      </c:pt>
                      <c:pt idx="17" formatCode="General">
                        <c:v>-57.096535552193643</c:v>
                      </c:pt>
                      <c:pt idx="18" formatCode="General">
                        <c:v>-56.223818181818174</c:v>
                      </c:pt>
                      <c:pt idx="19" formatCode="General">
                        <c:v>-55.348181818181814</c:v>
                      </c:pt>
                      <c:pt idx="20" formatCode="General">
                        <c:v>-54.53</c:v>
                      </c:pt>
                      <c:pt idx="21" formatCode="General">
                        <c:v>-53.752545454545455</c:v>
                      </c:pt>
                      <c:pt idx="22" formatCode="General">
                        <c:v>-53.007090909090913</c:v>
                      </c:pt>
                      <c:pt idx="23" formatCode="General">
                        <c:v>-52.572710843373493</c:v>
                      </c:pt>
                      <c:pt idx="24" formatCode="General">
                        <c:v>-52.184015151515148</c:v>
                      </c:pt>
                      <c:pt idx="25" formatCode="General">
                        <c:v>-51.840075757575754</c:v>
                      </c:pt>
                      <c:pt idx="26" formatCode="General">
                        <c:v>-51.49613636363636</c:v>
                      </c:pt>
                      <c:pt idx="27" formatCode="General">
                        <c:v>-51.152196969696966</c:v>
                      </c:pt>
                      <c:pt idx="28" formatCode="General">
                        <c:v>-50.808257575757573</c:v>
                      </c:pt>
                      <c:pt idx="29" formatCode="General">
                        <c:v>-50.464318181818179</c:v>
                      </c:pt>
                      <c:pt idx="30" formatCode="General">
                        <c:v>-50.120378787878785</c:v>
                      </c:pt>
                      <c:pt idx="31" formatCode="General">
                        <c:v>-49.827322239031773</c:v>
                      </c:pt>
                      <c:pt idx="32" formatCode="General">
                        <c:v>-49.561664145234495</c:v>
                      </c:pt>
                      <c:pt idx="33" formatCode="General">
                        <c:v>-49.296006051437217</c:v>
                      </c:pt>
                      <c:pt idx="34" formatCode="General">
                        <c:v>-49.03034795763994</c:v>
                      </c:pt>
                      <c:pt idx="35" formatCode="General">
                        <c:v>-48.764689863842662</c:v>
                      </c:pt>
                      <c:pt idx="36" formatCode="General">
                        <c:v>-48.499031770045384</c:v>
                      </c:pt>
                      <c:pt idx="37" formatCode="General">
                        <c:v>-48.23517575757576</c:v>
                      </c:pt>
                      <c:pt idx="38" formatCode="General">
                        <c:v>-48.014569696969701</c:v>
                      </c:pt>
                      <c:pt idx="39" formatCode="General">
                        <c:v>-47.801295180722896</c:v>
                      </c:pt>
                      <c:pt idx="40" formatCode="General">
                        <c:v>-47.599487951807234</c:v>
                      </c:pt>
                      <c:pt idx="41" formatCode="General">
                        <c:v>-47.409618181818189</c:v>
                      </c:pt>
                      <c:pt idx="42" formatCode="General">
                        <c:v>-47.226006060606068</c:v>
                      </c:pt>
                      <c:pt idx="43" formatCode="General">
                        <c:v>-47.063581818181824</c:v>
                      </c:pt>
                      <c:pt idx="44" formatCode="General">
                        <c:v>-46.914448484848485</c:v>
                      </c:pt>
                      <c:pt idx="45" formatCode="General">
                        <c:v>-46.782933333333332</c:v>
                      </c:pt>
                      <c:pt idx="46" formatCode="General">
                        <c:v>-46.54978181818182</c:v>
                      </c:pt>
                      <c:pt idx="47" formatCode="General">
                        <c:v>-46.288121212121219</c:v>
                      </c:pt>
                      <c:pt idx="48" formatCode="General">
                        <c:v>-46.027515151515153</c:v>
                      </c:pt>
                      <c:pt idx="49" formatCode="General">
                        <c:v>-45.773156626506022</c:v>
                      </c:pt>
                      <c:pt idx="50" formatCode="General">
                        <c:v>-45.525566265060242</c:v>
                      </c:pt>
                      <c:pt idx="51" formatCode="General">
                        <c:v>-45.292896969696969</c:v>
                      </c:pt>
                      <c:pt idx="52" formatCode="General">
                        <c:v>-45.063503030303032</c:v>
                      </c:pt>
                      <c:pt idx="53" formatCode="General">
                        <c:v>-44.834109090909088</c:v>
                      </c:pt>
                      <c:pt idx="54" formatCode="General">
                        <c:v>-44.604715151515151</c:v>
                      </c:pt>
                      <c:pt idx="55" formatCode="General">
                        <c:v>-44.375321212121207</c:v>
                      </c:pt>
                      <c:pt idx="56" formatCode="General">
                        <c:v>-44.14592727272727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-42.531812405446288</c:v>
                      </c:pt>
                      <c:pt idx="65" formatCode="General">
                        <c:v>-42.351177004538577</c:v>
                      </c:pt>
                      <c:pt idx="66" formatCode="General">
                        <c:v>-42.170541603630859</c:v>
                      </c:pt>
                      <c:pt idx="67" formatCode="General">
                        <c:v>-41.989906202723148</c:v>
                      </c:pt>
                      <c:pt idx="68" formatCode="General">
                        <c:v>-41.80927080181543</c:v>
                      </c:pt>
                      <c:pt idx="69" formatCode="General">
                        <c:v>-41.628635400907719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274-44E1-ACC5-21F6C8BD585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274-44E1-ACC5-21F6C8BD585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F274-44E1-ACC5-21F6C8BD585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20.119272727272726</c:v>
                      </c:pt>
                      <c:pt idx="1">
                        <c:v>-14.808218181818283</c:v>
                      </c:pt>
                      <c:pt idx="2" formatCode="General">
                        <c:v>-102.12458181818192</c:v>
                      </c:pt>
                      <c:pt idx="3" formatCode="General">
                        <c:v>-123.57636363636362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-54.762831325301207</c:v>
                      </c:pt>
                      <c:pt idx="40" formatCode="General">
                        <c:v>-53.949578313253021</c:v>
                      </c:pt>
                      <c:pt idx="41" formatCode="General">
                        <c:v>-53.156618181818189</c:v>
                      </c:pt>
                      <c:pt idx="42" formatCode="General">
                        <c:v>-52.370581818181826</c:v>
                      </c:pt>
                      <c:pt idx="43" formatCode="General">
                        <c:v>-51.577854545454557</c:v>
                      </c:pt>
                      <c:pt idx="44" formatCode="General">
                        <c:v>-50.739781818181825</c:v>
                      </c:pt>
                      <c:pt idx="45" formatCode="General">
                        <c:v>-49.8416</c:v>
                      </c:pt>
                      <c:pt idx="46" formatCode="General">
                        <c:v>-49.780145454545448</c:v>
                      </c:pt>
                      <c:pt idx="47" formatCode="General">
                        <c:v>-49.965090909090904</c:v>
                      </c:pt>
                      <c:pt idx="48" formatCode="General">
                        <c:v>-50.219636363636361</c:v>
                      </c:pt>
                      <c:pt idx="49" formatCode="General">
                        <c:v>-50.471710843373494</c:v>
                      </c:pt>
                      <c:pt idx="50" formatCode="General">
                        <c:v>-50.721108433734948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-52.476867469879515</c:v>
                      </c:pt>
                      <c:pt idx="58" formatCode="General">
                        <c:v>-52.726265060240962</c:v>
                      </c:pt>
                      <c:pt idx="59" formatCode="General">
                        <c:v>-52.980581818181818</c:v>
                      </c:pt>
                      <c:pt idx="60" formatCode="General">
                        <c:v>-53.238763636363636</c:v>
                      </c:pt>
                      <c:pt idx="61" formatCode="General">
                        <c:v>-53.500254545454546</c:v>
                      </c:pt>
                      <c:pt idx="62" formatCode="General">
                        <c:v>-53.763018181818182</c:v>
                      </c:pt>
                      <c:pt idx="63" formatCode="General">
                        <c:v>-54.028472727272735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274-44E1-ACC5-21F6C8BD585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16.766060606060602</c:v>
                      </c:pt>
                      <c:pt idx="1">
                        <c:v>-12.340181818181904</c:v>
                      </c:pt>
                      <c:pt idx="2" formatCode="General">
                        <c:v>-85.103818181818269</c:v>
                      </c:pt>
                      <c:pt idx="3" formatCode="General">
                        <c:v>-102.98030303030303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-45.635692771084337</c:v>
                      </c:pt>
                      <c:pt idx="40" formatCode="General">
                        <c:v>-44.957981927710847</c:v>
                      </c:pt>
                      <c:pt idx="41" formatCode="General">
                        <c:v>-44.297181818181826</c:v>
                      </c:pt>
                      <c:pt idx="42" formatCode="General">
                        <c:v>-43.642151515151525</c:v>
                      </c:pt>
                      <c:pt idx="43" formatCode="General">
                        <c:v>-42.981545454545461</c:v>
                      </c:pt>
                      <c:pt idx="44" formatCode="General">
                        <c:v>-42.283151515151523</c:v>
                      </c:pt>
                      <c:pt idx="45" formatCode="General">
                        <c:v>-41.534666666666666</c:v>
                      </c:pt>
                      <c:pt idx="46" formatCode="General">
                        <c:v>-41.483454545454542</c:v>
                      </c:pt>
                      <c:pt idx="47" formatCode="General">
                        <c:v>-41.637575757575753</c:v>
                      </c:pt>
                      <c:pt idx="48" formatCode="General">
                        <c:v>-41.849696969696964</c:v>
                      </c:pt>
                      <c:pt idx="49" formatCode="General">
                        <c:v>-42.059759036144577</c:v>
                      </c:pt>
                      <c:pt idx="50" formatCode="General">
                        <c:v>-42.267590361445784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-43.730722891566266</c:v>
                      </c:pt>
                      <c:pt idx="58" formatCode="General">
                        <c:v>-43.938554216867466</c:v>
                      </c:pt>
                      <c:pt idx="59" formatCode="General">
                        <c:v>-44.150484848484844</c:v>
                      </c:pt>
                      <c:pt idx="60" formatCode="General">
                        <c:v>-44.365636363636369</c:v>
                      </c:pt>
                      <c:pt idx="61" formatCode="General">
                        <c:v>-44.583545454545458</c:v>
                      </c:pt>
                      <c:pt idx="62" formatCode="General">
                        <c:v>-44.802515151515152</c:v>
                      </c:pt>
                      <c:pt idx="63" formatCode="General">
                        <c:v>-45.023727272727271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F274-44E1-ACC5-21F6C8BD585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13.412848484848482</c:v>
                      </c:pt>
                      <c:pt idx="1">
                        <c:v>-9.8721454545455227</c:v>
                      </c:pt>
                      <c:pt idx="2" formatCode="General">
                        <c:v>-68.083054545454601</c:v>
                      </c:pt>
                      <c:pt idx="3" formatCode="General">
                        <c:v>-82.384242424242416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-36.508554216867473</c:v>
                      </c:pt>
                      <c:pt idx="40" formatCode="General">
                        <c:v>-35.96638554216868</c:v>
                      </c:pt>
                      <c:pt idx="41" formatCode="General">
                        <c:v>-35.437745454545457</c:v>
                      </c:pt>
                      <c:pt idx="42" formatCode="General">
                        <c:v>-34.913721212121217</c:v>
                      </c:pt>
                      <c:pt idx="43" formatCode="General">
                        <c:v>-34.385236363636366</c:v>
                      </c:pt>
                      <c:pt idx="44" formatCode="General">
                        <c:v>-33.826521212121214</c:v>
                      </c:pt>
                      <c:pt idx="45" formatCode="General">
                        <c:v>-33.227733333333333</c:v>
                      </c:pt>
                      <c:pt idx="46" formatCode="General">
                        <c:v>-33.186763636363629</c:v>
                      </c:pt>
                      <c:pt idx="47" formatCode="General">
                        <c:v>-33.310060606060603</c:v>
                      </c:pt>
                      <c:pt idx="48" formatCode="General">
                        <c:v>-33.479757575757574</c:v>
                      </c:pt>
                      <c:pt idx="49" formatCode="General">
                        <c:v>-33.64780722891566</c:v>
                      </c:pt>
                      <c:pt idx="50" formatCode="General">
                        <c:v>-33.814072289156627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-34.98457831325301</c:v>
                      </c:pt>
                      <c:pt idx="58" formatCode="General">
                        <c:v>-35.150843373493977</c:v>
                      </c:pt>
                      <c:pt idx="59" formatCode="General">
                        <c:v>-35.320387878787876</c:v>
                      </c:pt>
                      <c:pt idx="60" formatCode="General">
                        <c:v>-35.492509090909095</c:v>
                      </c:pt>
                      <c:pt idx="61" formatCode="General">
                        <c:v>-35.666836363636364</c:v>
                      </c:pt>
                      <c:pt idx="62" formatCode="General">
                        <c:v>-35.842012121212122</c:v>
                      </c:pt>
                      <c:pt idx="63" formatCode="General">
                        <c:v>-36.018981818181821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F274-44E1-ACC5-21F6C8BD585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F274-44E1-ACC5-21F6C8BD585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6.7064242424242408</c:v>
                      </c:pt>
                      <c:pt idx="1">
                        <c:v>-4.9360727272727614</c:v>
                      </c:pt>
                      <c:pt idx="2" formatCode="General">
                        <c:v>-34.041527272727301</c:v>
                      </c:pt>
                      <c:pt idx="3" formatCode="General">
                        <c:v>-41.192121212121208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-18.254277108433737</c:v>
                      </c:pt>
                      <c:pt idx="40" formatCode="General">
                        <c:v>-17.98319277108434</c:v>
                      </c:pt>
                      <c:pt idx="41" formatCode="General">
                        <c:v>-17.718872727272728</c:v>
                      </c:pt>
                      <c:pt idx="42" formatCode="General">
                        <c:v>-17.456860606060609</c:v>
                      </c:pt>
                      <c:pt idx="43" formatCode="General">
                        <c:v>-17.192618181818183</c:v>
                      </c:pt>
                      <c:pt idx="44" formatCode="General">
                        <c:v>-16.913260606060607</c:v>
                      </c:pt>
                      <c:pt idx="45" formatCode="General">
                        <c:v>-16.613866666666667</c:v>
                      </c:pt>
                      <c:pt idx="46" formatCode="General">
                        <c:v>-16.593381818181815</c:v>
                      </c:pt>
                      <c:pt idx="47" formatCode="General">
                        <c:v>-16.655030303030301</c:v>
                      </c:pt>
                      <c:pt idx="48" formatCode="General">
                        <c:v>-16.739878787878787</c:v>
                      </c:pt>
                      <c:pt idx="49" formatCode="General">
                        <c:v>-16.82390361445783</c:v>
                      </c:pt>
                      <c:pt idx="50" formatCode="General">
                        <c:v>-16.907036144578313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F274-44E1-ACC5-21F6C8BD585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F274-44E1-ACC5-21F6C8BD585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F274-44E1-ACC5-21F6C8BD585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F274-44E1-ACC5-21F6C8BD585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F274-44E1-ACC5-21F6C8BD585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F274-44E1-ACC5-21F6C8BD585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F274-44E1-ACC5-21F6C8BD585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-88.826060606060608</c:v>
                      </c:pt>
                      <c:pt idx="1">
                        <c:v>-79.814666666666653</c:v>
                      </c:pt>
                      <c:pt idx="2" formatCode="General">
                        <c:v>-60.747999999999976</c:v>
                      </c:pt>
                      <c:pt idx="3" formatCode="General">
                        <c:v>-54.498363636363635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-38.49757575757576</c:v>
                      </c:pt>
                      <c:pt idx="43" formatCode="General">
                        <c:v>-38.467272727272729</c:v>
                      </c:pt>
                      <c:pt idx="44" formatCode="General">
                        <c:v>-38.457818181818183</c:v>
                      </c:pt>
                      <c:pt idx="45" formatCode="General">
                        <c:v>-38.475999999999999</c:v>
                      </c:pt>
                      <c:pt idx="46" formatCode="General">
                        <c:v>-38.253090909090908</c:v>
                      </c:pt>
                      <c:pt idx="47" formatCode="General">
                        <c:v>-37.960606060606061</c:v>
                      </c:pt>
                      <c:pt idx="48" formatCode="General">
                        <c:v>-37.657575757575756</c:v>
                      </c:pt>
                      <c:pt idx="49" formatCode="General">
                        <c:v>-37.361204819277113</c:v>
                      </c:pt>
                      <c:pt idx="50" formatCode="General">
                        <c:v>-37.072048192771085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274-44E1-ACC5-21F6C8BD585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F274-44E1-ACC5-21F6C8BD5851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F274-44E1-ACC5-21F6C8BD5851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F274-44E1-ACC5-21F6C8BD5851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F274-44E1-ACC5-21F6C8BD5851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F274-44E1-ACC5-21F6C8BD5851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F274-44E1-ACC5-21F6C8BD5851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F274-44E1-ACC5-21F6C8BD5851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F274-44E1-ACC5-21F6C8BD5851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F274-44E1-ACC5-21F6C8BD5851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F274-44E1-ACC5-21F6C8BD5851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274-44E1-ACC5-21F6C8BD5851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-40.414424242424239</c:v>
                      </c:pt>
                      <c:pt idx="5" formatCode="General">
                        <c:v>-41.844727272727269</c:v>
                      </c:pt>
                      <c:pt idx="6" formatCode="General">
                        <c:v>-42.318072289156625</c:v>
                      </c:pt>
                      <c:pt idx="7" formatCode="General">
                        <c:v>-41.522891566265066</c:v>
                      </c:pt>
                      <c:pt idx="8" formatCode="General">
                        <c:v>-40.770666666666671</c:v>
                      </c:pt>
                      <c:pt idx="9" formatCode="General">
                        <c:v>-40.041454545454542</c:v>
                      </c:pt>
                      <c:pt idx="10" formatCode="General">
                        <c:v>-39.386909090909093</c:v>
                      </c:pt>
                      <c:pt idx="11" formatCode="General">
                        <c:v>-37.701212121212123</c:v>
                      </c:pt>
                      <c:pt idx="12" formatCode="General">
                        <c:v>-34.852727272727279</c:v>
                      </c:pt>
                      <c:pt idx="13" formatCode="General">
                        <c:v>-33.902666666666669</c:v>
                      </c:pt>
                      <c:pt idx="14" formatCode="General">
                        <c:v>-32.841445783132535</c:v>
                      </c:pt>
                      <c:pt idx="15" formatCode="General">
                        <c:v>-29.202891566265059</c:v>
                      </c:pt>
                      <c:pt idx="16" formatCode="General">
                        <c:v>-27.141818181818181</c:v>
                      </c:pt>
                      <c:pt idx="17" formatCode="General">
                        <c:v>-26.596363636363634</c:v>
                      </c:pt>
                      <c:pt idx="18" formatCode="General">
                        <c:v>-26.082181818181816</c:v>
                      </c:pt>
                      <c:pt idx="19" formatCode="General">
                        <c:v>-25.578181818181818</c:v>
                      </c:pt>
                      <c:pt idx="20" formatCode="General">
                        <c:v>-25.09333333333333</c:v>
                      </c:pt>
                      <c:pt idx="21" formatCode="General">
                        <c:v>-24.628848484848483</c:v>
                      </c:pt>
                      <c:pt idx="22" formatCode="General">
                        <c:v>-24.180363636363637</c:v>
                      </c:pt>
                      <c:pt idx="23" formatCode="General">
                        <c:v>-23.734337349397588</c:v>
                      </c:pt>
                      <c:pt idx="24" formatCode="General">
                        <c:v>-23.284848484848485</c:v>
                      </c:pt>
                      <c:pt idx="25" formatCode="General">
                        <c:v>-22.824242424242424</c:v>
                      </c:pt>
                      <c:pt idx="26" formatCode="General">
                        <c:v>-22.392727272727274</c:v>
                      </c:pt>
                      <c:pt idx="27" formatCode="General">
                        <c:v>-21.98060606060606</c:v>
                      </c:pt>
                      <c:pt idx="28" formatCode="General">
                        <c:v>-21.603030303030302</c:v>
                      </c:pt>
                      <c:pt idx="29" formatCode="General">
                        <c:v>-21.234545454545454</c:v>
                      </c:pt>
                      <c:pt idx="30" formatCode="General">
                        <c:v>-20.883030303030303</c:v>
                      </c:pt>
                      <c:pt idx="31" formatCode="General">
                        <c:v>-20.556385542168677</c:v>
                      </c:pt>
                      <c:pt idx="32" formatCode="General">
                        <c:v>-20.24313253012048</c:v>
                      </c:pt>
                      <c:pt idx="33" formatCode="General">
                        <c:v>-19.952000000000002</c:v>
                      </c:pt>
                      <c:pt idx="34" formatCode="General">
                        <c:v>-19.6705696969697</c:v>
                      </c:pt>
                      <c:pt idx="35" formatCode="General">
                        <c:v>-19.407539393939395</c:v>
                      </c:pt>
                      <c:pt idx="36" formatCode="General">
                        <c:v>-19.163745454545456</c:v>
                      </c:pt>
                      <c:pt idx="37" formatCode="General">
                        <c:v>-18.929709090909089</c:v>
                      </c:pt>
                      <c:pt idx="38" formatCode="General">
                        <c:v>-18.722436363636362</c:v>
                      </c:pt>
                      <c:pt idx="39" formatCode="General">
                        <c:v>-18.526927710843374</c:v>
                      </c:pt>
                      <c:pt idx="40" formatCode="General">
                        <c:v>-18.349819277108434</c:v>
                      </c:pt>
                      <c:pt idx="41" formatCode="General">
                        <c:v>-18.190509090909092</c:v>
                      </c:pt>
                      <c:pt idx="42" formatCode="General">
                        <c:v>-18.039818181818184</c:v>
                      </c:pt>
                      <c:pt idx="43" formatCode="General">
                        <c:v>-17.912545454545455</c:v>
                      </c:pt>
                      <c:pt idx="44" formatCode="General">
                        <c:v>-17.795696969696969</c:v>
                      </c:pt>
                      <c:pt idx="45" formatCode="General">
                        <c:v>-17.692666666666668</c:v>
                      </c:pt>
                      <c:pt idx="46" formatCode="General">
                        <c:v>-17.605709090909091</c:v>
                      </c:pt>
                      <c:pt idx="47" formatCode="General">
                        <c:v>-17.525963636363635</c:v>
                      </c:pt>
                      <c:pt idx="48" formatCode="General">
                        <c:v>-17.464145454545452</c:v>
                      </c:pt>
                      <c:pt idx="49" formatCode="General">
                        <c:v>-17.411180722891565</c:v>
                      </c:pt>
                      <c:pt idx="50" formatCode="General">
                        <c:v>-17.367807228915662</c:v>
                      </c:pt>
                      <c:pt idx="51" formatCode="General">
                        <c:v>-17.336145454545456</c:v>
                      </c:pt>
                      <c:pt idx="52" formatCode="General">
                        <c:v>-17.309321212121212</c:v>
                      </c:pt>
                      <c:pt idx="53" formatCode="General">
                        <c:v>-17.293563636363636</c:v>
                      </c:pt>
                      <c:pt idx="54" formatCode="General">
                        <c:v>-17.301757575757577</c:v>
                      </c:pt>
                      <c:pt idx="55" formatCode="General">
                        <c:v>-17.332060606060605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-18.099454545454545</c:v>
                      </c:pt>
                      <c:pt idx="65" formatCode="General">
                        <c:v>-18.190363636363635</c:v>
                      </c:pt>
                      <c:pt idx="66" formatCode="General">
                        <c:v>-18.28421686746988</c:v>
                      </c:pt>
                      <c:pt idx="67" formatCode="General">
                        <c:v>-18.379090909090909</c:v>
                      </c:pt>
                      <c:pt idx="68" formatCode="General">
                        <c:v>-18.476060606060607</c:v>
                      </c:pt>
                      <c:pt idx="69" formatCode="General">
                        <c:v>-18.57539393939394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F274-44E1-ACC5-21F6C8BD5851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F274-44E1-ACC5-21F6C8BD5851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F274-44E1-ACC5-21F6C8BD5851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F274-44E1-ACC5-21F6C8BD5851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F274-44E1-ACC5-21F6C8BD5851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F274-44E1-ACC5-21F6C8BD5851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-73.47042424242423</c:v>
                      </c:pt>
                      <c:pt idx="5" formatCode="General">
                        <c:v>-71.100727272727269</c:v>
                      </c:pt>
                      <c:pt idx="6" formatCode="General">
                        <c:v>-69.058373493975907</c:v>
                      </c:pt>
                      <c:pt idx="7" formatCode="General">
                        <c:v>-67.449939759036141</c:v>
                      </c:pt>
                      <c:pt idx="8" formatCode="General">
                        <c:v>-65.941333333333333</c:v>
                      </c:pt>
                      <c:pt idx="9" formatCode="General">
                        <c:v>-64.478545454545454</c:v>
                      </c:pt>
                      <c:pt idx="10" formatCode="General">
                        <c:v>-63.13309090909091</c:v>
                      </c:pt>
                      <c:pt idx="11" formatCode="General">
                        <c:v>-62.098121212121214</c:v>
                      </c:pt>
                      <c:pt idx="12" formatCode="General">
                        <c:v>-61.413272727272727</c:v>
                      </c:pt>
                      <c:pt idx="13" formatCode="General">
                        <c:v>-60.345757575757574</c:v>
                      </c:pt>
                      <c:pt idx="14" formatCode="General">
                        <c:v>-59.344939759036144</c:v>
                      </c:pt>
                      <c:pt idx="15" formatCode="General">
                        <c:v>-59.079879518072289</c:v>
                      </c:pt>
                      <c:pt idx="16" formatCode="General">
                        <c:v>-58.464727272727274</c:v>
                      </c:pt>
                      <c:pt idx="17" formatCode="General">
                        <c:v>-57.513212121212113</c:v>
                      </c:pt>
                      <c:pt idx="18" formatCode="General">
                        <c:v>-56.6190303030303</c:v>
                      </c:pt>
                      <c:pt idx="19" formatCode="General">
                        <c:v>-55.746909090909092</c:v>
                      </c:pt>
                      <c:pt idx="20" formatCode="General">
                        <c:v>-54.922666666666665</c:v>
                      </c:pt>
                      <c:pt idx="21" formatCode="General">
                        <c:v>-54.135757575757573</c:v>
                      </c:pt>
                      <c:pt idx="22" formatCode="General">
                        <c:v>-53.378181818181815</c:v>
                      </c:pt>
                      <c:pt idx="23" formatCode="General">
                        <c:v>-52.717951807228921</c:v>
                      </c:pt>
                      <c:pt idx="24" formatCode="General">
                        <c:v>-52.13909090909091</c:v>
                      </c:pt>
                      <c:pt idx="25" formatCode="General">
                        <c:v>-51.775454545454551</c:v>
                      </c:pt>
                      <c:pt idx="26" formatCode="General">
                        <c:v>-51.419090909090912</c:v>
                      </c:pt>
                      <c:pt idx="27" formatCode="General">
                        <c:v>-51.067575757575753</c:v>
                      </c:pt>
                      <c:pt idx="28" formatCode="General">
                        <c:v>-50.733333333333334</c:v>
                      </c:pt>
                      <c:pt idx="29" formatCode="General">
                        <c:v>-50.405454545454546</c:v>
                      </c:pt>
                      <c:pt idx="30" formatCode="General">
                        <c:v>-50.090303030303033</c:v>
                      </c:pt>
                      <c:pt idx="31" formatCode="General">
                        <c:v>-49.78421686746988</c:v>
                      </c:pt>
                      <c:pt idx="32" formatCode="General">
                        <c:v>-49.483012048192769</c:v>
                      </c:pt>
                      <c:pt idx="33" formatCode="General">
                        <c:v>-49.198</c:v>
                      </c:pt>
                      <c:pt idx="34" formatCode="General">
                        <c:v>-48.915830303030305</c:v>
                      </c:pt>
                      <c:pt idx="35" formatCode="General">
                        <c:v>-48.638860606060604</c:v>
                      </c:pt>
                      <c:pt idx="36" formatCode="General">
                        <c:v>-48.371509090909093</c:v>
                      </c:pt>
                      <c:pt idx="37" formatCode="General">
                        <c:v>-48.109036363636363</c:v>
                      </c:pt>
                      <c:pt idx="38" formatCode="General">
                        <c:v>-47.859945454545453</c:v>
                      </c:pt>
                      <c:pt idx="39" formatCode="General">
                        <c:v>-47.612379518072288</c:v>
                      </c:pt>
                      <c:pt idx="40" formatCode="General">
                        <c:v>-47.367198795180727</c:v>
                      </c:pt>
                      <c:pt idx="41" formatCode="General">
                        <c:v>-47.134648484848483</c:v>
                      </c:pt>
                      <c:pt idx="42" formatCode="General">
                        <c:v>-46.906818181818181</c:v>
                      </c:pt>
                      <c:pt idx="43" formatCode="General">
                        <c:v>-46.679545454545455</c:v>
                      </c:pt>
                      <c:pt idx="44" formatCode="General">
                        <c:v>-46.457484848484853</c:v>
                      </c:pt>
                      <c:pt idx="45" formatCode="General">
                        <c:v>-46.242333333333335</c:v>
                      </c:pt>
                      <c:pt idx="46" formatCode="General">
                        <c:v>-46.03521818181818</c:v>
                      </c:pt>
                      <c:pt idx="47" formatCode="General">
                        <c:v>-45.830921212121211</c:v>
                      </c:pt>
                      <c:pt idx="48" formatCode="General">
                        <c:v>-45.630315151515155</c:v>
                      </c:pt>
                      <c:pt idx="49" formatCode="General">
                        <c:v>-45.434626506024102</c:v>
                      </c:pt>
                      <c:pt idx="50" formatCode="General">
                        <c:v>-45.244265060240963</c:v>
                      </c:pt>
                      <c:pt idx="51" formatCode="General">
                        <c:v>-45.063890909090908</c:v>
                      </c:pt>
                      <c:pt idx="52" formatCode="General">
                        <c:v>-44.886842424242424</c:v>
                      </c:pt>
                      <c:pt idx="53" formatCode="General">
                        <c:v>-44.715327272727272</c:v>
                      </c:pt>
                      <c:pt idx="54" formatCode="General">
                        <c:v>-44.536878787878784</c:v>
                      </c:pt>
                      <c:pt idx="55" formatCode="General">
                        <c:v>-44.352030303030297</c:v>
                      </c:pt>
                      <c:pt idx="56" formatCode="General">
                        <c:v>-44.137654545454545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-42.525545454545451</c:v>
                      </c:pt>
                      <c:pt idx="65" formatCode="General">
                        <c:v>-42.334636363636363</c:v>
                      </c:pt>
                      <c:pt idx="66" formatCode="General">
                        <c:v>-42.152349397590363</c:v>
                      </c:pt>
                      <c:pt idx="67" formatCode="General">
                        <c:v>-41.972272727272731</c:v>
                      </c:pt>
                      <c:pt idx="68" formatCode="General">
                        <c:v>-41.796515151515152</c:v>
                      </c:pt>
                      <c:pt idx="69" formatCode="General">
                        <c:v>-41.621939393939392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F274-44E1-ACC5-21F6C8BD5851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F274-44E1-ACC5-21F6C8BD5851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F274-44E1-ACC5-21F6C8BD5851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F274-44E1-ACC5-21F6C8BD5851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F274-44E1-ACC5-21F6C8BD5851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F274-44E1-ACC5-21F6C8BD5851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-53.263212121212113</c:v>
                      </c:pt>
                      <c:pt idx="5" formatCode="General">
                        <c:v>-50.178363636363635</c:v>
                      </c:pt>
                      <c:pt idx="6" formatCode="General">
                        <c:v>-47.899337349397591</c:v>
                      </c:pt>
                      <c:pt idx="7" formatCode="General">
                        <c:v>-46.688493975903611</c:v>
                      </c:pt>
                      <c:pt idx="8" formatCode="General">
                        <c:v>-45.555999999999997</c:v>
                      </c:pt>
                      <c:pt idx="9" formatCode="General">
                        <c:v>-44.457818181818183</c:v>
                      </c:pt>
                      <c:pt idx="10" formatCode="General">
                        <c:v>-43.43963636363636</c:v>
                      </c:pt>
                      <c:pt idx="11" formatCode="General">
                        <c:v>-43.247515151515152</c:v>
                      </c:pt>
                      <c:pt idx="12" formatCode="General">
                        <c:v>-43.986909090909087</c:v>
                      </c:pt>
                      <c:pt idx="13" formatCode="General">
                        <c:v>-43.394424242424243</c:v>
                      </c:pt>
                      <c:pt idx="14" formatCode="General">
                        <c:v>-42.924216867469873</c:v>
                      </c:pt>
                      <c:pt idx="15" formatCode="General">
                        <c:v>-44.478433734939763</c:v>
                      </c:pt>
                      <c:pt idx="16" formatCode="General">
                        <c:v>-44.893818181818183</c:v>
                      </c:pt>
                      <c:pt idx="17" formatCode="General">
                        <c:v>-44.215030303030296</c:v>
                      </c:pt>
                      <c:pt idx="18" formatCode="General">
                        <c:v>-43.577939393939388</c:v>
                      </c:pt>
                      <c:pt idx="19" formatCode="General">
                        <c:v>-42.957818181818176</c:v>
                      </c:pt>
                      <c:pt idx="20" formatCode="General">
                        <c:v>-42.375999999999998</c:v>
                      </c:pt>
                      <c:pt idx="21" formatCode="General">
                        <c:v>-41.821333333333328</c:v>
                      </c:pt>
                      <c:pt idx="22" formatCode="General">
                        <c:v>-41.288000000000004</c:v>
                      </c:pt>
                      <c:pt idx="23" formatCode="General">
                        <c:v>-40.850783132530118</c:v>
                      </c:pt>
                      <c:pt idx="24" formatCode="General">
                        <c:v>-40.49666666666667</c:v>
                      </c:pt>
                      <c:pt idx="25" formatCode="General">
                        <c:v>-40.363333333333337</c:v>
                      </c:pt>
                      <c:pt idx="26" formatCode="General">
                        <c:v>-40.222727272727276</c:v>
                      </c:pt>
                      <c:pt idx="27" formatCode="General">
                        <c:v>-40.077272727272728</c:v>
                      </c:pt>
                      <c:pt idx="28" formatCode="General">
                        <c:v>-39.93181818181818</c:v>
                      </c:pt>
                      <c:pt idx="29" formatCode="General">
                        <c:v>-39.788181818181819</c:v>
                      </c:pt>
                      <c:pt idx="30" formatCode="General">
                        <c:v>-39.648787878787878</c:v>
                      </c:pt>
                      <c:pt idx="31" formatCode="General">
                        <c:v>-39.506024096385545</c:v>
                      </c:pt>
                      <c:pt idx="32" formatCode="General">
                        <c:v>-39.361445783132531</c:v>
                      </c:pt>
                      <c:pt idx="33" formatCode="General">
                        <c:v>-39.222000000000001</c:v>
                      </c:pt>
                      <c:pt idx="34" formatCode="General">
                        <c:v>-39.080545454545458</c:v>
                      </c:pt>
                      <c:pt idx="35" formatCode="General">
                        <c:v>-38.93509090909091</c:v>
                      </c:pt>
                      <c:pt idx="36" formatCode="General">
                        <c:v>-38.789636363636362</c:v>
                      </c:pt>
                      <c:pt idx="37" formatCode="General">
                        <c:v>-38.644181818181814</c:v>
                      </c:pt>
                      <c:pt idx="38" formatCode="General">
                        <c:v>-38.498727272727272</c:v>
                      </c:pt>
                      <c:pt idx="39" formatCode="General">
                        <c:v>-38.348915662650597</c:v>
                      </c:pt>
                      <c:pt idx="40" formatCode="General">
                        <c:v>-38.192289156626508</c:v>
                      </c:pt>
                      <c:pt idx="41" formatCode="General">
                        <c:v>-38.039393939393939</c:v>
                      </c:pt>
                      <c:pt idx="42" formatCode="General">
                        <c:v>-37.886909090909093</c:v>
                      </c:pt>
                      <c:pt idx="43" formatCode="General">
                        <c:v>-37.723272727272729</c:v>
                      </c:pt>
                      <c:pt idx="44" formatCode="General">
                        <c:v>-37.559636363636365</c:v>
                      </c:pt>
                      <c:pt idx="45" formatCode="General">
                        <c:v>-37.396000000000001</c:v>
                      </c:pt>
                      <c:pt idx="46" formatCode="General">
                        <c:v>-37.232363636363637</c:v>
                      </c:pt>
                      <c:pt idx="47" formatCode="General">
                        <c:v>-37.067939393939398</c:v>
                      </c:pt>
                      <c:pt idx="48" formatCode="General">
                        <c:v>-36.898242424242426</c:v>
                      </c:pt>
                      <c:pt idx="49" formatCode="General">
                        <c:v>-36.729036144578316</c:v>
                      </c:pt>
                      <c:pt idx="50" formatCode="General">
                        <c:v>-36.56036144578313</c:v>
                      </c:pt>
                      <c:pt idx="51" formatCode="General">
                        <c:v>-36.395818181818179</c:v>
                      </c:pt>
                      <c:pt idx="52" formatCode="General">
                        <c:v>-36.232181818181814</c:v>
                      </c:pt>
                      <c:pt idx="53" formatCode="General">
                        <c:v>-36.068545454545458</c:v>
                      </c:pt>
                      <c:pt idx="54" formatCode="General">
                        <c:v>-35.886000000000003</c:v>
                      </c:pt>
                      <c:pt idx="55" formatCode="General">
                        <c:v>-35.685999999999993</c:v>
                      </c:pt>
                      <c:pt idx="56" formatCode="General">
                        <c:v>-35.433272727272723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-33.475818181818177</c:v>
                      </c:pt>
                      <c:pt idx="65" formatCode="General">
                        <c:v>-33.239454545454542</c:v>
                      </c:pt>
                      <c:pt idx="66" formatCode="General">
                        <c:v>-33.010240963855424</c:v>
                      </c:pt>
                      <c:pt idx="67" formatCode="General">
                        <c:v>-32.782727272727271</c:v>
                      </c:pt>
                      <c:pt idx="68" formatCode="General">
                        <c:v>-32.558484848484845</c:v>
                      </c:pt>
                      <c:pt idx="69" formatCode="General">
                        <c:v>-32.334242424242419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F274-44E1-ACC5-21F6C8BD5851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F274-44E1-ACC5-21F6C8BD5851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F274-44E1-ACC5-21F6C8BD5851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F274-44E1-ACC5-21F6C8BD5851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F274-44E1-ACC5-21F6C8BD5851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F274-44E1-ACC5-21F6C8BD5851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F274-44E1-ACC5-21F6C8BD5851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F274-44E1-ACC5-21F6C8BD5851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F274-44E1-ACC5-21F6C8BD5851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F274-44E1-ACC5-21F6C8BD5851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F274-44E1-ACC5-21F6C8BD5851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F274-44E1-ACC5-21F6C8BD5851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F274-44E1-ACC5-21F6C8BD5851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F274-44E1-ACC5-21F6C8BD5851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F274-44E1-ACC5-21F6C8BD5851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F274-44E1-ACC5-21F6C8BD5851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F274-44E1-ACC5-21F6C8BD585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57028287186926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-160.82201361573377</c:v>
                </c:pt>
                <c:pt idx="1">
                  <c:v>-157.7049183055976</c:v>
                </c:pt>
                <c:pt idx="2" formatCode="General">
                  <c:v>-154.58782299546144</c:v>
                </c:pt>
                <c:pt idx="3" formatCode="General">
                  <c:v>-151.47072768532527</c:v>
                </c:pt>
                <c:pt idx="4" formatCode="General">
                  <c:v>-148.43461270801816</c:v>
                </c:pt>
                <c:pt idx="5" formatCode="General">
                  <c:v>-146.32977155824508</c:v>
                </c:pt>
                <c:pt idx="6" formatCode="General">
                  <c:v>-144.22493040847201</c:v>
                </c:pt>
                <c:pt idx="7" formatCode="General">
                  <c:v>-142.12008925869895</c:v>
                </c:pt>
                <c:pt idx="8" formatCode="General">
                  <c:v>-140.01524810892587</c:v>
                </c:pt>
                <c:pt idx="9" formatCode="General">
                  <c:v>-137.91040695915279</c:v>
                </c:pt>
                <c:pt idx="10" formatCode="General">
                  <c:v>-135.80556580937971</c:v>
                </c:pt>
                <c:pt idx="11" formatCode="General">
                  <c:v>-133.9798093797277</c:v>
                </c:pt>
                <c:pt idx="12" formatCode="General">
                  <c:v>-132.46876550680787</c:v>
                </c:pt>
                <c:pt idx="13" formatCode="General">
                  <c:v>-130.95772163388804</c:v>
                </c:pt>
                <c:pt idx="14" formatCode="General">
                  <c:v>-129.44667776096821</c:v>
                </c:pt>
                <c:pt idx="15" formatCode="General">
                  <c:v>-127.93563388804841</c:v>
                </c:pt>
                <c:pt idx="16" formatCode="General">
                  <c:v>-126.42459001512859</c:v>
                </c:pt>
                <c:pt idx="17" formatCode="General">
                  <c:v>-124.91354614220877</c:v>
                </c:pt>
                <c:pt idx="18" formatCode="General">
                  <c:v>-123.72035098335854</c:v>
                </c:pt>
                <c:pt idx="19" formatCode="General">
                  <c:v>-122.57889863842662</c:v>
                </c:pt>
                <c:pt idx="20" formatCode="General">
                  <c:v>-121.4374462934947</c:v>
                </c:pt>
                <c:pt idx="21" formatCode="General">
                  <c:v>-120.29599394856278</c:v>
                </c:pt>
                <c:pt idx="22" formatCode="General">
                  <c:v>-119.15454160363086</c:v>
                </c:pt>
                <c:pt idx="23" formatCode="General">
                  <c:v>-118.01308925869894</c:v>
                </c:pt>
                <c:pt idx="24" formatCode="General">
                  <c:v>-116.93374242424242</c:v>
                </c:pt>
                <c:pt idx="25" formatCode="General">
                  <c:v>-116.04071212121212</c:v>
                </c:pt>
                <c:pt idx="26" formatCode="General">
                  <c:v>-115.14768181818182</c:v>
                </c:pt>
                <c:pt idx="27" formatCode="General">
                  <c:v>-114.25465151515152</c:v>
                </c:pt>
                <c:pt idx="28" formatCode="General">
                  <c:v>-113.36162121212121</c:v>
                </c:pt>
                <c:pt idx="29" formatCode="General">
                  <c:v>-112.46859090909091</c:v>
                </c:pt>
                <c:pt idx="30" formatCode="General">
                  <c:v>-111.57556060606061</c:v>
                </c:pt>
                <c:pt idx="31" formatCode="General">
                  <c:v>-110.79855975794251</c:v>
                </c:pt>
                <c:pt idx="32" formatCode="General">
                  <c:v>-110.0840363086233</c:v>
                </c:pt>
                <c:pt idx="33" formatCode="General">
                  <c:v>-109.36951285930409</c:v>
                </c:pt>
                <c:pt idx="34" formatCode="General">
                  <c:v>-108.65498940998488</c:v>
                </c:pt>
                <c:pt idx="35" formatCode="General">
                  <c:v>-107.94046596066566</c:v>
                </c:pt>
                <c:pt idx="36" formatCode="General">
                  <c:v>-107.22594251134645</c:v>
                </c:pt>
                <c:pt idx="37" formatCode="General">
                  <c:v>-106.51650226928896</c:v>
                </c:pt>
                <c:pt idx="38" formatCode="General">
                  <c:v>-105.92905900151287</c:v>
                </c:pt>
                <c:pt idx="39" formatCode="General">
                  <c:v>-105.34161573373677</c:v>
                </c:pt>
                <c:pt idx="40" formatCode="General">
                  <c:v>-104.75417246596068</c:v>
                </c:pt>
                <c:pt idx="41" formatCode="General">
                  <c:v>-104.16672919818458</c:v>
                </c:pt>
                <c:pt idx="42" formatCode="General">
                  <c:v>-103.57928593040849</c:v>
                </c:pt>
                <c:pt idx="43" formatCode="General">
                  <c:v>-102.99184266263239</c:v>
                </c:pt>
                <c:pt idx="44" formatCode="General">
                  <c:v>-102.44661875945538</c:v>
                </c:pt>
                <c:pt idx="45" formatCode="General">
                  <c:v>-101.95736006051438</c:v>
                </c:pt>
                <c:pt idx="46" formatCode="General">
                  <c:v>-101.46810136157339</c:v>
                </c:pt>
                <c:pt idx="47" formatCode="General">
                  <c:v>-100.97884266263239</c:v>
                </c:pt>
                <c:pt idx="48" formatCode="General">
                  <c:v>-100.48958396369139</c:v>
                </c:pt>
                <c:pt idx="49" formatCode="General">
                  <c:v>-100.00032526475039</c:v>
                </c:pt>
                <c:pt idx="50" formatCode="General">
                  <c:v>-99.511066565809386</c:v>
                </c:pt>
                <c:pt idx="51" formatCode="General">
                  <c:v>-99.081084848484849</c:v>
                </c:pt>
                <c:pt idx="52" formatCode="General">
                  <c:v>-98.664115151515148</c:v>
                </c:pt>
                <c:pt idx="53" formatCode="General">
                  <c:v>-98.247145454545446</c:v>
                </c:pt>
                <c:pt idx="54" formatCode="General">
                  <c:v>-97.830175757575745</c:v>
                </c:pt>
                <c:pt idx="55" formatCode="General">
                  <c:v>-97.413206060606058</c:v>
                </c:pt>
                <c:pt idx="56" formatCode="General">
                  <c:v>-96.996236363636356</c:v>
                </c:pt>
                <c:pt idx="57" formatCode="General">
                  <c:v>-96.592285930408465</c:v>
                </c:pt>
                <c:pt idx="58" formatCode="General">
                  <c:v>-96.234494704992429</c:v>
                </c:pt>
                <c:pt idx="59" formatCode="General">
                  <c:v>-95.876703479576392</c:v>
                </c:pt>
                <c:pt idx="60" formatCode="General">
                  <c:v>-95.518912254160355</c:v>
                </c:pt>
                <c:pt idx="61" formatCode="General">
                  <c:v>-95.161121028744319</c:v>
                </c:pt>
                <c:pt idx="62" formatCode="General">
                  <c:v>-94.803329803328282</c:v>
                </c:pt>
                <c:pt idx="63" formatCode="General">
                  <c:v>-94.445538577912245</c:v>
                </c:pt>
                <c:pt idx="64" formatCode="General">
                  <c:v>-94.114786686838116</c:v>
                </c:pt>
                <c:pt idx="65" formatCode="General">
                  <c:v>-93.801322239031762</c:v>
                </c:pt>
                <c:pt idx="66" formatCode="General">
                  <c:v>-93.487857791225409</c:v>
                </c:pt>
                <c:pt idx="67" formatCode="General">
                  <c:v>-93.174393343419055</c:v>
                </c:pt>
                <c:pt idx="68" formatCode="General">
                  <c:v>-92.860928895612702</c:v>
                </c:pt>
                <c:pt idx="69" formatCode="General">
                  <c:v>-92.547464447806348</c:v>
                </c:pt>
                <c:pt idx="70" formatCode="General">
                  <c:v>-92.233999999999995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6C5-4046-90FA-AB4BA8395AF2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-18.254666666666669</c:v>
                </c:pt>
                <c:pt idx="1">
                  <c:v>-27.000072727272755</c:v>
                </c:pt>
                <c:pt idx="2" formatCode="General">
                  <c:v>-49.905527272727298</c:v>
                </c:pt>
                <c:pt idx="3" formatCode="General">
                  <c:v>-55.191878787878785</c:v>
                </c:pt>
                <c:pt idx="4" formatCode="General">
                  <c:v>-54.006868381240537</c:v>
                </c:pt>
                <c:pt idx="5" formatCode="General">
                  <c:v>-53.342723146747346</c:v>
                </c:pt>
                <c:pt idx="6" formatCode="General">
                  <c:v>-52.678577912254156</c:v>
                </c:pt>
                <c:pt idx="7" formatCode="General">
                  <c:v>-52.014432677760965</c:v>
                </c:pt>
                <c:pt idx="8" formatCode="General">
                  <c:v>-51.350287443267774</c:v>
                </c:pt>
                <c:pt idx="9" formatCode="General">
                  <c:v>-50.686142208774584</c:v>
                </c:pt>
                <c:pt idx="10" formatCode="General">
                  <c:v>-50.021996974281393</c:v>
                </c:pt>
                <c:pt idx="11" formatCode="General">
                  <c:v>-49.041437216338885</c:v>
                </c:pt>
                <c:pt idx="12" formatCode="General">
                  <c:v>-47.70406959152799</c:v>
                </c:pt>
                <c:pt idx="13" formatCode="General">
                  <c:v>-46.366701966717095</c:v>
                </c:pt>
                <c:pt idx="14" formatCode="General">
                  <c:v>-45.0293343419062</c:v>
                </c:pt>
                <c:pt idx="15" formatCode="General">
                  <c:v>-43.691966717095312</c:v>
                </c:pt>
                <c:pt idx="16" formatCode="General">
                  <c:v>-42.354599092284417</c:v>
                </c:pt>
                <c:pt idx="17" formatCode="General">
                  <c:v>-41.017231467473522</c:v>
                </c:pt>
                <c:pt idx="18" formatCode="General">
                  <c:v>-40.334848484848486</c:v>
                </c:pt>
                <c:pt idx="19" formatCode="General">
                  <c:v>-39.768000000000001</c:v>
                </c:pt>
                <c:pt idx="20" formatCode="General">
                  <c:v>-39.234666666666669</c:v>
                </c:pt>
                <c:pt idx="21" formatCode="General">
                  <c:v>-38.728484848484847</c:v>
                </c:pt>
                <c:pt idx="22" formatCode="General">
                  <c:v>-38.243636363636362</c:v>
                </c:pt>
                <c:pt idx="23" formatCode="General">
                  <c:v>-37.777891566265062</c:v>
                </c:pt>
                <c:pt idx="24" formatCode="General">
                  <c:v>-37.331893939393936</c:v>
                </c:pt>
                <c:pt idx="25" formatCode="General">
                  <c:v>-36.939469696969695</c:v>
                </c:pt>
                <c:pt idx="26" formatCode="General">
                  <c:v>-36.547045454545454</c:v>
                </c:pt>
                <c:pt idx="27" formatCode="General">
                  <c:v>-36.154621212121214</c:v>
                </c:pt>
                <c:pt idx="28" formatCode="General">
                  <c:v>-35.762196969696966</c:v>
                </c:pt>
                <c:pt idx="29" formatCode="General">
                  <c:v>-35.369772727272725</c:v>
                </c:pt>
                <c:pt idx="30" formatCode="General">
                  <c:v>-34.977348484848484</c:v>
                </c:pt>
                <c:pt idx="31" formatCode="General">
                  <c:v>-34.639198184568833</c:v>
                </c:pt>
                <c:pt idx="32" formatCode="General">
                  <c:v>-34.33027231467473</c:v>
                </c:pt>
                <c:pt idx="33" formatCode="General">
                  <c:v>-34.021346444780633</c:v>
                </c:pt>
                <c:pt idx="34" formatCode="General">
                  <c:v>-33.712420574886536</c:v>
                </c:pt>
                <c:pt idx="35" formatCode="General">
                  <c:v>-33.40349470499244</c:v>
                </c:pt>
                <c:pt idx="36" formatCode="General">
                  <c:v>-33.094568835098336</c:v>
                </c:pt>
                <c:pt idx="37" formatCode="General">
                  <c:v>-32.787139393939398</c:v>
                </c:pt>
                <c:pt idx="38" formatCode="General">
                  <c:v>-32.515624242424245</c:v>
                </c:pt>
                <c:pt idx="39" formatCode="General">
                  <c:v>-32.251325301204822</c:v>
                </c:pt>
                <c:pt idx="40" formatCode="General">
                  <c:v>-31.99831325301205</c:v>
                </c:pt>
                <c:pt idx="41" formatCode="General">
                  <c:v>-31.752145454545456</c:v>
                </c:pt>
                <c:pt idx="42" formatCode="General">
                  <c:v>-31.509769696969702</c:v>
                </c:pt>
                <c:pt idx="43" formatCode="General">
                  <c:v>-31.281890909090912</c:v>
                </c:pt>
                <c:pt idx="44" formatCode="General">
                  <c:v>-31.057139393939394</c:v>
                </c:pt>
                <c:pt idx="45" formatCode="General">
                  <c:v>-30.836533333333332</c:v>
                </c:pt>
                <c:pt idx="46" formatCode="General">
                  <c:v>-30.776654545454541</c:v>
                </c:pt>
                <c:pt idx="47" formatCode="General">
                  <c:v>-30.763999999999996</c:v>
                </c:pt>
                <c:pt idx="48" formatCode="General">
                  <c:v>-30.763999999999999</c:v>
                </c:pt>
                <c:pt idx="49" formatCode="General">
                  <c:v>-30.769204819277107</c:v>
                </c:pt>
                <c:pt idx="50" formatCode="General">
                  <c:v>-30.780048192771083</c:v>
                </c:pt>
                <c:pt idx="51" formatCode="General">
                  <c:v>-30.793430303030302</c:v>
                </c:pt>
                <c:pt idx="52" formatCode="General">
                  <c:v>-30.807369696969698</c:v>
                </c:pt>
                <c:pt idx="53" formatCode="General">
                  <c:v>-30.821309090909093</c:v>
                </c:pt>
                <c:pt idx="54" formatCode="General">
                  <c:v>-30.835248484848485</c:v>
                </c:pt>
                <c:pt idx="55" formatCode="General">
                  <c:v>-30.84918787878788</c:v>
                </c:pt>
                <c:pt idx="56" formatCode="General">
                  <c:v>-30.863127272727276</c:v>
                </c:pt>
                <c:pt idx="57" formatCode="General">
                  <c:v>-30.877710843373496</c:v>
                </c:pt>
                <c:pt idx="58" formatCode="General">
                  <c:v>-30.89457831325301</c:v>
                </c:pt>
                <c:pt idx="59" formatCode="General">
                  <c:v>-30.916254545454546</c:v>
                </c:pt>
                <c:pt idx="60" formatCode="General">
                  <c:v>-30.941709090909093</c:v>
                </c:pt>
                <c:pt idx="61" formatCode="General">
                  <c:v>-30.968266666666668</c:v>
                </c:pt>
                <c:pt idx="62" formatCode="General">
                  <c:v>-30.995248484848485</c:v>
                </c:pt>
                <c:pt idx="63" formatCode="General">
                  <c:v>-31.023127272727272</c:v>
                </c:pt>
                <c:pt idx="64" formatCode="General">
                  <c:v>-31.055409984871407</c:v>
                </c:pt>
                <c:pt idx="65" formatCode="General">
                  <c:v>-31.090508320726173</c:v>
                </c:pt>
                <c:pt idx="66" formatCode="General">
                  <c:v>-31.125606656580938</c:v>
                </c:pt>
                <c:pt idx="67" formatCode="General">
                  <c:v>-31.160704992435701</c:v>
                </c:pt>
                <c:pt idx="68" formatCode="General">
                  <c:v>-31.195803328290467</c:v>
                </c:pt>
                <c:pt idx="69" formatCode="General">
                  <c:v>-31.230901664145232</c:v>
                </c:pt>
                <c:pt idx="70" formatCode="General">
                  <c:v>-31.265999999999998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C5-4046-90FA-AB4BA8395AF2}"/>
            </c:ext>
          </c:extLst>
        </c:ser>
        <c:ser>
          <c:idx val="66"/>
          <c:order val="66"/>
          <c:tx>
            <c:strRef>
              <c:f>'Gibbs-EVAL'!$A$167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'Gibbs-EVAL'!$B$167:$BT$167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-18.728545454545454</c:v>
                </c:pt>
                <c:pt idx="12" formatCode="General">
                  <c:v>-18.746727272727274</c:v>
                </c:pt>
                <c:pt idx="13" formatCode="General">
                  <c:v>-18.764909090909093</c:v>
                </c:pt>
                <c:pt idx="14" formatCode="General">
                  <c:v>-18.783072289156628</c:v>
                </c:pt>
                <c:pt idx="15" formatCode="General">
                  <c:v>-18.801144578313252</c:v>
                </c:pt>
                <c:pt idx="16" formatCode="General">
                  <c:v>-18.819272727272725</c:v>
                </c:pt>
                <c:pt idx="17" formatCode="General">
                  <c:v>-18.837454545454545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-19.645301204819276</c:v>
                </c:pt>
                <c:pt idx="58" formatCode="General">
                  <c:v>-19.669397590361445</c:v>
                </c:pt>
                <c:pt idx="59" formatCode="General">
                  <c:v>-19.69018181818182</c:v>
                </c:pt>
                <c:pt idx="60" formatCode="General">
                  <c:v>-19.708363636363636</c:v>
                </c:pt>
                <c:pt idx="61" formatCode="General">
                  <c:v>-19.726545454545455</c:v>
                </c:pt>
                <c:pt idx="62" formatCode="General">
                  <c:v>-19.744727272727271</c:v>
                </c:pt>
                <c:pt idx="63" formatCode="General">
                  <c:v>-19.762909090909091</c:v>
                </c:pt>
                <c:pt idx="64" formatCode="General">
                  <c:v>-19.784787878787878</c:v>
                </c:pt>
                <c:pt idx="65" formatCode="General">
                  <c:v>-19.809030303030301</c:v>
                </c:pt>
                <c:pt idx="66" formatCode="General">
                  <c:v>-19.827349397590361</c:v>
                </c:pt>
                <c:pt idx="67" formatCode="General">
                  <c:v>-19.845454545454544</c:v>
                </c:pt>
                <c:pt idx="68" formatCode="General">
                  <c:v>-19.863636363636363</c:v>
                </c:pt>
                <c:pt idx="69" formatCode="General">
                  <c:v>-19.885757575757577</c:v>
                </c:pt>
                <c:pt idx="70" formatCode="General">
                  <c:v>-19.91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C5-4046-90FA-AB4BA8395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D6C5-4046-90FA-AB4BA8395AF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D6C5-4046-90FA-AB4BA8395AF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-23.488998487140698</c:v>
                      </c:pt>
                      <c:pt idx="1">
                        <c:v>-23.702009077155825</c:v>
                      </c:pt>
                      <c:pt idx="2" formatCode="General">
                        <c:v>-23.915019667170956</c:v>
                      </c:pt>
                      <c:pt idx="3" formatCode="General">
                        <c:v>-24.128030257186083</c:v>
                      </c:pt>
                      <c:pt idx="4" formatCode="General">
                        <c:v>-24.342832072617249</c:v>
                      </c:pt>
                      <c:pt idx="5" formatCode="General">
                        <c:v>-24.578232980332832</c:v>
                      </c:pt>
                      <c:pt idx="6" formatCode="General">
                        <c:v>-24.813633888048411</c:v>
                      </c:pt>
                      <c:pt idx="7" formatCode="General">
                        <c:v>-25.049034795763994</c:v>
                      </c:pt>
                      <c:pt idx="8" formatCode="General">
                        <c:v>-25.284435703479577</c:v>
                      </c:pt>
                      <c:pt idx="9" formatCode="General">
                        <c:v>-25.51983661119516</c:v>
                      </c:pt>
                      <c:pt idx="10" formatCode="General">
                        <c:v>-25.755237518910739</c:v>
                      </c:pt>
                      <c:pt idx="11" formatCode="General">
                        <c:v>-25.989216338880482</c:v>
                      </c:pt>
                      <c:pt idx="12" formatCode="General">
                        <c:v>-26.221591527987897</c:v>
                      </c:pt>
                      <c:pt idx="13" formatCode="General">
                        <c:v>-26.453966717095309</c:v>
                      </c:pt>
                      <c:pt idx="14" formatCode="General">
                        <c:v>-26.686341906202724</c:v>
                      </c:pt>
                      <c:pt idx="15" formatCode="General">
                        <c:v>-26.918717095310136</c:v>
                      </c:pt>
                      <c:pt idx="16" formatCode="General">
                        <c:v>-27.151092284417551</c:v>
                      </c:pt>
                      <c:pt idx="17" formatCode="General">
                        <c:v>-27.383467473524963</c:v>
                      </c:pt>
                      <c:pt idx="18" formatCode="General">
                        <c:v>-27.605954614220877</c:v>
                      </c:pt>
                      <c:pt idx="19" formatCode="General">
                        <c:v>-27.826832072617247</c:v>
                      </c:pt>
                      <c:pt idx="20" formatCode="General">
                        <c:v>-28.047709531013616</c:v>
                      </c:pt>
                      <c:pt idx="21" formatCode="General">
                        <c:v>-28.268586989409986</c:v>
                      </c:pt>
                      <c:pt idx="22" formatCode="General">
                        <c:v>-28.489464447806355</c:v>
                      </c:pt>
                      <c:pt idx="23" formatCode="General">
                        <c:v>-28.710341906202725</c:v>
                      </c:pt>
                      <c:pt idx="24" formatCode="General">
                        <c:v>-28.927818181818182</c:v>
                      </c:pt>
                      <c:pt idx="25" formatCode="General">
                        <c:v>-29.135090909090909</c:v>
                      </c:pt>
                      <c:pt idx="26" formatCode="General">
                        <c:v>-29.342363636363636</c:v>
                      </c:pt>
                      <c:pt idx="27" formatCode="General">
                        <c:v>-29.549636363636363</c:v>
                      </c:pt>
                      <c:pt idx="28" formatCode="General">
                        <c:v>-29.75690909090909</c:v>
                      </c:pt>
                      <c:pt idx="29" formatCode="General">
                        <c:v>-29.964181818181817</c:v>
                      </c:pt>
                      <c:pt idx="30" formatCode="General">
                        <c:v>-30.171454545454544</c:v>
                      </c:pt>
                      <c:pt idx="31" formatCode="General">
                        <c:v>-30.369476550680787</c:v>
                      </c:pt>
                      <c:pt idx="32" formatCode="General">
                        <c:v>-30.562517397881997</c:v>
                      </c:pt>
                      <c:pt idx="33" formatCode="General">
                        <c:v>-30.755558245083208</c:v>
                      </c:pt>
                      <c:pt idx="34" formatCode="General">
                        <c:v>-30.948599092284418</c:v>
                      </c:pt>
                      <c:pt idx="35" formatCode="General">
                        <c:v>-31.141639939485628</c:v>
                      </c:pt>
                      <c:pt idx="36" formatCode="General">
                        <c:v>-31.334680786686839</c:v>
                      </c:pt>
                      <c:pt idx="37" formatCode="General">
                        <c:v>-31.527237518910741</c:v>
                      </c:pt>
                      <c:pt idx="38" formatCode="General">
                        <c:v>-31.708175491679274</c:v>
                      </c:pt>
                      <c:pt idx="39" formatCode="General">
                        <c:v>-31.889113464447806</c:v>
                      </c:pt>
                      <c:pt idx="40" formatCode="General">
                        <c:v>-32.070051437216335</c:v>
                      </c:pt>
                      <c:pt idx="41" formatCode="General">
                        <c:v>-32.250989409984868</c:v>
                      </c:pt>
                      <c:pt idx="42" formatCode="General">
                        <c:v>-32.4319273827534</c:v>
                      </c:pt>
                      <c:pt idx="43" formatCode="General">
                        <c:v>-32.612865355521933</c:v>
                      </c:pt>
                      <c:pt idx="44" formatCode="General">
                        <c:v>-32.789379727685329</c:v>
                      </c:pt>
                      <c:pt idx="45" formatCode="General">
                        <c:v>-32.960030257186084</c:v>
                      </c:pt>
                      <c:pt idx="46" formatCode="General">
                        <c:v>-33.130680786686838</c:v>
                      </c:pt>
                      <c:pt idx="47" formatCode="General">
                        <c:v>-33.301331316187593</c:v>
                      </c:pt>
                      <c:pt idx="48" formatCode="General">
                        <c:v>-33.471981845688354</c:v>
                      </c:pt>
                      <c:pt idx="49" formatCode="General">
                        <c:v>-33.642632375189109</c:v>
                      </c:pt>
                      <c:pt idx="50" formatCode="General">
                        <c:v>-33.813282904689864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-34.985942511346444</c:v>
                      </c:pt>
                      <c:pt idx="58" formatCode="General">
                        <c:v>-35.158408472012106</c:v>
                      </c:pt>
                      <c:pt idx="59" formatCode="General">
                        <c:v>-35.33087443267776</c:v>
                      </c:pt>
                      <c:pt idx="60" formatCode="General">
                        <c:v>-35.503340393343422</c:v>
                      </c:pt>
                      <c:pt idx="61" formatCode="General">
                        <c:v>-35.675806354009076</c:v>
                      </c:pt>
                      <c:pt idx="62" formatCode="General">
                        <c:v>-35.848272314674738</c:v>
                      </c:pt>
                      <c:pt idx="63" formatCode="General">
                        <c:v>-36.020738275340392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6C5-4046-90FA-AB4BA8395AF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-29.361248108925871</c:v>
                      </c:pt>
                      <c:pt idx="1">
                        <c:v>-29.627511346444781</c:v>
                      </c:pt>
                      <c:pt idx="2" formatCode="General">
                        <c:v>-29.89377458396369</c:v>
                      </c:pt>
                      <c:pt idx="3" formatCode="General">
                        <c:v>-30.160037821482604</c:v>
                      </c:pt>
                      <c:pt idx="4" formatCode="General">
                        <c:v>-30.428540090771559</c:v>
                      </c:pt>
                      <c:pt idx="5" formatCode="General">
                        <c:v>-30.722791225416039</c:v>
                      </c:pt>
                      <c:pt idx="6" formatCode="General">
                        <c:v>-31.017042360060515</c:v>
                      </c:pt>
                      <c:pt idx="7" formatCode="General">
                        <c:v>-31.311293494704994</c:v>
                      </c:pt>
                      <c:pt idx="8" formatCode="General">
                        <c:v>-31.60554462934947</c:v>
                      </c:pt>
                      <c:pt idx="9" formatCode="General">
                        <c:v>-31.89979576399395</c:v>
                      </c:pt>
                      <c:pt idx="10" formatCode="General">
                        <c:v>-32.194046898638426</c:v>
                      </c:pt>
                      <c:pt idx="11" formatCode="General">
                        <c:v>-32.486520423600609</c:v>
                      </c:pt>
                      <c:pt idx="12" formatCode="General">
                        <c:v>-32.776989409984871</c:v>
                      </c:pt>
                      <c:pt idx="13" formatCode="General">
                        <c:v>-33.06745839636914</c:v>
                      </c:pt>
                      <c:pt idx="14" formatCode="General">
                        <c:v>-33.35792738275341</c:v>
                      </c:pt>
                      <c:pt idx="15" formatCode="General">
                        <c:v>-33.648396369137672</c:v>
                      </c:pt>
                      <c:pt idx="16" formatCode="General">
                        <c:v>-33.938865355521941</c:v>
                      </c:pt>
                      <c:pt idx="17" formatCode="General">
                        <c:v>-34.22933434190621</c:v>
                      </c:pt>
                      <c:pt idx="18" formatCode="General">
                        <c:v>-34.507443267776097</c:v>
                      </c:pt>
                      <c:pt idx="19" formatCode="General">
                        <c:v>-34.78354009077156</c:v>
                      </c:pt>
                      <c:pt idx="20" formatCode="General">
                        <c:v>-35.059636913767022</c:v>
                      </c:pt>
                      <c:pt idx="21" formatCode="General">
                        <c:v>-35.335733736762485</c:v>
                      </c:pt>
                      <c:pt idx="22" formatCode="General">
                        <c:v>-35.611830559757941</c:v>
                      </c:pt>
                      <c:pt idx="23" formatCode="General">
                        <c:v>-35.887927382753404</c:v>
                      </c:pt>
                      <c:pt idx="24" formatCode="General">
                        <c:v>-36.159772727272724</c:v>
                      </c:pt>
                      <c:pt idx="25" formatCode="General">
                        <c:v>-36.418863636363632</c:v>
                      </c:pt>
                      <c:pt idx="26" formatCode="General">
                        <c:v>-36.677954545454547</c:v>
                      </c:pt>
                      <c:pt idx="27" formatCode="General">
                        <c:v>-36.937045454545455</c:v>
                      </c:pt>
                      <c:pt idx="28" formatCode="General">
                        <c:v>-37.196136363636363</c:v>
                      </c:pt>
                      <c:pt idx="29" formatCode="General">
                        <c:v>-37.455227272727271</c:v>
                      </c:pt>
                      <c:pt idx="30" formatCode="General">
                        <c:v>-37.714318181818179</c:v>
                      </c:pt>
                      <c:pt idx="31" formatCode="General">
                        <c:v>-37.961845688350984</c:v>
                      </c:pt>
                      <c:pt idx="32" formatCode="General">
                        <c:v>-38.203146747352498</c:v>
                      </c:pt>
                      <c:pt idx="33" formatCode="General">
                        <c:v>-38.444447806354006</c:v>
                      </c:pt>
                      <c:pt idx="34" formatCode="General">
                        <c:v>-38.685748865355521</c:v>
                      </c:pt>
                      <c:pt idx="35" formatCode="General">
                        <c:v>-38.927049924357036</c:v>
                      </c:pt>
                      <c:pt idx="36" formatCode="General">
                        <c:v>-39.168350983358543</c:v>
                      </c:pt>
                      <c:pt idx="37" formatCode="General">
                        <c:v>-39.409046898638422</c:v>
                      </c:pt>
                      <c:pt idx="38" formatCode="General">
                        <c:v>-39.635219364599088</c:v>
                      </c:pt>
                      <c:pt idx="39" formatCode="General">
                        <c:v>-39.861391830559761</c:v>
                      </c:pt>
                      <c:pt idx="40" formatCode="General">
                        <c:v>-40.087564296520426</c:v>
                      </c:pt>
                      <c:pt idx="41" formatCode="General">
                        <c:v>-40.313736762481092</c:v>
                      </c:pt>
                      <c:pt idx="42" formatCode="General">
                        <c:v>-40.539909228441758</c:v>
                      </c:pt>
                      <c:pt idx="43" formatCode="General">
                        <c:v>-40.766081694402423</c:v>
                      </c:pt>
                      <c:pt idx="44" formatCode="General">
                        <c:v>-40.986724659606658</c:v>
                      </c:pt>
                      <c:pt idx="45" formatCode="General">
                        <c:v>-41.200037821482603</c:v>
                      </c:pt>
                      <c:pt idx="46" formatCode="General">
                        <c:v>-41.413350983358548</c:v>
                      </c:pt>
                      <c:pt idx="47" formatCode="General">
                        <c:v>-41.626664145234493</c:v>
                      </c:pt>
                      <c:pt idx="48" formatCode="General">
                        <c:v>-41.839977307110438</c:v>
                      </c:pt>
                      <c:pt idx="49" formatCode="General">
                        <c:v>-42.053290468986383</c:v>
                      </c:pt>
                      <c:pt idx="50" formatCode="General">
                        <c:v>-42.266603630862328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-43.732428139183057</c:v>
                      </c:pt>
                      <c:pt idx="58" formatCode="General">
                        <c:v>-43.94801059001513</c:v>
                      </c:pt>
                      <c:pt idx="59" formatCode="General">
                        <c:v>-44.163593040847203</c:v>
                      </c:pt>
                      <c:pt idx="60" formatCode="General">
                        <c:v>-44.379175491679277</c:v>
                      </c:pt>
                      <c:pt idx="61" formatCode="General">
                        <c:v>-44.59475794251135</c:v>
                      </c:pt>
                      <c:pt idx="62" formatCode="General">
                        <c:v>-44.810340393343417</c:v>
                      </c:pt>
                      <c:pt idx="63" formatCode="General">
                        <c:v>-45.02592284417549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6C5-4046-90FA-AB4BA8395AF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-35.233497730711044</c:v>
                      </c:pt>
                      <c:pt idx="1">
                        <c:v>-35.55301361573374</c:v>
                      </c:pt>
                      <c:pt idx="2" formatCode="General">
                        <c:v>-35.872529500756436</c:v>
                      </c:pt>
                      <c:pt idx="3" formatCode="General">
                        <c:v>-36.192045385779124</c:v>
                      </c:pt>
                      <c:pt idx="4" formatCode="General">
                        <c:v>-36.514248108925877</c:v>
                      </c:pt>
                      <c:pt idx="5" formatCode="General">
                        <c:v>-36.867349470499249</c:v>
                      </c:pt>
                      <c:pt idx="6" formatCode="General">
                        <c:v>-37.220450832072622</c:v>
                      </c:pt>
                      <c:pt idx="7" formatCode="General">
                        <c:v>-37.573552193645995</c:v>
                      </c:pt>
                      <c:pt idx="8" formatCode="General">
                        <c:v>-37.926653555219367</c:v>
                      </c:pt>
                      <c:pt idx="9" formatCode="General">
                        <c:v>-38.27975491679274</c:v>
                      </c:pt>
                      <c:pt idx="10" formatCode="General">
                        <c:v>-38.632856278366113</c:v>
                      </c:pt>
                      <c:pt idx="11" formatCode="General">
                        <c:v>-38.98382450832073</c:v>
                      </c:pt>
                      <c:pt idx="12" formatCode="General">
                        <c:v>-39.332387291981846</c:v>
                      </c:pt>
                      <c:pt idx="13" formatCode="General">
                        <c:v>-39.680950075642968</c:v>
                      </c:pt>
                      <c:pt idx="14" formatCode="General">
                        <c:v>-40.029512859304084</c:v>
                      </c:pt>
                      <c:pt idx="15" formatCode="General">
                        <c:v>-40.378075642965207</c:v>
                      </c:pt>
                      <c:pt idx="16" formatCode="General">
                        <c:v>-40.726638426626323</c:v>
                      </c:pt>
                      <c:pt idx="17" formatCode="General">
                        <c:v>-41.075201210287446</c:v>
                      </c:pt>
                      <c:pt idx="18" formatCode="General">
                        <c:v>-41.408931921331316</c:v>
                      </c:pt>
                      <c:pt idx="19" formatCode="General">
                        <c:v>-41.740248108925869</c:v>
                      </c:pt>
                      <c:pt idx="20" formatCode="General">
                        <c:v>-42.071564296520428</c:v>
                      </c:pt>
                      <c:pt idx="21" formatCode="General">
                        <c:v>-42.402880484114981</c:v>
                      </c:pt>
                      <c:pt idx="22" formatCode="General">
                        <c:v>-42.734196671709533</c:v>
                      </c:pt>
                      <c:pt idx="23" formatCode="General">
                        <c:v>-43.065512859304086</c:v>
                      </c:pt>
                      <c:pt idx="24" formatCode="General">
                        <c:v>-43.391727272727273</c:v>
                      </c:pt>
                      <c:pt idx="25" formatCode="General">
                        <c:v>-43.702636363636366</c:v>
                      </c:pt>
                      <c:pt idx="26" formatCode="General">
                        <c:v>-44.013545454545458</c:v>
                      </c:pt>
                      <c:pt idx="27" formatCode="General">
                        <c:v>-44.324454545454543</c:v>
                      </c:pt>
                      <c:pt idx="28" formatCode="General">
                        <c:v>-44.635363636363635</c:v>
                      </c:pt>
                      <c:pt idx="29" formatCode="General">
                        <c:v>-44.946272727272728</c:v>
                      </c:pt>
                      <c:pt idx="30" formatCode="General">
                        <c:v>-45.25718181818182</c:v>
                      </c:pt>
                      <c:pt idx="31" formatCode="General">
                        <c:v>-45.55421482602118</c:v>
                      </c:pt>
                      <c:pt idx="32" formatCode="General">
                        <c:v>-45.843776096822992</c:v>
                      </c:pt>
                      <c:pt idx="33" formatCode="General">
                        <c:v>-46.133337367624812</c:v>
                      </c:pt>
                      <c:pt idx="34" formatCode="General">
                        <c:v>-46.422898638426624</c:v>
                      </c:pt>
                      <c:pt idx="35" formatCode="General">
                        <c:v>-46.712459909228443</c:v>
                      </c:pt>
                      <c:pt idx="36" formatCode="General">
                        <c:v>-47.002021180030255</c:v>
                      </c:pt>
                      <c:pt idx="37" formatCode="General">
                        <c:v>-47.290856278366114</c:v>
                      </c:pt>
                      <c:pt idx="38" formatCode="General">
                        <c:v>-47.562263237518913</c:v>
                      </c:pt>
                      <c:pt idx="39" formatCode="General">
                        <c:v>-47.833670196671711</c:v>
                      </c:pt>
                      <c:pt idx="40" formatCode="General">
                        <c:v>-48.10507715582451</c:v>
                      </c:pt>
                      <c:pt idx="41" formatCode="General">
                        <c:v>-48.376484114977302</c:v>
                      </c:pt>
                      <c:pt idx="42" formatCode="General">
                        <c:v>-48.647891074130101</c:v>
                      </c:pt>
                      <c:pt idx="43" formatCode="General">
                        <c:v>-48.919298033282899</c:v>
                      </c:pt>
                      <c:pt idx="44" formatCode="General">
                        <c:v>-49.184069591527987</c:v>
                      </c:pt>
                      <c:pt idx="45" formatCode="General">
                        <c:v>-49.440045385779122</c:v>
                      </c:pt>
                      <c:pt idx="46" formatCode="General">
                        <c:v>-49.696021180030257</c:v>
                      </c:pt>
                      <c:pt idx="47" formatCode="General">
                        <c:v>-49.951996974281393</c:v>
                      </c:pt>
                      <c:pt idx="48" formatCode="General">
                        <c:v>-50.207972768532528</c:v>
                      </c:pt>
                      <c:pt idx="49" formatCode="General">
                        <c:v>-50.463948562783663</c:v>
                      </c:pt>
                      <c:pt idx="50" formatCode="General">
                        <c:v>-50.719924357034799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-52.478913767019662</c:v>
                      </c:pt>
                      <c:pt idx="58" formatCode="General">
                        <c:v>-52.737612708018155</c:v>
                      </c:pt>
                      <c:pt idx="59" formatCode="General">
                        <c:v>-52.99631164901664</c:v>
                      </c:pt>
                      <c:pt idx="60" formatCode="General">
                        <c:v>-53.255010590015132</c:v>
                      </c:pt>
                      <c:pt idx="61" formatCode="General">
                        <c:v>-53.513709531013617</c:v>
                      </c:pt>
                      <c:pt idx="62" formatCode="General">
                        <c:v>-53.77240847201211</c:v>
                      </c:pt>
                      <c:pt idx="63" formatCode="General">
                        <c:v>-54.031107413010595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6C5-4046-90FA-AB4BA8395AF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6C5-4046-90FA-AB4BA8395AF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-46.977996974281396</c:v>
                      </c:pt>
                      <c:pt idx="1">
                        <c:v>-47.40401815431165</c:v>
                      </c:pt>
                      <c:pt idx="2" formatCode="General">
                        <c:v>-47.830039334341912</c:v>
                      </c:pt>
                      <c:pt idx="3" formatCode="General">
                        <c:v>-48.256060514372166</c:v>
                      </c:pt>
                      <c:pt idx="4" formatCode="General">
                        <c:v>-48.685664145234497</c:v>
                      </c:pt>
                      <c:pt idx="5" formatCode="General">
                        <c:v>-49.156465960665663</c:v>
                      </c:pt>
                      <c:pt idx="6" formatCode="General">
                        <c:v>-49.627267776096822</c:v>
                      </c:pt>
                      <c:pt idx="7" formatCode="General">
                        <c:v>-50.098069591527988</c:v>
                      </c:pt>
                      <c:pt idx="8" formatCode="General">
                        <c:v>-50.568871406959154</c:v>
                      </c:pt>
                      <c:pt idx="9" formatCode="General">
                        <c:v>-51.03967322239032</c:v>
                      </c:pt>
                      <c:pt idx="10" formatCode="General">
                        <c:v>-51.510475037821479</c:v>
                      </c:pt>
                      <c:pt idx="11" formatCode="General">
                        <c:v>-51.978432677760964</c:v>
                      </c:pt>
                      <c:pt idx="12" formatCode="General">
                        <c:v>-52.443183055975794</c:v>
                      </c:pt>
                      <c:pt idx="13" formatCode="General">
                        <c:v>-52.907933434190618</c:v>
                      </c:pt>
                      <c:pt idx="14" formatCode="General">
                        <c:v>-53.372683812405448</c:v>
                      </c:pt>
                      <c:pt idx="15" formatCode="General">
                        <c:v>-53.837434190620272</c:v>
                      </c:pt>
                      <c:pt idx="16" formatCode="General">
                        <c:v>-54.302184568835102</c:v>
                      </c:pt>
                      <c:pt idx="17" formatCode="General">
                        <c:v>-54.766934947049926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-57.855636363636364</c:v>
                      </c:pt>
                      <c:pt idx="25" formatCode="General">
                        <c:v>-58.270181818181818</c:v>
                      </c:pt>
                      <c:pt idx="26" formatCode="General">
                        <c:v>-58.684727272727272</c:v>
                      </c:pt>
                      <c:pt idx="27" formatCode="General">
                        <c:v>-59.099272727272727</c:v>
                      </c:pt>
                      <c:pt idx="28" formatCode="General">
                        <c:v>-59.513818181818181</c:v>
                      </c:pt>
                      <c:pt idx="29" formatCode="General">
                        <c:v>-59.928363636363635</c:v>
                      </c:pt>
                      <c:pt idx="30" formatCode="General">
                        <c:v>-60.342909090909089</c:v>
                      </c:pt>
                      <c:pt idx="31" formatCode="General">
                        <c:v>-60.738953101361574</c:v>
                      </c:pt>
                      <c:pt idx="32" formatCode="General">
                        <c:v>-61.125034795763995</c:v>
                      </c:pt>
                      <c:pt idx="33" formatCode="General">
                        <c:v>-61.511116490166415</c:v>
                      </c:pt>
                      <c:pt idx="34" formatCode="General">
                        <c:v>-61.897198184568836</c:v>
                      </c:pt>
                      <c:pt idx="35" formatCode="General">
                        <c:v>-62.283279878971257</c:v>
                      </c:pt>
                      <c:pt idx="36" formatCode="General">
                        <c:v>-62.669361573373678</c:v>
                      </c:pt>
                      <c:pt idx="37" formatCode="General">
                        <c:v>-63.054475037821483</c:v>
                      </c:pt>
                      <c:pt idx="38" formatCode="General">
                        <c:v>-63.416350983358548</c:v>
                      </c:pt>
                      <c:pt idx="39" formatCode="General">
                        <c:v>-63.778226928895613</c:v>
                      </c:pt>
                      <c:pt idx="40" formatCode="General">
                        <c:v>-64.140102874432671</c:v>
                      </c:pt>
                      <c:pt idx="41" formatCode="General">
                        <c:v>-64.501978819969736</c:v>
                      </c:pt>
                      <c:pt idx="42" formatCode="General">
                        <c:v>-64.863854765506801</c:v>
                      </c:pt>
                      <c:pt idx="43" formatCode="General">
                        <c:v>-65.225730711043866</c:v>
                      </c:pt>
                      <c:pt idx="44" formatCode="General">
                        <c:v>-65.578759455370658</c:v>
                      </c:pt>
                      <c:pt idx="45" formatCode="General">
                        <c:v>-65.920060514372167</c:v>
                      </c:pt>
                      <c:pt idx="46" formatCode="General">
                        <c:v>-66.261361573373676</c:v>
                      </c:pt>
                      <c:pt idx="47" formatCode="General">
                        <c:v>-66.602662632375186</c:v>
                      </c:pt>
                      <c:pt idx="48" formatCode="General">
                        <c:v>-66.943963691376709</c:v>
                      </c:pt>
                      <c:pt idx="49" formatCode="General">
                        <c:v>-67.285264750378218</c:v>
                      </c:pt>
                      <c:pt idx="50" formatCode="General">
                        <c:v>-67.626565809379727</c:v>
                      </c:pt>
                      <c:pt idx="51" formatCode="General">
                        <c:v>-67.962327272727279</c:v>
                      </c:pt>
                      <c:pt idx="52" formatCode="General">
                        <c:v>-68.296872727272728</c:v>
                      </c:pt>
                      <c:pt idx="53" formatCode="General">
                        <c:v>-68.631418181818191</c:v>
                      </c:pt>
                      <c:pt idx="54" formatCode="General">
                        <c:v>-68.965963636363639</c:v>
                      </c:pt>
                      <c:pt idx="55" formatCode="General">
                        <c:v>-69.300509090909088</c:v>
                      </c:pt>
                      <c:pt idx="56" formatCode="General">
                        <c:v>-69.635054545454551</c:v>
                      </c:pt>
                      <c:pt idx="57" formatCode="General">
                        <c:v>-69.971885022692888</c:v>
                      </c:pt>
                      <c:pt idx="58" formatCode="General">
                        <c:v>-70.316816944024211</c:v>
                      </c:pt>
                      <c:pt idx="59" formatCode="General">
                        <c:v>-70.66174886535552</c:v>
                      </c:pt>
                      <c:pt idx="60" formatCode="General">
                        <c:v>-71.006680786686843</c:v>
                      </c:pt>
                      <c:pt idx="61" formatCode="General">
                        <c:v>-71.351612708018152</c:v>
                      </c:pt>
                      <c:pt idx="62" formatCode="General">
                        <c:v>-71.696544629349475</c:v>
                      </c:pt>
                      <c:pt idx="63" formatCode="General">
                        <c:v>-72.041476550680784</c:v>
                      </c:pt>
                      <c:pt idx="64" formatCode="General">
                        <c:v>-72.409295007564296</c:v>
                      </c:pt>
                      <c:pt idx="65" formatCode="General">
                        <c:v>-72.791745839636917</c:v>
                      </c:pt>
                      <c:pt idx="66" formatCode="General">
                        <c:v>-73.174196671709524</c:v>
                      </c:pt>
                      <c:pt idx="67" formatCode="General">
                        <c:v>-73.556647503782145</c:v>
                      </c:pt>
                      <c:pt idx="68" formatCode="General">
                        <c:v>-73.939098335854766</c:v>
                      </c:pt>
                      <c:pt idx="69" formatCode="General">
                        <c:v>-74.321549167927373</c:v>
                      </c:pt>
                      <c:pt idx="70" formatCode="General">
                        <c:v>-74.703999999999994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6C5-4046-90FA-AB4BA8395AF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-17.616748865355522</c:v>
                      </c:pt>
                      <c:pt idx="1">
                        <c:v>-17.77650680786687</c:v>
                      </c:pt>
                      <c:pt idx="2" formatCode="General">
                        <c:v>-17.936264750378218</c:v>
                      </c:pt>
                      <c:pt idx="3" formatCode="General">
                        <c:v>-18.096022692889562</c:v>
                      </c:pt>
                      <c:pt idx="4" formatCode="General">
                        <c:v>-18.257124054462938</c:v>
                      </c:pt>
                      <c:pt idx="5" formatCode="General">
                        <c:v>-18.433674735249625</c:v>
                      </c:pt>
                      <c:pt idx="6" formatCode="General">
                        <c:v>-18.610225416036311</c:v>
                      </c:pt>
                      <c:pt idx="7" formatCode="General">
                        <c:v>-18.786776096822997</c:v>
                      </c:pt>
                      <c:pt idx="8" formatCode="General">
                        <c:v>-18.963326777609684</c:v>
                      </c:pt>
                      <c:pt idx="9" formatCode="General">
                        <c:v>-19.13987745839637</c:v>
                      </c:pt>
                      <c:pt idx="10" formatCode="General">
                        <c:v>-19.316428139183056</c:v>
                      </c:pt>
                      <c:pt idx="11" formatCode="General">
                        <c:v>-19.491912254160365</c:v>
                      </c:pt>
                      <c:pt idx="12" formatCode="General">
                        <c:v>-19.666193645990923</c:v>
                      </c:pt>
                      <c:pt idx="13" formatCode="General">
                        <c:v>-19.840475037821484</c:v>
                      </c:pt>
                      <c:pt idx="14" formatCode="General">
                        <c:v>-20.014756429652042</c:v>
                      </c:pt>
                      <c:pt idx="15" formatCode="General">
                        <c:v>-20.189037821482604</c:v>
                      </c:pt>
                      <c:pt idx="16" formatCode="General">
                        <c:v>-20.363319213313162</c:v>
                      </c:pt>
                      <c:pt idx="17" formatCode="General">
                        <c:v>-20.537600605143723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-21.695863636363637</c:v>
                      </c:pt>
                      <c:pt idx="25" formatCode="General">
                        <c:v>-21.851318181818183</c:v>
                      </c:pt>
                      <c:pt idx="26" formatCode="General">
                        <c:v>-22.006772727272729</c:v>
                      </c:pt>
                      <c:pt idx="27" formatCode="General">
                        <c:v>-22.162227272727272</c:v>
                      </c:pt>
                      <c:pt idx="28" formatCode="General">
                        <c:v>-22.317681818181818</c:v>
                      </c:pt>
                      <c:pt idx="29" formatCode="General">
                        <c:v>-22.473136363636364</c:v>
                      </c:pt>
                      <c:pt idx="30" formatCode="General">
                        <c:v>-22.62859090909091</c:v>
                      </c:pt>
                      <c:pt idx="31" formatCode="General">
                        <c:v>-22.77710741301059</c:v>
                      </c:pt>
                      <c:pt idx="32" formatCode="General">
                        <c:v>-22.921888048411496</c:v>
                      </c:pt>
                      <c:pt idx="33" formatCode="General">
                        <c:v>-23.066668683812406</c:v>
                      </c:pt>
                      <c:pt idx="34" formatCode="General">
                        <c:v>-23.211449319213312</c:v>
                      </c:pt>
                      <c:pt idx="35" formatCode="General">
                        <c:v>-23.356229954614221</c:v>
                      </c:pt>
                      <c:pt idx="36" formatCode="General">
                        <c:v>-23.501010590015127</c:v>
                      </c:pt>
                      <c:pt idx="37" formatCode="General">
                        <c:v>-23.645428139183057</c:v>
                      </c:pt>
                      <c:pt idx="38" formatCode="General">
                        <c:v>-23.781131618759456</c:v>
                      </c:pt>
                      <c:pt idx="39" formatCode="General">
                        <c:v>-23.916835098335856</c:v>
                      </c:pt>
                      <c:pt idx="40" formatCode="General">
                        <c:v>-24.052538577912255</c:v>
                      </c:pt>
                      <c:pt idx="41" formatCode="General">
                        <c:v>-24.188242057488651</c:v>
                      </c:pt>
                      <c:pt idx="42" formatCode="General">
                        <c:v>-24.32394553706505</c:v>
                      </c:pt>
                      <c:pt idx="43" formatCode="General">
                        <c:v>-24.45964901664145</c:v>
                      </c:pt>
                      <c:pt idx="44" formatCode="General">
                        <c:v>-24.592034795763993</c:v>
                      </c:pt>
                      <c:pt idx="45" formatCode="General">
                        <c:v>-24.720022692889561</c:v>
                      </c:pt>
                      <c:pt idx="46" formatCode="General">
                        <c:v>-24.848010590015129</c:v>
                      </c:pt>
                      <c:pt idx="47" formatCode="General">
                        <c:v>-24.975998487140696</c:v>
                      </c:pt>
                      <c:pt idx="48" formatCode="General">
                        <c:v>-25.103986384266264</c:v>
                      </c:pt>
                      <c:pt idx="49" formatCode="General">
                        <c:v>-25.231974281391832</c:v>
                      </c:pt>
                      <c:pt idx="50" formatCode="General">
                        <c:v>-25.359962178517399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-26.239456883509831</c:v>
                      </c:pt>
                      <c:pt idx="58" formatCode="General">
                        <c:v>-26.368806354009077</c:v>
                      </c:pt>
                      <c:pt idx="59" formatCode="General">
                        <c:v>-26.49815582450832</c:v>
                      </c:pt>
                      <c:pt idx="60" formatCode="General">
                        <c:v>-26.627505295007566</c:v>
                      </c:pt>
                      <c:pt idx="61" formatCode="General">
                        <c:v>-26.756854765506809</c:v>
                      </c:pt>
                      <c:pt idx="62" formatCode="General">
                        <c:v>-26.886204236006055</c:v>
                      </c:pt>
                      <c:pt idx="63" formatCode="General">
                        <c:v>-27.015553706505298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6C5-4046-90FA-AB4BA8395AF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-11.744499243570349</c:v>
                      </c:pt>
                      <c:pt idx="1">
                        <c:v>-11.851004538577913</c:v>
                      </c:pt>
                      <c:pt idx="2" formatCode="General">
                        <c:v>-11.957509833585478</c:v>
                      </c:pt>
                      <c:pt idx="3" formatCode="General">
                        <c:v>-12.064015128593041</c:v>
                      </c:pt>
                      <c:pt idx="4" formatCode="General">
                        <c:v>-12.171416036308624</c:v>
                      </c:pt>
                      <c:pt idx="5" formatCode="General">
                        <c:v>-12.289116490166416</c:v>
                      </c:pt>
                      <c:pt idx="6" formatCode="General">
                        <c:v>-12.406816944024206</c:v>
                      </c:pt>
                      <c:pt idx="7" formatCode="General">
                        <c:v>-12.524517397881997</c:v>
                      </c:pt>
                      <c:pt idx="8" formatCode="General">
                        <c:v>-12.642217851739789</c:v>
                      </c:pt>
                      <c:pt idx="9" formatCode="General">
                        <c:v>-12.75991830559758</c:v>
                      </c:pt>
                      <c:pt idx="10" formatCode="General">
                        <c:v>-12.87761875945537</c:v>
                      </c:pt>
                      <c:pt idx="11" formatCode="General">
                        <c:v>-12.994608169440241</c:v>
                      </c:pt>
                      <c:pt idx="12" formatCode="General">
                        <c:v>-13.110795763993949</c:v>
                      </c:pt>
                      <c:pt idx="13" formatCode="General">
                        <c:v>-13.226983358547654</c:v>
                      </c:pt>
                      <c:pt idx="14" formatCode="General">
                        <c:v>-13.343170953101362</c:v>
                      </c:pt>
                      <c:pt idx="15" formatCode="General">
                        <c:v>-13.459358547655068</c:v>
                      </c:pt>
                      <c:pt idx="16" formatCode="General">
                        <c:v>-13.575546142208776</c:v>
                      </c:pt>
                      <c:pt idx="17" formatCode="General">
                        <c:v>-13.691733736762481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-14.463909090909091</c:v>
                      </c:pt>
                      <c:pt idx="25" formatCode="General">
                        <c:v>-14.567545454545455</c:v>
                      </c:pt>
                      <c:pt idx="26" formatCode="General">
                        <c:v>-14.671181818181818</c:v>
                      </c:pt>
                      <c:pt idx="27" formatCode="General">
                        <c:v>-14.774818181818182</c:v>
                      </c:pt>
                      <c:pt idx="28" formatCode="General">
                        <c:v>-14.878454545454545</c:v>
                      </c:pt>
                      <c:pt idx="29" formatCode="General">
                        <c:v>-14.982090909090909</c:v>
                      </c:pt>
                      <c:pt idx="30" formatCode="General">
                        <c:v>-15.085727272727272</c:v>
                      </c:pt>
                      <c:pt idx="31" formatCode="General">
                        <c:v>-15.184738275340393</c:v>
                      </c:pt>
                      <c:pt idx="32" formatCode="General">
                        <c:v>-15.281258698940999</c:v>
                      </c:pt>
                      <c:pt idx="33" formatCode="General">
                        <c:v>-15.377779122541604</c:v>
                      </c:pt>
                      <c:pt idx="34" formatCode="General">
                        <c:v>-15.474299546142209</c:v>
                      </c:pt>
                      <c:pt idx="35" formatCode="General">
                        <c:v>-15.570819969742814</c:v>
                      </c:pt>
                      <c:pt idx="36" formatCode="General">
                        <c:v>-15.667340393343419</c:v>
                      </c:pt>
                      <c:pt idx="37" formatCode="General">
                        <c:v>-15.763618759455371</c:v>
                      </c:pt>
                      <c:pt idx="38" formatCode="General">
                        <c:v>-15.854087745839637</c:v>
                      </c:pt>
                      <c:pt idx="39" formatCode="General">
                        <c:v>-15.944556732223903</c:v>
                      </c:pt>
                      <c:pt idx="40" formatCode="General">
                        <c:v>-16.035025718608168</c:v>
                      </c:pt>
                      <c:pt idx="41" formatCode="General">
                        <c:v>-16.125494704992434</c:v>
                      </c:pt>
                      <c:pt idx="42" formatCode="General">
                        <c:v>-16.2159636913767</c:v>
                      </c:pt>
                      <c:pt idx="43" formatCode="General">
                        <c:v>-16.306432677760966</c:v>
                      </c:pt>
                      <c:pt idx="44" formatCode="General">
                        <c:v>-16.394689863842665</c:v>
                      </c:pt>
                      <c:pt idx="45" formatCode="General">
                        <c:v>-16.480015128593042</c:v>
                      </c:pt>
                      <c:pt idx="46" formatCode="General">
                        <c:v>-16.565340393343419</c:v>
                      </c:pt>
                      <c:pt idx="47" formatCode="General">
                        <c:v>-16.650665658093796</c:v>
                      </c:pt>
                      <c:pt idx="48" formatCode="General">
                        <c:v>-16.735990922844177</c:v>
                      </c:pt>
                      <c:pt idx="49" formatCode="General">
                        <c:v>-16.821316187594554</c:v>
                      </c:pt>
                      <c:pt idx="50" formatCode="General">
                        <c:v>-16.906641452344932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-17.492971255673222</c:v>
                      </c:pt>
                      <c:pt idx="58" formatCode="General">
                        <c:v>-17.579204236006053</c:v>
                      </c:pt>
                      <c:pt idx="59" formatCode="General">
                        <c:v>-17.66543721633888</c:v>
                      </c:pt>
                      <c:pt idx="60" formatCode="General">
                        <c:v>-17.751670196671711</c:v>
                      </c:pt>
                      <c:pt idx="61" formatCode="General">
                        <c:v>-17.837903177004538</c:v>
                      </c:pt>
                      <c:pt idx="62" formatCode="General">
                        <c:v>-17.924136157337369</c:v>
                      </c:pt>
                      <c:pt idx="63" formatCode="General">
                        <c:v>-18.010369137670196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6C5-4046-90FA-AB4BA8395AF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6C5-4046-90FA-AB4BA8395AF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6C5-4046-90FA-AB4BA8395AF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6C5-4046-90FA-AB4BA8395AF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6C5-4046-90FA-AB4BA8395AF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6C5-4046-90FA-AB4BA8395AF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6C5-4046-90FA-AB4BA8395AF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-71.602632375189117</c:v>
                      </c:pt>
                      <c:pt idx="1">
                        <c:v>-69.964205748865368</c:v>
                      </c:pt>
                      <c:pt idx="2" formatCode="General">
                        <c:v>-68.325779122541604</c:v>
                      </c:pt>
                      <c:pt idx="3" formatCode="General">
                        <c:v>-66.687352496217855</c:v>
                      </c:pt>
                      <c:pt idx="4" formatCode="General">
                        <c:v>-65.088744326777615</c:v>
                      </c:pt>
                      <c:pt idx="5" formatCode="General">
                        <c:v>-63.948048411497737</c:v>
                      </c:pt>
                      <c:pt idx="6" formatCode="General">
                        <c:v>-62.80735249621786</c:v>
                      </c:pt>
                      <c:pt idx="7" formatCode="General">
                        <c:v>-61.666656580937975</c:v>
                      </c:pt>
                      <c:pt idx="8" formatCode="General">
                        <c:v>-60.525960665658097</c:v>
                      </c:pt>
                      <c:pt idx="9" formatCode="General">
                        <c:v>-59.385264750378219</c:v>
                      </c:pt>
                      <c:pt idx="10" formatCode="General">
                        <c:v>-58.244568835098335</c:v>
                      </c:pt>
                      <c:pt idx="11" formatCode="General">
                        <c:v>-57.243948562783665</c:v>
                      </c:pt>
                      <c:pt idx="12" formatCode="General">
                        <c:v>-56.40128593040847</c:v>
                      </c:pt>
                      <c:pt idx="13" formatCode="General">
                        <c:v>-55.558623298033282</c:v>
                      </c:pt>
                      <c:pt idx="14" formatCode="General">
                        <c:v>-54.715960665658095</c:v>
                      </c:pt>
                      <c:pt idx="15" formatCode="General">
                        <c:v>-53.873298033282907</c:v>
                      </c:pt>
                      <c:pt idx="16" formatCode="General">
                        <c:v>-53.030635400907713</c:v>
                      </c:pt>
                      <c:pt idx="17" formatCode="General">
                        <c:v>-52.187972768532525</c:v>
                      </c:pt>
                      <c:pt idx="18" formatCode="General">
                        <c:v>-51.507942511346442</c:v>
                      </c:pt>
                      <c:pt idx="19" formatCode="General">
                        <c:v>-50.854387291981844</c:v>
                      </c:pt>
                      <c:pt idx="20" formatCode="General">
                        <c:v>-50.200832072617246</c:v>
                      </c:pt>
                      <c:pt idx="21" formatCode="General">
                        <c:v>-49.547276853252647</c:v>
                      </c:pt>
                      <c:pt idx="22" formatCode="General">
                        <c:v>-48.893721633888049</c:v>
                      </c:pt>
                      <c:pt idx="23" formatCode="General">
                        <c:v>-48.240166414523451</c:v>
                      </c:pt>
                      <c:pt idx="24" formatCode="General">
                        <c:v>-47.618939393939392</c:v>
                      </c:pt>
                      <c:pt idx="25" formatCode="General">
                        <c:v>-47.094696969696969</c:v>
                      </c:pt>
                      <c:pt idx="26" formatCode="General">
                        <c:v>-46.570454545454545</c:v>
                      </c:pt>
                      <c:pt idx="27" formatCode="General">
                        <c:v>-46.046212121212122</c:v>
                      </c:pt>
                      <c:pt idx="28" formatCode="General">
                        <c:v>-45.521969696969698</c:v>
                      </c:pt>
                      <c:pt idx="29" formatCode="General">
                        <c:v>-44.997727272727275</c:v>
                      </c:pt>
                      <c:pt idx="30" formatCode="General">
                        <c:v>-44.473484848484844</c:v>
                      </c:pt>
                      <c:pt idx="31" formatCode="General">
                        <c:v>-44.010726172465958</c:v>
                      </c:pt>
                      <c:pt idx="32" formatCode="General">
                        <c:v>-43.581074130105904</c:v>
                      </c:pt>
                      <c:pt idx="33" formatCode="General">
                        <c:v>-43.151422087745843</c:v>
                      </c:pt>
                      <c:pt idx="34" formatCode="General">
                        <c:v>-42.721770045385782</c:v>
                      </c:pt>
                      <c:pt idx="35" formatCode="General">
                        <c:v>-42.29211800302572</c:v>
                      </c:pt>
                      <c:pt idx="36" formatCode="General">
                        <c:v>-41.862465960665659</c:v>
                      </c:pt>
                      <c:pt idx="37" formatCode="General">
                        <c:v>-41.435537065052955</c:v>
                      </c:pt>
                      <c:pt idx="38" formatCode="General">
                        <c:v>-41.073963691376704</c:v>
                      </c:pt>
                      <c:pt idx="39" formatCode="General">
                        <c:v>-40.712390317700461</c:v>
                      </c:pt>
                      <c:pt idx="40" formatCode="General">
                        <c:v>-40.35081694402421</c:v>
                      </c:pt>
                      <c:pt idx="41" formatCode="General">
                        <c:v>-39.989243570347959</c:v>
                      </c:pt>
                      <c:pt idx="42" formatCode="General">
                        <c:v>-39.627670196671716</c:v>
                      </c:pt>
                      <c:pt idx="43" formatCode="General">
                        <c:v>-39.266096822995465</c:v>
                      </c:pt>
                      <c:pt idx="44" formatCode="General">
                        <c:v>-38.927291981845691</c:v>
                      </c:pt>
                      <c:pt idx="45" formatCode="General">
                        <c:v>-38.618668683812409</c:v>
                      </c:pt>
                      <c:pt idx="46" formatCode="General">
                        <c:v>-38.310045385779127</c:v>
                      </c:pt>
                      <c:pt idx="47" formatCode="General">
                        <c:v>-38.001422087745844</c:v>
                      </c:pt>
                      <c:pt idx="48" formatCode="General">
                        <c:v>-37.692798789712562</c:v>
                      </c:pt>
                      <c:pt idx="49" formatCode="General">
                        <c:v>-37.384175491679272</c:v>
                      </c:pt>
                      <c:pt idx="50" formatCode="General">
                        <c:v>-37.07555219364599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-35.176414523449317</c:v>
                      </c:pt>
                      <c:pt idx="58" formatCode="General">
                        <c:v>-34.932844175491674</c:v>
                      </c:pt>
                      <c:pt idx="59" formatCode="General">
                        <c:v>-34.689273827534038</c:v>
                      </c:pt>
                      <c:pt idx="60" formatCode="General">
                        <c:v>-34.445703479576395</c:v>
                      </c:pt>
                      <c:pt idx="61" formatCode="General">
                        <c:v>-34.202133131618758</c:v>
                      </c:pt>
                      <c:pt idx="62" formatCode="General">
                        <c:v>-33.958562783661115</c:v>
                      </c:pt>
                      <c:pt idx="63" formatCode="General">
                        <c:v>-33.714992435703479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6C5-4046-90FA-AB4BA8395AF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6C5-4046-90FA-AB4BA8395AF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6C5-4046-90FA-AB4BA8395AF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6C5-4046-90FA-AB4BA8395AF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6C5-4046-90FA-AB4BA8395AF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6C5-4046-90FA-AB4BA8395AF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6C5-4046-90FA-AB4BA8395AF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6C5-4046-90FA-AB4BA8395AF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6C5-4046-90FA-AB4BA8395AF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6C5-4046-90FA-AB4BA8395AF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6C5-4046-90FA-AB4BA8395AF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6C5-4046-90FA-AB4BA8395AF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6C5-4046-90FA-AB4BA8395AF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6C5-4046-90FA-AB4BA8395AF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6C5-4046-90FA-AB4BA8395AF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6C5-4046-90FA-AB4BA8395AF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6C5-4046-90FA-AB4BA8395AF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6C5-4046-90FA-AB4BA8395AF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6C5-4046-90FA-AB4BA8395AF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6C5-4046-90FA-AB4BA8395AF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6C5-4046-90FA-AB4BA8395AF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-85.472848484848484</c:v>
                      </c:pt>
                      <c:pt idx="1">
                        <c:v>-82.282703030303026</c:v>
                      </c:pt>
                      <c:pt idx="2" formatCode="General">
                        <c:v>-77.76876363636363</c:v>
                      </c:pt>
                      <c:pt idx="3" formatCode="General">
                        <c:v>-75.094424242424239</c:v>
                      </c:pt>
                      <c:pt idx="4" formatCode="General">
                        <c:v>-73.123963691376687</c:v>
                      </c:pt>
                      <c:pt idx="5" formatCode="General">
                        <c:v>-71.42350983358547</c:v>
                      </c:pt>
                      <c:pt idx="6" formatCode="General">
                        <c:v>-69.723055975794239</c:v>
                      </c:pt>
                      <c:pt idx="7" formatCode="General">
                        <c:v>-68.022602118003022</c:v>
                      </c:pt>
                      <c:pt idx="8" formatCode="General">
                        <c:v>-66.322148260211804</c:v>
                      </c:pt>
                      <c:pt idx="9" formatCode="General">
                        <c:v>-64.621694402420573</c:v>
                      </c:pt>
                      <c:pt idx="10" formatCode="General">
                        <c:v>-62.921240544629356</c:v>
                      </c:pt>
                      <c:pt idx="11" formatCode="General">
                        <c:v>-61.662344931921332</c:v>
                      </c:pt>
                      <c:pt idx="12" formatCode="General">
                        <c:v>-60.901376701966718</c:v>
                      </c:pt>
                      <c:pt idx="13" formatCode="General">
                        <c:v>-60.140408472012105</c:v>
                      </c:pt>
                      <c:pt idx="14" formatCode="General">
                        <c:v>-59.379440242057484</c:v>
                      </c:pt>
                      <c:pt idx="15" formatCode="General">
                        <c:v>-58.61847201210287</c:v>
                      </c:pt>
                      <c:pt idx="16" formatCode="General">
                        <c:v>-57.857503782148257</c:v>
                      </c:pt>
                      <c:pt idx="17" formatCode="General">
                        <c:v>-57.096535552193643</c:v>
                      </c:pt>
                      <c:pt idx="18" formatCode="General">
                        <c:v>-56.223818181818174</c:v>
                      </c:pt>
                      <c:pt idx="19" formatCode="General">
                        <c:v>-55.348181818181814</c:v>
                      </c:pt>
                      <c:pt idx="20" formatCode="General">
                        <c:v>-54.53</c:v>
                      </c:pt>
                      <c:pt idx="21" formatCode="General">
                        <c:v>-53.752545454545455</c:v>
                      </c:pt>
                      <c:pt idx="22" formatCode="General">
                        <c:v>-53.007090909090913</c:v>
                      </c:pt>
                      <c:pt idx="23" formatCode="General">
                        <c:v>-52.572710843373493</c:v>
                      </c:pt>
                      <c:pt idx="24" formatCode="General">
                        <c:v>-52.184015151515148</c:v>
                      </c:pt>
                      <c:pt idx="25" formatCode="General">
                        <c:v>-51.840075757575754</c:v>
                      </c:pt>
                      <c:pt idx="26" formatCode="General">
                        <c:v>-51.49613636363636</c:v>
                      </c:pt>
                      <c:pt idx="27" formatCode="General">
                        <c:v>-51.152196969696966</c:v>
                      </c:pt>
                      <c:pt idx="28" formatCode="General">
                        <c:v>-50.808257575757573</c:v>
                      </c:pt>
                      <c:pt idx="29" formatCode="General">
                        <c:v>-50.464318181818179</c:v>
                      </c:pt>
                      <c:pt idx="30" formatCode="General">
                        <c:v>-50.120378787878785</c:v>
                      </c:pt>
                      <c:pt idx="31" formatCode="General">
                        <c:v>-49.827322239031773</c:v>
                      </c:pt>
                      <c:pt idx="32" formatCode="General">
                        <c:v>-49.561664145234495</c:v>
                      </c:pt>
                      <c:pt idx="33" formatCode="General">
                        <c:v>-49.296006051437217</c:v>
                      </c:pt>
                      <c:pt idx="34" formatCode="General">
                        <c:v>-49.03034795763994</c:v>
                      </c:pt>
                      <c:pt idx="35" formatCode="General">
                        <c:v>-48.764689863842662</c:v>
                      </c:pt>
                      <c:pt idx="36" formatCode="General">
                        <c:v>-48.499031770045384</c:v>
                      </c:pt>
                      <c:pt idx="37" formatCode="General">
                        <c:v>-48.23517575757576</c:v>
                      </c:pt>
                      <c:pt idx="38" formatCode="General">
                        <c:v>-48.014569696969701</c:v>
                      </c:pt>
                      <c:pt idx="39" formatCode="General">
                        <c:v>-47.801295180722896</c:v>
                      </c:pt>
                      <c:pt idx="40" formatCode="General">
                        <c:v>-47.599487951807234</c:v>
                      </c:pt>
                      <c:pt idx="41" formatCode="General">
                        <c:v>-47.409618181818189</c:v>
                      </c:pt>
                      <c:pt idx="42" formatCode="General">
                        <c:v>-47.226006060606068</c:v>
                      </c:pt>
                      <c:pt idx="43" formatCode="General">
                        <c:v>-47.063581818181824</c:v>
                      </c:pt>
                      <c:pt idx="44" formatCode="General">
                        <c:v>-46.914448484848485</c:v>
                      </c:pt>
                      <c:pt idx="45" formatCode="General">
                        <c:v>-46.782933333333332</c:v>
                      </c:pt>
                      <c:pt idx="46" formatCode="General">
                        <c:v>-46.54978181818182</c:v>
                      </c:pt>
                      <c:pt idx="47" formatCode="General">
                        <c:v>-46.288121212121219</c:v>
                      </c:pt>
                      <c:pt idx="48" formatCode="General">
                        <c:v>-46.027515151515153</c:v>
                      </c:pt>
                      <c:pt idx="49" formatCode="General">
                        <c:v>-45.773156626506022</c:v>
                      </c:pt>
                      <c:pt idx="50" formatCode="General">
                        <c:v>-45.525566265060242</c:v>
                      </c:pt>
                      <c:pt idx="51" formatCode="General">
                        <c:v>-45.292896969696969</c:v>
                      </c:pt>
                      <c:pt idx="52" formatCode="General">
                        <c:v>-45.063503030303032</c:v>
                      </c:pt>
                      <c:pt idx="53" formatCode="General">
                        <c:v>-44.834109090909088</c:v>
                      </c:pt>
                      <c:pt idx="54" formatCode="General">
                        <c:v>-44.604715151515151</c:v>
                      </c:pt>
                      <c:pt idx="55" formatCode="General">
                        <c:v>-44.375321212121207</c:v>
                      </c:pt>
                      <c:pt idx="56" formatCode="General">
                        <c:v>-44.14592727272727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-42.531812405446288</c:v>
                      </c:pt>
                      <c:pt idx="65" formatCode="General">
                        <c:v>-42.351177004538577</c:v>
                      </c:pt>
                      <c:pt idx="66" formatCode="General">
                        <c:v>-42.170541603630859</c:v>
                      </c:pt>
                      <c:pt idx="67" formatCode="General">
                        <c:v>-41.989906202723148</c:v>
                      </c:pt>
                      <c:pt idx="68" formatCode="General">
                        <c:v>-41.80927080181543</c:v>
                      </c:pt>
                      <c:pt idx="69" formatCode="General">
                        <c:v>-41.628635400907719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6C5-4046-90FA-AB4BA8395AF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6C5-4046-90FA-AB4BA8395AF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6C5-4046-90FA-AB4BA8395AF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6C5-4046-90FA-AB4BA8395AF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20.119272727272726</c:v>
                      </c:pt>
                      <c:pt idx="1">
                        <c:v>-14.808218181818283</c:v>
                      </c:pt>
                      <c:pt idx="2" formatCode="General">
                        <c:v>-102.12458181818192</c:v>
                      </c:pt>
                      <c:pt idx="3" formatCode="General">
                        <c:v>-123.57636363636362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-54.762831325301207</c:v>
                      </c:pt>
                      <c:pt idx="40" formatCode="General">
                        <c:v>-53.949578313253021</c:v>
                      </c:pt>
                      <c:pt idx="41" formatCode="General">
                        <c:v>-53.156618181818189</c:v>
                      </c:pt>
                      <c:pt idx="42" formatCode="General">
                        <c:v>-52.370581818181826</c:v>
                      </c:pt>
                      <c:pt idx="43" formatCode="General">
                        <c:v>-51.577854545454557</c:v>
                      </c:pt>
                      <c:pt idx="44" formatCode="General">
                        <c:v>-50.739781818181825</c:v>
                      </c:pt>
                      <c:pt idx="45" formatCode="General">
                        <c:v>-49.8416</c:v>
                      </c:pt>
                      <c:pt idx="46" formatCode="General">
                        <c:v>-49.780145454545448</c:v>
                      </c:pt>
                      <c:pt idx="47" formatCode="General">
                        <c:v>-49.965090909090904</c:v>
                      </c:pt>
                      <c:pt idx="48" formatCode="General">
                        <c:v>-50.219636363636361</c:v>
                      </c:pt>
                      <c:pt idx="49" formatCode="General">
                        <c:v>-50.471710843373494</c:v>
                      </c:pt>
                      <c:pt idx="50" formatCode="General">
                        <c:v>-50.721108433734948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-52.476867469879515</c:v>
                      </c:pt>
                      <c:pt idx="58" formatCode="General">
                        <c:v>-52.726265060240962</c:v>
                      </c:pt>
                      <c:pt idx="59" formatCode="General">
                        <c:v>-52.980581818181818</c:v>
                      </c:pt>
                      <c:pt idx="60" formatCode="General">
                        <c:v>-53.238763636363636</c:v>
                      </c:pt>
                      <c:pt idx="61" formatCode="General">
                        <c:v>-53.500254545454546</c:v>
                      </c:pt>
                      <c:pt idx="62" formatCode="General">
                        <c:v>-53.763018181818182</c:v>
                      </c:pt>
                      <c:pt idx="63" formatCode="General">
                        <c:v>-54.028472727272735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6C5-4046-90FA-AB4BA8395AF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16.766060606060602</c:v>
                      </c:pt>
                      <c:pt idx="1">
                        <c:v>-12.340181818181904</c:v>
                      </c:pt>
                      <c:pt idx="2" formatCode="General">
                        <c:v>-85.103818181818269</c:v>
                      </c:pt>
                      <c:pt idx="3" formatCode="General">
                        <c:v>-102.98030303030303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-45.635692771084337</c:v>
                      </c:pt>
                      <c:pt idx="40" formatCode="General">
                        <c:v>-44.957981927710847</c:v>
                      </c:pt>
                      <c:pt idx="41" formatCode="General">
                        <c:v>-44.297181818181826</c:v>
                      </c:pt>
                      <c:pt idx="42" formatCode="General">
                        <c:v>-43.642151515151525</c:v>
                      </c:pt>
                      <c:pt idx="43" formatCode="General">
                        <c:v>-42.981545454545461</c:v>
                      </c:pt>
                      <c:pt idx="44" formatCode="General">
                        <c:v>-42.283151515151523</c:v>
                      </c:pt>
                      <c:pt idx="45" formatCode="General">
                        <c:v>-41.534666666666666</c:v>
                      </c:pt>
                      <c:pt idx="46" formatCode="General">
                        <c:v>-41.483454545454542</c:v>
                      </c:pt>
                      <c:pt idx="47" formatCode="General">
                        <c:v>-41.637575757575753</c:v>
                      </c:pt>
                      <c:pt idx="48" formatCode="General">
                        <c:v>-41.849696969696964</c:v>
                      </c:pt>
                      <c:pt idx="49" formatCode="General">
                        <c:v>-42.059759036144577</c:v>
                      </c:pt>
                      <c:pt idx="50" formatCode="General">
                        <c:v>-42.267590361445784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-43.730722891566266</c:v>
                      </c:pt>
                      <c:pt idx="58" formatCode="General">
                        <c:v>-43.938554216867466</c:v>
                      </c:pt>
                      <c:pt idx="59" formatCode="General">
                        <c:v>-44.150484848484844</c:v>
                      </c:pt>
                      <c:pt idx="60" formatCode="General">
                        <c:v>-44.365636363636369</c:v>
                      </c:pt>
                      <c:pt idx="61" formatCode="General">
                        <c:v>-44.583545454545458</c:v>
                      </c:pt>
                      <c:pt idx="62" formatCode="General">
                        <c:v>-44.802515151515152</c:v>
                      </c:pt>
                      <c:pt idx="63" formatCode="General">
                        <c:v>-45.023727272727271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6C5-4046-90FA-AB4BA8395AF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13.412848484848482</c:v>
                      </c:pt>
                      <c:pt idx="1">
                        <c:v>-9.8721454545455227</c:v>
                      </c:pt>
                      <c:pt idx="2" formatCode="General">
                        <c:v>-68.083054545454601</c:v>
                      </c:pt>
                      <c:pt idx="3" formatCode="General">
                        <c:v>-82.384242424242416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-36.508554216867473</c:v>
                      </c:pt>
                      <c:pt idx="40" formatCode="General">
                        <c:v>-35.96638554216868</c:v>
                      </c:pt>
                      <c:pt idx="41" formatCode="General">
                        <c:v>-35.437745454545457</c:v>
                      </c:pt>
                      <c:pt idx="42" formatCode="General">
                        <c:v>-34.913721212121217</c:v>
                      </c:pt>
                      <c:pt idx="43" formatCode="General">
                        <c:v>-34.385236363636366</c:v>
                      </c:pt>
                      <c:pt idx="44" formatCode="General">
                        <c:v>-33.826521212121214</c:v>
                      </c:pt>
                      <c:pt idx="45" formatCode="General">
                        <c:v>-33.227733333333333</c:v>
                      </c:pt>
                      <c:pt idx="46" formatCode="General">
                        <c:v>-33.186763636363629</c:v>
                      </c:pt>
                      <c:pt idx="47" formatCode="General">
                        <c:v>-33.310060606060603</c:v>
                      </c:pt>
                      <c:pt idx="48" formatCode="General">
                        <c:v>-33.479757575757574</c:v>
                      </c:pt>
                      <c:pt idx="49" formatCode="General">
                        <c:v>-33.64780722891566</c:v>
                      </c:pt>
                      <c:pt idx="50" formatCode="General">
                        <c:v>-33.814072289156627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-34.98457831325301</c:v>
                      </c:pt>
                      <c:pt idx="58" formatCode="General">
                        <c:v>-35.150843373493977</c:v>
                      </c:pt>
                      <c:pt idx="59" formatCode="General">
                        <c:v>-35.320387878787876</c:v>
                      </c:pt>
                      <c:pt idx="60" formatCode="General">
                        <c:v>-35.492509090909095</c:v>
                      </c:pt>
                      <c:pt idx="61" formatCode="General">
                        <c:v>-35.666836363636364</c:v>
                      </c:pt>
                      <c:pt idx="62" formatCode="General">
                        <c:v>-35.842012121212122</c:v>
                      </c:pt>
                      <c:pt idx="63" formatCode="General">
                        <c:v>-36.018981818181821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6C5-4046-90FA-AB4BA8395AF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6C5-4046-90FA-AB4BA8395AF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6.7064242424242408</c:v>
                      </c:pt>
                      <c:pt idx="1">
                        <c:v>-4.9360727272727614</c:v>
                      </c:pt>
                      <c:pt idx="2" formatCode="General">
                        <c:v>-34.041527272727301</c:v>
                      </c:pt>
                      <c:pt idx="3" formatCode="General">
                        <c:v>-41.192121212121208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-18.254277108433737</c:v>
                      </c:pt>
                      <c:pt idx="40" formatCode="General">
                        <c:v>-17.98319277108434</c:v>
                      </c:pt>
                      <c:pt idx="41" formatCode="General">
                        <c:v>-17.718872727272728</c:v>
                      </c:pt>
                      <c:pt idx="42" formatCode="General">
                        <c:v>-17.456860606060609</c:v>
                      </c:pt>
                      <c:pt idx="43" formatCode="General">
                        <c:v>-17.192618181818183</c:v>
                      </c:pt>
                      <c:pt idx="44" formatCode="General">
                        <c:v>-16.913260606060607</c:v>
                      </c:pt>
                      <c:pt idx="45" formatCode="General">
                        <c:v>-16.613866666666667</c:v>
                      </c:pt>
                      <c:pt idx="46" formatCode="General">
                        <c:v>-16.593381818181815</c:v>
                      </c:pt>
                      <c:pt idx="47" formatCode="General">
                        <c:v>-16.655030303030301</c:v>
                      </c:pt>
                      <c:pt idx="48" formatCode="General">
                        <c:v>-16.739878787878787</c:v>
                      </c:pt>
                      <c:pt idx="49" formatCode="General">
                        <c:v>-16.82390361445783</c:v>
                      </c:pt>
                      <c:pt idx="50" formatCode="General">
                        <c:v>-16.907036144578313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6C5-4046-90FA-AB4BA8395AF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6C5-4046-90FA-AB4BA8395AF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6C5-4046-90FA-AB4BA8395AF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6C5-4046-90FA-AB4BA8395AF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6C5-4046-90FA-AB4BA8395AF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6C5-4046-90FA-AB4BA8395AF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6C5-4046-90FA-AB4BA8395AF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-88.826060606060608</c:v>
                      </c:pt>
                      <c:pt idx="1">
                        <c:v>-79.814666666666653</c:v>
                      </c:pt>
                      <c:pt idx="2" formatCode="General">
                        <c:v>-60.747999999999976</c:v>
                      </c:pt>
                      <c:pt idx="3" formatCode="General">
                        <c:v>-54.498363636363635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-38.49757575757576</c:v>
                      </c:pt>
                      <c:pt idx="43" formatCode="General">
                        <c:v>-38.467272727272729</c:v>
                      </c:pt>
                      <c:pt idx="44" formatCode="General">
                        <c:v>-38.457818181818183</c:v>
                      </c:pt>
                      <c:pt idx="45" formatCode="General">
                        <c:v>-38.475999999999999</c:v>
                      </c:pt>
                      <c:pt idx="46" formatCode="General">
                        <c:v>-38.253090909090908</c:v>
                      </c:pt>
                      <c:pt idx="47" formatCode="General">
                        <c:v>-37.960606060606061</c:v>
                      </c:pt>
                      <c:pt idx="48" formatCode="General">
                        <c:v>-37.657575757575756</c:v>
                      </c:pt>
                      <c:pt idx="49" formatCode="General">
                        <c:v>-37.361204819277113</c:v>
                      </c:pt>
                      <c:pt idx="50" formatCode="General">
                        <c:v>-37.072048192771085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6C5-4046-90FA-AB4BA8395AF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6C5-4046-90FA-AB4BA8395AF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6C5-4046-90FA-AB4BA8395AF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6C5-4046-90FA-AB4BA8395AF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6C5-4046-90FA-AB4BA8395AF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6C5-4046-90FA-AB4BA8395AF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6C5-4046-90FA-AB4BA8395AF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6C5-4046-90FA-AB4BA8395AF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6C5-4046-90FA-AB4BA8395AF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6C5-4046-90FA-AB4BA8395AF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6C5-4046-90FA-AB4BA8395AF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6C5-4046-90FA-AB4BA8395AF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-40.414424242424239</c:v>
                      </c:pt>
                      <c:pt idx="5" formatCode="General">
                        <c:v>-41.844727272727269</c:v>
                      </c:pt>
                      <c:pt idx="6" formatCode="General">
                        <c:v>-42.318072289156625</c:v>
                      </c:pt>
                      <c:pt idx="7" formatCode="General">
                        <c:v>-41.522891566265066</c:v>
                      </c:pt>
                      <c:pt idx="8" formatCode="General">
                        <c:v>-40.770666666666671</c:v>
                      </c:pt>
                      <c:pt idx="9" formatCode="General">
                        <c:v>-40.041454545454542</c:v>
                      </c:pt>
                      <c:pt idx="10" formatCode="General">
                        <c:v>-39.386909090909093</c:v>
                      </c:pt>
                      <c:pt idx="11" formatCode="General">
                        <c:v>-37.701212121212123</c:v>
                      </c:pt>
                      <c:pt idx="12" formatCode="General">
                        <c:v>-34.852727272727279</c:v>
                      </c:pt>
                      <c:pt idx="13" formatCode="General">
                        <c:v>-33.902666666666669</c:v>
                      </c:pt>
                      <c:pt idx="14" formatCode="General">
                        <c:v>-32.841445783132535</c:v>
                      </c:pt>
                      <c:pt idx="15" formatCode="General">
                        <c:v>-29.202891566265059</c:v>
                      </c:pt>
                      <c:pt idx="16" formatCode="General">
                        <c:v>-27.141818181818181</c:v>
                      </c:pt>
                      <c:pt idx="17" formatCode="General">
                        <c:v>-26.596363636363634</c:v>
                      </c:pt>
                      <c:pt idx="18" formatCode="General">
                        <c:v>-26.082181818181816</c:v>
                      </c:pt>
                      <c:pt idx="19" formatCode="General">
                        <c:v>-25.578181818181818</c:v>
                      </c:pt>
                      <c:pt idx="20" formatCode="General">
                        <c:v>-25.09333333333333</c:v>
                      </c:pt>
                      <c:pt idx="21" formatCode="General">
                        <c:v>-24.628848484848483</c:v>
                      </c:pt>
                      <c:pt idx="22" formatCode="General">
                        <c:v>-24.180363636363637</c:v>
                      </c:pt>
                      <c:pt idx="23" formatCode="General">
                        <c:v>-23.734337349397588</c:v>
                      </c:pt>
                      <c:pt idx="24" formatCode="General">
                        <c:v>-23.284848484848485</c:v>
                      </c:pt>
                      <c:pt idx="25" formatCode="General">
                        <c:v>-22.824242424242424</c:v>
                      </c:pt>
                      <c:pt idx="26" formatCode="General">
                        <c:v>-22.392727272727274</c:v>
                      </c:pt>
                      <c:pt idx="27" formatCode="General">
                        <c:v>-21.98060606060606</c:v>
                      </c:pt>
                      <c:pt idx="28" formatCode="General">
                        <c:v>-21.603030303030302</c:v>
                      </c:pt>
                      <c:pt idx="29" formatCode="General">
                        <c:v>-21.234545454545454</c:v>
                      </c:pt>
                      <c:pt idx="30" formatCode="General">
                        <c:v>-20.883030303030303</c:v>
                      </c:pt>
                      <c:pt idx="31" formatCode="General">
                        <c:v>-20.556385542168677</c:v>
                      </c:pt>
                      <c:pt idx="32" formatCode="General">
                        <c:v>-20.24313253012048</c:v>
                      </c:pt>
                      <c:pt idx="33" formatCode="General">
                        <c:v>-19.952000000000002</c:v>
                      </c:pt>
                      <c:pt idx="34" formatCode="General">
                        <c:v>-19.6705696969697</c:v>
                      </c:pt>
                      <c:pt idx="35" formatCode="General">
                        <c:v>-19.407539393939395</c:v>
                      </c:pt>
                      <c:pt idx="36" formatCode="General">
                        <c:v>-19.163745454545456</c:v>
                      </c:pt>
                      <c:pt idx="37" formatCode="General">
                        <c:v>-18.929709090909089</c:v>
                      </c:pt>
                      <c:pt idx="38" formatCode="General">
                        <c:v>-18.722436363636362</c:v>
                      </c:pt>
                      <c:pt idx="39" formatCode="General">
                        <c:v>-18.526927710843374</c:v>
                      </c:pt>
                      <c:pt idx="40" formatCode="General">
                        <c:v>-18.349819277108434</c:v>
                      </c:pt>
                      <c:pt idx="41" formatCode="General">
                        <c:v>-18.190509090909092</c:v>
                      </c:pt>
                      <c:pt idx="42" formatCode="General">
                        <c:v>-18.039818181818184</c:v>
                      </c:pt>
                      <c:pt idx="43" formatCode="General">
                        <c:v>-17.912545454545455</c:v>
                      </c:pt>
                      <c:pt idx="44" formatCode="General">
                        <c:v>-17.795696969696969</c:v>
                      </c:pt>
                      <c:pt idx="45" formatCode="General">
                        <c:v>-17.692666666666668</c:v>
                      </c:pt>
                      <c:pt idx="46" formatCode="General">
                        <c:v>-17.605709090909091</c:v>
                      </c:pt>
                      <c:pt idx="47" formatCode="General">
                        <c:v>-17.525963636363635</c:v>
                      </c:pt>
                      <c:pt idx="48" formatCode="General">
                        <c:v>-17.464145454545452</c:v>
                      </c:pt>
                      <c:pt idx="49" formatCode="General">
                        <c:v>-17.411180722891565</c:v>
                      </c:pt>
                      <c:pt idx="50" formatCode="General">
                        <c:v>-17.367807228915662</c:v>
                      </c:pt>
                      <c:pt idx="51" formatCode="General">
                        <c:v>-17.336145454545456</c:v>
                      </c:pt>
                      <c:pt idx="52" formatCode="General">
                        <c:v>-17.309321212121212</c:v>
                      </c:pt>
                      <c:pt idx="53" formatCode="General">
                        <c:v>-17.293563636363636</c:v>
                      </c:pt>
                      <c:pt idx="54" formatCode="General">
                        <c:v>-17.301757575757577</c:v>
                      </c:pt>
                      <c:pt idx="55" formatCode="General">
                        <c:v>-17.332060606060605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-18.099454545454545</c:v>
                      </c:pt>
                      <c:pt idx="65" formatCode="General">
                        <c:v>-18.190363636363635</c:v>
                      </c:pt>
                      <c:pt idx="66" formatCode="General">
                        <c:v>-18.28421686746988</c:v>
                      </c:pt>
                      <c:pt idx="67" formatCode="General">
                        <c:v>-18.379090909090909</c:v>
                      </c:pt>
                      <c:pt idx="68" formatCode="General">
                        <c:v>-18.476060606060607</c:v>
                      </c:pt>
                      <c:pt idx="69" formatCode="General">
                        <c:v>-18.57539393939394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6C5-4046-90FA-AB4BA8395AF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6C5-4046-90FA-AB4BA8395AF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-55.364363636363635</c:v>
                      </c:pt>
                      <c:pt idx="5" formatCode="General">
                        <c:v>-55.418909090909089</c:v>
                      </c:pt>
                      <c:pt idx="6" formatCode="General">
                        <c:v>-55.025180722891562</c:v>
                      </c:pt>
                      <c:pt idx="7" formatCode="General">
                        <c:v>-54.037228915662652</c:v>
                      </c:pt>
                      <c:pt idx="8" formatCode="General">
                        <c:v>-53.11</c:v>
                      </c:pt>
                      <c:pt idx="9" formatCode="General">
                        <c:v>-52.212545454545449</c:v>
                      </c:pt>
                      <c:pt idx="10" formatCode="General">
                        <c:v>-51.400424242424243</c:v>
                      </c:pt>
                      <c:pt idx="11" formatCode="General">
                        <c:v>-50.089818181818181</c:v>
                      </c:pt>
                      <c:pt idx="12" formatCode="General">
                        <c:v>-48.217090909090913</c:v>
                      </c:pt>
                      <c:pt idx="13" formatCode="General">
                        <c:v>-47.32836363636364</c:v>
                      </c:pt>
                      <c:pt idx="14" formatCode="General">
                        <c:v>-46.397228915662659</c:v>
                      </c:pt>
                      <c:pt idx="15" formatCode="General">
                        <c:v>-44.2044578313253</c:v>
                      </c:pt>
                      <c:pt idx="16" formatCode="General">
                        <c:v>-42.817818181818183</c:v>
                      </c:pt>
                      <c:pt idx="17" formatCode="General">
                        <c:v>-42.205696969696966</c:v>
                      </c:pt>
                      <c:pt idx="18" formatCode="General">
                        <c:v>-41.635272727272721</c:v>
                      </c:pt>
                      <c:pt idx="19" formatCode="General">
                        <c:v>-41.077999999999996</c:v>
                      </c:pt>
                      <c:pt idx="20" formatCode="General">
                        <c:v>-40.544666666666664</c:v>
                      </c:pt>
                      <c:pt idx="21" formatCode="General">
                        <c:v>-40.038484848484849</c:v>
                      </c:pt>
                      <c:pt idx="22" formatCode="General">
                        <c:v>-39.553636363636357</c:v>
                      </c:pt>
                      <c:pt idx="23" formatCode="General">
                        <c:v>-39.01114457831325</c:v>
                      </c:pt>
                      <c:pt idx="24" formatCode="General">
                        <c:v>-38.442424242424238</c:v>
                      </c:pt>
                      <c:pt idx="25" formatCode="General">
                        <c:v>-37.812121212121212</c:v>
                      </c:pt>
                      <c:pt idx="26" formatCode="General">
                        <c:v>-37.28</c:v>
                      </c:pt>
                      <c:pt idx="27" formatCode="General">
                        <c:v>-36.813333333333333</c:v>
                      </c:pt>
                      <c:pt idx="28" formatCode="General">
                        <c:v>-36.409999999999997</c:v>
                      </c:pt>
                      <c:pt idx="29" formatCode="General">
                        <c:v>-36.019090909090906</c:v>
                      </c:pt>
                      <c:pt idx="30" formatCode="General">
                        <c:v>-35.649393939393939</c:v>
                      </c:pt>
                      <c:pt idx="31" formatCode="General">
                        <c:v>-35.304638554216872</c:v>
                      </c:pt>
                      <c:pt idx="32" formatCode="General">
                        <c:v>-34.973313253012051</c:v>
                      </c:pt>
                      <c:pt idx="33" formatCode="General">
                        <c:v>-34.67</c:v>
                      </c:pt>
                      <c:pt idx="34" formatCode="General">
                        <c:v>-34.372327272727276</c:v>
                      </c:pt>
                      <c:pt idx="35" formatCode="General">
                        <c:v>-34.085054545454547</c:v>
                      </c:pt>
                      <c:pt idx="36" formatCode="General">
                        <c:v>-33.812836363636364</c:v>
                      </c:pt>
                      <c:pt idx="37" formatCode="General">
                        <c:v>-33.54849696969697</c:v>
                      </c:pt>
                      <c:pt idx="38" formatCode="General">
                        <c:v>-33.310921212121208</c:v>
                      </c:pt>
                      <c:pt idx="39" formatCode="General">
                        <c:v>-33.078132530120477</c:v>
                      </c:pt>
                      <c:pt idx="40" formatCode="General">
                        <c:v>-32.85283132530121</c:v>
                      </c:pt>
                      <c:pt idx="41" formatCode="General">
                        <c:v>-32.645115151515157</c:v>
                      </c:pt>
                      <c:pt idx="42" formatCode="General">
                        <c:v>-32.445454545454545</c:v>
                      </c:pt>
                      <c:pt idx="43" formatCode="General">
                        <c:v>-32.263636363636365</c:v>
                      </c:pt>
                      <c:pt idx="44" formatCode="General">
                        <c:v>-32.089636363636359</c:v>
                      </c:pt>
                      <c:pt idx="45" formatCode="General">
                        <c:v>-31.926000000000002</c:v>
                      </c:pt>
                      <c:pt idx="46" formatCode="General">
                        <c:v>-31.77370909090909</c:v>
                      </c:pt>
                      <c:pt idx="47" formatCode="General">
                        <c:v>-31.626509090909089</c:v>
                      </c:pt>
                      <c:pt idx="48" formatCode="General">
                        <c:v>-31.491963636363636</c:v>
                      </c:pt>
                      <c:pt idx="49" formatCode="General">
                        <c:v>-31.36648192771084</c:v>
                      </c:pt>
                      <c:pt idx="50" formatCode="General">
                        <c:v>-31.25081927710843</c:v>
                      </c:pt>
                      <c:pt idx="51" formatCode="General">
                        <c:v>-31.146509090909088</c:v>
                      </c:pt>
                      <c:pt idx="52" formatCode="General">
                        <c:v>-31.045927272727273</c:v>
                      </c:pt>
                      <c:pt idx="53" formatCode="General">
                        <c:v>-30.951381818181819</c:v>
                      </c:pt>
                      <c:pt idx="54" formatCode="General">
                        <c:v>-30.887090909090908</c:v>
                      </c:pt>
                      <c:pt idx="55" formatCode="General">
                        <c:v>-30.850727272727269</c:v>
                      </c:pt>
                      <c:pt idx="56" formatCode="General">
                        <c:v>-30.860763636363636</c:v>
                      </c:pt>
                      <c:pt idx="57" formatCode="General">
                        <c:v>-30.877710843373496</c:v>
                      </c:pt>
                      <c:pt idx="58" formatCode="General">
                        <c:v>-30.89457831325301</c:v>
                      </c:pt>
                      <c:pt idx="59" formatCode="General">
                        <c:v>-30.916254545454546</c:v>
                      </c:pt>
                      <c:pt idx="60" formatCode="General">
                        <c:v>-30.941709090909093</c:v>
                      </c:pt>
                      <c:pt idx="61" formatCode="General">
                        <c:v>-30.968266666666668</c:v>
                      </c:pt>
                      <c:pt idx="62" formatCode="General">
                        <c:v>-30.995248484848485</c:v>
                      </c:pt>
                      <c:pt idx="63" formatCode="General">
                        <c:v>-31.023127272727272</c:v>
                      </c:pt>
                      <c:pt idx="64" formatCode="General">
                        <c:v>-31.052484848484848</c:v>
                      </c:pt>
                      <c:pt idx="65" formatCode="General">
                        <c:v>-31.08278787878788</c:v>
                      </c:pt>
                      <c:pt idx="66" formatCode="General">
                        <c:v>-31.116385542168675</c:v>
                      </c:pt>
                      <c:pt idx="67" formatCode="General">
                        <c:v>-31.150909090909092</c:v>
                      </c:pt>
                      <c:pt idx="68" formatCode="General">
                        <c:v>-31.187272727272731</c:v>
                      </c:pt>
                      <c:pt idx="69" formatCode="General">
                        <c:v>-31.226000000000003</c:v>
                      </c:pt>
                      <c:pt idx="70" formatCode="General">
                        <c:v>-31.265999999999998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6C5-4046-90FA-AB4BA8395AF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6C5-4046-90FA-AB4BA8395AF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6C5-4046-90FA-AB4BA8395AF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D6C5-4046-90FA-AB4BA8395AF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-73.47042424242423</c:v>
                      </c:pt>
                      <c:pt idx="5" formatCode="General">
                        <c:v>-71.100727272727269</c:v>
                      </c:pt>
                      <c:pt idx="6" formatCode="General">
                        <c:v>-69.058373493975907</c:v>
                      </c:pt>
                      <c:pt idx="7" formatCode="General">
                        <c:v>-67.449939759036141</c:v>
                      </c:pt>
                      <c:pt idx="8" formatCode="General">
                        <c:v>-65.941333333333333</c:v>
                      </c:pt>
                      <c:pt idx="9" formatCode="General">
                        <c:v>-64.478545454545454</c:v>
                      </c:pt>
                      <c:pt idx="10" formatCode="General">
                        <c:v>-63.13309090909091</c:v>
                      </c:pt>
                      <c:pt idx="11" formatCode="General">
                        <c:v>-62.098121212121214</c:v>
                      </c:pt>
                      <c:pt idx="12" formatCode="General">
                        <c:v>-61.413272727272727</c:v>
                      </c:pt>
                      <c:pt idx="13" formatCode="General">
                        <c:v>-60.345757575757574</c:v>
                      </c:pt>
                      <c:pt idx="14" formatCode="General">
                        <c:v>-59.344939759036144</c:v>
                      </c:pt>
                      <c:pt idx="15" formatCode="General">
                        <c:v>-59.079879518072289</c:v>
                      </c:pt>
                      <c:pt idx="16" formatCode="General">
                        <c:v>-58.464727272727274</c:v>
                      </c:pt>
                      <c:pt idx="17" formatCode="General">
                        <c:v>-57.513212121212113</c:v>
                      </c:pt>
                      <c:pt idx="18" formatCode="General">
                        <c:v>-56.6190303030303</c:v>
                      </c:pt>
                      <c:pt idx="19" formatCode="General">
                        <c:v>-55.746909090909092</c:v>
                      </c:pt>
                      <c:pt idx="20" formatCode="General">
                        <c:v>-54.922666666666665</c:v>
                      </c:pt>
                      <c:pt idx="21" formatCode="General">
                        <c:v>-54.135757575757573</c:v>
                      </c:pt>
                      <c:pt idx="22" formatCode="General">
                        <c:v>-53.378181818181815</c:v>
                      </c:pt>
                      <c:pt idx="23" formatCode="General">
                        <c:v>-52.717951807228921</c:v>
                      </c:pt>
                      <c:pt idx="24" formatCode="General">
                        <c:v>-52.13909090909091</c:v>
                      </c:pt>
                      <c:pt idx="25" formatCode="General">
                        <c:v>-51.775454545454551</c:v>
                      </c:pt>
                      <c:pt idx="26" formatCode="General">
                        <c:v>-51.419090909090912</c:v>
                      </c:pt>
                      <c:pt idx="27" formatCode="General">
                        <c:v>-51.067575757575753</c:v>
                      </c:pt>
                      <c:pt idx="28" formatCode="General">
                        <c:v>-50.733333333333334</c:v>
                      </c:pt>
                      <c:pt idx="29" formatCode="General">
                        <c:v>-50.405454545454546</c:v>
                      </c:pt>
                      <c:pt idx="30" formatCode="General">
                        <c:v>-50.090303030303033</c:v>
                      </c:pt>
                      <c:pt idx="31" formatCode="General">
                        <c:v>-49.78421686746988</c:v>
                      </c:pt>
                      <c:pt idx="32" formatCode="General">
                        <c:v>-49.483012048192769</c:v>
                      </c:pt>
                      <c:pt idx="33" formatCode="General">
                        <c:v>-49.198</c:v>
                      </c:pt>
                      <c:pt idx="34" formatCode="General">
                        <c:v>-48.915830303030305</c:v>
                      </c:pt>
                      <c:pt idx="35" formatCode="General">
                        <c:v>-48.638860606060604</c:v>
                      </c:pt>
                      <c:pt idx="36" formatCode="General">
                        <c:v>-48.371509090909093</c:v>
                      </c:pt>
                      <c:pt idx="37" formatCode="General">
                        <c:v>-48.109036363636363</c:v>
                      </c:pt>
                      <c:pt idx="38" formatCode="General">
                        <c:v>-47.859945454545453</c:v>
                      </c:pt>
                      <c:pt idx="39" formatCode="General">
                        <c:v>-47.612379518072288</c:v>
                      </c:pt>
                      <c:pt idx="40" formatCode="General">
                        <c:v>-47.367198795180727</c:v>
                      </c:pt>
                      <c:pt idx="41" formatCode="General">
                        <c:v>-47.134648484848483</c:v>
                      </c:pt>
                      <c:pt idx="42" formatCode="General">
                        <c:v>-46.906818181818181</c:v>
                      </c:pt>
                      <c:pt idx="43" formatCode="General">
                        <c:v>-46.679545454545455</c:v>
                      </c:pt>
                      <c:pt idx="44" formatCode="General">
                        <c:v>-46.457484848484853</c:v>
                      </c:pt>
                      <c:pt idx="45" formatCode="General">
                        <c:v>-46.242333333333335</c:v>
                      </c:pt>
                      <c:pt idx="46" formatCode="General">
                        <c:v>-46.03521818181818</c:v>
                      </c:pt>
                      <c:pt idx="47" formatCode="General">
                        <c:v>-45.830921212121211</c:v>
                      </c:pt>
                      <c:pt idx="48" formatCode="General">
                        <c:v>-45.630315151515155</c:v>
                      </c:pt>
                      <c:pt idx="49" formatCode="General">
                        <c:v>-45.434626506024102</c:v>
                      </c:pt>
                      <c:pt idx="50" formatCode="General">
                        <c:v>-45.244265060240963</c:v>
                      </c:pt>
                      <c:pt idx="51" formatCode="General">
                        <c:v>-45.063890909090908</c:v>
                      </c:pt>
                      <c:pt idx="52" formatCode="General">
                        <c:v>-44.886842424242424</c:v>
                      </c:pt>
                      <c:pt idx="53" formatCode="General">
                        <c:v>-44.715327272727272</c:v>
                      </c:pt>
                      <c:pt idx="54" formatCode="General">
                        <c:v>-44.536878787878784</c:v>
                      </c:pt>
                      <c:pt idx="55" formatCode="General">
                        <c:v>-44.352030303030297</c:v>
                      </c:pt>
                      <c:pt idx="56" formatCode="General">
                        <c:v>-44.137654545454545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-42.525545454545451</c:v>
                      </c:pt>
                      <c:pt idx="65" formatCode="General">
                        <c:v>-42.334636363636363</c:v>
                      </c:pt>
                      <c:pt idx="66" formatCode="General">
                        <c:v>-42.152349397590363</c:v>
                      </c:pt>
                      <c:pt idx="67" formatCode="General">
                        <c:v>-41.972272727272731</c:v>
                      </c:pt>
                      <c:pt idx="68" formatCode="General">
                        <c:v>-41.796515151515152</c:v>
                      </c:pt>
                      <c:pt idx="69" formatCode="General">
                        <c:v>-41.621939393939392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D6C5-4046-90FA-AB4BA8395AF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D6C5-4046-90FA-AB4BA8395AF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D6C5-4046-90FA-AB4BA8395AF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D6C5-4046-90FA-AB4BA8395AF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D6C5-4046-90FA-AB4BA8395AF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D6C5-4046-90FA-AB4BA8395AF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-53.263212121212113</c:v>
                      </c:pt>
                      <c:pt idx="5" formatCode="General">
                        <c:v>-50.178363636363635</c:v>
                      </c:pt>
                      <c:pt idx="6" formatCode="General">
                        <c:v>-47.899337349397591</c:v>
                      </c:pt>
                      <c:pt idx="7" formatCode="General">
                        <c:v>-46.688493975903611</c:v>
                      </c:pt>
                      <c:pt idx="8" formatCode="General">
                        <c:v>-45.555999999999997</c:v>
                      </c:pt>
                      <c:pt idx="9" formatCode="General">
                        <c:v>-44.457818181818183</c:v>
                      </c:pt>
                      <c:pt idx="10" formatCode="General">
                        <c:v>-43.43963636363636</c:v>
                      </c:pt>
                      <c:pt idx="11" formatCode="General">
                        <c:v>-43.247515151515152</c:v>
                      </c:pt>
                      <c:pt idx="12" formatCode="General">
                        <c:v>-43.986909090909087</c:v>
                      </c:pt>
                      <c:pt idx="13" formatCode="General">
                        <c:v>-43.394424242424243</c:v>
                      </c:pt>
                      <c:pt idx="14" formatCode="General">
                        <c:v>-42.924216867469873</c:v>
                      </c:pt>
                      <c:pt idx="15" formatCode="General">
                        <c:v>-44.478433734939763</c:v>
                      </c:pt>
                      <c:pt idx="16" formatCode="General">
                        <c:v>-44.893818181818183</c:v>
                      </c:pt>
                      <c:pt idx="17" formatCode="General">
                        <c:v>-44.215030303030296</c:v>
                      </c:pt>
                      <c:pt idx="18" formatCode="General">
                        <c:v>-43.577939393939388</c:v>
                      </c:pt>
                      <c:pt idx="19" formatCode="General">
                        <c:v>-42.957818181818176</c:v>
                      </c:pt>
                      <c:pt idx="20" formatCode="General">
                        <c:v>-42.375999999999998</c:v>
                      </c:pt>
                      <c:pt idx="21" formatCode="General">
                        <c:v>-41.821333333333328</c:v>
                      </c:pt>
                      <c:pt idx="22" formatCode="General">
                        <c:v>-41.288000000000004</c:v>
                      </c:pt>
                      <c:pt idx="23" formatCode="General">
                        <c:v>-40.850783132530118</c:v>
                      </c:pt>
                      <c:pt idx="24" formatCode="General">
                        <c:v>-40.49666666666667</c:v>
                      </c:pt>
                      <c:pt idx="25" formatCode="General">
                        <c:v>-40.363333333333337</c:v>
                      </c:pt>
                      <c:pt idx="26" formatCode="General">
                        <c:v>-40.222727272727276</c:v>
                      </c:pt>
                      <c:pt idx="27" formatCode="General">
                        <c:v>-40.077272727272728</c:v>
                      </c:pt>
                      <c:pt idx="28" formatCode="General">
                        <c:v>-39.93181818181818</c:v>
                      </c:pt>
                      <c:pt idx="29" formatCode="General">
                        <c:v>-39.788181818181819</c:v>
                      </c:pt>
                      <c:pt idx="30" formatCode="General">
                        <c:v>-39.648787878787878</c:v>
                      </c:pt>
                      <c:pt idx="31" formatCode="General">
                        <c:v>-39.506024096385545</c:v>
                      </c:pt>
                      <c:pt idx="32" formatCode="General">
                        <c:v>-39.361445783132531</c:v>
                      </c:pt>
                      <c:pt idx="33" formatCode="General">
                        <c:v>-39.222000000000001</c:v>
                      </c:pt>
                      <c:pt idx="34" formatCode="General">
                        <c:v>-39.080545454545458</c:v>
                      </c:pt>
                      <c:pt idx="35" formatCode="General">
                        <c:v>-38.93509090909091</c:v>
                      </c:pt>
                      <c:pt idx="36" formatCode="General">
                        <c:v>-38.789636363636362</c:v>
                      </c:pt>
                      <c:pt idx="37" formatCode="General">
                        <c:v>-38.644181818181814</c:v>
                      </c:pt>
                      <c:pt idx="38" formatCode="General">
                        <c:v>-38.498727272727272</c:v>
                      </c:pt>
                      <c:pt idx="39" formatCode="General">
                        <c:v>-38.348915662650597</c:v>
                      </c:pt>
                      <c:pt idx="40" formatCode="General">
                        <c:v>-38.192289156626508</c:v>
                      </c:pt>
                      <c:pt idx="41" formatCode="General">
                        <c:v>-38.039393939393939</c:v>
                      </c:pt>
                      <c:pt idx="42" formatCode="General">
                        <c:v>-37.886909090909093</c:v>
                      </c:pt>
                      <c:pt idx="43" formatCode="General">
                        <c:v>-37.723272727272729</c:v>
                      </c:pt>
                      <c:pt idx="44" formatCode="General">
                        <c:v>-37.559636363636365</c:v>
                      </c:pt>
                      <c:pt idx="45" formatCode="General">
                        <c:v>-37.396000000000001</c:v>
                      </c:pt>
                      <c:pt idx="46" formatCode="General">
                        <c:v>-37.232363636363637</c:v>
                      </c:pt>
                      <c:pt idx="47" formatCode="General">
                        <c:v>-37.067939393939398</c:v>
                      </c:pt>
                      <c:pt idx="48" formatCode="General">
                        <c:v>-36.898242424242426</c:v>
                      </c:pt>
                      <c:pt idx="49" formatCode="General">
                        <c:v>-36.729036144578316</c:v>
                      </c:pt>
                      <c:pt idx="50" formatCode="General">
                        <c:v>-36.56036144578313</c:v>
                      </c:pt>
                      <c:pt idx="51" formatCode="General">
                        <c:v>-36.395818181818179</c:v>
                      </c:pt>
                      <c:pt idx="52" formatCode="General">
                        <c:v>-36.232181818181814</c:v>
                      </c:pt>
                      <c:pt idx="53" formatCode="General">
                        <c:v>-36.068545454545458</c:v>
                      </c:pt>
                      <c:pt idx="54" formatCode="General">
                        <c:v>-35.886000000000003</c:v>
                      </c:pt>
                      <c:pt idx="55" formatCode="General">
                        <c:v>-35.685999999999993</c:v>
                      </c:pt>
                      <c:pt idx="56" formatCode="General">
                        <c:v>-35.433272727272723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-33.475818181818177</c:v>
                      </c:pt>
                      <c:pt idx="65" formatCode="General">
                        <c:v>-33.239454545454542</c:v>
                      </c:pt>
                      <c:pt idx="66" formatCode="General">
                        <c:v>-33.010240963855424</c:v>
                      </c:pt>
                      <c:pt idx="67" formatCode="General">
                        <c:v>-32.782727272727271</c:v>
                      </c:pt>
                      <c:pt idx="68" formatCode="General">
                        <c:v>-32.558484848484845</c:v>
                      </c:pt>
                      <c:pt idx="69" formatCode="General">
                        <c:v>-32.334242424242419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D6C5-4046-90FA-AB4BA8395AF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D6C5-4046-90FA-AB4BA8395AF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D6C5-4046-90FA-AB4BA8395AF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D6C5-4046-90FA-AB4BA8395AF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D6C5-4046-90FA-AB4BA8395AF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D6C5-4046-90FA-AB4BA8395AF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D6C5-4046-90FA-AB4BA8395AF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D6C5-4046-90FA-AB4BA8395AF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D6C5-4046-90FA-AB4BA8395AF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D6C5-4046-90FA-AB4BA8395AF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D6C5-4046-90FA-AB4BA8395AF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D6C5-4046-90FA-AB4BA8395AF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D6C5-4046-90FA-AB4BA8395AF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D6C5-4046-90FA-AB4BA8395AF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D6C5-4046-90FA-AB4BA8395AF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D6C5-4046-90FA-AB4BA8395AF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D6C5-4046-90FA-AB4BA8395AF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25702441020788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5"/>
          <c:order val="37"/>
          <c:tx>
            <c:strRef>
              <c:f>'Gibbs-EVAL'!$A$138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-85.472848484848484</c:v>
                </c:pt>
                <c:pt idx="1">
                  <c:v>-82.282703030303026</c:v>
                </c:pt>
                <c:pt idx="2" formatCode="General">
                  <c:v>-77.76876363636363</c:v>
                </c:pt>
                <c:pt idx="3" formatCode="General">
                  <c:v>-75.094424242424239</c:v>
                </c:pt>
                <c:pt idx="4" formatCode="General">
                  <c:v>-73.123963691376687</c:v>
                </c:pt>
                <c:pt idx="5" formatCode="General">
                  <c:v>-71.42350983358547</c:v>
                </c:pt>
                <c:pt idx="6" formatCode="General">
                  <c:v>-69.723055975794239</c:v>
                </c:pt>
                <c:pt idx="7" formatCode="General">
                  <c:v>-68.022602118003022</c:v>
                </c:pt>
                <c:pt idx="8" formatCode="General">
                  <c:v>-66.322148260211804</c:v>
                </c:pt>
                <c:pt idx="9" formatCode="General">
                  <c:v>-64.621694402420573</c:v>
                </c:pt>
                <c:pt idx="10" formatCode="General">
                  <c:v>-62.921240544629356</c:v>
                </c:pt>
                <c:pt idx="11" formatCode="General">
                  <c:v>-61.662344931921332</c:v>
                </c:pt>
                <c:pt idx="12" formatCode="General">
                  <c:v>-60.901376701966718</c:v>
                </c:pt>
                <c:pt idx="13" formatCode="General">
                  <c:v>-60.140408472012105</c:v>
                </c:pt>
                <c:pt idx="14" formatCode="General">
                  <c:v>-59.379440242057484</c:v>
                </c:pt>
                <c:pt idx="15" formatCode="General">
                  <c:v>-58.61847201210287</c:v>
                </c:pt>
                <c:pt idx="16" formatCode="General">
                  <c:v>-57.857503782148257</c:v>
                </c:pt>
                <c:pt idx="17" formatCode="General">
                  <c:v>-57.096535552193643</c:v>
                </c:pt>
                <c:pt idx="18" formatCode="General">
                  <c:v>-56.223818181818174</c:v>
                </c:pt>
                <c:pt idx="19" formatCode="General">
                  <c:v>-55.348181818181814</c:v>
                </c:pt>
                <c:pt idx="20" formatCode="General">
                  <c:v>-54.53</c:v>
                </c:pt>
                <c:pt idx="21" formatCode="General">
                  <c:v>-53.752545454545455</c:v>
                </c:pt>
                <c:pt idx="22" formatCode="General">
                  <c:v>-53.007090909090913</c:v>
                </c:pt>
                <c:pt idx="23" formatCode="General">
                  <c:v>-52.572710843373493</c:v>
                </c:pt>
                <c:pt idx="24" formatCode="General">
                  <c:v>-52.184015151515148</c:v>
                </c:pt>
                <c:pt idx="25" formatCode="General">
                  <c:v>-51.840075757575754</c:v>
                </c:pt>
                <c:pt idx="26" formatCode="General">
                  <c:v>-51.49613636363636</c:v>
                </c:pt>
                <c:pt idx="27" formatCode="General">
                  <c:v>-51.152196969696966</c:v>
                </c:pt>
                <c:pt idx="28" formatCode="General">
                  <c:v>-50.808257575757573</c:v>
                </c:pt>
                <c:pt idx="29" formatCode="General">
                  <c:v>-50.464318181818179</c:v>
                </c:pt>
                <c:pt idx="30" formatCode="General">
                  <c:v>-50.120378787878785</c:v>
                </c:pt>
                <c:pt idx="31" formatCode="General">
                  <c:v>-49.827322239031773</c:v>
                </c:pt>
                <c:pt idx="32" formatCode="General">
                  <c:v>-49.561664145234495</c:v>
                </c:pt>
                <c:pt idx="33" formatCode="General">
                  <c:v>-49.296006051437217</c:v>
                </c:pt>
                <c:pt idx="34" formatCode="General">
                  <c:v>-49.03034795763994</c:v>
                </c:pt>
                <c:pt idx="35" formatCode="General">
                  <c:v>-48.764689863842662</c:v>
                </c:pt>
                <c:pt idx="36" formatCode="General">
                  <c:v>-48.499031770045384</c:v>
                </c:pt>
                <c:pt idx="37" formatCode="General">
                  <c:v>-48.23517575757576</c:v>
                </c:pt>
                <c:pt idx="38" formatCode="General">
                  <c:v>-48.014569696969701</c:v>
                </c:pt>
                <c:pt idx="39" formatCode="General">
                  <c:v>-47.801295180722896</c:v>
                </c:pt>
                <c:pt idx="40" formatCode="General">
                  <c:v>-47.599487951807234</c:v>
                </c:pt>
                <c:pt idx="41" formatCode="General">
                  <c:v>-47.409618181818189</c:v>
                </c:pt>
                <c:pt idx="42" formatCode="General">
                  <c:v>-47.226006060606068</c:v>
                </c:pt>
                <c:pt idx="43" formatCode="General">
                  <c:v>-47.063581818181824</c:v>
                </c:pt>
                <c:pt idx="44" formatCode="General">
                  <c:v>-46.914448484848485</c:v>
                </c:pt>
                <c:pt idx="45" formatCode="General">
                  <c:v>-46.782933333333332</c:v>
                </c:pt>
                <c:pt idx="46" formatCode="General">
                  <c:v>-46.54978181818182</c:v>
                </c:pt>
                <c:pt idx="47" formatCode="General">
                  <c:v>-46.288121212121219</c:v>
                </c:pt>
                <c:pt idx="48" formatCode="General">
                  <c:v>-46.027515151515153</c:v>
                </c:pt>
                <c:pt idx="49" formatCode="General">
                  <c:v>-45.773156626506022</c:v>
                </c:pt>
                <c:pt idx="50" formatCode="General">
                  <c:v>-45.525566265060242</c:v>
                </c:pt>
                <c:pt idx="51" formatCode="General">
                  <c:v>-45.292896969696969</c:v>
                </c:pt>
                <c:pt idx="52" formatCode="General">
                  <c:v>-45.063503030303032</c:v>
                </c:pt>
                <c:pt idx="53" formatCode="General">
                  <c:v>-44.834109090909088</c:v>
                </c:pt>
                <c:pt idx="54" formatCode="General">
                  <c:v>-44.604715151515151</c:v>
                </c:pt>
                <c:pt idx="55" formatCode="General">
                  <c:v>-44.375321212121207</c:v>
                </c:pt>
                <c:pt idx="56" formatCode="General">
                  <c:v>-44.14592727272727</c:v>
                </c:pt>
                <c:pt idx="57" formatCode="General">
                  <c:v>-43.920481927710838</c:v>
                </c:pt>
                <c:pt idx="58" formatCode="General">
                  <c:v>-43.709036144578313</c:v>
                </c:pt>
                <c:pt idx="59" formatCode="General">
                  <c:v>-43.504339393939389</c:v>
                </c:pt>
                <c:pt idx="60" formatCode="General">
                  <c:v>-43.304945454545454</c:v>
                </c:pt>
                <c:pt idx="61" formatCode="General">
                  <c:v>-43.106103030303025</c:v>
                </c:pt>
                <c:pt idx="62" formatCode="General">
                  <c:v>-42.909048484848483</c:v>
                </c:pt>
                <c:pt idx="63" formatCode="General">
                  <c:v>-42.716927272727268</c:v>
                </c:pt>
                <c:pt idx="64" formatCode="General">
                  <c:v>-42.531812405446288</c:v>
                </c:pt>
                <c:pt idx="65" formatCode="General">
                  <c:v>-42.351177004538577</c:v>
                </c:pt>
                <c:pt idx="66" formatCode="General">
                  <c:v>-42.170541603630859</c:v>
                </c:pt>
                <c:pt idx="67" formatCode="General">
                  <c:v>-41.989906202723148</c:v>
                </c:pt>
                <c:pt idx="68" formatCode="General">
                  <c:v>-41.80927080181543</c:v>
                </c:pt>
                <c:pt idx="69" formatCode="General">
                  <c:v>-41.628635400907719</c:v>
                </c:pt>
                <c:pt idx="70" formatCode="General">
                  <c:v>-41.448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06A-421C-BC75-EAF9C866FED6}"/>
            </c:ext>
          </c:extLst>
        </c:ser>
        <c:ser>
          <c:idx val="70"/>
          <c:order val="70"/>
          <c:tx>
            <c:strRef>
              <c:f>'Gibbs-EVAL'!$A$171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'Gibbs-EVAL'!$B$171:$BT$171</c:f>
              <c:numCache>
                <c:formatCode>0</c:formatCode>
                <c:ptCount val="71"/>
                <c:pt idx="0">
                  <c:v>-186.4519393939394</c:v>
                </c:pt>
                <c:pt idx="1">
                  <c:v>-181.12612121212121</c:v>
                </c:pt>
                <c:pt idx="2" formatCode="General">
                  <c:v>-176.16854545454544</c:v>
                </c:pt>
                <c:pt idx="3" formatCode="General">
                  <c:v>-171.57375757575755</c:v>
                </c:pt>
                <c:pt idx="4" formatCode="General">
                  <c:v>-167.1480606060606</c:v>
                </c:pt>
                <c:pt idx="5" formatCode="General">
                  <c:v>-163.12381818181817</c:v>
                </c:pt>
                <c:pt idx="6" formatCode="General">
                  <c:v>-159.27578313253011</c:v>
                </c:pt>
                <c:pt idx="7" formatCode="General">
                  <c:v>-155.66132530120481</c:v>
                </c:pt>
                <c:pt idx="8" formatCode="General">
                  <c:v>-152.26799999999997</c:v>
                </c:pt>
                <c:pt idx="9" formatCode="General">
                  <c:v>-148.97781818181815</c:v>
                </c:pt>
                <c:pt idx="10" formatCode="General">
                  <c:v>-145.95963636363638</c:v>
                </c:pt>
                <c:pt idx="11" formatCode="General">
                  <c:v>-143.04684848484851</c:v>
                </c:pt>
                <c:pt idx="12" formatCode="General">
                  <c:v>-140.2529090909091</c:v>
                </c:pt>
                <c:pt idx="13" formatCode="General">
                  <c:v>-137.64284848484849</c:v>
                </c:pt>
                <c:pt idx="14" formatCode="General">
                  <c:v>-135.11060240963855</c:v>
                </c:pt>
                <c:pt idx="15" formatCode="General">
                  <c:v>-132.76120481927711</c:v>
                </c:pt>
                <c:pt idx="16" formatCode="General">
                  <c:v>-130.50036363636363</c:v>
                </c:pt>
                <c:pt idx="17" formatCode="General">
                  <c:v>-128.32460606060604</c:v>
                </c:pt>
                <c:pt idx="18" formatCode="General">
                  <c:v>-126.2791515151515</c:v>
                </c:pt>
                <c:pt idx="19" formatCode="General">
                  <c:v>-124.28290909090909</c:v>
                </c:pt>
                <c:pt idx="20" formatCode="General">
                  <c:v>-122.392</c:v>
                </c:pt>
                <c:pt idx="21" formatCode="General">
                  <c:v>-120.58593939393938</c:v>
                </c:pt>
                <c:pt idx="22" formatCode="General">
                  <c:v>-118.84654545454545</c:v>
                </c:pt>
                <c:pt idx="23" formatCode="General">
                  <c:v>-117.30307228915662</c:v>
                </c:pt>
                <c:pt idx="24" formatCode="General">
                  <c:v>-115.92060606060606</c:v>
                </c:pt>
                <c:pt idx="25" formatCode="General">
                  <c:v>-114.96303030303031</c:v>
                </c:pt>
                <c:pt idx="26" formatCode="General">
                  <c:v>-114.03454545454547</c:v>
                </c:pt>
                <c:pt idx="27" formatCode="General">
                  <c:v>-113.12545454545455</c:v>
                </c:pt>
                <c:pt idx="28" formatCode="General">
                  <c:v>-112.26818181818182</c:v>
                </c:pt>
                <c:pt idx="29" formatCode="General">
                  <c:v>-111.42818181818181</c:v>
                </c:pt>
                <c:pt idx="30" formatCode="General">
                  <c:v>-110.62212121212121</c:v>
                </c:pt>
                <c:pt idx="31" formatCode="General">
                  <c:v>-109.84662650602409</c:v>
                </c:pt>
                <c:pt idx="32" formatCode="General">
                  <c:v>-109.08759036144578</c:v>
                </c:pt>
                <c:pt idx="33" formatCode="General">
                  <c:v>-108.372</c:v>
                </c:pt>
                <c:pt idx="34" formatCode="General">
                  <c:v>-107.66694545454546</c:v>
                </c:pt>
                <c:pt idx="35" formatCode="General">
                  <c:v>-106.98149090909092</c:v>
                </c:pt>
                <c:pt idx="36" formatCode="General">
                  <c:v>-106.32489090909091</c:v>
                </c:pt>
                <c:pt idx="37" formatCode="General">
                  <c:v>-105.68292727272727</c:v>
                </c:pt>
                <c:pt idx="38" formatCode="General">
                  <c:v>-105.0811090909091</c:v>
                </c:pt>
                <c:pt idx="39" formatCode="General">
                  <c:v>-104.48822289156627</c:v>
                </c:pt>
                <c:pt idx="40" formatCode="General">
                  <c:v>-103.90930722891567</c:v>
                </c:pt>
                <c:pt idx="41" formatCode="General">
                  <c:v>-103.36455151515152</c:v>
                </c:pt>
                <c:pt idx="42" formatCode="General">
                  <c:v>-102.83354545454546</c:v>
                </c:pt>
                <c:pt idx="43" formatCode="General">
                  <c:v>-102.31536363636364</c:v>
                </c:pt>
                <c:pt idx="44" formatCode="General">
                  <c:v>-101.81281818181819</c:v>
                </c:pt>
                <c:pt idx="45" formatCode="General">
                  <c:v>-101.331</c:v>
                </c:pt>
                <c:pt idx="46" formatCode="General">
                  <c:v>-100.87329090909091</c:v>
                </c:pt>
                <c:pt idx="47" formatCode="General">
                  <c:v>-100.42482424242425</c:v>
                </c:pt>
                <c:pt idx="48" formatCode="General">
                  <c:v>-99.992703030303034</c:v>
                </c:pt>
                <c:pt idx="49" formatCode="General">
                  <c:v>-99.574843373493977</c:v>
                </c:pt>
                <c:pt idx="50" formatCode="General">
                  <c:v>-99.172433734939759</c:v>
                </c:pt>
                <c:pt idx="51" formatCode="General">
                  <c:v>-98.795854545454546</c:v>
                </c:pt>
                <c:pt idx="52" formatCode="General">
                  <c:v>-98.42834545454545</c:v>
                </c:pt>
                <c:pt idx="53" formatCode="General">
                  <c:v>-98.077436363636366</c:v>
                </c:pt>
                <c:pt idx="54" formatCode="General">
                  <c:v>-97.724636363636364</c:v>
                </c:pt>
                <c:pt idx="55" formatCode="General">
                  <c:v>-97.370090909090891</c:v>
                </c:pt>
                <c:pt idx="56" formatCode="General">
                  <c:v>-96.979690909090891</c:v>
                </c:pt>
                <c:pt idx="57" formatCode="General">
                  <c:v>-96.587108433734926</c:v>
                </c:pt>
                <c:pt idx="58" formatCode="General">
                  <c:v>-96.205783132530129</c:v>
                </c:pt>
                <c:pt idx="59" formatCode="General">
                  <c:v>-95.83877575757576</c:v>
                </c:pt>
                <c:pt idx="60" formatCode="General">
                  <c:v>-95.483018181818181</c:v>
                </c:pt>
                <c:pt idx="61" formatCode="General">
                  <c:v>-95.128915151515145</c:v>
                </c:pt>
                <c:pt idx="62" formatCode="General">
                  <c:v>-94.778599999999997</c:v>
                </c:pt>
                <c:pt idx="63" formatCode="General">
                  <c:v>-94.438599999999994</c:v>
                </c:pt>
                <c:pt idx="64" formatCode="General">
                  <c:v>-94.10081818181817</c:v>
                </c:pt>
                <c:pt idx="65" formatCode="General">
                  <c:v>-93.764454545454541</c:v>
                </c:pt>
                <c:pt idx="66" formatCode="General">
                  <c:v>-93.446807228915659</c:v>
                </c:pt>
                <c:pt idx="67" formatCode="General">
                  <c:v>-93.134090909090915</c:v>
                </c:pt>
                <c:pt idx="68" formatCode="General">
                  <c:v>-92.831060606060603</c:v>
                </c:pt>
                <c:pt idx="69" formatCode="General">
                  <c:v>-92.531575757575752</c:v>
                </c:pt>
                <c:pt idx="70" formatCode="General">
                  <c:v>-92.233999999999995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6A-421C-BC75-EAF9C866F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C06A-421C-BC75-EAF9C866FED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06A-421C-BC75-EAF9C866FED6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C06A-421C-BC75-EAF9C866FED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-23.488998487140698</c:v>
                      </c:pt>
                      <c:pt idx="1">
                        <c:v>-23.702009077155825</c:v>
                      </c:pt>
                      <c:pt idx="2" formatCode="General">
                        <c:v>-23.915019667170956</c:v>
                      </c:pt>
                      <c:pt idx="3" formatCode="General">
                        <c:v>-24.128030257186083</c:v>
                      </c:pt>
                      <c:pt idx="4" formatCode="General">
                        <c:v>-24.342832072617249</c:v>
                      </c:pt>
                      <c:pt idx="5" formatCode="General">
                        <c:v>-24.578232980332832</c:v>
                      </c:pt>
                      <c:pt idx="6" formatCode="General">
                        <c:v>-24.813633888048411</c:v>
                      </c:pt>
                      <c:pt idx="7" formatCode="General">
                        <c:v>-25.049034795763994</c:v>
                      </c:pt>
                      <c:pt idx="8" formatCode="General">
                        <c:v>-25.284435703479577</c:v>
                      </c:pt>
                      <c:pt idx="9" formatCode="General">
                        <c:v>-25.51983661119516</c:v>
                      </c:pt>
                      <c:pt idx="10" formatCode="General">
                        <c:v>-25.755237518910739</c:v>
                      </c:pt>
                      <c:pt idx="11" formatCode="General">
                        <c:v>-25.989216338880482</c:v>
                      </c:pt>
                      <c:pt idx="12" formatCode="General">
                        <c:v>-26.221591527987897</c:v>
                      </c:pt>
                      <c:pt idx="13" formatCode="General">
                        <c:v>-26.453966717095309</c:v>
                      </c:pt>
                      <c:pt idx="14" formatCode="General">
                        <c:v>-26.686341906202724</c:v>
                      </c:pt>
                      <c:pt idx="15" formatCode="General">
                        <c:v>-26.918717095310136</c:v>
                      </c:pt>
                      <c:pt idx="16" formatCode="General">
                        <c:v>-27.151092284417551</c:v>
                      </c:pt>
                      <c:pt idx="17" formatCode="General">
                        <c:v>-27.383467473524963</c:v>
                      </c:pt>
                      <c:pt idx="18" formatCode="General">
                        <c:v>-27.605954614220877</c:v>
                      </c:pt>
                      <c:pt idx="19" formatCode="General">
                        <c:v>-27.826832072617247</c:v>
                      </c:pt>
                      <c:pt idx="20" formatCode="General">
                        <c:v>-28.047709531013616</c:v>
                      </c:pt>
                      <c:pt idx="21" formatCode="General">
                        <c:v>-28.268586989409986</c:v>
                      </c:pt>
                      <c:pt idx="22" formatCode="General">
                        <c:v>-28.489464447806355</c:v>
                      </c:pt>
                      <c:pt idx="23" formatCode="General">
                        <c:v>-28.710341906202725</c:v>
                      </c:pt>
                      <c:pt idx="24" formatCode="General">
                        <c:v>-28.927818181818182</c:v>
                      </c:pt>
                      <c:pt idx="25" formatCode="General">
                        <c:v>-29.135090909090909</c:v>
                      </c:pt>
                      <c:pt idx="26" formatCode="General">
                        <c:v>-29.342363636363636</c:v>
                      </c:pt>
                      <c:pt idx="27" formatCode="General">
                        <c:v>-29.549636363636363</c:v>
                      </c:pt>
                      <c:pt idx="28" formatCode="General">
                        <c:v>-29.75690909090909</c:v>
                      </c:pt>
                      <c:pt idx="29" formatCode="General">
                        <c:v>-29.964181818181817</c:v>
                      </c:pt>
                      <c:pt idx="30" formatCode="General">
                        <c:v>-30.171454545454544</c:v>
                      </c:pt>
                      <c:pt idx="31" formatCode="General">
                        <c:v>-30.369476550680787</c:v>
                      </c:pt>
                      <c:pt idx="32" formatCode="General">
                        <c:v>-30.562517397881997</c:v>
                      </c:pt>
                      <c:pt idx="33" formatCode="General">
                        <c:v>-30.755558245083208</c:v>
                      </c:pt>
                      <c:pt idx="34" formatCode="General">
                        <c:v>-30.948599092284418</c:v>
                      </c:pt>
                      <c:pt idx="35" formatCode="General">
                        <c:v>-31.141639939485628</c:v>
                      </c:pt>
                      <c:pt idx="36" formatCode="General">
                        <c:v>-31.334680786686839</c:v>
                      </c:pt>
                      <c:pt idx="37" formatCode="General">
                        <c:v>-31.527237518910741</c:v>
                      </c:pt>
                      <c:pt idx="38" formatCode="General">
                        <c:v>-31.708175491679274</c:v>
                      </c:pt>
                      <c:pt idx="39" formatCode="General">
                        <c:v>-31.889113464447806</c:v>
                      </c:pt>
                      <c:pt idx="40" formatCode="General">
                        <c:v>-32.070051437216335</c:v>
                      </c:pt>
                      <c:pt idx="41" formatCode="General">
                        <c:v>-32.250989409984868</c:v>
                      </c:pt>
                      <c:pt idx="42" formatCode="General">
                        <c:v>-32.4319273827534</c:v>
                      </c:pt>
                      <c:pt idx="43" formatCode="General">
                        <c:v>-32.612865355521933</c:v>
                      </c:pt>
                      <c:pt idx="44" formatCode="General">
                        <c:v>-32.789379727685329</c:v>
                      </c:pt>
                      <c:pt idx="45" formatCode="General">
                        <c:v>-32.960030257186084</c:v>
                      </c:pt>
                      <c:pt idx="46" formatCode="General">
                        <c:v>-33.130680786686838</c:v>
                      </c:pt>
                      <c:pt idx="47" formatCode="General">
                        <c:v>-33.301331316187593</c:v>
                      </c:pt>
                      <c:pt idx="48" formatCode="General">
                        <c:v>-33.471981845688354</c:v>
                      </c:pt>
                      <c:pt idx="49" formatCode="General">
                        <c:v>-33.642632375189109</c:v>
                      </c:pt>
                      <c:pt idx="50" formatCode="General">
                        <c:v>-33.813282904689864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-34.985942511346444</c:v>
                      </c:pt>
                      <c:pt idx="58" formatCode="General">
                        <c:v>-35.158408472012106</c:v>
                      </c:pt>
                      <c:pt idx="59" formatCode="General">
                        <c:v>-35.33087443267776</c:v>
                      </c:pt>
                      <c:pt idx="60" formatCode="General">
                        <c:v>-35.503340393343422</c:v>
                      </c:pt>
                      <c:pt idx="61" formatCode="General">
                        <c:v>-35.675806354009076</c:v>
                      </c:pt>
                      <c:pt idx="62" formatCode="General">
                        <c:v>-35.848272314674738</c:v>
                      </c:pt>
                      <c:pt idx="63" formatCode="General">
                        <c:v>-36.020738275340392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6A-421C-BC75-EAF9C866FED6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-29.361248108925871</c:v>
                      </c:pt>
                      <c:pt idx="1">
                        <c:v>-29.627511346444781</c:v>
                      </c:pt>
                      <c:pt idx="2" formatCode="General">
                        <c:v>-29.89377458396369</c:v>
                      </c:pt>
                      <c:pt idx="3" formatCode="General">
                        <c:v>-30.160037821482604</c:v>
                      </c:pt>
                      <c:pt idx="4" formatCode="General">
                        <c:v>-30.428540090771559</c:v>
                      </c:pt>
                      <c:pt idx="5" formatCode="General">
                        <c:v>-30.722791225416039</c:v>
                      </c:pt>
                      <c:pt idx="6" formatCode="General">
                        <c:v>-31.017042360060515</c:v>
                      </c:pt>
                      <c:pt idx="7" formatCode="General">
                        <c:v>-31.311293494704994</c:v>
                      </c:pt>
                      <c:pt idx="8" formatCode="General">
                        <c:v>-31.60554462934947</c:v>
                      </c:pt>
                      <c:pt idx="9" formatCode="General">
                        <c:v>-31.89979576399395</c:v>
                      </c:pt>
                      <c:pt idx="10" formatCode="General">
                        <c:v>-32.194046898638426</c:v>
                      </c:pt>
                      <c:pt idx="11" formatCode="General">
                        <c:v>-32.486520423600609</c:v>
                      </c:pt>
                      <c:pt idx="12" formatCode="General">
                        <c:v>-32.776989409984871</c:v>
                      </c:pt>
                      <c:pt idx="13" formatCode="General">
                        <c:v>-33.06745839636914</c:v>
                      </c:pt>
                      <c:pt idx="14" formatCode="General">
                        <c:v>-33.35792738275341</c:v>
                      </c:pt>
                      <c:pt idx="15" formatCode="General">
                        <c:v>-33.648396369137672</c:v>
                      </c:pt>
                      <c:pt idx="16" formatCode="General">
                        <c:v>-33.938865355521941</c:v>
                      </c:pt>
                      <c:pt idx="17" formatCode="General">
                        <c:v>-34.22933434190621</c:v>
                      </c:pt>
                      <c:pt idx="18" formatCode="General">
                        <c:v>-34.507443267776097</c:v>
                      </c:pt>
                      <c:pt idx="19" formatCode="General">
                        <c:v>-34.78354009077156</c:v>
                      </c:pt>
                      <c:pt idx="20" formatCode="General">
                        <c:v>-35.059636913767022</c:v>
                      </c:pt>
                      <c:pt idx="21" formatCode="General">
                        <c:v>-35.335733736762485</c:v>
                      </c:pt>
                      <c:pt idx="22" formatCode="General">
                        <c:v>-35.611830559757941</c:v>
                      </c:pt>
                      <c:pt idx="23" formatCode="General">
                        <c:v>-35.887927382753404</c:v>
                      </c:pt>
                      <c:pt idx="24" formatCode="General">
                        <c:v>-36.159772727272724</c:v>
                      </c:pt>
                      <c:pt idx="25" formatCode="General">
                        <c:v>-36.418863636363632</c:v>
                      </c:pt>
                      <c:pt idx="26" formatCode="General">
                        <c:v>-36.677954545454547</c:v>
                      </c:pt>
                      <c:pt idx="27" formatCode="General">
                        <c:v>-36.937045454545455</c:v>
                      </c:pt>
                      <c:pt idx="28" formatCode="General">
                        <c:v>-37.196136363636363</c:v>
                      </c:pt>
                      <c:pt idx="29" formatCode="General">
                        <c:v>-37.455227272727271</c:v>
                      </c:pt>
                      <c:pt idx="30" formatCode="General">
                        <c:v>-37.714318181818179</c:v>
                      </c:pt>
                      <c:pt idx="31" formatCode="General">
                        <c:v>-37.961845688350984</c:v>
                      </c:pt>
                      <c:pt idx="32" formatCode="General">
                        <c:v>-38.203146747352498</c:v>
                      </c:pt>
                      <c:pt idx="33" formatCode="General">
                        <c:v>-38.444447806354006</c:v>
                      </c:pt>
                      <c:pt idx="34" formatCode="General">
                        <c:v>-38.685748865355521</c:v>
                      </c:pt>
                      <c:pt idx="35" formatCode="General">
                        <c:v>-38.927049924357036</c:v>
                      </c:pt>
                      <c:pt idx="36" formatCode="General">
                        <c:v>-39.168350983358543</c:v>
                      </c:pt>
                      <c:pt idx="37" formatCode="General">
                        <c:v>-39.409046898638422</c:v>
                      </c:pt>
                      <c:pt idx="38" formatCode="General">
                        <c:v>-39.635219364599088</c:v>
                      </c:pt>
                      <c:pt idx="39" formatCode="General">
                        <c:v>-39.861391830559761</c:v>
                      </c:pt>
                      <c:pt idx="40" formatCode="General">
                        <c:v>-40.087564296520426</c:v>
                      </c:pt>
                      <c:pt idx="41" formatCode="General">
                        <c:v>-40.313736762481092</c:v>
                      </c:pt>
                      <c:pt idx="42" formatCode="General">
                        <c:v>-40.539909228441758</c:v>
                      </c:pt>
                      <c:pt idx="43" formatCode="General">
                        <c:v>-40.766081694402423</c:v>
                      </c:pt>
                      <c:pt idx="44" formatCode="General">
                        <c:v>-40.986724659606658</c:v>
                      </c:pt>
                      <c:pt idx="45" formatCode="General">
                        <c:v>-41.200037821482603</c:v>
                      </c:pt>
                      <c:pt idx="46" formatCode="General">
                        <c:v>-41.413350983358548</c:v>
                      </c:pt>
                      <c:pt idx="47" formatCode="General">
                        <c:v>-41.626664145234493</c:v>
                      </c:pt>
                      <c:pt idx="48" formatCode="General">
                        <c:v>-41.839977307110438</c:v>
                      </c:pt>
                      <c:pt idx="49" formatCode="General">
                        <c:v>-42.053290468986383</c:v>
                      </c:pt>
                      <c:pt idx="50" formatCode="General">
                        <c:v>-42.266603630862328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-43.732428139183057</c:v>
                      </c:pt>
                      <c:pt idx="58" formatCode="General">
                        <c:v>-43.94801059001513</c:v>
                      </c:pt>
                      <c:pt idx="59" formatCode="General">
                        <c:v>-44.163593040847203</c:v>
                      </c:pt>
                      <c:pt idx="60" formatCode="General">
                        <c:v>-44.379175491679277</c:v>
                      </c:pt>
                      <c:pt idx="61" formatCode="General">
                        <c:v>-44.59475794251135</c:v>
                      </c:pt>
                      <c:pt idx="62" formatCode="General">
                        <c:v>-44.810340393343417</c:v>
                      </c:pt>
                      <c:pt idx="63" formatCode="General">
                        <c:v>-45.02592284417549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6A-421C-BC75-EAF9C866FED6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-35.233497730711044</c:v>
                      </c:pt>
                      <c:pt idx="1">
                        <c:v>-35.55301361573374</c:v>
                      </c:pt>
                      <c:pt idx="2" formatCode="General">
                        <c:v>-35.872529500756436</c:v>
                      </c:pt>
                      <c:pt idx="3" formatCode="General">
                        <c:v>-36.192045385779124</c:v>
                      </c:pt>
                      <c:pt idx="4" formatCode="General">
                        <c:v>-36.514248108925877</c:v>
                      </c:pt>
                      <c:pt idx="5" formatCode="General">
                        <c:v>-36.867349470499249</c:v>
                      </c:pt>
                      <c:pt idx="6" formatCode="General">
                        <c:v>-37.220450832072622</c:v>
                      </c:pt>
                      <c:pt idx="7" formatCode="General">
                        <c:v>-37.573552193645995</c:v>
                      </c:pt>
                      <c:pt idx="8" formatCode="General">
                        <c:v>-37.926653555219367</c:v>
                      </c:pt>
                      <c:pt idx="9" formatCode="General">
                        <c:v>-38.27975491679274</c:v>
                      </c:pt>
                      <c:pt idx="10" formatCode="General">
                        <c:v>-38.632856278366113</c:v>
                      </c:pt>
                      <c:pt idx="11" formatCode="General">
                        <c:v>-38.98382450832073</c:v>
                      </c:pt>
                      <c:pt idx="12" formatCode="General">
                        <c:v>-39.332387291981846</c:v>
                      </c:pt>
                      <c:pt idx="13" formatCode="General">
                        <c:v>-39.680950075642968</c:v>
                      </c:pt>
                      <c:pt idx="14" formatCode="General">
                        <c:v>-40.029512859304084</c:v>
                      </c:pt>
                      <c:pt idx="15" formatCode="General">
                        <c:v>-40.378075642965207</c:v>
                      </c:pt>
                      <c:pt idx="16" formatCode="General">
                        <c:v>-40.726638426626323</c:v>
                      </c:pt>
                      <c:pt idx="17" formatCode="General">
                        <c:v>-41.075201210287446</c:v>
                      </c:pt>
                      <c:pt idx="18" formatCode="General">
                        <c:v>-41.408931921331316</c:v>
                      </c:pt>
                      <c:pt idx="19" formatCode="General">
                        <c:v>-41.740248108925869</c:v>
                      </c:pt>
                      <c:pt idx="20" formatCode="General">
                        <c:v>-42.071564296520428</c:v>
                      </c:pt>
                      <c:pt idx="21" formatCode="General">
                        <c:v>-42.402880484114981</c:v>
                      </c:pt>
                      <c:pt idx="22" formatCode="General">
                        <c:v>-42.734196671709533</c:v>
                      </c:pt>
                      <c:pt idx="23" formatCode="General">
                        <c:v>-43.065512859304086</c:v>
                      </c:pt>
                      <c:pt idx="24" formatCode="General">
                        <c:v>-43.391727272727273</c:v>
                      </c:pt>
                      <c:pt idx="25" formatCode="General">
                        <c:v>-43.702636363636366</c:v>
                      </c:pt>
                      <c:pt idx="26" formatCode="General">
                        <c:v>-44.013545454545458</c:v>
                      </c:pt>
                      <c:pt idx="27" formatCode="General">
                        <c:v>-44.324454545454543</c:v>
                      </c:pt>
                      <c:pt idx="28" formatCode="General">
                        <c:v>-44.635363636363635</c:v>
                      </c:pt>
                      <c:pt idx="29" formatCode="General">
                        <c:v>-44.946272727272728</c:v>
                      </c:pt>
                      <c:pt idx="30" formatCode="General">
                        <c:v>-45.25718181818182</c:v>
                      </c:pt>
                      <c:pt idx="31" formatCode="General">
                        <c:v>-45.55421482602118</c:v>
                      </c:pt>
                      <c:pt idx="32" formatCode="General">
                        <c:v>-45.843776096822992</c:v>
                      </c:pt>
                      <c:pt idx="33" formatCode="General">
                        <c:v>-46.133337367624812</c:v>
                      </c:pt>
                      <c:pt idx="34" formatCode="General">
                        <c:v>-46.422898638426624</c:v>
                      </c:pt>
                      <c:pt idx="35" formatCode="General">
                        <c:v>-46.712459909228443</c:v>
                      </c:pt>
                      <c:pt idx="36" formatCode="General">
                        <c:v>-47.002021180030255</c:v>
                      </c:pt>
                      <c:pt idx="37" formatCode="General">
                        <c:v>-47.290856278366114</c:v>
                      </c:pt>
                      <c:pt idx="38" formatCode="General">
                        <c:v>-47.562263237518913</c:v>
                      </c:pt>
                      <c:pt idx="39" formatCode="General">
                        <c:v>-47.833670196671711</c:v>
                      </c:pt>
                      <c:pt idx="40" formatCode="General">
                        <c:v>-48.10507715582451</c:v>
                      </c:pt>
                      <c:pt idx="41" formatCode="General">
                        <c:v>-48.376484114977302</c:v>
                      </c:pt>
                      <c:pt idx="42" formatCode="General">
                        <c:v>-48.647891074130101</c:v>
                      </c:pt>
                      <c:pt idx="43" formatCode="General">
                        <c:v>-48.919298033282899</c:v>
                      </c:pt>
                      <c:pt idx="44" formatCode="General">
                        <c:v>-49.184069591527987</c:v>
                      </c:pt>
                      <c:pt idx="45" formatCode="General">
                        <c:v>-49.440045385779122</c:v>
                      </c:pt>
                      <c:pt idx="46" formatCode="General">
                        <c:v>-49.696021180030257</c:v>
                      </c:pt>
                      <c:pt idx="47" formatCode="General">
                        <c:v>-49.951996974281393</c:v>
                      </c:pt>
                      <c:pt idx="48" formatCode="General">
                        <c:v>-50.207972768532528</c:v>
                      </c:pt>
                      <c:pt idx="49" formatCode="General">
                        <c:v>-50.463948562783663</c:v>
                      </c:pt>
                      <c:pt idx="50" formatCode="General">
                        <c:v>-50.719924357034799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-52.478913767019662</c:v>
                      </c:pt>
                      <c:pt idx="58" formatCode="General">
                        <c:v>-52.737612708018155</c:v>
                      </c:pt>
                      <c:pt idx="59" formatCode="General">
                        <c:v>-52.99631164901664</c:v>
                      </c:pt>
                      <c:pt idx="60" formatCode="General">
                        <c:v>-53.255010590015132</c:v>
                      </c:pt>
                      <c:pt idx="61" formatCode="General">
                        <c:v>-53.513709531013617</c:v>
                      </c:pt>
                      <c:pt idx="62" formatCode="General">
                        <c:v>-53.77240847201211</c:v>
                      </c:pt>
                      <c:pt idx="63" formatCode="General">
                        <c:v>-54.031107413010595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6A-421C-BC75-EAF9C866FED6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6A-421C-BC75-EAF9C866FED6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-46.977996974281396</c:v>
                      </c:pt>
                      <c:pt idx="1">
                        <c:v>-47.40401815431165</c:v>
                      </c:pt>
                      <c:pt idx="2" formatCode="General">
                        <c:v>-47.830039334341912</c:v>
                      </c:pt>
                      <c:pt idx="3" formatCode="General">
                        <c:v>-48.256060514372166</c:v>
                      </c:pt>
                      <c:pt idx="4" formatCode="General">
                        <c:v>-48.685664145234497</c:v>
                      </c:pt>
                      <c:pt idx="5" formatCode="General">
                        <c:v>-49.156465960665663</c:v>
                      </c:pt>
                      <c:pt idx="6" formatCode="General">
                        <c:v>-49.627267776096822</c:v>
                      </c:pt>
                      <c:pt idx="7" formatCode="General">
                        <c:v>-50.098069591527988</c:v>
                      </c:pt>
                      <c:pt idx="8" formatCode="General">
                        <c:v>-50.568871406959154</c:v>
                      </c:pt>
                      <c:pt idx="9" formatCode="General">
                        <c:v>-51.03967322239032</c:v>
                      </c:pt>
                      <c:pt idx="10" formatCode="General">
                        <c:v>-51.510475037821479</c:v>
                      </c:pt>
                      <c:pt idx="11" formatCode="General">
                        <c:v>-51.978432677760964</c:v>
                      </c:pt>
                      <c:pt idx="12" formatCode="General">
                        <c:v>-52.443183055975794</c:v>
                      </c:pt>
                      <c:pt idx="13" formatCode="General">
                        <c:v>-52.907933434190618</c:v>
                      </c:pt>
                      <c:pt idx="14" formatCode="General">
                        <c:v>-53.372683812405448</c:v>
                      </c:pt>
                      <c:pt idx="15" formatCode="General">
                        <c:v>-53.837434190620272</c:v>
                      </c:pt>
                      <c:pt idx="16" formatCode="General">
                        <c:v>-54.302184568835102</c:v>
                      </c:pt>
                      <c:pt idx="17" formatCode="General">
                        <c:v>-54.766934947049926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-57.855636363636364</c:v>
                      </c:pt>
                      <c:pt idx="25" formatCode="General">
                        <c:v>-58.270181818181818</c:v>
                      </c:pt>
                      <c:pt idx="26" formatCode="General">
                        <c:v>-58.684727272727272</c:v>
                      </c:pt>
                      <c:pt idx="27" formatCode="General">
                        <c:v>-59.099272727272727</c:v>
                      </c:pt>
                      <c:pt idx="28" formatCode="General">
                        <c:v>-59.513818181818181</c:v>
                      </c:pt>
                      <c:pt idx="29" formatCode="General">
                        <c:v>-59.928363636363635</c:v>
                      </c:pt>
                      <c:pt idx="30" formatCode="General">
                        <c:v>-60.342909090909089</c:v>
                      </c:pt>
                      <c:pt idx="31" formatCode="General">
                        <c:v>-60.738953101361574</c:v>
                      </c:pt>
                      <c:pt idx="32" formatCode="General">
                        <c:v>-61.125034795763995</c:v>
                      </c:pt>
                      <c:pt idx="33" formatCode="General">
                        <c:v>-61.511116490166415</c:v>
                      </c:pt>
                      <c:pt idx="34" formatCode="General">
                        <c:v>-61.897198184568836</c:v>
                      </c:pt>
                      <c:pt idx="35" formatCode="General">
                        <c:v>-62.283279878971257</c:v>
                      </c:pt>
                      <c:pt idx="36" formatCode="General">
                        <c:v>-62.669361573373678</c:v>
                      </c:pt>
                      <c:pt idx="37" formatCode="General">
                        <c:v>-63.054475037821483</c:v>
                      </c:pt>
                      <c:pt idx="38" formatCode="General">
                        <c:v>-63.416350983358548</c:v>
                      </c:pt>
                      <c:pt idx="39" formatCode="General">
                        <c:v>-63.778226928895613</c:v>
                      </c:pt>
                      <c:pt idx="40" formatCode="General">
                        <c:v>-64.140102874432671</c:v>
                      </c:pt>
                      <c:pt idx="41" formatCode="General">
                        <c:v>-64.501978819969736</c:v>
                      </c:pt>
                      <c:pt idx="42" formatCode="General">
                        <c:v>-64.863854765506801</c:v>
                      </c:pt>
                      <c:pt idx="43" formatCode="General">
                        <c:v>-65.225730711043866</c:v>
                      </c:pt>
                      <c:pt idx="44" formatCode="General">
                        <c:v>-65.578759455370658</c:v>
                      </c:pt>
                      <c:pt idx="45" formatCode="General">
                        <c:v>-65.920060514372167</c:v>
                      </c:pt>
                      <c:pt idx="46" formatCode="General">
                        <c:v>-66.261361573373676</c:v>
                      </c:pt>
                      <c:pt idx="47" formatCode="General">
                        <c:v>-66.602662632375186</c:v>
                      </c:pt>
                      <c:pt idx="48" formatCode="General">
                        <c:v>-66.943963691376709</c:v>
                      </c:pt>
                      <c:pt idx="49" formatCode="General">
                        <c:v>-67.285264750378218</c:v>
                      </c:pt>
                      <c:pt idx="50" formatCode="General">
                        <c:v>-67.626565809379727</c:v>
                      </c:pt>
                      <c:pt idx="51" formatCode="General">
                        <c:v>-67.962327272727279</c:v>
                      </c:pt>
                      <c:pt idx="52" formatCode="General">
                        <c:v>-68.296872727272728</c:v>
                      </c:pt>
                      <c:pt idx="53" formatCode="General">
                        <c:v>-68.631418181818191</c:v>
                      </c:pt>
                      <c:pt idx="54" formatCode="General">
                        <c:v>-68.965963636363639</c:v>
                      </c:pt>
                      <c:pt idx="55" formatCode="General">
                        <c:v>-69.300509090909088</c:v>
                      </c:pt>
                      <c:pt idx="56" formatCode="General">
                        <c:v>-69.635054545454551</c:v>
                      </c:pt>
                      <c:pt idx="57" formatCode="General">
                        <c:v>-69.971885022692888</c:v>
                      </c:pt>
                      <c:pt idx="58" formatCode="General">
                        <c:v>-70.316816944024211</c:v>
                      </c:pt>
                      <c:pt idx="59" formatCode="General">
                        <c:v>-70.66174886535552</c:v>
                      </c:pt>
                      <c:pt idx="60" formatCode="General">
                        <c:v>-71.006680786686843</c:v>
                      </c:pt>
                      <c:pt idx="61" formatCode="General">
                        <c:v>-71.351612708018152</c:v>
                      </c:pt>
                      <c:pt idx="62" formatCode="General">
                        <c:v>-71.696544629349475</c:v>
                      </c:pt>
                      <c:pt idx="63" formatCode="General">
                        <c:v>-72.041476550680784</c:v>
                      </c:pt>
                      <c:pt idx="64" formatCode="General">
                        <c:v>-72.409295007564296</c:v>
                      </c:pt>
                      <c:pt idx="65" formatCode="General">
                        <c:v>-72.791745839636917</c:v>
                      </c:pt>
                      <c:pt idx="66" formatCode="General">
                        <c:v>-73.174196671709524</c:v>
                      </c:pt>
                      <c:pt idx="67" formatCode="General">
                        <c:v>-73.556647503782145</c:v>
                      </c:pt>
                      <c:pt idx="68" formatCode="General">
                        <c:v>-73.939098335854766</c:v>
                      </c:pt>
                      <c:pt idx="69" formatCode="General">
                        <c:v>-74.321549167927373</c:v>
                      </c:pt>
                      <c:pt idx="70" formatCode="General">
                        <c:v>-74.703999999999994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6A-421C-BC75-EAF9C866FED6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-17.616748865355522</c:v>
                      </c:pt>
                      <c:pt idx="1">
                        <c:v>-17.77650680786687</c:v>
                      </c:pt>
                      <c:pt idx="2" formatCode="General">
                        <c:v>-17.936264750378218</c:v>
                      </c:pt>
                      <c:pt idx="3" formatCode="General">
                        <c:v>-18.096022692889562</c:v>
                      </c:pt>
                      <c:pt idx="4" formatCode="General">
                        <c:v>-18.257124054462938</c:v>
                      </c:pt>
                      <c:pt idx="5" formatCode="General">
                        <c:v>-18.433674735249625</c:v>
                      </c:pt>
                      <c:pt idx="6" formatCode="General">
                        <c:v>-18.610225416036311</c:v>
                      </c:pt>
                      <c:pt idx="7" formatCode="General">
                        <c:v>-18.786776096822997</c:v>
                      </c:pt>
                      <c:pt idx="8" formatCode="General">
                        <c:v>-18.963326777609684</c:v>
                      </c:pt>
                      <c:pt idx="9" formatCode="General">
                        <c:v>-19.13987745839637</c:v>
                      </c:pt>
                      <c:pt idx="10" formatCode="General">
                        <c:v>-19.316428139183056</c:v>
                      </c:pt>
                      <c:pt idx="11" formatCode="General">
                        <c:v>-19.491912254160365</c:v>
                      </c:pt>
                      <c:pt idx="12" formatCode="General">
                        <c:v>-19.666193645990923</c:v>
                      </c:pt>
                      <c:pt idx="13" formatCode="General">
                        <c:v>-19.840475037821484</c:v>
                      </c:pt>
                      <c:pt idx="14" formatCode="General">
                        <c:v>-20.014756429652042</c:v>
                      </c:pt>
                      <c:pt idx="15" formatCode="General">
                        <c:v>-20.189037821482604</c:v>
                      </c:pt>
                      <c:pt idx="16" formatCode="General">
                        <c:v>-20.363319213313162</c:v>
                      </c:pt>
                      <c:pt idx="17" formatCode="General">
                        <c:v>-20.537600605143723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-21.695863636363637</c:v>
                      </c:pt>
                      <c:pt idx="25" formatCode="General">
                        <c:v>-21.851318181818183</c:v>
                      </c:pt>
                      <c:pt idx="26" formatCode="General">
                        <c:v>-22.006772727272729</c:v>
                      </c:pt>
                      <c:pt idx="27" formatCode="General">
                        <c:v>-22.162227272727272</c:v>
                      </c:pt>
                      <c:pt idx="28" formatCode="General">
                        <c:v>-22.317681818181818</c:v>
                      </c:pt>
                      <c:pt idx="29" formatCode="General">
                        <c:v>-22.473136363636364</c:v>
                      </c:pt>
                      <c:pt idx="30" formatCode="General">
                        <c:v>-22.62859090909091</c:v>
                      </c:pt>
                      <c:pt idx="31" formatCode="General">
                        <c:v>-22.77710741301059</c:v>
                      </c:pt>
                      <c:pt idx="32" formatCode="General">
                        <c:v>-22.921888048411496</c:v>
                      </c:pt>
                      <c:pt idx="33" formatCode="General">
                        <c:v>-23.066668683812406</c:v>
                      </c:pt>
                      <c:pt idx="34" formatCode="General">
                        <c:v>-23.211449319213312</c:v>
                      </c:pt>
                      <c:pt idx="35" formatCode="General">
                        <c:v>-23.356229954614221</c:v>
                      </c:pt>
                      <c:pt idx="36" formatCode="General">
                        <c:v>-23.501010590015127</c:v>
                      </c:pt>
                      <c:pt idx="37" formatCode="General">
                        <c:v>-23.645428139183057</c:v>
                      </c:pt>
                      <c:pt idx="38" formatCode="General">
                        <c:v>-23.781131618759456</c:v>
                      </c:pt>
                      <c:pt idx="39" formatCode="General">
                        <c:v>-23.916835098335856</c:v>
                      </c:pt>
                      <c:pt idx="40" formatCode="General">
                        <c:v>-24.052538577912255</c:v>
                      </c:pt>
                      <c:pt idx="41" formatCode="General">
                        <c:v>-24.188242057488651</c:v>
                      </c:pt>
                      <c:pt idx="42" formatCode="General">
                        <c:v>-24.32394553706505</c:v>
                      </c:pt>
                      <c:pt idx="43" formatCode="General">
                        <c:v>-24.45964901664145</c:v>
                      </c:pt>
                      <c:pt idx="44" formatCode="General">
                        <c:v>-24.592034795763993</c:v>
                      </c:pt>
                      <c:pt idx="45" formatCode="General">
                        <c:v>-24.720022692889561</c:v>
                      </c:pt>
                      <c:pt idx="46" formatCode="General">
                        <c:v>-24.848010590015129</c:v>
                      </c:pt>
                      <c:pt idx="47" formatCode="General">
                        <c:v>-24.975998487140696</c:v>
                      </c:pt>
                      <c:pt idx="48" formatCode="General">
                        <c:v>-25.103986384266264</c:v>
                      </c:pt>
                      <c:pt idx="49" formatCode="General">
                        <c:v>-25.231974281391832</c:v>
                      </c:pt>
                      <c:pt idx="50" formatCode="General">
                        <c:v>-25.359962178517399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-26.239456883509831</c:v>
                      </c:pt>
                      <c:pt idx="58" formatCode="General">
                        <c:v>-26.368806354009077</c:v>
                      </c:pt>
                      <c:pt idx="59" formatCode="General">
                        <c:v>-26.49815582450832</c:v>
                      </c:pt>
                      <c:pt idx="60" formatCode="General">
                        <c:v>-26.627505295007566</c:v>
                      </c:pt>
                      <c:pt idx="61" formatCode="General">
                        <c:v>-26.756854765506809</c:v>
                      </c:pt>
                      <c:pt idx="62" formatCode="General">
                        <c:v>-26.886204236006055</c:v>
                      </c:pt>
                      <c:pt idx="63" formatCode="General">
                        <c:v>-27.015553706505298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6A-421C-BC75-EAF9C866FED6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-11.744499243570349</c:v>
                      </c:pt>
                      <c:pt idx="1">
                        <c:v>-11.851004538577913</c:v>
                      </c:pt>
                      <c:pt idx="2" formatCode="General">
                        <c:v>-11.957509833585478</c:v>
                      </c:pt>
                      <c:pt idx="3" formatCode="General">
                        <c:v>-12.064015128593041</c:v>
                      </c:pt>
                      <c:pt idx="4" formatCode="General">
                        <c:v>-12.171416036308624</c:v>
                      </c:pt>
                      <c:pt idx="5" formatCode="General">
                        <c:v>-12.289116490166416</c:v>
                      </c:pt>
                      <c:pt idx="6" formatCode="General">
                        <c:v>-12.406816944024206</c:v>
                      </c:pt>
                      <c:pt idx="7" formatCode="General">
                        <c:v>-12.524517397881997</c:v>
                      </c:pt>
                      <c:pt idx="8" formatCode="General">
                        <c:v>-12.642217851739789</c:v>
                      </c:pt>
                      <c:pt idx="9" formatCode="General">
                        <c:v>-12.75991830559758</c:v>
                      </c:pt>
                      <c:pt idx="10" formatCode="General">
                        <c:v>-12.87761875945537</c:v>
                      </c:pt>
                      <c:pt idx="11" formatCode="General">
                        <c:v>-12.994608169440241</c:v>
                      </c:pt>
                      <c:pt idx="12" formatCode="General">
                        <c:v>-13.110795763993949</c:v>
                      </c:pt>
                      <c:pt idx="13" formatCode="General">
                        <c:v>-13.226983358547654</c:v>
                      </c:pt>
                      <c:pt idx="14" formatCode="General">
                        <c:v>-13.343170953101362</c:v>
                      </c:pt>
                      <c:pt idx="15" formatCode="General">
                        <c:v>-13.459358547655068</c:v>
                      </c:pt>
                      <c:pt idx="16" formatCode="General">
                        <c:v>-13.575546142208776</c:v>
                      </c:pt>
                      <c:pt idx="17" formatCode="General">
                        <c:v>-13.691733736762481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-14.463909090909091</c:v>
                      </c:pt>
                      <c:pt idx="25" formatCode="General">
                        <c:v>-14.567545454545455</c:v>
                      </c:pt>
                      <c:pt idx="26" formatCode="General">
                        <c:v>-14.671181818181818</c:v>
                      </c:pt>
                      <c:pt idx="27" formatCode="General">
                        <c:v>-14.774818181818182</c:v>
                      </c:pt>
                      <c:pt idx="28" formatCode="General">
                        <c:v>-14.878454545454545</c:v>
                      </c:pt>
                      <c:pt idx="29" formatCode="General">
                        <c:v>-14.982090909090909</c:v>
                      </c:pt>
                      <c:pt idx="30" formatCode="General">
                        <c:v>-15.085727272727272</c:v>
                      </c:pt>
                      <c:pt idx="31" formatCode="General">
                        <c:v>-15.184738275340393</c:v>
                      </c:pt>
                      <c:pt idx="32" formatCode="General">
                        <c:v>-15.281258698940999</c:v>
                      </c:pt>
                      <c:pt idx="33" formatCode="General">
                        <c:v>-15.377779122541604</c:v>
                      </c:pt>
                      <c:pt idx="34" formatCode="General">
                        <c:v>-15.474299546142209</c:v>
                      </c:pt>
                      <c:pt idx="35" formatCode="General">
                        <c:v>-15.570819969742814</c:v>
                      </c:pt>
                      <c:pt idx="36" formatCode="General">
                        <c:v>-15.667340393343419</c:v>
                      </c:pt>
                      <c:pt idx="37" formatCode="General">
                        <c:v>-15.763618759455371</c:v>
                      </c:pt>
                      <c:pt idx="38" formatCode="General">
                        <c:v>-15.854087745839637</c:v>
                      </c:pt>
                      <c:pt idx="39" formatCode="General">
                        <c:v>-15.944556732223903</c:v>
                      </c:pt>
                      <c:pt idx="40" formatCode="General">
                        <c:v>-16.035025718608168</c:v>
                      </c:pt>
                      <c:pt idx="41" formatCode="General">
                        <c:v>-16.125494704992434</c:v>
                      </c:pt>
                      <c:pt idx="42" formatCode="General">
                        <c:v>-16.2159636913767</c:v>
                      </c:pt>
                      <c:pt idx="43" formatCode="General">
                        <c:v>-16.306432677760966</c:v>
                      </c:pt>
                      <c:pt idx="44" formatCode="General">
                        <c:v>-16.394689863842665</c:v>
                      </c:pt>
                      <c:pt idx="45" formatCode="General">
                        <c:v>-16.480015128593042</c:v>
                      </c:pt>
                      <c:pt idx="46" formatCode="General">
                        <c:v>-16.565340393343419</c:v>
                      </c:pt>
                      <c:pt idx="47" formatCode="General">
                        <c:v>-16.650665658093796</c:v>
                      </c:pt>
                      <c:pt idx="48" formatCode="General">
                        <c:v>-16.735990922844177</c:v>
                      </c:pt>
                      <c:pt idx="49" formatCode="General">
                        <c:v>-16.821316187594554</c:v>
                      </c:pt>
                      <c:pt idx="50" formatCode="General">
                        <c:v>-16.906641452344932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-17.492971255673222</c:v>
                      </c:pt>
                      <c:pt idx="58" formatCode="General">
                        <c:v>-17.579204236006053</c:v>
                      </c:pt>
                      <c:pt idx="59" formatCode="General">
                        <c:v>-17.66543721633888</c:v>
                      </c:pt>
                      <c:pt idx="60" formatCode="General">
                        <c:v>-17.751670196671711</c:v>
                      </c:pt>
                      <c:pt idx="61" formatCode="General">
                        <c:v>-17.837903177004538</c:v>
                      </c:pt>
                      <c:pt idx="62" formatCode="General">
                        <c:v>-17.924136157337369</c:v>
                      </c:pt>
                      <c:pt idx="63" formatCode="General">
                        <c:v>-18.010369137670196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6A-421C-BC75-EAF9C866FED6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6A-421C-BC75-EAF9C866FED6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6A-421C-BC75-EAF9C866FED6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06A-421C-BC75-EAF9C866FED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6A-421C-BC75-EAF9C866FED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6A-421C-BC75-EAF9C866FED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06A-421C-BC75-EAF9C866FED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-71.602632375189117</c:v>
                      </c:pt>
                      <c:pt idx="1">
                        <c:v>-69.964205748865368</c:v>
                      </c:pt>
                      <c:pt idx="2" formatCode="General">
                        <c:v>-68.325779122541604</c:v>
                      </c:pt>
                      <c:pt idx="3" formatCode="General">
                        <c:v>-66.687352496217855</c:v>
                      </c:pt>
                      <c:pt idx="4" formatCode="General">
                        <c:v>-65.088744326777615</c:v>
                      </c:pt>
                      <c:pt idx="5" formatCode="General">
                        <c:v>-63.948048411497737</c:v>
                      </c:pt>
                      <c:pt idx="6" formatCode="General">
                        <c:v>-62.80735249621786</c:v>
                      </c:pt>
                      <c:pt idx="7" formatCode="General">
                        <c:v>-61.666656580937975</c:v>
                      </c:pt>
                      <c:pt idx="8" formatCode="General">
                        <c:v>-60.525960665658097</c:v>
                      </c:pt>
                      <c:pt idx="9" formatCode="General">
                        <c:v>-59.385264750378219</c:v>
                      </c:pt>
                      <c:pt idx="10" formatCode="General">
                        <c:v>-58.244568835098335</c:v>
                      </c:pt>
                      <c:pt idx="11" formatCode="General">
                        <c:v>-57.243948562783665</c:v>
                      </c:pt>
                      <c:pt idx="12" formatCode="General">
                        <c:v>-56.40128593040847</c:v>
                      </c:pt>
                      <c:pt idx="13" formatCode="General">
                        <c:v>-55.558623298033282</c:v>
                      </c:pt>
                      <c:pt idx="14" formatCode="General">
                        <c:v>-54.715960665658095</c:v>
                      </c:pt>
                      <c:pt idx="15" formatCode="General">
                        <c:v>-53.873298033282907</c:v>
                      </c:pt>
                      <c:pt idx="16" formatCode="General">
                        <c:v>-53.030635400907713</c:v>
                      </c:pt>
                      <c:pt idx="17" formatCode="General">
                        <c:v>-52.187972768532525</c:v>
                      </c:pt>
                      <c:pt idx="18" formatCode="General">
                        <c:v>-51.507942511346442</c:v>
                      </c:pt>
                      <c:pt idx="19" formatCode="General">
                        <c:v>-50.854387291981844</c:v>
                      </c:pt>
                      <c:pt idx="20" formatCode="General">
                        <c:v>-50.200832072617246</c:v>
                      </c:pt>
                      <c:pt idx="21" formatCode="General">
                        <c:v>-49.547276853252647</c:v>
                      </c:pt>
                      <c:pt idx="22" formatCode="General">
                        <c:v>-48.893721633888049</c:v>
                      </c:pt>
                      <c:pt idx="23" formatCode="General">
                        <c:v>-48.240166414523451</c:v>
                      </c:pt>
                      <c:pt idx="24" formatCode="General">
                        <c:v>-47.618939393939392</c:v>
                      </c:pt>
                      <c:pt idx="25" formatCode="General">
                        <c:v>-47.094696969696969</c:v>
                      </c:pt>
                      <c:pt idx="26" formatCode="General">
                        <c:v>-46.570454545454545</c:v>
                      </c:pt>
                      <c:pt idx="27" formatCode="General">
                        <c:v>-46.046212121212122</c:v>
                      </c:pt>
                      <c:pt idx="28" formatCode="General">
                        <c:v>-45.521969696969698</c:v>
                      </c:pt>
                      <c:pt idx="29" formatCode="General">
                        <c:v>-44.997727272727275</c:v>
                      </c:pt>
                      <c:pt idx="30" formatCode="General">
                        <c:v>-44.473484848484844</c:v>
                      </c:pt>
                      <c:pt idx="31" formatCode="General">
                        <c:v>-44.010726172465958</c:v>
                      </c:pt>
                      <c:pt idx="32" formatCode="General">
                        <c:v>-43.581074130105904</c:v>
                      </c:pt>
                      <c:pt idx="33" formatCode="General">
                        <c:v>-43.151422087745843</c:v>
                      </c:pt>
                      <c:pt idx="34" formatCode="General">
                        <c:v>-42.721770045385782</c:v>
                      </c:pt>
                      <c:pt idx="35" formatCode="General">
                        <c:v>-42.29211800302572</c:v>
                      </c:pt>
                      <c:pt idx="36" formatCode="General">
                        <c:v>-41.862465960665659</c:v>
                      </c:pt>
                      <c:pt idx="37" formatCode="General">
                        <c:v>-41.435537065052955</c:v>
                      </c:pt>
                      <c:pt idx="38" formatCode="General">
                        <c:v>-41.073963691376704</c:v>
                      </c:pt>
                      <c:pt idx="39" formatCode="General">
                        <c:v>-40.712390317700461</c:v>
                      </c:pt>
                      <c:pt idx="40" formatCode="General">
                        <c:v>-40.35081694402421</c:v>
                      </c:pt>
                      <c:pt idx="41" formatCode="General">
                        <c:v>-39.989243570347959</c:v>
                      </c:pt>
                      <c:pt idx="42" formatCode="General">
                        <c:v>-39.627670196671716</c:v>
                      </c:pt>
                      <c:pt idx="43" formatCode="General">
                        <c:v>-39.266096822995465</c:v>
                      </c:pt>
                      <c:pt idx="44" formatCode="General">
                        <c:v>-38.927291981845691</c:v>
                      </c:pt>
                      <c:pt idx="45" formatCode="General">
                        <c:v>-38.618668683812409</c:v>
                      </c:pt>
                      <c:pt idx="46" formatCode="General">
                        <c:v>-38.310045385779127</c:v>
                      </c:pt>
                      <c:pt idx="47" formatCode="General">
                        <c:v>-38.001422087745844</c:v>
                      </c:pt>
                      <c:pt idx="48" formatCode="General">
                        <c:v>-37.692798789712562</c:v>
                      </c:pt>
                      <c:pt idx="49" formatCode="General">
                        <c:v>-37.384175491679272</c:v>
                      </c:pt>
                      <c:pt idx="50" formatCode="General">
                        <c:v>-37.07555219364599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-35.176414523449317</c:v>
                      </c:pt>
                      <c:pt idx="58" formatCode="General">
                        <c:v>-34.932844175491674</c:v>
                      </c:pt>
                      <c:pt idx="59" formatCode="General">
                        <c:v>-34.689273827534038</c:v>
                      </c:pt>
                      <c:pt idx="60" formatCode="General">
                        <c:v>-34.445703479576395</c:v>
                      </c:pt>
                      <c:pt idx="61" formatCode="General">
                        <c:v>-34.202133131618758</c:v>
                      </c:pt>
                      <c:pt idx="62" formatCode="General">
                        <c:v>-33.958562783661115</c:v>
                      </c:pt>
                      <c:pt idx="63" formatCode="General">
                        <c:v>-33.714992435703479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06A-421C-BC75-EAF9C866FED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06A-421C-BC75-EAF9C866FED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06A-421C-BC75-EAF9C866FED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06A-421C-BC75-EAF9C866FED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06A-421C-BC75-EAF9C866FED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06A-421C-BC75-EAF9C866FED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06A-421C-BC75-EAF9C866FED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06A-421C-BC75-EAF9C866FED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06A-421C-BC75-EAF9C866FED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06A-421C-BC75-EAF9C866FED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06A-421C-BC75-EAF9C866FED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06A-421C-BC75-EAF9C866FED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06A-421C-BC75-EAF9C866FED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06A-421C-BC75-EAF9C866FED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06A-421C-BC75-EAF9C866FED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06A-421C-BC75-EAF9C866FED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06A-421C-BC75-EAF9C866FED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-18.254666666666669</c:v>
                      </c:pt>
                      <c:pt idx="1">
                        <c:v>-27.000072727272755</c:v>
                      </c:pt>
                      <c:pt idx="2" formatCode="General">
                        <c:v>-49.905527272727298</c:v>
                      </c:pt>
                      <c:pt idx="3" formatCode="General">
                        <c:v>-55.191878787878785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-32.251325301204822</c:v>
                      </c:pt>
                      <c:pt idx="40" formatCode="General">
                        <c:v>-31.99831325301205</c:v>
                      </c:pt>
                      <c:pt idx="41" formatCode="General">
                        <c:v>-31.752145454545456</c:v>
                      </c:pt>
                      <c:pt idx="42" formatCode="General">
                        <c:v>-31.509769696969702</c:v>
                      </c:pt>
                      <c:pt idx="43" formatCode="General">
                        <c:v>-31.281890909090912</c:v>
                      </c:pt>
                      <c:pt idx="44" formatCode="General">
                        <c:v>-31.057139393939394</c:v>
                      </c:pt>
                      <c:pt idx="45" formatCode="General">
                        <c:v>-30.836533333333332</c:v>
                      </c:pt>
                      <c:pt idx="46" formatCode="General">
                        <c:v>-30.776654545454541</c:v>
                      </c:pt>
                      <c:pt idx="47" formatCode="General">
                        <c:v>-30.763999999999996</c:v>
                      </c:pt>
                      <c:pt idx="48" formatCode="General">
                        <c:v>-30.763999999999999</c:v>
                      </c:pt>
                      <c:pt idx="49" formatCode="General">
                        <c:v>-30.769204819277107</c:v>
                      </c:pt>
                      <c:pt idx="50" formatCode="General">
                        <c:v>-30.780048192771083</c:v>
                      </c:pt>
                      <c:pt idx="51" formatCode="General">
                        <c:v>-30.793430303030302</c:v>
                      </c:pt>
                      <c:pt idx="52" formatCode="General">
                        <c:v>-30.807369696969698</c:v>
                      </c:pt>
                      <c:pt idx="53" formatCode="General">
                        <c:v>-30.821309090909093</c:v>
                      </c:pt>
                      <c:pt idx="54" formatCode="General">
                        <c:v>-30.835248484848485</c:v>
                      </c:pt>
                      <c:pt idx="55" formatCode="General">
                        <c:v>-30.84918787878788</c:v>
                      </c:pt>
                      <c:pt idx="56" formatCode="General">
                        <c:v>-30.863127272727276</c:v>
                      </c:pt>
                      <c:pt idx="57" formatCode="General">
                        <c:v>-30.877710843373496</c:v>
                      </c:pt>
                      <c:pt idx="58" formatCode="General">
                        <c:v>-30.89457831325301</c:v>
                      </c:pt>
                      <c:pt idx="59" formatCode="General">
                        <c:v>-30.916254545454546</c:v>
                      </c:pt>
                      <c:pt idx="60" formatCode="General">
                        <c:v>-30.941709090909093</c:v>
                      </c:pt>
                      <c:pt idx="61" formatCode="General">
                        <c:v>-30.968266666666668</c:v>
                      </c:pt>
                      <c:pt idx="62" formatCode="General">
                        <c:v>-30.995248484848485</c:v>
                      </c:pt>
                      <c:pt idx="63" formatCode="General">
                        <c:v>-31.023127272727272</c:v>
                      </c:pt>
                      <c:pt idx="64" formatCode="General">
                        <c:v>-31.055409984871407</c:v>
                      </c:pt>
                      <c:pt idx="65" formatCode="General">
                        <c:v>-31.090508320726173</c:v>
                      </c:pt>
                      <c:pt idx="66" formatCode="General">
                        <c:v>-31.125606656580938</c:v>
                      </c:pt>
                      <c:pt idx="67" formatCode="General">
                        <c:v>-31.160704992435701</c:v>
                      </c:pt>
                      <c:pt idx="68" formatCode="General">
                        <c:v>-31.195803328290467</c:v>
                      </c:pt>
                      <c:pt idx="69" formatCode="General">
                        <c:v>-31.230901664145232</c:v>
                      </c:pt>
                      <c:pt idx="70" formatCode="General">
                        <c:v>-31.265999999999998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06A-421C-BC75-EAF9C866FED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06A-421C-BC75-EAF9C866FED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06A-421C-BC75-EAF9C866FED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06A-421C-BC75-EAF9C866FED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06A-421C-BC75-EAF9C866FED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06A-421C-BC75-EAF9C866FED6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06A-421C-BC75-EAF9C866FED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06A-421C-BC75-EAF9C866FED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20.119272727272726</c:v>
                      </c:pt>
                      <c:pt idx="1">
                        <c:v>-14.808218181818283</c:v>
                      </c:pt>
                      <c:pt idx="2" formatCode="General">
                        <c:v>-102.12458181818192</c:v>
                      </c:pt>
                      <c:pt idx="3" formatCode="General">
                        <c:v>-123.57636363636362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-54.762831325301207</c:v>
                      </c:pt>
                      <c:pt idx="40" formatCode="General">
                        <c:v>-53.949578313253021</c:v>
                      </c:pt>
                      <c:pt idx="41" formatCode="General">
                        <c:v>-53.156618181818189</c:v>
                      </c:pt>
                      <c:pt idx="42" formatCode="General">
                        <c:v>-52.370581818181826</c:v>
                      </c:pt>
                      <c:pt idx="43" formatCode="General">
                        <c:v>-51.577854545454557</c:v>
                      </c:pt>
                      <c:pt idx="44" formatCode="General">
                        <c:v>-50.739781818181825</c:v>
                      </c:pt>
                      <c:pt idx="45" formatCode="General">
                        <c:v>-49.8416</c:v>
                      </c:pt>
                      <c:pt idx="46" formatCode="General">
                        <c:v>-49.780145454545448</c:v>
                      </c:pt>
                      <c:pt idx="47" formatCode="General">
                        <c:v>-49.965090909090904</c:v>
                      </c:pt>
                      <c:pt idx="48" formatCode="General">
                        <c:v>-50.219636363636361</c:v>
                      </c:pt>
                      <c:pt idx="49" formatCode="General">
                        <c:v>-50.471710843373494</c:v>
                      </c:pt>
                      <c:pt idx="50" formatCode="General">
                        <c:v>-50.721108433734948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-52.476867469879515</c:v>
                      </c:pt>
                      <c:pt idx="58" formatCode="General">
                        <c:v>-52.726265060240962</c:v>
                      </c:pt>
                      <c:pt idx="59" formatCode="General">
                        <c:v>-52.980581818181818</c:v>
                      </c:pt>
                      <c:pt idx="60" formatCode="General">
                        <c:v>-53.238763636363636</c:v>
                      </c:pt>
                      <c:pt idx="61" formatCode="General">
                        <c:v>-53.500254545454546</c:v>
                      </c:pt>
                      <c:pt idx="62" formatCode="General">
                        <c:v>-53.763018181818182</c:v>
                      </c:pt>
                      <c:pt idx="63" formatCode="General">
                        <c:v>-54.028472727272735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06A-421C-BC75-EAF9C866FED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16.766060606060602</c:v>
                      </c:pt>
                      <c:pt idx="1">
                        <c:v>-12.340181818181904</c:v>
                      </c:pt>
                      <c:pt idx="2" formatCode="General">
                        <c:v>-85.103818181818269</c:v>
                      </c:pt>
                      <c:pt idx="3" formatCode="General">
                        <c:v>-102.98030303030303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-45.635692771084337</c:v>
                      </c:pt>
                      <c:pt idx="40" formatCode="General">
                        <c:v>-44.957981927710847</c:v>
                      </c:pt>
                      <c:pt idx="41" formatCode="General">
                        <c:v>-44.297181818181826</c:v>
                      </c:pt>
                      <c:pt idx="42" formatCode="General">
                        <c:v>-43.642151515151525</c:v>
                      </c:pt>
                      <c:pt idx="43" formatCode="General">
                        <c:v>-42.981545454545461</c:v>
                      </c:pt>
                      <c:pt idx="44" formatCode="General">
                        <c:v>-42.283151515151523</c:v>
                      </c:pt>
                      <c:pt idx="45" formatCode="General">
                        <c:v>-41.534666666666666</c:v>
                      </c:pt>
                      <c:pt idx="46" formatCode="General">
                        <c:v>-41.483454545454542</c:v>
                      </c:pt>
                      <c:pt idx="47" formatCode="General">
                        <c:v>-41.637575757575753</c:v>
                      </c:pt>
                      <c:pt idx="48" formatCode="General">
                        <c:v>-41.849696969696964</c:v>
                      </c:pt>
                      <c:pt idx="49" formatCode="General">
                        <c:v>-42.059759036144577</c:v>
                      </c:pt>
                      <c:pt idx="50" formatCode="General">
                        <c:v>-42.267590361445784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-43.730722891566266</c:v>
                      </c:pt>
                      <c:pt idx="58" formatCode="General">
                        <c:v>-43.938554216867466</c:v>
                      </c:pt>
                      <c:pt idx="59" formatCode="General">
                        <c:v>-44.150484848484844</c:v>
                      </c:pt>
                      <c:pt idx="60" formatCode="General">
                        <c:v>-44.365636363636369</c:v>
                      </c:pt>
                      <c:pt idx="61" formatCode="General">
                        <c:v>-44.583545454545458</c:v>
                      </c:pt>
                      <c:pt idx="62" formatCode="General">
                        <c:v>-44.802515151515152</c:v>
                      </c:pt>
                      <c:pt idx="63" formatCode="General">
                        <c:v>-45.023727272727271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06A-421C-BC75-EAF9C866FED6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13.412848484848482</c:v>
                      </c:pt>
                      <c:pt idx="1">
                        <c:v>-9.8721454545455227</c:v>
                      </c:pt>
                      <c:pt idx="2" formatCode="General">
                        <c:v>-68.083054545454601</c:v>
                      </c:pt>
                      <c:pt idx="3" formatCode="General">
                        <c:v>-82.384242424242416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-36.508554216867473</c:v>
                      </c:pt>
                      <c:pt idx="40" formatCode="General">
                        <c:v>-35.96638554216868</c:v>
                      </c:pt>
                      <c:pt idx="41" formatCode="General">
                        <c:v>-35.437745454545457</c:v>
                      </c:pt>
                      <c:pt idx="42" formatCode="General">
                        <c:v>-34.913721212121217</c:v>
                      </c:pt>
                      <c:pt idx="43" formatCode="General">
                        <c:v>-34.385236363636366</c:v>
                      </c:pt>
                      <c:pt idx="44" formatCode="General">
                        <c:v>-33.826521212121214</c:v>
                      </c:pt>
                      <c:pt idx="45" formatCode="General">
                        <c:v>-33.227733333333333</c:v>
                      </c:pt>
                      <c:pt idx="46" formatCode="General">
                        <c:v>-33.186763636363629</c:v>
                      </c:pt>
                      <c:pt idx="47" formatCode="General">
                        <c:v>-33.310060606060603</c:v>
                      </c:pt>
                      <c:pt idx="48" formatCode="General">
                        <c:v>-33.479757575757574</c:v>
                      </c:pt>
                      <c:pt idx="49" formatCode="General">
                        <c:v>-33.64780722891566</c:v>
                      </c:pt>
                      <c:pt idx="50" formatCode="General">
                        <c:v>-33.814072289156627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-34.98457831325301</c:v>
                      </c:pt>
                      <c:pt idx="58" formatCode="General">
                        <c:v>-35.150843373493977</c:v>
                      </c:pt>
                      <c:pt idx="59" formatCode="General">
                        <c:v>-35.320387878787876</c:v>
                      </c:pt>
                      <c:pt idx="60" formatCode="General">
                        <c:v>-35.492509090909095</c:v>
                      </c:pt>
                      <c:pt idx="61" formatCode="General">
                        <c:v>-35.666836363636364</c:v>
                      </c:pt>
                      <c:pt idx="62" formatCode="General">
                        <c:v>-35.842012121212122</c:v>
                      </c:pt>
                      <c:pt idx="63" formatCode="General">
                        <c:v>-36.018981818181821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06A-421C-BC75-EAF9C866FED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06A-421C-BC75-EAF9C866FED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6.7064242424242408</c:v>
                      </c:pt>
                      <c:pt idx="1">
                        <c:v>-4.9360727272727614</c:v>
                      </c:pt>
                      <c:pt idx="2" formatCode="General">
                        <c:v>-34.041527272727301</c:v>
                      </c:pt>
                      <c:pt idx="3" formatCode="General">
                        <c:v>-41.192121212121208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-18.254277108433737</c:v>
                      </c:pt>
                      <c:pt idx="40" formatCode="General">
                        <c:v>-17.98319277108434</c:v>
                      </c:pt>
                      <c:pt idx="41" formatCode="General">
                        <c:v>-17.718872727272728</c:v>
                      </c:pt>
                      <c:pt idx="42" formatCode="General">
                        <c:v>-17.456860606060609</c:v>
                      </c:pt>
                      <c:pt idx="43" formatCode="General">
                        <c:v>-17.192618181818183</c:v>
                      </c:pt>
                      <c:pt idx="44" formatCode="General">
                        <c:v>-16.913260606060607</c:v>
                      </c:pt>
                      <c:pt idx="45" formatCode="General">
                        <c:v>-16.613866666666667</c:v>
                      </c:pt>
                      <c:pt idx="46" formatCode="General">
                        <c:v>-16.593381818181815</c:v>
                      </c:pt>
                      <c:pt idx="47" formatCode="General">
                        <c:v>-16.655030303030301</c:v>
                      </c:pt>
                      <c:pt idx="48" formatCode="General">
                        <c:v>-16.739878787878787</c:v>
                      </c:pt>
                      <c:pt idx="49" formatCode="General">
                        <c:v>-16.82390361445783</c:v>
                      </c:pt>
                      <c:pt idx="50" formatCode="General">
                        <c:v>-16.907036144578313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06A-421C-BC75-EAF9C866FED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06A-421C-BC75-EAF9C866FED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06A-421C-BC75-EAF9C866FED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06A-421C-BC75-EAF9C866FED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06A-421C-BC75-EAF9C866FED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06A-421C-BC75-EAF9C866FED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06A-421C-BC75-EAF9C866FED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-88.826060606060608</c:v>
                      </c:pt>
                      <c:pt idx="1">
                        <c:v>-79.814666666666653</c:v>
                      </c:pt>
                      <c:pt idx="2" formatCode="General">
                        <c:v>-60.747999999999976</c:v>
                      </c:pt>
                      <c:pt idx="3" formatCode="General">
                        <c:v>-54.498363636363635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-38.49757575757576</c:v>
                      </c:pt>
                      <c:pt idx="43" formatCode="General">
                        <c:v>-38.467272727272729</c:v>
                      </c:pt>
                      <c:pt idx="44" formatCode="General">
                        <c:v>-38.457818181818183</c:v>
                      </c:pt>
                      <c:pt idx="45" formatCode="General">
                        <c:v>-38.475999999999999</c:v>
                      </c:pt>
                      <c:pt idx="46" formatCode="General">
                        <c:v>-38.253090909090908</c:v>
                      </c:pt>
                      <c:pt idx="47" formatCode="General">
                        <c:v>-37.960606060606061</c:v>
                      </c:pt>
                      <c:pt idx="48" formatCode="General">
                        <c:v>-37.657575757575756</c:v>
                      </c:pt>
                      <c:pt idx="49" formatCode="General">
                        <c:v>-37.361204819277113</c:v>
                      </c:pt>
                      <c:pt idx="50" formatCode="General">
                        <c:v>-37.072048192771085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06A-421C-BC75-EAF9C866FED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06A-421C-BC75-EAF9C866FED6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06A-421C-BC75-EAF9C866FED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06A-421C-BC75-EAF9C866FED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06A-421C-BC75-EAF9C866FED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06A-421C-BC75-EAF9C866FED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06A-421C-BC75-EAF9C866FED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06A-421C-BC75-EAF9C866FED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C06A-421C-BC75-EAF9C866FED6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C06A-421C-BC75-EAF9C866FED6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C06A-421C-BC75-EAF9C866FED6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C06A-421C-BC75-EAF9C866FED6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-40.414424242424239</c:v>
                      </c:pt>
                      <c:pt idx="5" formatCode="General">
                        <c:v>-41.844727272727269</c:v>
                      </c:pt>
                      <c:pt idx="6" formatCode="General">
                        <c:v>-42.318072289156625</c:v>
                      </c:pt>
                      <c:pt idx="7" formatCode="General">
                        <c:v>-41.522891566265066</c:v>
                      </c:pt>
                      <c:pt idx="8" formatCode="General">
                        <c:v>-40.770666666666671</c:v>
                      </c:pt>
                      <c:pt idx="9" formatCode="General">
                        <c:v>-40.041454545454542</c:v>
                      </c:pt>
                      <c:pt idx="10" formatCode="General">
                        <c:v>-39.386909090909093</c:v>
                      </c:pt>
                      <c:pt idx="11" formatCode="General">
                        <c:v>-37.701212121212123</c:v>
                      </c:pt>
                      <c:pt idx="12" formatCode="General">
                        <c:v>-34.852727272727279</c:v>
                      </c:pt>
                      <c:pt idx="13" formatCode="General">
                        <c:v>-33.902666666666669</c:v>
                      </c:pt>
                      <c:pt idx="14" formatCode="General">
                        <c:v>-32.841445783132535</c:v>
                      </c:pt>
                      <c:pt idx="15" formatCode="General">
                        <c:v>-29.202891566265059</c:v>
                      </c:pt>
                      <c:pt idx="16" formatCode="General">
                        <c:v>-27.141818181818181</c:v>
                      </c:pt>
                      <c:pt idx="17" formatCode="General">
                        <c:v>-26.596363636363634</c:v>
                      </c:pt>
                      <c:pt idx="18" formatCode="General">
                        <c:v>-26.082181818181816</c:v>
                      </c:pt>
                      <c:pt idx="19" formatCode="General">
                        <c:v>-25.578181818181818</c:v>
                      </c:pt>
                      <c:pt idx="20" formatCode="General">
                        <c:v>-25.09333333333333</c:v>
                      </c:pt>
                      <c:pt idx="21" formatCode="General">
                        <c:v>-24.628848484848483</c:v>
                      </c:pt>
                      <c:pt idx="22" formatCode="General">
                        <c:v>-24.180363636363637</c:v>
                      </c:pt>
                      <c:pt idx="23" formatCode="General">
                        <c:v>-23.734337349397588</c:v>
                      </c:pt>
                      <c:pt idx="24" formatCode="General">
                        <c:v>-23.284848484848485</c:v>
                      </c:pt>
                      <c:pt idx="25" formatCode="General">
                        <c:v>-22.824242424242424</c:v>
                      </c:pt>
                      <c:pt idx="26" formatCode="General">
                        <c:v>-22.392727272727274</c:v>
                      </c:pt>
                      <c:pt idx="27" formatCode="General">
                        <c:v>-21.98060606060606</c:v>
                      </c:pt>
                      <c:pt idx="28" formatCode="General">
                        <c:v>-21.603030303030302</c:v>
                      </c:pt>
                      <c:pt idx="29" formatCode="General">
                        <c:v>-21.234545454545454</c:v>
                      </c:pt>
                      <c:pt idx="30" formatCode="General">
                        <c:v>-20.883030303030303</c:v>
                      </c:pt>
                      <c:pt idx="31" formatCode="General">
                        <c:v>-20.556385542168677</c:v>
                      </c:pt>
                      <c:pt idx="32" formatCode="General">
                        <c:v>-20.24313253012048</c:v>
                      </c:pt>
                      <c:pt idx="33" formatCode="General">
                        <c:v>-19.952000000000002</c:v>
                      </c:pt>
                      <c:pt idx="34" formatCode="General">
                        <c:v>-19.6705696969697</c:v>
                      </c:pt>
                      <c:pt idx="35" formatCode="General">
                        <c:v>-19.407539393939395</c:v>
                      </c:pt>
                      <c:pt idx="36" formatCode="General">
                        <c:v>-19.163745454545456</c:v>
                      </c:pt>
                      <c:pt idx="37" formatCode="General">
                        <c:v>-18.929709090909089</c:v>
                      </c:pt>
                      <c:pt idx="38" formatCode="General">
                        <c:v>-18.722436363636362</c:v>
                      </c:pt>
                      <c:pt idx="39" formatCode="General">
                        <c:v>-18.526927710843374</c:v>
                      </c:pt>
                      <c:pt idx="40" formatCode="General">
                        <c:v>-18.349819277108434</c:v>
                      </c:pt>
                      <c:pt idx="41" formatCode="General">
                        <c:v>-18.190509090909092</c:v>
                      </c:pt>
                      <c:pt idx="42" formatCode="General">
                        <c:v>-18.039818181818184</c:v>
                      </c:pt>
                      <c:pt idx="43" formatCode="General">
                        <c:v>-17.912545454545455</c:v>
                      </c:pt>
                      <c:pt idx="44" formatCode="General">
                        <c:v>-17.795696969696969</c:v>
                      </c:pt>
                      <c:pt idx="45" formatCode="General">
                        <c:v>-17.692666666666668</c:v>
                      </c:pt>
                      <c:pt idx="46" formatCode="General">
                        <c:v>-17.605709090909091</c:v>
                      </c:pt>
                      <c:pt idx="47" formatCode="General">
                        <c:v>-17.525963636363635</c:v>
                      </c:pt>
                      <c:pt idx="48" formatCode="General">
                        <c:v>-17.464145454545452</c:v>
                      </c:pt>
                      <c:pt idx="49" formatCode="General">
                        <c:v>-17.411180722891565</c:v>
                      </c:pt>
                      <c:pt idx="50" formatCode="General">
                        <c:v>-17.367807228915662</c:v>
                      </c:pt>
                      <c:pt idx="51" formatCode="General">
                        <c:v>-17.336145454545456</c:v>
                      </c:pt>
                      <c:pt idx="52" formatCode="General">
                        <c:v>-17.309321212121212</c:v>
                      </c:pt>
                      <c:pt idx="53" formatCode="General">
                        <c:v>-17.293563636363636</c:v>
                      </c:pt>
                      <c:pt idx="54" formatCode="General">
                        <c:v>-17.301757575757577</c:v>
                      </c:pt>
                      <c:pt idx="55" formatCode="General">
                        <c:v>-17.332060606060605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-18.099454545454545</c:v>
                      </c:pt>
                      <c:pt idx="65" formatCode="General">
                        <c:v>-18.190363636363635</c:v>
                      </c:pt>
                      <c:pt idx="66" formatCode="General">
                        <c:v>-18.28421686746988</c:v>
                      </c:pt>
                      <c:pt idx="67" formatCode="General">
                        <c:v>-18.379090909090909</c:v>
                      </c:pt>
                      <c:pt idx="68" formatCode="General">
                        <c:v>-18.476060606060607</c:v>
                      </c:pt>
                      <c:pt idx="69" formatCode="General">
                        <c:v>-18.57539393939394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C06A-421C-BC75-EAF9C866FED6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C06A-421C-BC75-EAF9C866FED6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C06A-421C-BC75-EAF9C866FED6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-55.364363636363635</c:v>
                      </c:pt>
                      <c:pt idx="5" formatCode="General">
                        <c:v>-55.418909090909089</c:v>
                      </c:pt>
                      <c:pt idx="6" formatCode="General">
                        <c:v>-55.025180722891562</c:v>
                      </c:pt>
                      <c:pt idx="7" formatCode="General">
                        <c:v>-54.037228915662652</c:v>
                      </c:pt>
                      <c:pt idx="8" formatCode="General">
                        <c:v>-53.11</c:v>
                      </c:pt>
                      <c:pt idx="9" formatCode="General">
                        <c:v>-52.212545454545449</c:v>
                      </c:pt>
                      <c:pt idx="10" formatCode="General">
                        <c:v>-51.400424242424243</c:v>
                      </c:pt>
                      <c:pt idx="11" formatCode="General">
                        <c:v>-50.089818181818181</c:v>
                      </c:pt>
                      <c:pt idx="12" formatCode="General">
                        <c:v>-48.217090909090913</c:v>
                      </c:pt>
                      <c:pt idx="13" formatCode="General">
                        <c:v>-47.32836363636364</c:v>
                      </c:pt>
                      <c:pt idx="14" formatCode="General">
                        <c:v>-46.397228915662659</c:v>
                      </c:pt>
                      <c:pt idx="15" formatCode="General">
                        <c:v>-44.2044578313253</c:v>
                      </c:pt>
                      <c:pt idx="16" formatCode="General">
                        <c:v>-42.817818181818183</c:v>
                      </c:pt>
                      <c:pt idx="17" formatCode="General">
                        <c:v>-42.205696969696966</c:v>
                      </c:pt>
                      <c:pt idx="18" formatCode="General">
                        <c:v>-41.635272727272721</c:v>
                      </c:pt>
                      <c:pt idx="19" formatCode="General">
                        <c:v>-41.077999999999996</c:v>
                      </c:pt>
                      <c:pt idx="20" formatCode="General">
                        <c:v>-40.544666666666664</c:v>
                      </c:pt>
                      <c:pt idx="21" formatCode="General">
                        <c:v>-40.038484848484849</c:v>
                      </c:pt>
                      <c:pt idx="22" formatCode="General">
                        <c:v>-39.553636363636357</c:v>
                      </c:pt>
                      <c:pt idx="23" formatCode="General">
                        <c:v>-39.01114457831325</c:v>
                      </c:pt>
                      <c:pt idx="24" formatCode="General">
                        <c:v>-38.442424242424238</c:v>
                      </c:pt>
                      <c:pt idx="25" formatCode="General">
                        <c:v>-37.812121212121212</c:v>
                      </c:pt>
                      <c:pt idx="26" formatCode="General">
                        <c:v>-37.28</c:v>
                      </c:pt>
                      <c:pt idx="27" formatCode="General">
                        <c:v>-36.813333333333333</c:v>
                      </c:pt>
                      <c:pt idx="28" formatCode="General">
                        <c:v>-36.409999999999997</c:v>
                      </c:pt>
                      <c:pt idx="29" formatCode="General">
                        <c:v>-36.019090909090906</c:v>
                      </c:pt>
                      <c:pt idx="30" formatCode="General">
                        <c:v>-35.649393939393939</c:v>
                      </c:pt>
                      <c:pt idx="31" formatCode="General">
                        <c:v>-35.304638554216872</c:v>
                      </c:pt>
                      <c:pt idx="32" formatCode="General">
                        <c:v>-34.973313253012051</c:v>
                      </c:pt>
                      <c:pt idx="33" formatCode="General">
                        <c:v>-34.67</c:v>
                      </c:pt>
                      <c:pt idx="34" formatCode="General">
                        <c:v>-34.372327272727276</c:v>
                      </c:pt>
                      <c:pt idx="35" formatCode="General">
                        <c:v>-34.085054545454547</c:v>
                      </c:pt>
                      <c:pt idx="36" formatCode="General">
                        <c:v>-33.812836363636364</c:v>
                      </c:pt>
                      <c:pt idx="37" formatCode="General">
                        <c:v>-33.54849696969697</c:v>
                      </c:pt>
                      <c:pt idx="38" formatCode="General">
                        <c:v>-33.310921212121208</c:v>
                      </c:pt>
                      <c:pt idx="39" formatCode="General">
                        <c:v>-33.078132530120477</c:v>
                      </c:pt>
                      <c:pt idx="40" formatCode="General">
                        <c:v>-32.85283132530121</c:v>
                      </c:pt>
                      <c:pt idx="41" formatCode="General">
                        <c:v>-32.645115151515157</c:v>
                      </c:pt>
                      <c:pt idx="42" formatCode="General">
                        <c:v>-32.445454545454545</c:v>
                      </c:pt>
                      <c:pt idx="43" formatCode="General">
                        <c:v>-32.263636363636365</c:v>
                      </c:pt>
                      <c:pt idx="44" formatCode="General">
                        <c:v>-32.089636363636359</c:v>
                      </c:pt>
                      <c:pt idx="45" formatCode="General">
                        <c:v>-31.926000000000002</c:v>
                      </c:pt>
                      <c:pt idx="46" formatCode="General">
                        <c:v>-31.77370909090909</c:v>
                      </c:pt>
                      <c:pt idx="47" formatCode="General">
                        <c:v>-31.626509090909089</c:v>
                      </c:pt>
                      <c:pt idx="48" formatCode="General">
                        <c:v>-31.491963636363636</c:v>
                      </c:pt>
                      <c:pt idx="49" formatCode="General">
                        <c:v>-31.36648192771084</c:v>
                      </c:pt>
                      <c:pt idx="50" formatCode="General">
                        <c:v>-31.25081927710843</c:v>
                      </c:pt>
                      <c:pt idx="51" formatCode="General">
                        <c:v>-31.146509090909088</c:v>
                      </c:pt>
                      <c:pt idx="52" formatCode="General">
                        <c:v>-31.045927272727273</c:v>
                      </c:pt>
                      <c:pt idx="53" formatCode="General">
                        <c:v>-30.951381818181819</c:v>
                      </c:pt>
                      <c:pt idx="54" formatCode="General">
                        <c:v>-30.887090909090908</c:v>
                      </c:pt>
                      <c:pt idx="55" formatCode="General">
                        <c:v>-30.850727272727269</c:v>
                      </c:pt>
                      <c:pt idx="56" formatCode="General">
                        <c:v>-30.860763636363636</c:v>
                      </c:pt>
                      <c:pt idx="57" formatCode="General">
                        <c:v>-30.877710843373496</c:v>
                      </c:pt>
                      <c:pt idx="58" formatCode="General">
                        <c:v>-30.89457831325301</c:v>
                      </c:pt>
                      <c:pt idx="59" formatCode="General">
                        <c:v>-30.916254545454546</c:v>
                      </c:pt>
                      <c:pt idx="60" formatCode="General">
                        <c:v>-30.941709090909093</c:v>
                      </c:pt>
                      <c:pt idx="61" formatCode="General">
                        <c:v>-30.968266666666668</c:v>
                      </c:pt>
                      <c:pt idx="62" formatCode="General">
                        <c:v>-30.995248484848485</c:v>
                      </c:pt>
                      <c:pt idx="63" formatCode="General">
                        <c:v>-31.023127272727272</c:v>
                      </c:pt>
                      <c:pt idx="64" formatCode="General">
                        <c:v>-31.052484848484848</c:v>
                      </c:pt>
                      <c:pt idx="65" formatCode="General">
                        <c:v>-31.08278787878788</c:v>
                      </c:pt>
                      <c:pt idx="66" formatCode="General">
                        <c:v>-31.116385542168675</c:v>
                      </c:pt>
                      <c:pt idx="67" formatCode="General">
                        <c:v>-31.150909090909092</c:v>
                      </c:pt>
                      <c:pt idx="68" formatCode="General">
                        <c:v>-31.187272727272731</c:v>
                      </c:pt>
                      <c:pt idx="69" formatCode="General">
                        <c:v>-31.226000000000003</c:v>
                      </c:pt>
                      <c:pt idx="70" formatCode="General">
                        <c:v>-31.265999999999998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C06A-421C-BC75-EAF9C866FED6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C06A-421C-BC75-EAF9C866FED6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C06A-421C-BC75-EAF9C866FED6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-73.47042424242423</c:v>
                      </c:pt>
                      <c:pt idx="5" formatCode="General">
                        <c:v>-71.100727272727269</c:v>
                      </c:pt>
                      <c:pt idx="6" formatCode="General">
                        <c:v>-69.058373493975907</c:v>
                      </c:pt>
                      <c:pt idx="7" formatCode="General">
                        <c:v>-67.449939759036141</c:v>
                      </c:pt>
                      <c:pt idx="8" formatCode="General">
                        <c:v>-65.941333333333333</c:v>
                      </c:pt>
                      <c:pt idx="9" formatCode="General">
                        <c:v>-64.478545454545454</c:v>
                      </c:pt>
                      <c:pt idx="10" formatCode="General">
                        <c:v>-63.13309090909091</c:v>
                      </c:pt>
                      <c:pt idx="11" formatCode="General">
                        <c:v>-62.098121212121214</c:v>
                      </c:pt>
                      <c:pt idx="12" formatCode="General">
                        <c:v>-61.413272727272727</c:v>
                      </c:pt>
                      <c:pt idx="13" formatCode="General">
                        <c:v>-60.345757575757574</c:v>
                      </c:pt>
                      <c:pt idx="14" formatCode="General">
                        <c:v>-59.344939759036144</c:v>
                      </c:pt>
                      <c:pt idx="15" formatCode="General">
                        <c:v>-59.079879518072289</c:v>
                      </c:pt>
                      <c:pt idx="16" formatCode="General">
                        <c:v>-58.464727272727274</c:v>
                      </c:pt>
                      <c:pt idx="17" formatCode="General">
                        <c:v>-57.513212121212113</c:v>
                      </c:pt>
                      <c:pt idx="18" formatCode="General">
                        <c:v>-56.6190303030303</c:v>
                      </c:pt>
                      <c:pt idx="19" formatCode="General">
                        <c:v>-55.746909090909092</c:v>
                      </c:pt>
                      <c:pt idx="20" formatCode="General">
                        <c:v>-54.922666666666665</c:v>
                      </c:pt>
                      <c:pt idx="21" formatCode="General">
                        <c:v>-54.135757575757573</c:v>
                      </c:pt>
                      <c:pt idx="22" formatCode="General">
                        <c:v>-53.378181818181815</c:v>
                      </c:pt>
                      <c:pt idx="23" formatCode="General">
                        <c:v>-52.717951807228921</c:v>
                      </c:pt>
                      <c:pt idx="24" formatCode="General">
                        <c:v>-52.13909090909091</c:v>
                      </c:pt>
                      <c:pt idx="25" formatCode="General">
                        <c:v>-51.775454545454551</c:v>
                      </c:pt>
                      <c:pt idx="26" formatCode="General">
                        <c:v>-51.419090909090912</c:v>
                      </c:pt>
                      <c:pt idx="27" formatCode="General">
                        <c:v>-51.067575757575753</c:v>
                      </c:pt>
                      <c:pt idx="28" formatCode="General">
                        <c:v>-50.733333333333334</c:v>
                      </c:pt>
                      <c:pt idx="29" formatCode="General">
                        <c:v>-50.405454545454546</c:v>
                      </c:pt>
                      <c:pt idx="30" formatCode="General">
                        <c:v>-50.090303030303033</c:v>
                      </c:pt>
                      <c:pt idx="31" formatCode="General">
                        <c:v>-49.78421686746988</c:v>
                      </c:pt>
                      <c:pt idx="32" formatCode="General">
                        <c:v>-49.483012048192769</c:v>
                      </c:pt>
                      <c:pt idx="33" formatCode="General">
                        <c:v>-49.198</c:v>
                      </c:pt>
                      <c:pt idx="34" formatCode="General">
                        <c:v>-48.915830303030305</c:v>
                      </c:pt>
                      <c:pt idx="35" formatCode="General">
                        <c:v>-48.638860606060604</c:v>
                      </c:pt>
                      <c:pt idx="36" formatCode="General">
                        <c:v>-48.371509090909093</c:v>
                      </c:pt>
                      <c:pt idx="37" formatCode="General">
                        <c:v>-48.109036363636363</c:v>
                      </c:pt>
                      <c:pt idx="38" formatCode="General">
                        <c:v>-47.859945454545453</c:v>
                      </c:pt>
                      <c:pt idx="39" formatCode="General">
                        <c:v>-47.612379518072288</c:v>
                      </c:pt>
                      <c:pt idx="40" formatCode="General">
                        <c:v>-47.367198795180727</c:v>
                      </c:pt>
                      <c:pt idx="41" formatCode="General">
                        <c:v>-47.134648484848483</c:v>
                      </c:pt>
                      <c:pt idx="42" formatCode="General">
                        <c:v>-46.906818181818181</c:v>
                      </c:pt>
                      <c:pt idx="43" formatCode="General">
                        <c:v>-46.679545454545455</c:v>
                      </c:pt>
                      <c:pt idx="44" formatCode="General">
                        <c:v>-46.457484848484853</c:v>
                      </c:pt>
                      <c:pt idx="45" formatCode="General">
                        <c:v>-46.242333333333335</c:v>
                      </c:pt>
                      <c:pt idx="46" formatCode="General">
                        <c:v>-46.03521818181818</c:v>
                      </c:pt>
                      <c:pt idx="47" formatCode="General">
                        <c:v>-45.830921212121211</c:v>
                      </c:pt>
                      <c:pt idx="48" formatCode="General">
                        <c:v>-45.630315151515155</c:v>
                      </c:pt>
                      <c:pt idx="49" formatCode="General">
                        <c:v>-45.434626506024102</c:v>
                      </c:pt>
                      <c:pt idx="50" formatCode="General">
                        <c:v>-45.244265060240963</c:v>
                      </c:pt>
                      <c:pt idx="51" formatCode="General">
                        <c:v>-45.063890909090908</c:v>
                      </c:pt>
                      <c:pt idx="52" formatCode="General">
                        <c:v>-44.886842424242424</c:v>
                      </c:pt>
                      <c:pt idx="53" formatCode="General">
                        <c:v>-44.715327272727272</c:v>
                      </c:pt>
                      <c:pt idx="54" formatCode="General">
                        <c:v>-44.536878787878784</c:v>
                      </c:pt>
                      <c:pt idx="55" formatCode="General">
                        <c:v>-44.352030303030297</c:v>
                      </c:pt>
                      <c:pt idx="56" formatCode="General">
                        <c:v>-44.137654545454545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-42.525545454545451</c:v>
                      </c:pt>
                      <c:pt idx="65" formatCode="General">
                        <c:v>-42.334636363636363</c:v>
                      </c:pt>
                      <c:pt idx="66" formatCode="General">
                        <c:v>-42.152349397590363</c:v>
                      </c:pt>
                      <c:pt idx="67" formatCode="General">
                        <c:v>-41.972272727272731</c:v>
                      </c:pt>
                      <c:pt idx="68" formatCode="General">
                        <c:v>-41.796515151515152</c:v>
                      </c:pt>
                      <c:pt idx="69" formatCode="General">
                        <c:v>-41.621939393939392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C06A-421C-BC75-EAF9C866FED6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C06A-421C-BC75-EAF9C866FED6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C06A-421C-BC75-EAF9C866FED6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C06A-421C-BC75-EAF9C866FED6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C06A-421C-BC75-EAF9C866FED6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C06A-421C-BC75-EAF9C866FED6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-53.263212121212113</c:v>
                      </c:pt>
                      <c:pt idx="5" formatCode="General">
                        <c:v>-50.178363636363635</c:v>
                      </c:pt>
                      <c:pt idx="6" formatCode="General">
                        <c:v>-47.899337349397591</c:v>
                      </c:pt>
                      <c:pt idx="7" formatCode="General">
                        <c:v>-46.688493975903611</c:v>
                      </c:pt>
                      <c:pt idx="8" formatCode="General">
                        <c:v>-45.555999999999997</c:v>
                      </c:pt>
                      <c:pt idx="9" formatCode="General">
                        <c:v>-44.457818181818183</c:v>
                      </c:pt>
                      <c:pt idx="10" formatCode="General">
                        <c:v>-43.43963636363636</c:v>
                      </c:pt>
                      <c:pt idx="11" formatCode="General">
                        <c:v>-43.247515151515152</c:v>
                      </c:pt>
                      <c:pt idx="12" formatCode="General">
                        <c:v>-43.986909090909087</c:v>
                      </c:pt>
                      <c:pt idx="13" formatCode="General">
                        <c:v>-43.394424242424243</c:v>
                      </c:pt>
                      <c:pt idx="14" formatCode="General">
                        <c:v>-42.924216867469873</c:v>
                      </c:pt>
                      <c:pt idx="15" formatCode="General">
                        <c:v>-44.478433734939763</c:v>
                      </c:pt>
                      <c:pt idx="16" formatCode="General">
                        <c:v>-44.893818181818183</c:v>
                      </c:pt>
                      <c:pt idx="17" formatCode="General">
                        <c:v>-44.215030303030296</c:v>
                      </c:pt>
                      <c:pt idx="18" formatCode="General">
                        <c:v>-43.577939393939388</c:v>
                      </c:pt>
                      <c:pt idx="19" formatCode="General">
                        <c:v>-42.957818181818176</c:v>
                      </c:pt>
                      <c:pt idx="20" formatCode="General">
                        <c:v>-42.375999999999998</c:v>
                      </c:pt>
                      <c:pt idx="21" formatCode="General">
                        <c:v>-41.821333333333328</c:v>
                      </c:pt>
                      <c:pt idx="22" formatCode="General">
                        <c:v>-41.288000000000004</c:v>
                      </c:pt>
                      <c:pt idx="23" formatCode="General">
                        <c:v>-40.850783132530118</c:v>
                      </c:pt>
                      <c:pt idx="24" formatCode="General">
                        <c:v>-40.49666666666667</c:v>
                      </c:pt>
                      <c:pt idx="25" formatCode="General">
                        <c:v>-40.363333333333337</c:v>
                      </c:pt>
                      <c:pt idx="26" formatCode="General">
                        <c:v>-40.222727272727276</c:v>
                      </c:pt>
                      <c:pt idx="27" formatCode="General">
                        <c:v>-40.077272727272728</c:v>
                      </c:pt>
                      <c:pt idx="28" formatCode="General">
                        <c:v>-39.93181818181818</c:v>
                      </c:pt>
                      <c:pt idx="29" formatCode="General">
                        <c:v>-39.788181818181819</c:v>
                      </c:pt>
                      <c:pt idx="30" formatCode="General">
                        <c:v>-39.648787878787878</c:v>
                      </c:pt>
                      <c:pt idx="31" formatCode="General">
                        <c:v>-39.506024096385545</c:v>
                      </c:pt>
                      <c:pt idx="32" formatCode="General">
                        <c:v>-39.361445783132531</c:v>
                      </c:pt>
                      <c:pt idx="33" formatCode="General">
                        <c:v>-39.222000000000001</c:v>
                      </c:pt>
                      <c:pt idx="34" formatCode="General">
                        <c:v>-39.080545454545458</c:v>
                      </c:pt>
                      <c:pt idx="35" formatCode="General">
                        <c:v>-38.93509090909091</c:v>
                      </c:pt>
                      <c:pt idx="36" formatCode="General">
                        <c:v>-38.789636363636362</c:v>
                      </c:pt>
                      <c:pt idx="37" formatCode="General">
                        <c:v>-38.644181818181814</c:v>
                      </c:pt>
                      <c:pt idx="38" formatCode="General">
                        <c:v>-38.498727272727272</c:v>
                      </c:pt>
                      <c:pt idx="39" formatCode="General">
                        <c:v>-38.348915662650597</c:v>
                      </c:pt>
                      <c:pt idx="40" formatCode="General">
                        <c:v>-38.192289156626508</c:v>
                      </c:pt>
                      <c:pt idx="41" formatCode="General">
                        <c:v>-38.039393939393939</c:v>
                      </c:pt>
                      <c:pt idx="42" formatCode="General">
                        <c:v>-37.886909090909093</c:v>
                      </c:pt>
                      <c:pt idx="43" formatCode="General">
                        <c:v>-37.723272727272729</c:v>
                      </c:pt>
                      <c:pt idx="44" formatCode="General">
                        <c:v>-37.559636363636365</c:v>
                      </c:pt>
                      <c:pt idx="45" formatCode="General">
                        <c:v>-37.396000000000001</c:v>
                      </c:pt>
                      <c:pt idx="46" formatCode="General">
                        <c:v>-37.232363636363637</c:v>
                      </c:pt>
                      <c:pt idx="47" formatCode="General">
                        <c:v>-37.067939393939398</c:v>
                      </c:pt>
                      <c:pt idx="48" formatCode="General">
                        <c:v>-36.898242424242426</c:v>
                      </c:pt>
                      <c:pt idx="49" formatCode="General">
                        <c:v>-36.729036144578316</c:v>
                      </c:pt>
                      <c:pt idx="50" formatCode="General">
                        <c:v>-36.56036144578313</c:v>
                      </c:pt>
                      <c:pt idx="51" formatCode="General">
                        <c:v>-36.395818181818179</c:v>
                      </c:pt>
                      <c:pt idx="52" formatCode="General">
                        <c:v>-36.232181818181814</c:v>
                      </c:pt>
                      <c:pt idx="53" formatCode="General">
                        <c:v>-36.068545454545458</c:v>
                      </c:pt>
                      <c:pt idx="54" formatCode="General">
                        <c:v>-35.886000000000003</c:v>
                      </c:pt>
                      <c:pt idx="55" formatCode="General">
                        <c:v>-35.685999999999993</c:v>
                      </c:pt>
                      <c:pt idx="56" formatCode="General">
                        <c:v>-35.433272727272723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-33.475818181818177</c:v>
                      </c:pt>
                      <c:pt idx="65" formatCode="General">
                        <c:v>-33.239454545454542</c:v>
                      </c:pt>
                      <c:pt idx="66" formatCode="General">
                        <c:v>-33.010240963855424</c:v>
                      </c:pt>
                      <c:pt idx="67" formatCode="General">
                        <c:v>-32.782727272727271</c:v>
                      </c:pt>
                      <c:pt idx="68" formatCode="General">
                        <c:v>-32.558484848484845</c:v>
                      </c:pt>
                      <c:pt idx="69" formatCode="General">
                        <c:v>-32.334242424242419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C06A-421C-BC75-EAF9C866FED6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C06A-421C-BC75-EAF9C866FED6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C06A-421C-BC75-EAF9C866FED6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C06A-421C-BC75-EAF9C866FED6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C06A-421C-BC75-EAF9C866FED6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C06A-421C-BC75-EAF9C866FED6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C06A-421C-BC75-EAF9C866FED6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C06A-421C-BC75-EAF9C866FED6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C06A-421C-BC75-EAF9C866FED6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C06A-421C-BC75-EAF9C866FED6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C06A-421C-BC75-EAF9C866FED6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C06A-421C-BC75-EAF9C866FED6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C06A-421C-BC75-EAF9C866FED6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C06A-421C-BC75-EAF9C866FED6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C06A-421C-BC75-EAF9C866FED6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C06A-421C-BC75-EAF9C866FED6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C06A-421C-BC75-EAF9C866FED6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5702441020788"/>
          <c:y val="1.41269686334021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-167.59248484848484</c:v>
                </c:pt>
                <c:pt idx="1">
                  <c:v>-167.03344242424242</c:v>
                </c:pt>
                <c:pt idx="2" formatCode="General">
                  <c:v>-172.55829090909091</c:v>
                </c:pt>
                <c:pt idx="3" formatCode="General">
                  <c:v>-170.78490909090908</c:v>
                </c:pt>
                <c:pt idx="4" formatCode="General">
                  <c:v>-166.39042360060512</c:v>
                </c:pt>
                <c:pt idx="5" formatCode="General">
                  <c:v>-162.89571860816943</c:v>
                </c:pt>
                <c:pt idx="6" formatCode="General">
                  <c:v>-159.40101361573372</c:v>
                </c:pt>
                <c:pt idx="7" formatCode="General">
                  <c:v>-155.90630862329803</c:v>
                </c:pt>
                <c:pt idx="8" formatCode="General">
                  <c:v>-152.41160363086232</c:v>
                </c:pt>
                <c:pt idx="9" formatCode="General">
                  <c:v>-148.91689863842663</c:v>
                </c:pt>
                <c:pt idx="10" formatCode="General">
                  <c:v>-145.42219364599092</c:v>
                </c:pt>
                <c:pt idx="11" formatCode="General">
                  <c:v>-142.40886535552193</c:v>
                </c:pt>
                <c:pt idx="12" formatCode="General">
                  <c:v>-139.93836611195158</c:v>
                </c:pt>
                <c:pt idx="13" formatCode="General">
                  <c:v>-137.46786686838124</c:v>
                </c:pt>
                <c:pt idx="14" formatCode="General">
                  <c:v>-134.99736762481089</c:v>
                </c:pt>
                <c:pt idx="15" formatCode="General">
                  <c:v>-132.52686838124055</c:v>
                </c:pt>
                <c:pt idx="16" formatCode="General">
                  <c:v>-130.05636913767017</c:v>
                </c:pt>
                <c:pt idx="17" formatCode="General">
                  <c:v>-127.58586989409984</c:v>
                </c:pt>
                <c:pt idx="18" formatCode="General">
                  <c:v>-125.48351515151515</c:v>
                </c:pt>
                <c:pt idx="19" formatCode="General">
                  <c:v>-123.47545454545454</c:v>
                </c:pt>
                <c:pt idx="20" formatCode="General">
                  <c:v>-121.59666666666666</c:v>
                </c:pt>
                <c:pt idx="21" formatCode="General">
                  <c:v>-119.80951515151516</c:v>
                </c:pt>
                <c:pt idx="22" formatCode="General">
                  <c:v>-118.09436363636362</c:v>
                </c:pt>
                <c:pt idx="23" formatCode="General">
                  <c:v>-117.00807228915662</c:v>
                </c:pt>
                <c:pt idx="24" formatCode="General">
                  <c:v>-116.02068181818181</c:v>
                </c:pt>
                <c:pt idx="25" formatCode="General">
                  <c:v>-115.14340909090909</c:v>
                </c:pt>
                <c:pt idx="26" formatCode="General">
                  <c:v>-114.26613636363636</c:v>
                </c:pt>
                <c:pt idx="27" formatCode="General">
                  <c:v>-113.38886363636362</c:v>
                </c:pt>
                <c:pt idx="28" formatCode="General">
                  <c:v>-112.5115909090909</c:v>
                </c:pt>
                <c:pt idx="29" formatCode="General">
                  <c:v>-111.63431818181817</c:v>
                </c:pt>
                <c:pt idx="30" formatCode="General">
                  <c:v>-110.75704545454545</c:v>
                </c:pt>
                <c:pt idx="31" formatCode="General">
                  <c:v>-110.00276853252646</c:v>
                </c:pt>
                <c:pt idx="32" formatCode="General">
                  <c:v>-109.31472012102873</c:v>
                </c:pt>
                <c:pt idx="33" formatCode="General">
                  <c:v>-108.626671709531</c:v>
                </c:pt>
                <c:pt idx="34" formatCode="General">
                  <c:v>-107.93862329803328</c:v>
                </c:pt>
                <c:pt idx="35" formatCode="General">
                  <c:v>-107.25057488653555</c:v>
                </c:pt>
                <c:pt idx="36" formatCode="General">
                  <c:v>-106.56252647503781</c:v>
                </c:pt>
                <c:pt idx="37" formatCode="General">
                  <c:v>-105.87867878787877</c:v>
                </c:pt>
                <c:pt idx="38" formatCode="General">
                  <c:v>-105.29564848484848</c:v>
                </c:pt>
                <c:pt idx="39" formatCode="General">
                  <c:v>-104.72972891566265</c:v>
                </c:pt>
                <c:pt idx="40" formatCode="General">
                  <c:v>-104.19057228915665</c:v>
                </c:pt>
                <c:pt idx="41" formatCode="General">
                  <c:v>-103.67867272727274</c:v>
                </c:pt>
                <c:pt idx="42" formatCode="General">
                  <c:v>-103.18044242424243</c:v>
                </c:pt>
                <c:pt idx="43" formatCode="General">
                  <c:v>-102.72347272727274</c:v>
                </c:pt>
                <c:pt idx="44" formatCode="General">
                  <c:v>-102.28552727272728</c:v>
                </c:pt>
                <c:pt idx="45" formatCode="General">
                  <c:v>-101.87279999999998</c:v>
                </c:pt>
                <c:pt idx="46" formatCode="General">
                  <c:v>-101.39625454545454</c:v>
                </c:pt>
                <c:pt idx="47" formatCode="General">
                  <c:v>-100.90375757575757</c:v>
                </c:pt>
                <c:pt idx="48" formatCode="General">
                  <c:v>-100.4249696969697</c:v>
                </c:pt>
                <c:pt idx="49" formatCode="General">
                  <c:v>-99.958265060240961</c:v>
                </c:pt>
                <c:pt idx="50" formatCode="General">
                  <c:v>-99.50465060240964</c:v>
                </c:pt>
                <c:pt idx="51" formatCode="General">
                  <c:v>-99.081084848484849</c:v>
                </c:pt>
                <c:pt idx="52" formatCode="General">
                  <c:v>-98.664115151515148</c:v>
                </c:pt>
                <c:pt idx="53" formatCode="General">
                  <c:v>-98.247145454545446</c:v>
                </c:pt>
                <c:pt idx="54" formatCode="General">
                  <c:v>-97.830175757575745</c:v>
                </c:pt>
                <c:pt idx="55" formatCode="General">
                  <c:v>-97.413206060606058</c:v>
                </c:pt>
                <c:pt idx="56" formatCode="General">
                  <c:v>-96.996236363636356</c:v>
                </c:pt>
                <c:pt idx="57" formatCode="General">
                  <c:v>-96.587108433734926</c:v>
                </c:pt>
                <c:pt idx="58" formatCode="General">
                  <c:v>-96.205783132530129</c:v>
                </c:pt>
                <c:pt idx="59" formatCode="General">
                  <c:v>-95.83877575757576</c:v>
                </c:pt>
                <c:pt idx="60" formatCode="General">
                  <c:v>-95.483018181818181</c:v>
                </c:pt>
                <c:pt idx="61" formatCode="General">
                  <c:v>-95.128915151515145</c:v>
                </c:pt>
                <c:pt idx="62" formatCode="General">
                  <c:v>-94.778599999999997</c:v>
                </c:pt>
                <c:pt idx="63" formatCode="General">
                  <c:v>-94.438599999999994</c:v>
                </c:pt>
                <c:pt idx="64" formatCode="General">
                  <c:v>-94.114786686838116</c:v>
                </c:pt>
                <c:pt idx="65" formatCode="General">
                  <c:v>-93.801322239031762</c:v>
                </c:pt>
                <c:pt idx="66" formatCode="General">
                  <c:v>-93.487857791225409</c:v>
                </c:pt>
                <c:pt idx="67" formatCode="General">
                  <c:v>-93.174393343419055</c:v>
                </c:pt>
                <c:pt idx="68" formatCode="General">
                  <c:v>-92.860928895612702</c:v>
                </c:pt>
                <c:pt idx="69" formatCode="General">
                  <c:v>-92.547464447806348</c:v>
                </c:pt>
                <c:pt idx="70" formatCode="General">
                  <c:v>-92.233999999999995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D2A-403B-8B57-0D454C22C972}"/>
            </c:ext>
          </c:extLst>
        </c:ser>
        <c:ser>
          <c:idx val="69"/>
          <c:order val="69"/>
          <c:tx>
            <c:strRef>
              <c:f>'Gibbs-EVAL'!$A$170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'Gibbs-EVAL'!$B$170:$BT$170</c:f>
              <c:numCache>
                <c:formatCode>0</c:formatCode>
                <c:ptCount val="71"/>
                <c:pt idx="0">
                  <c:v>-16.186666666666667</c:v>
                </c:pt>
                <c:pt idx="1">
                  <c:v>-15.867151515151516</c:v>
                </c:pt>
                <c:pt idx="2" formatCode="General">
                  <c:v>-15.570181818181817</c:v>
                </c:pt>
                <c:pt idx="3" formatCode="General">
                  <c:v>-15.299757575757576</c:v>
                </c:pt>
                <c:pt idx="4" formatCode="General">
                  <c:v>-14.949939393939394</c:v>
                </c:pt>
                <c:pt idx="5" formatCode="General">
                  <c:v>-13.574181818181817</c:v>
                </c:pt>
                <c:pt idx="6" formatCode="General">
                  <c:v>-12.707108433734939</c:v>
                </c:pt>
                <c:pt idx="7" formatCode="General">
                  <c:v>-12.514337349397591</c:v>
                </c:pt>
                <c:pt idx="8" formatCode="General">
                  <c:v>-12.339333333333334</c:v>
                </c:pt>
                <c:pt idx="9" formatCode="General">
                  <c:v>-12.171090909090909</c:v>
                </c:pt>
                <c:pt idx="10" formatCode="General">
                  <c:v>-12.013515151515151</c:v>
                </c:pt>
                <c:pt idx="11" formatCode="General">
                  <c:v>-12.388606060606058</c:v>
                </c:pt>
                <c:pt idx="12" formatCode="General">
                  <c:v>-13.364363636363635</c:v>
                </c:pt>
                <c:pt idx="13" formatCode="General">
                  <c:v>-13.42569696969697</c:v>
                </c:pt>
                <c:pt idx="14" formatCode="General">
                  <c:v>-13.55578313253012</c:v>
                </c:pt>
                <c:pt idx="15" formatCode="General">
                  <c:v>-15.001566265060244</c:v>
                </c:pt>
                <c:pt idx="16" formatCode="General">
                  <c:v>-15.676</c:v>
                </c:pt>
                <c:pt idx="17" formatCode="General">
                  <c:v>-15.609333333333334</c:v>
                </c:pt>
                <c:pt idx="18" formatCode="General">
                  <c:v>-15.553090909090908</c:v>
                </c:pt>
                <c:pt idx="19" formatCode="General">
                  <c:v>-15.499818181818181</c:v>
                </c:pt>
                <c:pt idx="20" formatCode="General">
                  <c:v>-15.451333333333332</c:v>
                </c:pt>
                <c:pt idx="21" formatCode="General">
                  <c:v>-15.409636363636363</c:v>
                </c:pt>
                <c:pt idx="22" formatCode="General">
                  <c:v>-15.373272727272726</c:v>
                </c:pt>
                <c:pt idx="23" formatCode="General">
                  <c:v>-15.276807228915661</c:v>
                </c:pt>
                <c:pt idx="24" formatCode="General">
                  <c:v>-15.157575757575756</c:v>
                </c:pt>
                <c:pt idx="25" formatCode="General">
                  <c:v>-14.987878787878788</c:v>
                </c:pt>
                <c:pt idx="26" formatCode="General">
                  <c:v>-14.887272727272727</c:v>
                </c:pt>
                <c:pt idx="27" formatCode="General">
                  <c:v>-14.832727272727272</c:v>
                </c:pt>
                <c:pt idx="28" formatCode="General">
                  <c:v>-14.806969696969697</c:v>
                </c:pt>
                <c:pt idx="29" formatCode="General">
                  <c:v>-14.784545454545453</c:v>
                </c:pt>
                <c:pt idx="30" formatCode="General">
                  <c:v>-14.766363636363636</c:v>
                </c:pt>
                <c:pt idx="31" formatCode="General">
                  <c:v>-14.748253012048194</c:v>
                </c:pt>
                <c:pt idx="32" formatCode="General">
                  <c:v>-14.730180722891566</c:v>
                </c:pt>
                <c:pt idx="33" formatCode="General">
                  <c:v>-14.718</c:v>
                </c:pt>
                <c:pt idx="34" formatCode="General">
                  <c:v>-14.701757575757577</c:v>
                </c:pt>
                <c:pt idx="35" formatCode="General">
                  <c:v>-14.677515151515152</c:v>
                </c:pt>
                <c:pt idx="36" formatCode="General">
                  <c:v>-14.649090909090908</c:v>
                </c:pt>
                <c:pt idx="37" formatCode="General">
                  <c:v>-14.618787878787877</c:v>
                </c:pt>
                <c:pt idx="38" formatCode="General">
                  <c:v>-14.588484848484848</c:v>
                </c:pt>
                <c:pt idx="39" formatCode="General">
                  <c:v>-14.551204819277109</c:v>
                </c:pt>
                <c:pt idx="40" formatCode="General">
                  <c:v>-14.503012048192771</c:v>
                </c:pt>
                <c:pt idx="41" formatCode="General">
                  <c:v>-14.454606060606061</c:v>
                </c:pt>
                <c:pt idx="42" formatCode="General">
                  <c:v>-14.405636363636365</c:v>
                </c:pt>
                <c:pt idx="43" formatCode="General">
                  <c:v>-14.35109090909091</c:v>
                </c:pt>
                <c:pt idx="44" formatCode="General">
                  <c:v>-14.293939393939395</c:v>
                </c:pt>
                <c:pt idx="45" formatCode="General">
                  <c:v>-14.233333333333334</c:v>
                </c:pt>
                <c:pt idx="46" formatCode="General">
                  <c:v>-14.168000000000001</c:v>
                </c:pt>
                <c:pt idx="47" formatCode="General">
                  <c:v>-14.100545454545454</c:v>
                </c:pt>
                <c:pt idx="48" formatCode="General">
                  <c:v>-14.027818181818182</c:v>
                </c:pt>
                <c:pt idx="49" formatCode="General">
                  <c:v>-13.955301204819277</c:v>
                </c:pt>
                <c:pt idx="50" formatCode="General">
                  <c:v>-13.88301204819277</c:v>
                </c:pt>
                <c:pt idx="51" formatCode="General">
                  <c:v>-13.810363636363636</c:v>
                </c:pt>
                <c:pt idx="52" formatCode="General">
                  <c:v>-13.736606060606061</c:v>
                </c:pt>
                <c:pt idx="53" formatCode="General">
                  <c:v>-13.657818181818181</c:v>
                </c:pt>
                <c:pt idx="54" formatCode="General">
                  <c:v>-13.585333333333333</c:v>
                </c:pt>
                <c:pt idx="55" formatCode="General">
                  <c:v>-13.518666666666666</c:v>
                </c:pt>
                <c:pt idx="56" formatCode="General">
                  <c:v>-13.452</c:v>
                </c:pt>
                <c:pt idx="57" formatCode="General">
                  <c:v>-13.385421686746987</c:v>
                </c:pt>
                <c:pt idx="58" formatCode="General">
                  <c:v>-13.319156626506023</c:v>
                </c:pt>
                <c:pt idx="59" formatCode="General">
                  <c:v>-13.256060606060606</c:v>
                </c:pt>
                <c:pt idx="60" formatCode="General">
                  <c:v>-13.195454545454545</c:v>
                </c:pt>
                <c:pt idx="61" formatCode="General">
                  <c:v>-13.134848484848485</c:v>
                </c:pt>
                <c:pt idx="62" formatCode="General">
                  <c:v>-13.074242424242424</c:v>
                </c:pt>
                <c:pt idx="63" formatCode="General">
                  <c:v>-13.013636363636364</c:v>
                </c:pt>
                <c:pt idx="64" formatCode="General">
                  <c:v>-12.953030303030303</c:v>
                </c:pt>
                <c:pt idx="65" formatCode="General">
                  <c:v>-12.892424242424243</c:v>
                </c:pt>
                <c:pt idx="66" formatCode="General">
                  <c:v>-12.832168674698796</c:v>
                </c:pt>
                <c:pt idx="67" formatCode="General">
                  <c:v>-12.771818181818182</c:v>
                </c:pt>
                <c:pt idx="68" formatCode="General">
                  <c:v>-12.711212121212121</c:v>
                </c:pt>
                <c:pt idx="69" formatCode="General">
                  <c:v>-12.65060606060606</c:v>
                </c:pt>
                <c:pt idx="70" formatCode="General">
                  <c:v>-12.59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2A-403B-8B57-0D454C22C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BD2A-403B-8B57-0D454C22C97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D2A-403B-8B57-0D454C22C97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BD2A-403B-8B57-0D454C22C97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-23.488998487140698</c:v>
                      </c:pt>
                      <c:pt idx="1">
                        <c:v>-23.702009077155825</c:v>
                      </c:pt>
                      <c:pt idx="2" formatCode="General">
                        <c:v>-23.915019667170956</c:v>
                      </c:pt>
                      <c:pt idx="3" formatCode="General">
                        <c:v>-24.128030257186083</c:v>
                      </c:pt>
                      <c:pt idx="4" formatCode="General">
                        <c:v>-24.342832072617249</c:v>
                      </c:pt>
                      <c:pt idx="5" formatCode="General">
                        <c:v>-24.578232980332832</c:v>
                      </c:pt>
                      <c:pt idx="6" formatCode="General">
                        <c:v>-24.813633888048411</c:v>
                      </c:pt>
                      <c:pt idx="7" formatCode="General">
                        <c:v>-25.049034795763994</c:v>
                      </c:pt>
                      <c:pt idx="8" formatCode="General">
                        <c:v>-25.284435703479577</c:v>
                      </c:pt>
                      <c:pt idx="9" formatCode="General">
                        <c:v>-25.51983661119516</c:v>
                      </c:pt>
                      <c:pt idx="10" formatCode="General">
                        <c:v>-25.755237518910739</c:v>
                      </c:pt>
                      <c:pt idx="11" formatCode="General">
                        <c:v>-25.989216338880482</c:v>
                      </c:pt>
                      <c:pt idx="12" formatCode="General">
                        <c:v>-26.221591527987897</c:v>
                      </c:pt>
                      <c:pt idx="13" formatCode="General">
                        <c:v>-26.453966717095309</c:v>
                      </c:pt>
                      <c:pt idx="14" formatCode="General">
                        <c:v>-26.686341906202724</c:v>
                      </c:pt>
                      <c:pt idx="15" formatCode="General">
                        <c:v>-26.918717095310136</c:v>
                      </c:pt>
                      <c:pt idx="16" formatCode="General">
                        <c:v>-27.151092284417551</c:v>
                      </c:pt>
                      <c:pt idx="17" formatCode="General">
                        <c:v>-27.383467473524963</c:v>
                      </c:pt>
                      <c:pt idx="18" formatCode="General">
                        <c:v>-27.605954614220877</c:v>
                      </c:pt>
                      <c:pt idx="19" formatCode="General">
                        <c:v>-27.826832072617247</c:v>
                      </c:pt>
                      <c:pt idx="20" formatCode="General">
                        <c:v>-28.047709531013616</c:v>
                      </c:pt>
                      <c:pt idx="21" formatCode="General">
                        <c:v>-28.268586989409986</c:v>
                      </c:pt>
                      <c:pt idx="22" formatCode="General">
                        <c:v>-28.489464447806355</c:v>
                      </c:pt>
                      <c:pt idx="23" formatCode="General">
                        <c:v>-28.710341906202725</c:v>
                      </c:pt>
                      <c:pt idx="24" formatCode="General">
                        <c:v>-28.927818181818182</c:v>
                      </c:pt>
                      <c:pt idx="25" formatCode="General">
                        <c:v>-29.135090909090909</c:v>
                      </c:pt>
                      <c:pt idx="26" formatCode="General">
                        <c:v>-29.342363636363636</c:v>
                      </c:pt>
                      <c:pt idx="27" formatCode="General">
                        <c:v>-29.549636363636363</c:v>
                      </c:pt>
                      <c:pt idx="28" formatCode="General">
                        <c:v>-29.75690909090909</c:v>
                      </c:pt>
                      <c:pt idx="29" formatCode="General">
                        <c:v>-29.964181818181817</c:v>
                      </c:pt>
                      <c:pt idx="30" formatCode="General">
                        <c:v>-30.171454545454544</c:v>
                      </c:pt>
                      <c:pt idx="31" formatCode="General">
                        <c:v>-30.369476550680787</c:v>
                      </c:pt>
                      <c:pt idx="32" formatCode="General">
                        <c:v>-30.562517397881997</c:v>
                      </c:pt>
                      <c:pt idx="33" formatCode="General">
                        <c:v>-30.755558245083208</c:v>
                      </c:pt>
                      <c:pt idx="34" formatCode="General">
                        <c:v>-30.948599092284418</c:v>
                      </c:pt>
                      <c:pt idx="35" formatCode="General">
                        <c:v>-31.141639939485628</c:v>
                      </c:pt>
                      <c:pt idx="36" formatCode="General">
                        <c:v>-31.334680786686839</c:v>
                      </c:pt>
                      <c:pt idx="37" formatCode="General">
                        <c:v>-31.527237518910741</c:v>
                      </c:pt>
                      <c:pt idx="38" formatCode="General">
                        <c:v>-31.708175491679274</c:v>
                      </c:pt>
                      <c:pt idx="39" formatCode="General">
                        <c:v>-31.889113464447806</c:v>
                      </c:pt>
                      <c:pt idx="40" formatCode="General">
                        <c:v>-32.070051437216335</c:v>
                      </c:pt>
                      <c:pt idx="41" formatCode="General">
                        <c:v>-32.250989409984868</c:v>
                      </c:pt>
                      <c:pt idx="42" formatCode="General">
                        <c:v>-32.4319273827534</c:v>
                      </c:pt>
                      <c:pt idx="43" formatCode="General">
                        <c:v>-32.612865355521933</c:v>
                      </c:pt>
                      <c:pt idx="44" formatCode="General">
                        <c:v>-32.789379727685329</c:v>
                      </c:pt>
                      <c:pt idx="45" formatCode="General">
                        <c:v>-32.960030257186084</c:v>
                      </c:pt>
                      <c:pt idx="46" formatCode="General">
                        <c:v>-33.130680786686838</c:v>
                      </c:pt>
                      <c:pt idx="47" formatCode="General">
                        <c:v>-33.301331316187593</c:v>
                      </c:pt>
                      <c:pt idx="48" formatCode="General">
                        <c:v>-33.471981845688354</c:v>
                      </c:pt>
                      <c:pt idx="49" formatCode="General">
                        <c:v>-33.642632375189109</c:v>
                      </c:pt>
                      <c:pt idx="50" formatCode="General">
                        <c:v>-33.813282904689864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-34.985942511346444</c:v>
                      </c:pt>
                      <c:pt idx="58" formatCode="General">
                        <c:v>-35.158408472012106</c:v>
                      </c:pt>
                      <c:pt idx="59" formatCode="General">
                        <c:v>-35.33087443267776</c:v>
                      </c:pt>
                      <c:pt idx="60" formatCode="General">
                        <c:v>-35.503340393343422</c:v>
                      </c:pt>
                      <c:pt idx="61" formatCode="General">
                        <c:v>-35.675806354009076</c:v>
                      </c:pt>
                      <c:pt idx="62" formatCode="General">
                        <c:v>-35.848272314674738</c:v>
                      </c:pt>
                      <c:pt idx="63" formatCode="General">
                        <c:v>-36.020738275340392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D2A-403B-8B57-0D454C22C97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-29.361248108925871</c:v>
                      </c:pt>
                      <c:pt idx="1">
                        <c:v>-29.627511346444781</c:v>
                      </c:pt>
                      <c:pt idx="2" formatCode="General">
                        <c:v>-29.89377458396369</c:v>
                      </c:pt>
                      <c:pt idx="3" formatCode="General">
                        <c:v>-30.160037821482604</c:v>
                      </c:pt>
                      <c:pt idx="4" formatCode="General">
                        <c:v>-30.428540090771559</c:v>
                      </c:pt>
                      <c:pt idx="5" formatCode="General">
                        <c:v>-30.722791225416039</c:v>
                      </c:pt>
                      <c:pt idx="6" formatCode="General">
                        <c:v>-31.017042360060515</c:v>
                      </c:pt>
                      <c:pt idx="7" formatCode="General">
                        <c:v>-31.311293494704994</c:v>
                      </c:pt>
                      <c:pt idx="8" formatCode="General">
                        <c:v>-31.60554462934947</c:v>
                      </c:pt>
                      <c:pt idx="9" formatCode="General">
                        <c:v>-31.89979576399395</c:v>
                      </c:pt>
                      <c:pt idx="10" formatCode="General">
                        <c:v>-32.194046898638426</c:v>
                      </c:pt>
                      <c:pt idx="11" formatCode="General">
                        <c:v>-32.486520423600609</c:v>
                      </c:pt>
                      <c:pt idx="12" formatCode="General">
                        <c:v>-32.776989409984871</c:v>
                      </c:pt>
                      <c:pt idx="13" formatCode="General">
                        <c:v>-33.06745839636914</c:v>
                      </c:pt>
                      <c:pt idx="14" formatCode="General">
                        <c:v>-33.35792738275341</c:v>
                      </c:pt>
                      <c:pt idx="15" formatCode="General">
                        <c:v>-33.648396369137672</c:v>
                      </c:pt>
                      <c:pt idx="16" formatCode="General">
                        <c:v>-33.938865355521941</c:v>
                      </c:pt>
                      <c:pt idx="17" formatCode="General">
                        <c:v>-34.22933434190621</c:v>
                      </c:pt>
                      <c:pt idx="18" formatCode="General">
                        <c:v>-34.507443267776097</c:v>
                      </c:pt>
                      <c:pt idx="19" formatCode="General">
                        <c:v>-34.78354009077156</c:v>
                      </c:pt>
                      <c:pt idx="20" formatCode="General">
                        <c:v>-35.059636913767022</c:v>
                      </c:pt>
                      <c:pt idx="21" formatCode="General">
                        <c:v>-35.335733736762485</c:v>
                      </c:pt>
                      <c:pt idx="22" formatCode="General">
                        <c:v>-35.611830559757941</c:v>
                      </c:pt>
                      <c:pt idx="23" formatCode="General">
                        <c:v>-35.887927382753404</c:v>
                      </c:pt>
                      <c:pt idx="24" formatCode="General">
                        <c:v>-36.159772727272724</c:v>
                      </c:pt>
                      <c:pt idx="25" formatCode="General">
                        <c:v>-36.418863636363632</c:v>
                      </c:pt>
                      <c:pt idx="26" formatCode="General">
                        <c:v>-36.677954545454547</c:v>
                      </c:pt>
                      <c:pt idx="27" formatCode="General">
                        <c:v>-36.937045454545455</c:v>
                      </c:pt>
                      <c:pt idx="28" formatCode="General">
                        <c:v>-37.196136363636363</c:v>
                      </c:pt>
                      <c:pt idx="29" formatCode="General">
                        <c:v>-37.455227272727271</c:v>
                      </c:pt>
                      <c:pt idx="30" formatCode="General">
                        <c:v>-37.714318181818179</c:v>
                      </c:pt>
                      <c:pt idx="31" formatCode="General">
                        <c:v>-37.961845688350984</c:v>
                      </c:pt>
                      <c:pt idx="32" formatCode="General">
                        <c:v>-38.203146747352498</c:v>
                      </c:pt>
                      <c:pt idx="33" formatCode="General">
                        <c:v>-38.444447806354006</c:v>
                      </c:pt>
                      <c:pt idx="34" formatCode="General">
                        <c:v>-38.685748865355521</c:v>
                      </c:pt>
                      <c:pt idx="35" formatCode="General">
                        <c:v>-38.927049924357036</c:v>
                      </c:pt>
                      <c:pt idx="36" formatCode="General">
                        <c:v>-39.168350983358543</c:v>
                      </c:pt>
                      <c:pt idx="37" formatCode="General">
                        <c:v>-39.409046898638422</c:v>
                      </c:pt>
                      <c:pt idx="38" formatCode="General">
                        <c:v>-39.635219364599088</c:v>
                      </c:pt>
                      <c:pt idx="39" formatCode="General">
                        <c:v>-39.861391830559761</c:v>
                      </c:pt>
                      <c:pt idx="40" formatCode="General">
                        <c:v>-40.087564296520426</c:v>
                      </c:pt>
                      <c:pt idx="41" formatCode="General">
                        <c:v>-40.313736762481092</c:v>
                      </c:pt>
                      <c:pt idx="42" formatCode="General">
                        <c:v>-40.539909228441758</c:v>
                      </c:pt>
                      <c:pt idx="43" formatCode="General">
                        <c:v>-40.766081694402423</c:v>
                      </c:pt>
                      <c:pt idx="44" formatCode="General">
                        <c:v>-40.986724659606658</c:v>
                      </c:pt>
                      <c:pt idx="45" formatCode="General">
                        <c:v>-41.200037821482603</c:v>
                      </c:pt>
                      <c:pt idx="46" formatCode="General">
                        <c:v>-41.413350983358548</c:v>
                      </c:pt>
                      <c:pt idx="47" formatCode="General">
                        <c:v>-41.626664145234493</c:v>
                      </c:pt>
                      <c:pt idx="48" formatCode="General">
                        <c:v>-41.839977307110438</c:v>
                      </c:pt>
                      <c:pt idx="49" formatCode="General">
                        <c:v>-42.053290468986383</c:v>
                      </c:pt>
                      <c:pt idx="50" formatCode="General">
                        <c:v>-42.266603630862328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-43.732428139183057</c:v>
                      </c:pt>
                      <c:pt idx="58" formatCode="General">
                        <c:v>-43.94801059001513</c:v>
                      </c:pt>
                      <c:pt idx="59" formatCode="General">
                        <c:v>-44.163593040847203</c:v>
                      </c:pt>
                      <c:pt idx="60" formatCode="General">
                        <c:v>-44.379175491679277</c:v>
                      </c:pt>
                      <c:pt idx="61" formatCode="General">
                        <c:v>-44.59475794251135</c:v>
                      </c:pt>
                      <c:pt idx="62" formatCode="General">
                        <c:v>-44.810340393343417</c:v>
                      </c:pt>
                      <c:pt idx="63" formatCode="General">
                        <c:v>-45.02592284417549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D2A-403B-8B57-0D454C22C97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-35.233497730711044</c:v>
                      </c:pt>
                      <c:pt idx="1">
                        <c:v>-35.55301361573374</c:v>
                      </c:pt>
                      <c:pt idx="2" formatCode="General">
                        <c:v>-35.872529500756436</c:v>
                      </c:pt>
                      <c:pt idx="3" formatCode="General">
                        <c:v>-36.192045385779124</c:v>
                      </c:pt>
                      <c:pt idx="4" formatCode="General">
                        <c:v>-36.514248108925877</c:v>
                      </c:pt>
                      <c:pt idx="5" formatCode="General">
                        <c:v>-36.867349470499249</c:v>
                      </c:pt>
                      <c:pt idx="6" formatCode="General">
                        <c:v>-37.220450832072622</c:v>
                      </c:pt>
                      <c:pt idx="7" formatCode="General">
                        <c:v>-37.573552193645995</c:v>
                      </c:pt>
                      <c:pt idx="8" formatCode="General">
                        <c:v>-37.926653555219367</c:v>
                      </c:pt>
                      <c:pt idx="9" formatCode="General">
                        <c:v>-38.27975491679274</c:v>
                      </c:pt>
                      <c:pt idx="10" formatCode="General">
                        <c:v>-38.632856278366113</c:v>
                      </c:pt>
                      <c:pt idx="11" formatCode="General">
                        <c:v>-38.98382450832073</c:v>
                      </c:pt>
                      <c:pt idx="12" formatCode="General">
                        <c:v>-39.332387291981846</c:v>
                      </c:pt>
                      <c:pt idx="13" formatCode="General">
                        <c:v>-39.680950075642968</c:v>
                      </c:pt>
                      <c:pt idx="14" formatCode="General">
                        <c:v>-40.029512859304084</c:v>
                      </c:pt>
                      <c:pt idx="15" formatCode="General">
                        <c:v>-40.378075642965207</c:v>
                      </c:pt>
                      <c:pt idx="16" formatCode="General">
                        <c:v>-40.726638426626323</c:v>
                      </c:pt>
                      <c:pt idx="17" formatCode="General">
                        <c:v>-41.075201210287446</c:v>
                      </c:pt>
                      <c:pt idx="18" formatCode="General">
                        <c:v>-41.408931921331316</c:v>
                      </c:pt>
                      <c:pt idx="19" formatCode="General">
                        <c:v>-41.740248108925869</c:v>
                      </c:pt>
                      <c:pt idx="20" formatCode="General">
                        <c:v>-42.071564296520428</c:v>
                      </c:pt>
                      <c:pt idx="21" formatCode="General">
                        <c:v>-42.402880484114981</c:v>
                      </c:pt>
                      <c:pt idx="22" formatCode="General">
                        <c:v>-42.734196671709533</c:v>
                      </c:pt>
                      <c:pt idx="23" formatCode="General">
                        <c:v>-43.065512859304086</c:v>
                      </c:pt>
                      <c:pt idx="24" formatCode="General">
                        <c:v>-43.391727272727273</c:v>
                      </c:pt>
                      <c:pt idx="25" formatCode="General">
                        <c:v>-43.702636363636366</c:v>
                      </c:pt>
                      <c:pt idx="26" formatCode="General">
                        <c:v>-44.013545454545458</c:v>
                      </c:pt>
                      <c:pt idx="27" formatCode="General">
                        <c:v>-44.324454545454543</c:v>
                      </c:pt>
                      <c:pt idx="28" formatCode="General">
                        <c:v>-44.635363636363635</c:v>
                      </c:pt>
                      <c:pt idx="29" formatCode="General">
                        <c:v>-44.946272727272728</c:v>
                      </c:pt>
                      <c:pt idx="30" formatCode="General">
                        <c:v>-45.25718181818182</c:v>
                      </c:pt>
                      <c:pt idx="31" formatCode="General">
                        <c:v>-45.55421482602118</c:v>
                      </c:pt>
                      <c:pt idx="32" formatCode="General">
                        <c:v>-45.843776096822992</c:v>
                      </c:pt>
                      <c:pt idx="33" formatCode="General">
                        <c:v>-46.133337367624812</c:v>
                      </c:pt>
                      <c:pt idx="34" formatCode="General">
                        <c:v>-46.422898638426624</c:v>
                      </c:pt>
                      <c:pt idx="35" formatCode="General">
                        <c:v>-46.712459909228443</c:v>
                      </c:pt>
                      <c:pt idx="36" formatCode="General">
                        <c:v>-47.002021180030255</c:v>
                      </c:pt>
                      <c:pt idx="37" formatCode="General">
                        <c:v>-47.290856278366114</c:v>
                      </c:pt>
                      <c:pt idx="38" formatCode="General">
                        <c:v>-47.562263237518913</c:v>
                      </c:pt>
                      <c:pt idx="39" formatCode="General">
                        <c:v>-47.833670196671711</c:v>
                      </c:pt>
                      <c:pt idx="40" formatCode="General">
                        <c:v>-48.10507715582451</c:v>
                      </c:pt>
                      <c:pt idx="41" formatCode="General">
                        <c:v>-48.376484114977302</c:v>
                      </c:pt>
                      <c:pt idx="42" formatCode="General">
                        <c:v>-48.647891074130101</c:v>
                      </c:pt>
                      <c:pt idx="43" formatCode="General">
                        <c:v>-48.919298033282899</c:v>
                      </c:pt>
                      <c:pt idx="44" formatCode="General">
                        <c:v>-49.184069591527987</c:v>
                      </c:pt>
                      <c:pt idx="45" formatCode="General">
                        <c:v>-49.440045385779122</c:v>
                      </c:pt>
                      <c:pt idx="46" formatCode="General">
                        <c:v>-49.696021180030257</c:v>
                      </c:pt>
                      <c:pt idx="47" formatCode="General">
                        <c:v>-49.951996974281393</c:v>
                      </c:pt>
                      <c:pt idx="48" formatCode="General">
                        <c:v>-50.207972768532528</c:v>
                      </c:pt>
                      <c:pt idx="49" formatCode="General">
                        <c:v>-50.463948562783663</c:v>
                      </c:pt>
                      <c:pt idx="50" formatCode="General">
                        <c:v>-50.719924357034799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-52.478913767019662</c:v>
                      </c:pt>
                      <c:pt idx="58" formatCode="General">
                        <c:v>-52.737612708018155</c:v>
                      </c:pt>
                      <c:pt idx="59" formatCode="General">
                        <c:v>-52.99631164901664</c:v>
                      </c:pt>
                      <c:pt idx="60" formatCode="General">
                        <c:v>-53.255010590015132</c:v>
                      </c:pt>
                      <c:pt idx="61" formatCode="General">
                        <c:v>-53.513709531013617</c:v>
                      </c:pt>
                      <c:pt idx="62" formatCode="General">
                        <c:v>-53.77240847201211</c:v>
                      </c:pt>
                      <c:pt idx="63" formatCode="General">
                        <c:v>-54.031107413010595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D2A-403B-8B57-0D454C22C97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D2A-403B-8B57-0D454C22C97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-46.977996974281396</c:v>
                      </c:pt>
                      <c:pt idx="1">
                        <c:v>-47.40401815431165</c:v>
                      </c:pt>
                      <c:pt idx="2" formatCode="General">
                        <c:v>-47.830039334341912</c:v>
                      </c:pt>
                      <c:pt idx="3" formatCode="General">
                        <c:v>-48.256060514372166</c:v>
                      </c:pt>
                      <c:pt idx="4" formatCode="General">
                        <c:v>-48.685664145234497</c:v>
                      </c:pt>
                      <c:pt idx="5" formatCode="General">
                        <c:v>-49.156465960665663</c:v>
                      </c:pt>
                      <c:pt idx="6" formatCode="General">
                        <c:v>-49.627267776096822</c:v>
                      </c:pt>
                      <c:pt idx="7" formatCode="General">
                        <c:v>-50.098069591527988</c:v>
                      </c:pt>
                      <c:pt idx="8" formatCode="General">
                        <c:v>-50.568871406959154</c:v>
                      </c:pt>
                      <c:pt idx="9" formatCode="General">
                        <c:v>-51.03967322239032</c:v>
                      </c:pt>
                      <c:pt idx="10" formatCode="General">
                        <c:v>-51.510475037821479</c:v>
                      </c:pt>
                      <c:pt idx="11" formatCode="General">
                        <c:v>-51.978432677760964</c:v>
                      </c:pt>
                      <c:pt idx="12" formatCode="General">
                        <c:v>-52.443183055975794</c:v>
                      </c:pt>
                      <c:pt idx="13" formatCode="General">
                        <c:v>-52.907933434190618</c:v>
                      </c:pt>
                      <c:pt idx="14" formatCode="General">
                        <c:v>-53.372683812405448</c:v>
                      </c:pt>
                      <c:pt idx="15" formatCode="General">
                        <c:v>-53.837434190620272</c:v>
                      </c:pt>
                      <c:pt idx="16" formatCode="General">
                        <c:v>-54.302184568835102</c:v>
                      </c:pt>
                      <c:pt idx="17" formatCode="General">
                        <c:v>-54.766934947049926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-57.855636363636364</c:v>
                      </c:pt>
                      <c:pt idx="25" formatCode="General">
                        <c:v>-58.270181818181818</c:v>
                      </c:pt>
                      <c:pt idx="26" formatCode="General">
                        <c:v>-58.684727272727272</c:v>
                      </c:pt>
                      <c:pt idx="27" formatCode="General">
                        <c:v>-59.099272727272727</c:v>
                      </c:pt>
                      <c:pt idx="28" formatCode="General">
                        <c:v>-59.513818181818181</c:v>
                      </c:pt>
                      <c:pt idx="29" formatCode="General">
                        <c:v>-59.928363636363635</c:v>
                      </c:pt>
                      <c:pt idx="30" formatCode="General">
                        <c:v>-60.342909090909089</c:v>
                      </c:pt>
                      <c:pt idx="31" formatCode="General">
                        <c:v>-60.738953101361574</c:v>
                      </c:pt>
                      <c:pt idx="32" formatCode="General">
                        <c:v>-61.125034795763995</c:v>
                      </c:pt>
                      <c:pt idx="33" formatCode="General">
                        <c:v>-61.511116490166415</c:v>
                      </c:pt>
                      <c:pt idx="34" formatCode="General">
                        <c:v>-61.897198184568836</c:v>
                      </c:pt>
                      <c:pt idx="35" formatCode="General">
                        <c:v>-62.283279878971257</c:v>
                      </c:pt>
                      <c:pt idx="36" formatCode="General">
                        <c:v>-62.669361573373678</c:v>
                      </c:pt>
                      <c:pt idx="37" formatCode="General">
                        <c:v>-63.054475037821483</c:v>
                      </c:pt>
                      <c:pt idx="38" formatCode="General">
                        <c:v>-63.416350983358548</c:v>
                      </c:pt>
                      <c:pt idx="39" formatCode="General">
                        <c:v>-63.778226928895613</c:v>
                      </c:pt>
                      <c:pt idx="40" formatCode="General">
                        <c:v>-64.140102874432671</c:v>
                      </c:pt>
                      <c:pt idx="41" formatCode="General">
                        <c:v>-64.501978819969736</c:v>
                      </c:pt>
                      <c:pt idx="42" formatCode="General">
                        <c:v>-64.863854765506801</c:v>
                      </c:pt>
                      <c:pt idx="43" formatCode="General">
                        <c:v>-65.225730711043866</c:v>
                      </c:pt>
                      <c:pt idx="44" formatCode="General">
                        <c:v>-65.578759455370658</c:v>
                      </c:pt>
                      <c:pt idx="45" formatCode="General">
                        <c:v>-65.920060514372167</c:v>
                      </c:pt>
                      <c:pt idx="46" formatCode="General">
                        <c:v>-66.261361573373676</c:v>
                      </c:pt>
                      <c:pt idx="47" formatCode="General">
                        <c:v>-66.602662632375186</c:v>
                      </c:pt>
                      <c:pt idx="48" formatCode="General">
                        <c:v>-66.943963691376709</c:v>
                      </c:pt>
                      <c:pt idx="49" formatCode="General">
                        <c:v>-67.285264750378218</c:v>
                      </c:pt>
                      <c:pt idx="50" formatCode="General">
                        <c:v>-67.626565809379727</c:v>
                      </c:pt>
                      <c:pt idx="51" formatCode="General">
                        <c:v>-67.962327272727279</c:v>
                      </c:pt>
                      <c:pt idx="52" formatCode="General">
                        <c:v>-68.296872727272728</c:v>
                      </c:pt>
                      <c:pt idx="53" formatCode="General">
                        <c:v>-68.631418181818191</c:v>
                      </c:pt>
                      <c:pt idx="54" formatCode="General">
                        <c:v>-68.965963636363639</c:v>
                      </c:pt>
                      <c:pt idx="55" formatCode="General">
                        <c:v>-69.300509090909088</c:v>
                      </c:pt>
                      <c:pt idx="56" formatCode="General">
                        <c:v>-69.635054545454551</c:v>
                      </c:pt>
                      <c:pt idx="57" formatCode="General">
                        <c:v>-69.971885022692888</c:v>
                      </c:pt>
                      <c:pt idx="58" formatCode="General">
                        <c:v>-70.316816944024211</c:v>
                      </c:pt>
                      <c:pt idx="59" formatCode="General">
                        <c:v>-70.66174886535552</c:v>
                      </c:pt>
                      <c:pt idx="60" formatCode="General">
                        <c:v>-71.006680786686843</c:v>
                      </c:pt>
                      <c:pt idx="61" formatCode="General">
                        <c:v>-71.351612708018152</c:v>
                      </c:pt>
                      <c:pt idx="62" formatCode="General">
                        <c:v>-71.696544629349475</c:v>
                      </c:pt>
                      <c:pt idx="63" formatCode="General">
                        <c:v>-72.041476550680784</c:v>
                      </c:pt>
                      <c:pt idx="64" formatCode="General">
                        <c:v>-72.409295007564296</c:v>
                      </c:pt>
                      <c:pt idx="65" formatCode="General">
                        <c:v>-72.791745839636917</c:v>
                      </c:pt>
                      <c:pt idx="66" formatCode="General">
                        <c:v>-73.174196671709524</c:v>
                      </c:pt>
                      <c:pt idx="67" formatCode="General">
                        <c:v>-73.556647503782145</c:v>
                      </c:pt>
                      <c:pt idx="68" formatCode="General">
                        <c:v>-73.939098335854766</c:v>
                      </c:pt>
                      <c:pt idx="69" formatCode="General">
                        <c:v>-74.321549167927373</c:v>
                      </c:pt>
                      <c:pt idx="70" formatCode="General">
                        <c:v>-74.703999999999994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D2A-403B-8B57-0D454C22C97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-17.616748865355522</c:v>
                      </c:pt>
                      <c:pt idx="1">
                        <c:v>-17.77650680786687</c:v>
                      </c:pt>
                      <c:pt idx="2" formatCode="General">
                        <c:v>-17.936264750378218</c:v>
                      </c:pt>
                      <c:pt idx="3" formatCode="General">
                        <c:v>-18.096022692889562</c:v>
                      </c:pt>
                      <c:pt idx="4" formatCode="General">
                        <c:v>-18.257124054462938</c:v>
                      </c:pt>
                      <c:pt idx="5" formatCode="General">
                        <c:v>-18.433674735249625</c:v>
                      </c:pt>
                      <c:pt idx="6" formatCode="General">
                        <c:v>-18.610225416036311</c:v>
                      </c:pt>
                      <c:pt idx="7" formatCode="General">
                        <c:v>-18.786776096822997</c:v>
                      </c:pt>
                      <c:pt idx="8" formatCode="General">
                        <c:v>-18.963326777609684</c:v>
                      </c:pt>
                      <c:pt idx="9" formatCode="General">
                        <c:v>-19.13987745839637</c:v>
                      </c:pt>
                      <c:pt idx="10" formatCode="General">
                        <c:v>-19.316428139183056</c:v>
                      </c:pt>
                      <c:pt idx="11" formatCode="General">
                        <c:v>-19.491912254160365</c:v>
                      </c:pt>
                      <c:pt idx="12" formatCode="General">
                        <c:v>-19.666193645990923</c:v>
                      </c:pt>
                      <c:pt idx="13" formatCode="General">
                        <c:v>-19.840475037821484</c:v>
                      </c:pt>
                      <c:pt idx="14" formatCode="General">
                        <c:v>-20.014756429652042</c:v>
                      </c:pt>
                      <c:pt idx="15" formatCode="General">
                        <c:v>-20.189037821482604</c:v>
                      </c:pt>
                      <c:pt idx="16" formatCode="General">
                        <c:v>-20.363319213313162</c:v>
                      </c:pt>
                      <c:pt idx="17" formatCode="General">
                        <c:v>-20.537600605143723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-21.695863636363637</c:v>
                      </c:pt>
                      <c:pt idx="25" formatCode="General">
                        <c:v>-21.851318181818183</c:v>
                      </c:pt>
                      <c:pt idx="26" formatCode="General">
                        <c:v>-22.006772727272729</c:v>
                      </c:pt>
                      <c:pt idx="27" formatCode="General">
                        <c:v>-22.162227272727272</c:v>
                      </c:pt>
                      <c:pt idx="28" formatCode="General">
                        <c:v>-22.317681818181818</c:v>
                      </c:pt>
                      <c:pt idx="29" formatCode="General">
                        <c:v>-22.473136363636364</c:v>
                      </c:pt>
                      <c:pt idx="30" formatCode="General">
                        <c:v>-22.62859090909091</c:v>
                      </c:pt>
                      <c:pt idx="31" formatCode="General">
                        <c:v>-22.77710741301059</c:v>
                      </c:pt>
                      <c:pt idx="32" formatCode="General">
                        <c:v>-22.921888048411496</c:v>
                      </c:pt>
                      <c:pt idx="33" formatCode="General">
                        <c:v>-23.066668683812406</c:v>
                      </c:pt>
                      <c:pt idx="34" formatCode="General">
                        <c:v>-23.211449319213312</c:v>
                      </c:pt>
                      <c:pt idx="35" formatCode="General">
                        <c:v>-23.356229954614221</c:v>
                      </c:pt>
                      <c:pt idx="36" formatCode="General">
                        <c:v>-23.501010590015127</c:v>
                      </c:pt>
                      <c:pt idx="37" formatCode="General">
                        <c:v>-23.645428139183057</c:v>
                      </c:pt>
                      <c:pt idx="38" formatCode="General">
                        <c:v>-23.781131618759456</c:v>
                      </c:pt>
                      <c:pt idx="39" formatCode="General">
                        <c:v>-23.916835098335856</c:v>
                      </c:pt>
                      <c:pt idx="40" formatCode="General">
                        <c:v>-24.052538577912255</c:v>
                      </c:pt>
                      <c:pt idx="41" formatCode="General">
                        <c:v>-24.188242057488651</c:v>
                      </c:pt>
                      <c:pt idx="42" formatCode="General">
                        <c:v>-24.32394553706505</c:v>
                      </c:pt>
                      <c:pt idx="43" formatCode="General">
                        <c:v>-24.45964901664145</c:v>
                      </c:pt>
                      <c:pt idx="44" formatCode="General">
                        <c:v>-24.592034795763993</c:v>
                      </c:pt>
                      <c:pt idx="45" formatCode="General">
                        <c:v>-24.720022692889561</c:v>
                      </c:pt>
                      <c:pt idx="46" formatCode="General">
                        <c:v>-24.848010590015129</c:v>
                      </c:pt>
                      <c:pt idx="47" formatCode="General">
                        <c:v>-24.975998487140696</c:v>
                      </c:pt>
                      <c:pt idx="48" formatCode="General">
                        <c:v>-25.103986384266264</c:v>
                      </c:pt>
                      <c:pt idx="49" formatCode="General">
                        <c:v>-25.231974281391832</c:v>
                      </c:pt>
                      <c:pt idx="50" formatCode="General">
                        <c:v>-25.359962178517399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-26.239456883509831</c:v>
                      </c:pt>
                      <c:pt idx="58" formatCode="General">
                        <c:v>-26.368806354009077</c:v>
                      </c:pt>
                      <c:pt idx="59" formatCode="General">
                        <c:v>-26.49815582450832</c:v>
                      </c:pt>
                      <c:pt idx="60" formatCode="General">
                        <c:v>-26.627505295007566</c:v>
                      </c:pt>
                      <c:pt idx="61" formatCode="General">
                        <c:v>-26.756854765506809</c:v>
                      </c:pt>
                      <c:pt idx="62" formatCode="General">
                        <c:v>-26.886204236006055</c:v>
                      </c:pt>
                      <c:pt idx="63" formatCode="General">
                        <c:v>-27.015553706505298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D2A-403B-8B57-0D454C22C97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-11.744499243570349</c:v>
                      </c:pt>
                      <c:pt idx="1">
                        <c:v>-11.851004538577913</c:v>
                      </c:pt>
                      <c:pt idx="2" formatCode="General">
                        <c:v>-11.957509833585478</c:v>
                      </c:pt>
                      <c:pt idx="3" formatCode="General">
                        <c:v>-12.064015128593041</c:v>
                      </c:pt>
                      <c:pt idx="4" formatCode="General">
                        <c:v>-12.171416036308624</c:v>
                      </c:pt>
                      <c:pt idx="5" formatCode="General">
                        <c:v>-12.289116490166416</c:v>
                      </c:pt>
                      <c:pt idx="6" formatCode="General">
                        <c:v>-12.406816944024206</c:v>
                      </c:pt>
                      <c:pt idx="7" formatCode="General">
                        <c:v>-12.524517397881997</c:v>
                      </c:pt>
                      <c:pt idx="8" formatCode="General">
                        <c:v>-12.642217851739789</c:v>
                      </c:pt>
                      <c:pt idx="9" formatCode="General">
                        <c:v>-12.75991830559758</c:v>
                      </c:pt>
                      <c:pt idx="10" formatCode="General">
                        <c:v>-12.87761875945537</c:v>
                      </c:pt>
                      <c:pt idx="11" formatCode="General">
                        <c:v>-12.994608169440241</c:v>
                      </c:pt>
                      <c:pt idx="12" formatCode="General">
                        <c:v>-13.110795763993949</c:v>
                      </c:pt>
                      <c:pt idx="13" formatCode="General">
                        <c:v>-13.226983358547654</c:v>
                      </c:pt>
                      <c:pt idx="14" formatCode="General">
                        <c:v>-13.343170953101362</c:v>
                      </c:pt>
                      <c:pt idx="15" formatCode="General">
                        <c:v>-13.459358547655068</c:v>
                      </c:pt>
                      <c:pt idx="16" formatCode="General">
                        <c:v>-13.575546142208776</c:v>
                      </c:pt>
                      <c:pt idx="17" formatCode="General">
                        <c:v>-13.691733736762481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-14.463909090909091</c:v>
                      </c:pt>
                      <c:pt idx="25" formatCode="General">
                        <c:v>-14.567545454545455</c:v>
                      </c:pt>
                      <c:pt idx="26" formatCode="General">
                        <c:v>-14.671181818181818</c:v>
                      </c:pt>
                      <c:pt idx="27" formatCode="General">
                        <c:v>-14.774818181818182</c:v>
                      </c:pt>
                      <c:pt idx="28" formatCode="General">
                        <c:v>-14.878454545454545</c:v>
                      </c:pt>
                      <c:pt idx="29" formatCode="General">
                        <c:v>-14.982090909090909</c:v>
                      </c:pt>
                      <c:pt idx="30" formatCode="General">
                        <c:v>-15.085727272727272</c:v>
                      </c:pt>
                      <c:pt idx="31" formatCode="General">
                        <c:v>-15.184738275340393</c:v>
                      </c:pt>
                      <c:pt idx="32" formatCode="General">
                        <c:v>-15.281258698940999</c:v>
                      </c:pt>
                      <c:pt idx="33" formatCode="General">
                        <c:v>-15.377779122541604</c:v>
                      </c:pt>
                      <c:pt idx="34" formatCode="General">
                        <c:v>-15.474299546142209</c:v>
                      </c:pt>
                      <c:pt idx="35" formatCode="General">
                        <c:v>-15.570819969742814</c:v>
                      </c:pt>
                      <c:pt idx="36" formatCode="General">
                        <c:v>-15.667340393343419</c:v>
                      </c:pt>
                      <c:pt idx="37" formatCode="General">
                        <c:v>-15.763618759455371</c:v>
                      </c:pt>
                      <c:pt idx="38" formatCode="General">
                        <c:v>-15.854087745839637</c:v>
                      </c:pt>
                      <c:pt idx="39" formatCode="General">
                        <c:v>-15.944556732223903</c:v>
                      </c:pt>
                      <c:pt idx="40" formatCode="General">
                        <c:v>-16.035025718608168</c:v>
                      </c:pt>
                      <c:pt idx="41" formatCode="General">
                        <c:v>-16.125494704992434</c:v>
                      </c:pt>
                      <c:pt idx="42" formatCode="General">
                        <c:v>-16.2159636913767</c:v>
                      </c:pt>
                      <c:pt idx="43" formatCode="General">
                        <c:v>-16.306432677760966</c:v>
                      </c:pt>
                      <c:pt idx="44" formatCode="General">
                        <c:v>-16.394689863842665</c:v>
                      </c:pt>
                      <c:pt idx="45" formatCode="General">
                        <c:v>-16.480015128593042</c:v>
                      </c:pt>
                      <c:pt idx="46" formatCode="General">
                        <c:v>-16.565340393343419</c:v>
                      </c:pt>
                      <c:pt idx="47" formatCode="General">
                        <c:v>-16.650665658093796</c:v>
                      </c:pt>
                      <c:pt idx="48" formatCode="General">
                        <c:v>-16.735990922844177</c:v>
                      </c:pt>
                      <c:pt idx="49" formatCode="General">
                        <c:v>-16.821316187594554</c:v>
                      </c:pt>
                      <c:pt idx="50" formatCode="General">
                        <c:v>-16.906641452344932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-17.492971255673222</c:v>
                      </c:pt>
                      <c:pt idx="58" formatCode="General">
                        <c:v>-17.579204236006053</c:v>
                      </c:pt>
                      <c:pt idx="59" formatCode="General">
                        <c:v>-17.66543721633888</c:v>
                      </c:pt>
                      <c:pt idx="60" formatCode="General">
                        <c:v>-17.751670196671711</c:v>
                      </c:pt>
                      <c:pt idx="61" formatCode="General">
                        <c:v>-17.837903177004538</c:v>
                      </c:pt>
                      <c:pt idx="62" formatCode="General">
                        <c:v>-17.924136157337369</c:v>
                      </c:pt>
                      <c:pt idx="63" formatCode="General">
                        <c:v>-18.010369137670196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D2A-403B-8B57-0D454C22C97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D2A-403B-8B57-0D454C22C97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D2A-403B-8B57-0D454C22C97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D2A-403B-8B57-0D454C22C97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D2A-403B-8B57-0D454C22C97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D2A-403B-8B57-0D454C22C97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D2A-403B-8B57-0D454C22C97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-71.602632375189117</c:v>
                      </c:pt>
                      <c:pt idx="1">
                        <c:v>-69.964205748865368</c:v>
                      </c:pt>
                      <c:pt idx="2" formatCode="General">
                        <c:v>-68.325779122541604</c:v>
                      </c:pt>
                      <c:pt idx="3" formatCode="General">
                        <c:v>-66.687352496217855</c:v>
                      </c:pt>
                      <c:pt idx="4" formatCode="General">
                        <c:v>-65.088744326777615</c:v>
                      </c:pt>
                      <c:pt idx="5" formatCode="General">
                        <c:v>-63.948048411497737</c:v>
                      </c:pt>
                      <c:pt idx="6" formatCode="General">
                        <c:v>-62.80735249621786</c:v>
                      </c:pt>
                      <c:pt idx="7" formatCode="General">
                        <c:v>-61.666656580937975</c:v>
                      </c:pt>
                      <c:pt idx="8" formatCode="General">
                        <c:v>-60.525960665658097</c:v>
                      </c:pt>
                      <c:pt idx="9" formatCode="General">
                        <c:v>-59.385264750378219</c:v>
                      </c:pt>
                      <c:pt idx="10" formatCode="General">
                        <c:v>-58.244568835098335</c:v>
                      </c:pt>
                      <c:pt idx="11" formatCode="General">
                        <c:v>-57.243948562783665</c:v>
                      </c:pt>
                      <c:pt idx="12" formatCode="General">
                        <c:v>-56.40128593040847</c:v>
                      </c:pt>
                      <c:pt idx="13" formatCode="General">
                        <c:v>-55.558623298033282</c:v>
                      </c:pt>
                      <c:pt idx="14" formatCode="General">
                        <c:v>-54.715960665658095</c:v>
                      </c:pt>
                      <c:pt idx="15" formatCode="General">
                        <c:v>-53.873298033282907</c:v>
                      </c:pt>
                      <c:pt idx="16" formatCode="General">
                        <c:v>-53.030635400907713</c:v>
                      </c:pt>
                      <c:pt idx="17" formatCode="General">
                        <c:v>-52.187972768532525</c:v>
                      </c:pt>
                      <c:pt idx="18" formatCode="General">
                        <c:v>-51.507942511346442</c:v>
                      </c:pt>
                      <c:pt idx="19" formatCode="General">
                        <c:v>-50.854387291981844</c:v>
                      </c:pt>
                      <c:pt idx="20" formatCode="General">
                        <c:v>-50.200832072617246</c:v>
                      </c:pt>
                      <c:pt idx="21" formatCode="General">
                        <c:v>-49.547276853252647</c:v>
                      </c:pt>
                      <c:pt idx="22" formatCode="General">
                        <c:v>-48.893721633888049</c:v>
                      </c:pt>
                      <c:pt idx="23" formatCode="General">
                        <c:v>-48.240166414523451</c:v>
                      </c:pt>
                      <c:pt idx="24" formatCode="General">
                        <c:v>-47.618939393939392</c:v>
                      </c:pt>
                      <c:pt idx="25" formatCode="General">
                        <c:v>-47.094696969696969</c:v>
                      </c:pt>
                      <c:pt idx="26" formatCode="General">
                        <c:v>-46.570454545454545</c:v>
                      </c:pt>
                      <c:pt idx="27" formatCode="General">
                        <c:v>-46.046212121212122</c:v>
                      </c:pt>
                      <c:pt idx="28" formatCode="General">
                        <c:v>-45.521969696969698</c:v>
                      </c:pt>
                      <c:pt idx="29" formatCode="General">
                        <c:v>-44.997727272727275</c:v>
                      </c:pt>
                      <c:pt idx="30" formatCode="General">
                        <c:v>-44.473484848484844</c:v>
                      </c:pt>
                      <c:pt idx="31" formatCode="General">
                        <c:v>-44.010726172465958</c:v>
                      </c:pt>
                      <c:pt idx="32" formatCode="General">
                        <c:v>-43.581074130105904</c:v>
                      </c:pt>
                      <c:pt idx="33" formatCode="General">
                        <c:v>-43.151422087745843</c:v>
                      </c:pt>
                      <c:pt idx="34" formatCode="General">
                        <c:v>-42.721770045385782</c:v>
                      </c:pt>
                      <c:pt idx="35" formatCode="General">
                        <c:v>-42.29211800302572</c:v>
                      </c:pt>
                      <c:pt idx="36" formatCode="General">
                        <c:v>-41.862465960665659</c:v>
                      </c:pt>
                      <c:pt idx="37" formatCode="General">
                        <c:v>-41.435537065052955</c:v>
                      </c:pt>
                      <c:pt idx="38" formatCode="General">
                        <c:v>-41.073963691376704</c:v>
                      </c:pt>
                      <c:pt idx="39" formatCode="General">
                        <c:v>-40.712390317700461</c:v>
                      </c:pt>
                      <c:pt idx="40" formatCode="General">
                        <c:v>-40.35081694402421</c:v>
                      </c:pt>
                      <c:pt idx="41" formatCode="General">
                        <c:v>-39.989243570347959</c:v>
                      </c:pt>
                      <c:pt idx="42" formatCode="General">
                        <c:v>-39.627670196671716</c:v>
                      </c:pt>
                      <c:pt idx="43" formatCode="General">
                        <c:v>-39.266096822995465</c:v>
                      </c:pt>
                      <c:pt idx="44" formatCode="General">
                        <c:v>-38.927291981845691</c:v>
                      </c:pt>
                      <c:pt idx="45" formatCode="General">
                        <c:v>-38.618668683812409</c:v>
                      </c:pt>
                      <c:pt idx="46" formatCode="General">
                        <c:v>-38.310045385779127</c:v>
                      </c:pt>
                      <c:pt idx="47" formatCode="General">
                        <c:v>-38.001422087745844</c:v>
                      </c:pt>
                      <c:pt idx="48" formatCode="General">
                        <c:v>-37.692798789712562</c:v>
                      </c:pt>
                      <c:pt idx="49" formatCode="General">
                        <c:v>-37.384175491679272</c:v>
                      </c:pt>
                      <c:pt idx="50" formatCode="General">
                        <c:v>-37.07555219364599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-35.176414523449317</c:v>
                      </c:pt>
                      <c:pt idx="58" formatCode="General">
                        <c:v>-34.932844175491674</c:v>
                      </c:pt>
                      <c:pt idx="59" formatCode="General">
                        <c:v>-34.689273827534038</c:v>
                      </c:pt>
                      <c:pt idx="60" formatCode="General">
                        <c:v>-34.445703479576395</c:v>
                      </c:pt>
                      <c:pt idx="61" formatCode="General">
                        <c:v>-34.202133131618758</c:v>
                      </c:pt>
                      <c:pt idx="62" formatCode="General">
                        <c:v>-33.958562783661115</c:v>
                      </c:pt>
                      <c:pt idx="63" formatCode="General">
                        <c:v>-33.714992435703479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D2A-403B-8B57-0D454C22C97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D2A-403B-8B57-0D454C22C97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D2A-403B-8B57-0D454C22C97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D2A-403B-8B57-0D454C22C97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D2A-403B-8B57-0D454C22C97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D2A-403B-8B57-0D454C22C97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D2A-403B-8B57-0D454C22C97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D2A-403B-8B57-0D454C22C97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D2A-403B-8B57-0D454C22C97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D2A-403B-8B57-0D454C22C97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D2A-403B-8B57-0D454C22C97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D2A-403B-8B57-0D454C22C97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D2A-403B-8B57-0D454C22C97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D2A-403B-8B57-0D454C22C97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D2A-403B-8B57-0D454C22C97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D2A-403B-8B57-0D454C22C97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D2A-403B-8B57-0D454C22C97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-18.254666666666669</c:v>
                      </c:pt>
                      <c:pt idx="1">
                        <c:v>-27.000072727272755</c:v>
                      </c:pt>
                      <c:pt idx="2" formatCode="General">
                        <c:v>-49.905527272727298</c:v>
                      </c:pt>
                      <c:pt idx="3" formatCode="General">
                        <c:v>-55.191878787878785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-32.251325301204822</c:v>
                      </c:pt>
                      <c:pt idx="40" formatCode="General">
                        <c:v>-31.99831325301205</c:v>
                      </c:pt>
                      <c:pt idx="41" formatCode="General">
                        <c:v>-31.752145454545456</c:v>
                      </c:pt>
                      <c:pt idx="42" formatCode="General">
                        <c:v>-31.509769696969702</c:v>
                      </c:pt>
                      <c:pt idx="43" formatCode="General">
                        <c:v>-31.281890909090912</c:v>
                      </c:pt>
                      <c:pt idx="44" formatCode="General">
                        <c:v>-31.057139393939394</c:v>
                      </c:pt>
                      <c:pt idx="45" formatCode="General">
                        <c:v>-30.836533333333332</c:v>
                      </c:pt>
                      <c:pt idx="46" formatCode="General">
                        <c:v>-30.776654545454541</c:v>
                      </c:pt>
                      <c:pt idx="47" formatCode="General">
                        <c:v>-30.763999999999996</c:v>
                      </c:pt>
                      <c:pt idx="48" formatCode="General">
                        <c:v>-30.763999999999999</c:v>
                      </c:pt>
                      <c:pt idx="49" formatCode="General">
                        <c:v>-30.769204819277107</c:v>
                      </c:pt>
                      <c:pt idx="50" formatCode="General">
                        <c:v>-30.780048192771083</c:v>
                      </c:pt>
                      <c:pt idx="51" formatCode="General">
                        <c:v>-30.793430303030302</c:v>
                      </c:pt>
                      <c:pt idx="52" formatCode="General">
                        <c:v>-30.807369696969698</c:v>
                      </c:pt>
                      <c:pt idx="53" formatCode="General">
                        <c:v>-30.821309090909093</c:v>
                      </c:pt>
                      <c:pt idx="54" formatCode="General">
                        <c:v>-30.835248484848485</c:v>
                      </c:pt>
                      <c:pt idx="55" formatCode="General">
                        <c:v>-30.84918787878788</c:v>
                      </c:pt>
                      <c:pt idx="56" formatCode="General">
                        <c:v>-30.863127272727276</c:v>
                      </c:pt>
                      <c:pt idx="57" formatCode="General">
                        <c:v>-30.877710843373496</c:v>
                      </c:pt>
                      <c:pt idx="58" formatCode="General">
                        <c:v>-30.89457831325301</c:v>
                      </c:pt>
                      <c:pt idx="59" formatCode="General">
                        <c:v>-30.916254545454546</c:v>
                      </c:pt>
                      <c:pt idx="60" formatCode="General">
                        <c:v>-30.941709090909093</c:v>
                      </c:pt>
                      <c:pt idx="61" formatCode="General">
                        <c:v>-30.968266666666668</c:v>
                      </c:pt>
                      <c:pt idx="62" formatCode="General">
                        <c:v>-30.995248484848485</c:v>
                      </c:pt>
                      <c:pt idx="63" formatCode="General">
                        <c:v>-31.023127272727272</c:v>
                      </c:pt>
                      <c:pt idx="64" formatCode="General">
                        <c:v>-31.055409984871407</c:v>
                      </c:pt>
                      <c:pt idx="65" formatCode="General">
                        <c:v>-31.090508320726173</c:v>
                      </c:pt>
                      <c:pt idx="66" formatCode="General">
                        <c:v>-31.125606656580938</c:v>
                      </c:pt>
                      <c:pt idx="67" formatCode="General">
                        <c:v>-31.160704992435701</c:v>
                      </c:pt>
                      <c:pt idx="68" formatCode="General">
                        <c:v>-31.195803328290467</c:v>
                      </c:pt>
                      <c:pt idx="69" formatCode="General">
                        <c:v>-31.230901664145232</c:v>
                      </c:pt>
                      <c:pt idx="70" formatCode="General">
                        <c:v>-31.265999999999998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D2A-403B-8B57-0D454C22C97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D2A-403B-8B57-0D454C22C97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D2A-403B-8B57-0D454C22C97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D2A-403B-8B57-0D454C22C97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-85.472848484848484</c:v>
                      </c:pt>
                      <c:pt idx="1">
                        <c:v>-82.282703030303026</c:v>
                      </c:pt>
                      <c:pt idx="2" formatCode="General">
                        <c:v>-77.76876363636363</c:v>
                      </c:pt>
                      <c:pt idx="3" formatCode="General">
                        <c:v>-75.094424242424239</c:v>
                      </c:pt>
                      <c:pt idx="4" formatCode="General">
                        <c:v>-73.123963691376687</c:v>
                      </c:pt>
                      <c:pt idx="5" formatCode="General">
                        <c:v>-71.42350983358547</c:v>
                      </c:pt>
                      <c:pt idx="6" formatCode="General">
                        <c:v>-69.723055975794239</c:v>
                      </c:pt>
                      <c:pt idx="7" formatCode="General">
                        <c:v>-68.022602118003022</c:v>
                      </c:pt>
                      <c:pt idx="8" formatCode="General">
                        <c:v>-66.322148260211804</c:v>
                      </c:pt>
                      <c:pt idx="9" formatCode="General">
                        <c:v>-64.621694402420573</c:v>
                      </c:pt>
                      <c:pt idx="10" formatCode="General">
                        <c:v>-62.921240544629356</c:v>
                      </c:pt>
                      <c:pt idx="11" formatCode="General">
                        <c:v>-61.662344931921332</c:v>
                      </c:pt>
                      <c:pt idx="12" formatCode="General">
                        <c:v>-60.901376701966718</c:v>
                      </c:pt>
                      <c:pt idx="13" formatCode="General">
                        <c:v>-60.140408472012105</c:v>
                      </c:pt>
                      <c:pt idx="14" formatCode="General">
                        <c:v>-59.379440242057484</c:v>
                      </c:pt>
                      <c:pt idx="15" formatCode="General">
                        <c:v>-58.61847201210287</c:v>
                      </c:pt>
                      <c:pt idx="16" formatCode="General">
                        <c:v>-57.857503782148257</c:v>
                      </c:pt>
                      <c:pt idx="17" formatCode="General">
                        <c:v>-57.096535552193643</c:v>
                      </c:pt>
                      <c:pt idx="18" formatCode="General">
                        <c:v>-56.223818181818174</c:v>
                      </c:pt>
                      <c:pt idx="19" formatCode="General">
                        <c:v>-55.348181818181814</c:v>
                      </c:pt>
                      <c:pt idx="20" formatCode="General">
                        <c:v>-54.53</c:v>
                      </c:pt>
                      <c:pt idx="21" formatCode="General">
                        <c:v>-53.752545454545455</c:v>
                      </c:pt>
                      <c:pt idx="22" formatCode="General">
                        <c:v>-53.007090909090913</c:v>
                      </c:pt>
                      <c:pt idx="23" formatCode="General">
                        <c:v>-52.572710843373493</c:v>
                      </c:pt>
                      <c:pt idx="24" formatCode="General">
                        <c:v>-52.184015151515148</c:v>
                      </c:pt>
                      <c:pt idx="25" formatCode="General">
                        <c:v>-51.840075757575754</c:v>
                      </c:pt>
                      <c:pt idx="26" formatCode="General">
                        <c:v>-51.49613636363636</c:v>
                      </c:pt>
                      <c:pt idx="27" formatCode="General">
                        <c:v>-51.152196969696966</c:v>
                      </c:pt>
                      <c:pt idx="28" formatCode="General">
                        <c:v>-50.808257575757573</c:v>
                      </c:pt>
                      <c:pt idx="29" formatCode="General">
                        <c:v>-50.464318181818179</c:v>
                      </c:pt>
                      <c:pt idx="30" formatCode="General">
                        <c:v>-50.120378787878785</c:v>
                      </c:pt>
                      <c:pt idx="31" formatCode="General">
                        <c:v>-49.827322239031773</c:v>
                      </c:pt>
                      <c:pt idx="32" formatCode="General">
                        <c:v>-49.561664145234495</c:v>
                      </c:pt>
                      <c:pt idx="33" formatCode="General">
                        <c:v>-49.296006051437217</c:v>
                      </c:pt>
                      <c:pt idx="34" formatCode="General">
                        <c:v>-49.03034795763994</c:v>
                      </c:pt>
                      <c:pt idx="35" formatCode="General">
                        <c:v>-48.764689863842662</c:v>
                      </c:pt>
                      <c:pt idx="36" formatCode="General">
                        <c:v>-48.499031770045384</c:v>
                      </c:pt>
                      <c:pt idx="37" formatCode="General">
                        <c:v>-48.23517575757576</c:v>
                      </c:pt>
                      <c:pt idx="38" formatCode="General">
                        <c:v>-48.014569696969701</c:v>
                      </c:pt>
                      <c:pt idx="39" formatCode="General">
                        <c:v>-47.801295180722896</c:v>
                      </c:pt>
                      <c:pt idx="40" formatCode="General">
                        <c:v>-47.599487951807234</c:v>
                      </c:pt>
                      <c:pt idx="41" formatCode="General">
                        <c:v>-47.409618181818189</c:v>
                      </c:pt>
                      <c:pt idx="42" formatCode="General">
                        <c:v>-47.226006060606068</c:v>
                      </c:pt>
                      <c:pt idx="43" formatCode="General">
                        <c:v>-47.063581818181824</c:v>
                      </c:pt>
                      <c:pt idx="44" formatCode="General">
                        <c:v>-46.914448484848485</c:v>
                      </c:pt>
                      <c:pt idx="45" formatCode="General">
                        <c:v>-46.782933333333332</c:v>
                      </c:pt>
                      <c:pt idx="46" formatCode="General">
                        <c:v>-46.54978181818182</c:v>
                      </c:pt>
                      <c:pt idx="47" formatCode="General">
                        <c:v>-46.288121212121219</c:v>
                      </c:pt>
                      <c:pt idx="48" formatCode="General">
                        <c:v>-46.027515151515153</c:v>
                      </c:pt>
                      <c:pt idx="49" formatCode="General">
                        <c:v>-45.773156626506022</c:v>
                      </c:pt>
                      <c:pt idx="50" formatCode="General">
                        <c:v>-45.525566265060242</c:v>
                      </c:pt>
                      <c:pt idx="51" formatCode="General">
                        <c:v>-45.292896969696969</c:v>
                      </c:pt>
                      <c:pt idx="52" formatCode="General">
                        <c:v>-45.063503030303032</c:v>
                      </c:pt>
                      <c:pt idx="53" formatCode="General">
                        <c:v>-44.834109090909088</c:v>
                      </c:pt>
                      <c:pt idx="54" formatCode="General">
                        <c:v>-44.604715151515151</c:v>
                      </c:pt>
                      <c:pt idx="55" formatCode="General">
                        <c:v>-44.375321212121207</c:v>
                      </c:pt>
                      <c:pt idx="56" formatCode="General">
                        <c:v>-44.14592727272727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-42.531812405446288</c:v>
                      </c:pt>
                      <c:pt idx="65" formatCode="General">
                        <c:v>-42.351177004538577</c:v>
                      </c:pt>
                      <c:pt idx="66" formatCode="General">
                        <c:v>-42.170541603630859</c:v>
                      </c:pt>
                      <c:pt idx="67" formatCode="General">
                        <c:v>-41.989906202723148</c:v>
                      </c:pt>
                      <c:pt idx="68" formatCode="General">
                        <c:v>-41.80927080181543</c:v>
                      </c:pt>
                      <c:pt idx="69" formatCode="General">
                        <c:v>-41.628635400907719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D2A-403B-8B57-0D454C22C97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D2A-403B-8B57-0D454C22C97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D2A-403B-8B57-0D454C22C97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D2A-403B-8B57-0D454C22C97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20.119272727272726</c:v>
                      </c:pt>
                      <c:pt idx="1">
                        <c:v>-14.808218181818283</c:v>
                      </c:pt>
                      <c:pt idx="2" formatCode="General">
                        <c:v>-102.12458181818192</c:v>
                      </c:pt>
                      <c:pt idx="3" formatCode="General">
                        <c:v>-123.57636363636362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-54.762831325301207</c:v>
                      </c:pt>
                      <c:pt idx="40" formatCode="General">
                        <c:v>-53.949578313253021</c:v>
                      </c:pt>
                      <c:pt idx="41" formatCode="General">
                        <c:v>-53.156618181818189</c:v>
                      </c:pt>
                      <c:pt idx="42" formatCode="General">
                        <c:v>-52.370581818181826</c:v>
                      </c:pt>
                      <c:pt idx="43" formatCode="General">
                        <c:v>-51.577854545454557</c:v>
                      </c:pt>
                      <c:pt idx="44" formatCode="General">
                        <c:v>-50.739781818181825</c:v>
                      </c:pt>
                      <c:pt idx="45" formatCode="General">
                        <c:v>-49.8416</c:v>
                      </c:pt>
                      <c:pt idx="46" formatCode="General">
                        <c:v>-49.780145454545448</c:v>
                      </c:pt>
                      <c:pt idx="47" formatCode="General">
                        <c:v>-49.965090909090904</c:v>
                      </c:pt>
                      <c:pt idx="48" formatCode="General">
                        <c:v>-50.219636363636361</c:v>
                      </c:pt>
                      <c:pt idx="49" formatCode="General">
                        <c:v>-50.471710843373494</c:v>
                      </c:pt>
                      <c:pt idx="50" formatCode="General">
                        <c:v>-50.721108433734948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-52.476867469879515</c:v>
                      </c:pt>
                      <c:pt idx="58" formatCode="General">
                        <c:v>-52.726265060240962</c:v>
                      </c:pt>
                      <c:pt idx="59" formatCode="General">
                        <c:v>-52.980581818181818</c:v>
                      </c:pt>
                      <c:pt idx="60" formatCode="General">
                        <c:v>-53.238763636363636</c:v>
                      </c:pt>
                      <c:pt idx="61" formatCode="General">
                        <c:v>-53.500254545454546</c:v>
                      </c:pt>
                      <c:pt idx="62" formatCode="General">
                        <c:v>-53.763018181818182</c:v>
                      </c:pt>
                      <c:pt idx="63" formatCode="General">
                        <c:v>-54.028472727272735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D2A-403B-8B57-0D454C22C97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16.766060606060602</c:v>
                      </c:pt>
                      <c:pt idx="1">
                        <c:v>-12.340181818181904</c:v>
                      </c:pt>
                      <c:pt idx="2" formatCode="General">
                        <c:v>-85.103818181818269</c:v>
                      </c:pt>
                      <c:pt idx="3" formatCode="General">
                        <c:v>-102.98030303030303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-45.635692771084337</c:v>
                      </c:pt>
                      <c:pt idx="40" formatCode="General">
                        <c:v>-44.957981927710847</c:v>
                      </c:pt>
                      <c:pt idx="41" formatCode="General">
                        <c:v>-44.297181818181826</c:v>
                      </c:pt>
                      <c:pt idx="42" formatCode="General">
                        <c:v>-43.642151515151525</c:v>
                      </c:pt>
                      <c:pt idx="43" formatCode="General">
                        <c:v>-42.981545454545461</c:v>
                      </c:pt>
                      <c:pt idx="44" formatCode="General">
                        <c:v>-42.283151515151523</c:v>
                      </c:pt>
                      <c:pt idx="45" formatCode="General">
                        <c:v>-41.534666666666666</c:v>
                      </c:pt>
                      <c:pt idx="46" formatCode="General">
                        <c:v>-41.483454545454542</c:v>
                      </c:pt>
                      <c:pt idx="47" formatCode="General">
                        <c:v>-41.637575757575753</c:v>
                      </c:pt>
                      <c:pt idx="48" formatCode="General">
                        <c:v>-41.849696969696964</c:v>
                      </c:pt>
                      <c:pt idx="49" formatCode="General">
                        <c:v>-42.059759036144577</c:v>
                      </c:pt>
                      <c:pt idx="50" formatCode="General">
                        <c:v>-42.267590361445784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-43.730722891566266</c:v>
                      </c:pt>
                      <c:pt idx="58" formatCode="General">
                        <c:v>-43.938554216867466</c:v>
                      </c:pt>
                      <c:pt idx="59" formatCode="General">
                        <c:v>-44.150484848484844</c:v>
                      </c:pt>
                      <c:pt idx="60" formatCode="General">
                        <c:v>-44.365636363636369</c:v>
                      </c:pt>
                      <c:pt idx="61" formatCode="General">
                        <c:v>-44.583545454545458</c:v>
                      </c:pt>
                      <c:pt idx="62" formatCode="General">
                        <c:v>-44.802515151515152</c:v>
                      </c:pt>
                      <c:pt idx="63" formatCode="General">
                        <c:v>-45.023727272727271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D2A-403B-8B57-0D454C22C97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13.412848484848482</c:v>
                      </c:pt>
                      <c:pt idx="1">
                        <c:v>-9.8721454545455227</c:v>
                      </c:pt>
                      <c:pt idx="2" formatCode="General">
                        <c:v>-68.083054545454601</c:v>
                      </c:pt>
                      <c:pt idx="3" formatCode="General">
                        <c:v>-82.384242424242416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-36.508554216867473</c:v>
                      </c:pt>
                      <c:pt idx="40" formatCode="General">
                        <c:v>-35.96638554216868</c:v>
                      </c:pt>
                      <c:pt idx="41" formatCode="General">
                        <c:v>-35.437745454545457</c:v>
                      </c:pt>
                      <c:pt idx="42" formatCode="General">
                        <c:v>-34.913721212121217</c:v>
                      </c:pt>
                      <c:pt idx="43" formatCode="General">
                        <c:v>-34.385236363636366</c:v>
                      </c:pt>
                      <c:pt idx="44" formatCode="General">
                        <c:v>-33.826521212121214</c:v>
                      </c:pt>
                      <c:pt idx="45" formatCode="General">
                        <c:v>-33.227733333333333</c:v>
                      </c:pt>
                      <c:pt idx="46" formatCode="General">
                        <c:v>-33.186763636363629</c:v>
                      </c:pt>
                      <c:pt idx="47" formatCode="General">
                        <c:v>-33.310060606060603</c:v>
                      </c:pt>
                      <c:pt idx="48" formatCode="General">
                        <c:v>-33.479757575757574</c:v>
                      </c:pt>
                      <c:pt idx="49" formatCode="General">
                        <c:v>-33.64780722891566</c:v>
                      </c:pt>
                      <c:pt idx="50" formatCode="General">
                        <c:v>-33.814072289156627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-34.98457831325301</c:v>
                      </c:pt>
                      <c:pt idx="58" formatCode="General">
                        <c:v>-35.150843373493977</c:v>
                      </c:pt>
                      <c:pt idx="59" formatCode="General">
                        <c:v>-35.320387878787876</c:v>
                      </c:pt>
                      <c:pt idx="60" formatCode="General">
                        <c:v>-35.492509090909095</c:v>
                      </c:pt>
                      <c:pt idx="61" formatCode="General">
                        <c:v>-35.666836363636364</c:v>
                      </c:pt>
                      <c:pt idx="62" formatCode="General">
                        <c:v>-35.842012121212122</c:v>
                      </c:pt>
                      <c:pt idx="63" formatCode="General">
                        <c:v>-36.018981818181821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D2A-403B-8B57-0D454C22C97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D2A-403B-8B57-0D454C22C97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6.7064242424242408</c:v>
                      </c:pt>
                      <c:pt idx="1">
                        <c:v>-4.9360727272727614</c:v>
                      </c:pt>
                      <c:pt idx="2" formatCode="General">
                        <c:v>-34.041527272727301</c:v>
                      </c:pt>
                      <c:pt idx="3" formatCode="General">
                        <c:v>-41.192121212121208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-18.254277108433737</c:v>
                      </c:pt>
                      <c:pt idx="40" formatCode="General">
                        <c:v>-17.98319277108434</c:v>
                      </c:pt>
                      <c:pt idx="41" formatCode="General">
                        <c:v>-17.718872727272728</c:v>
                      </c:pt>
                      <c:pt idx="42" formatCode="General">
                        <c:v>-17.456860606060609</c:v>
                      </c:pt>
                      <c:pt idx="43" formatCode="General">
                        <c:v>-17.192618181818183</c:v>
                      </c:pt>
                      <c:pt idx="44" formatCode="General">
                        <c:v>-16.913260606060607</c:v>
                      </c:pt>
                      <c:pt idx="45" formatCode="General">
                        <c:v>-16.613866666666667</c:v>
                      </c:pt>
                      <c:pt idx="46" formatCode="General">
                        <c:v>-16.593381818181815</c:v>
                      </c:pt>
                      <c:pt idx="47" formatCode="General">
                        <c:v>-16.655030303030301</c:v>
                      </c:pt>
                      <c:pt idx="48" formatCode="General">
                        <c:v>-16.739878787878787</c:v>
                      </c:pt>
                      <c:pt idx="49" formatCode="General">
                        <c:v>-16.82390361445783</c:v>
                      </c:pt>
                      <c:pt idx="50" formatCode="General">
                        <c:v>-16.907036144578313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D2A-403B-8B57-0D454C22C97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D2A-403B-8B57-0D454C22C97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BD2A-403B-8B57-0D454C22C97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D2A-403B-8B57-0D454C22C97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D2A-403B-8B57-0D454C22C97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D2A-403B-8B57-0D454C22C97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D2A-403B-8B57-0D454C22C97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-88.826060606060608</c:v>
                      </c:pt>
                      <c:pt idx="1">
                        <c:v>-79.814666666666653</c:v>
                      </c:pt>
                      <c:pt idx="2" formatCode="General">
                        <c:v>-60.747999999999976</c:v>
                      </c:pt>
                      <c:pt idx="3" formatCode="General">
                        <c:v>-54.498363636363635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-38.49757575757576</c:v>
                      </c:pt>
                      <c:pt idx="43" formatCode="General">
                        <c:v>-38.467272727272729</c:v>
                      </c:pt>
                      <c:pt idx="44" formatCode="General">
                        <c:v>-38.457818181818183</c:v>
                      </c:pt>
                      <c:pt idx="45" formatCode="General">
                        <c:v>-38.475999999999999</c:v>
                      </c:pt>
                      <c:pt idx="46" formatCode="General">
                        <c:v>-38.253090909090908</c:v>
                      </c:pt>
                      <c:pt idx="47" formatCode="General">
                        <c:v>-37.960606060606061</c:v>
                      </c:pt>
                      <c:pt idx="48" formatCode="General">
                        <c:v>-37.657575757575756</c:v>
                      </c:pt>
                      <c:pt idx="49" formatCode="General">
                        <c:v>-37.361204819277113</c:v>
                      </c:pt>
                      <c:pt idx="50" formatCode="General">
                        <c:v>-37.072048192771085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D2A-403B-8B57-0D454C22C97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D2A-403B-8B57-0D454C22C97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D2A-403B-8B57-0D454C22C97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D2A-403B-8B57-0D454C22C97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BD2A-403B-8B57-0D454C22C97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D2A-403B-8B57-0D454C22C97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D2A-403B-8B57-0D454C22C97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D2A-403B-8B57-0D454C22C97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D2A-403B-8B57-0D454C22C97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D2A-403B-8B57-0D454C22C97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D2A-403B-8B57-0D454C22C97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BD2A-403B-8B57-0D454C22C97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-40.414424242424239</c:v>
                      </c:pt>
                      <c:pt idx="5" formatCode="General">
                        <c:v>-41.844727272727269</c:v>
                      </c:pt>
                      <c:pt idx="6" formatCode="General">
                        <c:v>-42.318072289156625</c:v>
                      </c:pt>
                      <c:pt idx="7" formatCode="General">
                        <c:v>-41.522891566265066</c:v>
                      </c:pt>
                      <c:pt idx="8" formatCode="General">
                        <c:v>-40.770666666666671</c:v>
                      </c:pt>
                      <c:pt idx="9" formatCode="General">
                        <c:v>-40.041454545454542</c:v>
                      </c:pt>
                      <c:pt idx="10" formatCode="General">
                        <c:v>-39.386909090909093</c:v>
                      </c:pt>
                      <c:pt idx="11" formatCode="General">
                        <c:v>-37.701212121212123</c:v>
                      </c:pt>
                      <c:pt idx="12" formatCode="General">
                        <c:v>-34.852727272727279</c:v>
                      </c:pt>
                      <c:pt idx="13" formatCode="General">
                        <c:v>-33.902666666666669</c:v>
                      </c:pt>
                      <c:pt idx="14" formatCode="General">
                        <c:v>-32.841445783132535</c:v>
                      </c:pt>
                      <c:pt idx="15" formatCode="General">
                        <c:v>-29.202891566265059</c:v>
                      </c:pt>
                      <c:pt idx="16" formatCode="General">
                        <c:v>-27.141818181818181</c:v>
                      </c:pt>
                      <c:pt idx="17" formatCode="General">
                        <c:v>-26.596363636363634</c:v>
                      </c:pt>
                      <c:pt idx="18" formatCode="General">
                        <c:v>-26.082181818181816</c:v>
                      </c:pt>
                      <c:pt idx="19" formatCode="General">
                        <c:v>-25.578181818181818</c:v>
                      </c:pt>
                      <c:pt idx="20" formatCode="General">
                        <c:v>-25.09333333333333</c:v>
                      </c:pt>
                      <c:pt idx="21" formatCode="General">
                        <c:v>-24.628848484848483</c:v>
                      </c:pt>
                      <c:pt idx="22" formatCode="General">
                        <c:v>-24.180363636363637</c:v>
                      </c:pt>
                      <c:pt idx="23" formatCode="General">
                        <c:v>-23.734337349397588</c:v>
                      </c:pt>
                      <c:pt idx="24" formatCode="General">
                        <c:v>-23.284848484848485</c:v>
                      </c:pt>
                      <c:pt idx="25" formatCode="General">
                        <c:v>-22.824242424242424</c:v>
                      </c:pt>
                      <c:pt idx="26" formatCode="General">
                        <c:v>-22.392727272727274</c:v>
                      </c:pt>
                      <c:pt idx="27" formatCode="General">
                        <c:v>-21.98060606060606</c:v>
                      </c:pt>
                      <c:pt idx="28" formatCode="General">
                        <c:v>-21.603030303030302</c:v>
                      </c:pt>
                      <c:pt idx="29" formatCode="General">
                        <c:v>-21.234545454545454</c:v>
                      </c:pt>
                      <c:pt idx="30" formatCode="General">
                        <c:v>-20.883030303030303</c:v>
                      </c:pt>
                      <c:pt idx="31" formatCode="General">
                        <c:v>-20.556385542168677</c:v>
                      </c:pt>
                      <c:pt idx="32" formatCode="General">
                        <c:v>-20.24313253012048</c:v>
                      </c:pt>
                      <c:pt idx="33" formatCode="General">
                        <c:v>-19.952000000000002</c:v>
                      </c:pt>
                      <c:pt idx="34" formatCode="General">
                        <c:v>-19.6705696969697</c:v>
                      </c:pt>
                      <c:pt idx="35" formatCode="General">
                        <c:v>-19.407539393939395</c:v>
                      </c:pt>
                      <c:pt idx="36" formatCode="General">
                        <c:v>-19.163745454545456</c:v>
                      </c:pt>
                      <c:pt idx="37" formatCode="General">
                        <c:v>-18.929709090909089</c:v>
                      </c:pt>
                      <c:pt idx="38" formatCode="General">
                        <c:v>-18.722436363636362</c:v>
                      </c:pt>
                      <c:pt idx="39" formatCode="General">
                        <c:v>-18.526927710843374</c:v>
                      </c:pt>
                      <c:pt idx="40" formatCode="General">
                        <c:v>-18.349819277108434</c:v>
                      </c:pt>
                      <c:pt idx="41" formatCode="General">
                        <c:v>-18.190509090909092</c:v>
                      </c:pt>
                      <c:pt idx="42" formatCode="General">
                        <c:v>-18.039818181818184</c:v>
                      </c:pt>
                      <c:pt idx="43" formatCode="General">
                        <c:v>-17.912545454545455</c:v>
                      </c:pt>
                      <c:pt idx="44" formatCode="General">
                        <c:v>-17.795696969696969</c:v>
                      </c:pt>
                      <c:pt idx="45" formatCode="General">
                        <c:v>-17.692666666666668</c:v>
                      </c:pt>
                      <c:pt idx="46" formatCode="General">
                        <c:v>-17.605709090909091</c:v>
                      </c:pt>
                      <c:pt idx="47" formatCode="General">
                        <c:v>-17.525963636363635</c:v>
                      </c:pt>
                      <c:pt idx="48" formatCode="General">
                        <c:v>-17.464145454545452</c:v>
                      </c:pt>
                      <c:pt idx="49" formatCode="General">
                        <c:v>-17.411180722891565</c:v>
                      </c:pt>
                      <c:pt idx="50" formatCode="General">
                        <c:v>-17.367807228915662</c:v>
                      </c:pt>
                      <c:pt idx="51" formatCode="General">
                        <c:v>-17.336145454545456</c:v>
                      </c:pt>
                      <c:pt idx="52" formatCode="General">
                        <c:v>-17.309321212121212</c:v>
                      </c:pt>
                      <c:pt idx="53" formatCode="General">
                        <c:v>-17.293563636363636</c:v>
                      </c:pt>
                      <c:pt idx="54" formatCode="General">
                        <c:v>-17.301757575757577</c:v>
                      </c:pt>
                      <c:pt idx="55" formatCode="General">
                        <c:v>-17.332060606060605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-18.099454545454545</c:v>
                      </c:pt>
                      <c:pt idx="65" formatCode="General">
                        <c:v>-18.190363636363635</c:v>
                      </c:pt>
                      <c:pt idx="66" formatCode="General">
                        <c:v>-18.28421686746988</c:v>
                      </c:pt>
                      <c:pt idx="67" formatCode="General">
                        <c:v>-18.379090909090909</c:v>
                      </c:pt>
                      <c:pt idx="68" formatCode="General">
                        <c:v>-18.476060606060607</c:v>
                      </c:pt>
                      <c:pt idx="69" formatCode="General">
                        <c:v>-18.57539393939394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BD2A-403B-8B57-0D454C22C97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BD2A-403B-8B57-0D454C22C97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BD2A-403B-8B57-0D454C22C97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-55.364363636363635</c:v>
                      </c:pt>
                      <c:pt idx="5" formatCode="General">
                        <c:v>-55.418909090909089</c:v>
                      </c:pt>
                      <c:pt idx="6" formatCode="General">
                        <c:v>-55.025180722891562</c:v>
                      </c:pt>
                      <c:pt idx="7" formatCode="General">
                        <c:v>-54.037228915662652</c:v>
                      </c:pt>
                      <c:pt idx="8" formatCode="General">
                        <c:v>-53.11</c:v>
                      </c:pt>
                      <c:pt idx="9" formatCode="General">
                        <c:v>-52.212545454545449</c:v>
                      </c:pt>
                      <c:pt idx="10" formatCode="General">
                        <c:v>-51.400424242424243</c:v>
                      </c:pt>
                      <c:pt idx="11" formatCode="General">
                        <c:v>-50.089818181818181</c:v>
                      </c:pt>
                      <c:pt idx="12" formatCode="General">
                        <c:v>-48.217090909090913</c:v>
                      </c:pt>
                      <c:pt idx="13" formatCode="General">
                        <c:v>-47.32836363636364</c:v>
                      </c:pt>
                      <c:pt idx="14" formatCode="General">
                        <c:v>-46.397228915662659</c:v>
                      </c:pt>
                      <c:pt idx="15" formatCode="General">
                        <c:v>-44.2044578313253</c:v>
                      </c:pt>
                      <c:pt idx="16" formatCode="General">
                        <c:v>-42.817818181818183</c:v>
                      </c:pt>
                      <c:pt idx="17" formatCode="General">
                        <c:v>-42.205696969696966</c:v>
                      </c:pt>
                      <c:pt idx="18" formatCode="General">
                        <c:v>-41.635272727272721</c:v>
                      </c:pt>
                      <c:pt idx="19" formatCode="General">
                        <c:v>-41.077999999999996</c:v>
                      </c:pt>
                      <c:pt idx="20" formatCode="General">
                        <c:v>-40.544666666666664</c:v>
                      </c:pt>
                      <c:pt idx="21" formatCode="General">
                        <c:v>-40.038484848484849</c:v>
                      </c:pt>
                      <c:pt idx="22" formatCode="General">
                        <c:v>-39.553636363636357</c:v>
                      </c:pt>
                      <c:pt idx="23" formatCode="General">
                        <c:v>-39.01114457831325</c:v>
                      </c:pt>
                      <c:pt idx="24" formatCode="General">
                        <c:v>-38.442424242424238</c:v>
                      </c:pt>
                      <c:pt idx="25" formatCode="General">
                        <c:v>-37.812121212121212</c:v>
                      </c:pt>
                      <c:pt idx="26" formatCode="General">
                        <c:v>-37.28</c:v>
                      </c:pt>
                      <c:pt idx="27" formatCode="General">
                        <c:v>-36.813333333333333</c:v>
                      </c:pt>
                      <c:pt idx="28" formatCode="General">
                        <c:v>-36.409999999999997</c:v>
                      </c:pt>
                      <c:pt idx="29" formatCode="General">
                        <c:v>-36.019090909090906</c:v>
                      </c:pt>
                      <c:pt idx="30" formatCode="General">
                        <c:v>-35.649393939393939</c:v>
                      </c:pt>
                      <c:pt idx="31" formatCode="General">
                        <c:v>-35.304638554216872</c:v>
                      </c:pt>
                      <c:pt idx="32" formatCode="General">
                        <c:v>-34.973313253012051</c:v>
                      </c:pt>
                      <c:pt idx="33" formatCode="General">
                        <c:v>-34.67</c:v>
                      </c:pt>
                      <c:pt idx="34" formatCode="General">
                        <c:v>-34.372327272727276</c:v>
                      </c:pt>
                      <c:pt idx="35" formatCode="General">
                        <c:v>-34.085054545454547</c:v>
                      </c:pt>
                      <c:pt idx="36" formatCode="General">
                        <c:v>-33.812836363636364</c:v>
                      </c:pt>
                      <c:pt idx="37" formatCode="General">
                        <c:v>-33.54849696969697</c:v>
                      </c:pt>
                      <c:pt idx="38" formatCode="General">
                        <c:v>-33.310921212121208</c:v>
                      </c:pt>
                      <c:pt idx="39" formatCode="General">
                        <c:v>-33.078132530120477</c:v>
                      </c:pt>
                      <c:pt idx="40" formatCode="General">
                        <c:v>-32.85283132530121</c:v>
                      </c:pt>
                      <c:pt idx="41" formatCode="General">
                        <c:v>-32.645115151515157</c:v>
                      </c:pt>
                      <c:pt idx="42" formatCode="General">
                        <c:v>-32.445454545454545</c:v>
                      </c:pt>
                      <c:pt idx="43" formatCode="General">
                        <c:v>-32.263636363636365</c:v>
                      </c:pt>
                      <c:pt idx="44" formatCode="General">
                        <c:v>-32.089636363636359</c:v>
                      </c:pt>
                      <c:pt idx="45" formatCode="General">
                        <c:v>-31.926000000000002</c:v>
                      </c:pt>
                      <c:pt idx="46" formatCode="General">
                        <c:v>-31.77370909090909</c:v>
                      </c:pt>
                      <c:pt idx="47" formatCode="General">
                        <c:v>-31.626509090909089</c:v>
                      </c:pt>
                      <c:pt idx="48" formatCode="General">
                        <c:v>-31.491963636363636</c:v>
                      </c:pt>
                      <c:pt idx="49" formatCode="General">
                        <c:v>-31.36648192771084</c:v>
                      </c:pt>
                      <c:pt idx="50" formatCode="General">
                        <c:v>-31.25081927710843</c:v>
                      </c:pt>
                      <c:pt idx="51" formatCode="General">
                        <c:v>-31.146509090909088</c:v>
                      </c:pt>
                      <c:pt idx="52" formatCode="General">
                        <c:v>-31.045927272727273</c:v>
                      </c:pt>
                      <c:pt idx="53" formatCode="General">
                        <c:v>-30.951381818181819</c:v>
                      </c:pt>
                      <c:pt idx="54" formatCode="General">
                        <c:v>-30.887090909090908</c:v>
                      </c:pt>
                      <c:pt idx="55" formatCode="General">
                        <c:v>-30.850727272727269</c:v>
                      </c:pt>
                      <c:pt idx="56" formatCode="General">
                        <c:v>-30.860763636363636</c:v>
                      </c:pt>
                      <c:pt idx="57" formatCode="General">
                        <c:v>-30.877710843373496</c:v>
                      </c:pt>
                      <c:pt idx="58" formatCode="General">
                        <c:v>-30.89457831325301</c:v>
                      </c:pt>
                      <c:pt idx="59" formatCode="General">
                        <c:v>-30.916254545454546</c:v>
                      </c:pt>
                      <c:pt idx="60" formatCode="General">
                        <c:v>-30.941709090909093</c:v>
                      </c:pt>
                      <c:pt idx="61" formatCode="General">
                        <c:v>-30.968266666666668</c:v>
                      </c:pt>
                      <c:pt idx="62" formatCode="General">
                        <c:v>-30.995248484848485</c:v>
                      </c:pt>
                      <c:pt idx="63" formatCode="General">
                        <c:v>-31.023127272727272</c:v>
                      </c:pt>
                      <c:pt idx="64" formatCode="General">
                        <c:v>-31.052484848484848</c:v>
                      </c:pt>
                      <c:pt idx="65" formatCode="General">
                        <c:v>-31.08278787878788</c:v>
                      </c:pt>
                      <c:pt idx="66" formatCode="General">
                        <c:v>-31.116385542168675</c:v>
                      </c:pt>
                      <c:pt idx="67" formatCode="General">
                        <c:v>-31.150909090909092</c:v>
                      </c:pt>
                      <c:pt idx="68" formatCode="General">
                        <c:v>-31.187272727272731</c:v>
                      </c:pt>
                      <c:pt idx="69" formatCode="General">
                        <c:v>-31.226000000000003</c:v>
                      </c:pt>
                      <c:pt idx="70" formatCode="General">
                        <c:v>-31.265999999999998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BD2A-403B-8B57-0D454C22C97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BD2A-403B-8B57-0D454C22C97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BD2A-403B-8B57-0D454C22C97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-73.47042424242423</c:v>
                      </c:pt>
                      <c:pt idx="5" formatCode="General">
                        <c:v>-71.100727272727269</c:v>
                      </c:pt>
                      <c:pt idx="6" formatCode="General">
                        <c:v>-69.058373493975907</c:v>
                      </c:pt>
                      <c:pt idx="7" formatCode="General">
                        <c:v>-67.449939759036141</c:v>
                      </c:pt>
                      <c:pt idx="8" formatCode="General">
                        <c:v>-65.941333333333333</c:v>
                      </c:pt>
                      <c:pt idx="9" formatCode="General">
                        <c:v>-64.478545454545454</c:v>
                      </c:pt>
                      <c:pt idx="10" formatCode="General">
                        <c:v>-63.13309090909091</c:v>
                      </c:pt>
                      <c:pt idx="11" formatCode="General">
                        <c:v>-62.098121212121214</c:v>
                      </c:pt>
                      <c:pt idx="12" formatCode="General">
                        <c:v>-61.413272727272727</c:v>
                      </c:pt>
                      <c:pt idx="13" formatCode="General">
                        <c:v>-60.345757575757574</c:v>
                      </c:pt>
                      <c:pt idx="14" formatCode="General">
                        <c:v>-59.344939759036144</c:v>
                      </c:pt>
                      <c:pt idx="15" formatCode="General">
                        <c:v>-59.079879518072289</c:v>
                      </c:pt>
                      <c:pt idx="16" formatCode="General">
                        <c:v>-58.464727272727274</c:v>
                      </c:pt>
                      <c:pt idx="17" formatCode="General">
                        <c:v>-57.513212121212113</c:v>
                      </c:pt>
                      <c:pt idx="18" formatCode="General">
                        <c:v>-56.6190303030303</c:v>
                      </c:pt>
                      <c:pt idx="19" formatCode="General">
                        <c:v>-55.746909090909092</c:v>
                      </c:pt>
                      <c:pt idx="20" formatCode="General">
                        <c:v>-54.922666666666665</c:v>
                      </c:pt>
                      <c:pt idx="21" formatCode="General">
                        <c:v>-54.135757575757573</c:v>
                      </c:pt>
                      <c:pt idx="22" formatCode="General">
                        <c:v>-53.378181818181815</c:v>
                      </c:pt>
                      <c:pt idx="23" formatCode="General">
                        <c:v>-52.717951807228921</c:v>
                      </c:pt>
                      <c:pt idx="24" formatCode="General">
                        <c:v>-52.13909090909091</c:v>
                      </c:pt>
                      <c:pt idx="25" formatCode="General">
                        <c:v>-51.775454545454551</c:v>
                      </c:pt>
                      <c:pt idx="26" formatCode="General">
                        <c:v>-51.419090909090912</c:v>
                      </c:pt>
                      <c:pt idx="27" formatCode="General">
                        <c:v>-51.067575757575753</c:v>
                      </c:pt>
                      <c:pt idx="28" formatCode="General">
                        <c:v>-50.733333333333334</c:v>
                      </c:pt>
                      <c:pt idx="29" formatCode="General">
                        <c:v>-50.405454545454546</c:v>
                      </c:pt>
                      <c:pt idx="30" formatCode="General">
                        <c:v>-50.090303030303033</c:v>
                      </c:pt>
                      <c:pt idx="31" formatCode="General">
                        <c:v>-49.78421686746988</c:v>
                      </c:pt>
                      <c:pt idx="32" formatCode="General">
                        <c:v>-49.483012048192769</c:v>
                      </c:pt>
                      <c:pt idx="33" formatCode="General">
                        <c:v>-49.198</c:v>
                      </c:pt>
                      <c:pt idx="34" formatCode="General">
                        <c:v>-48.915830303030305</c:v>
                      </c:pt>
                      <c:pt idx="35" formatCode="General">
                        <c:v>-48.638860606060604</c:v>
                      </c:pt>
                      <c:pt idx="36" formatCode="General">
                        <c:v>-48.371509090909093</c:v>
                      </c:pt>
                      <c:pt idx="37" formatCode="General">
                        <c:v>-48.109036363636363</c:v>
                      </c:pt>
                      <c:pt idx="38" formatCode="General">
                        <c:v>-47.859945454545453</c:v>
                      </c:pt>
                      <c:pt idx="39" formatCode="General">
                        <c:v>-47.612379518072288</c:v>
                      </c:pt>
                      <c:pt idx="40" formatCode="General">
                        <c:v>-47.367198795180727</c:v>
                      </c:pt>
                      <c:pt idx="41" formatCode="General">
                        <c:v>-47.134648484848483</c:v>
                      </c:pt>
                      <c:pt idx="42" formatCode="General">
                        <c:v>-46.906818181818181</c:v>
                      </c:pt>
                      <c:pt idx="43" formatCode="General">
                        <c:v>-46.679545454545455</c:v>
                      </c:pt>
                      <c:pt idx="44" formatCode="General">
                        <c:v>-46.457484848484853</c:v>
                      </c:pt>
                      <c:pt idx="45" formatCode="General">
                        <c:v>-46.242333333333335</c:v>
                      </c:pt>
                      <c:pt idx="46" formatCode="General">
                        <c:v>-46.03521818181818</c:v>
                      </c:pt>
                      <c:pt idx="47" formatCode="General">
                        <c:v>-45.830921212121211</c:v>
                      </c:pt>
                      <c:pt idx="48" formatCode="General">
                        <c:v>-45.630315151515155</c:v>
                      </c:pt>
                      <c:pt idx="49" formatCode="General">
                        <c:v>-45.434626506024102</c:v>
                      </c:pt>
                      <c:pt idx="50" formatCode="General">
                        <c:v>-45.244265060240963</c:v>
                      </c:pt>
                      <c:pt idx="51" formatCode="General">
                        <c:v>-45.063890909090908</c:v>
                      </c:pt>
                      <c:pt idx="52" formatCode="General">
                        <c:v>-44.886842424242424</c:v>
                      </c:pt>
                      <c:pt idx="53" formatCode="General">
                        <c:v>-44.715327272727272</c:v>
                      </c:pt>
                      <c:pt idx="54" formatCode="General">
                        <c:v>-44.536878787878784</c:v>
                      </c:pt>
                      <c:pt idx="55" formatCode="General">
                        <c:v>-44.352030303030297</c:v>
                      </c:pt>
                      <c:pt idx="56" formatCode="General">
                        <c:v>-44.137654545454545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-42.525545454545451</c:v>
                      </c:pt>
                      <c:pt idx="65" formatCode="General">
                        <c:v>-42.334636363636363</c:v>
                      </c:pt>
                      <c:pt idx="66" formatCode="General">
                        <c:v>-42.152349397590363</c:v>
                      </c:pt>
                      <c:pt idx="67" formatCode="General">
                        <c:v>-41.972272727272731</c:v>
                      </c:pt>
                      <c:pt idx="68" formatCode="General">
                        <c:v>-41.796515151515152</c:v>
                      </c:pt>
                      <c:pt idx="69" formatCode="General">
                        <c:v>-41.621939393939392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BD2A-403B-8B57-0D454C22C97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BD2A-403B-8B57-0D454C22C97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BD2A-403B-8B57-0D454C22C97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BD2A-403B-8B57-0D454C22C97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BD2A-403B-8B57-0D454C22C97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BD2A-403B-8B57-0D454C22C97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-53.263212121212113</c:v>
                      </c:pt>
                      <c:pt idx="5" formatCode="General">
                        <c:v>-50.178363636363635</c:v>
                      </c:pt>
                      <c:pt idx="6" formatCode="General">
                        <c:v>-47.899337349397591</c:v>
                      </c:pt>
                      <c:pt idx="7" formatCode="General">
                        <c:v>-46.688493975903611</c:v>
                      </c:pt>
                      <c:pt idx="8" formatCode="General">
                        <c:v>-45.555999999999997</c:v>
                      </c:pt>
                      <c:pt idx="9" formatCode="General">
                        <c:v>-44.457818181818183</c:v>
                      </c:pt>
                      <c:pt idx="10" formatCode="General">
                        <c:v>-43.43963636363636</c:v>
                      </c:pt>
                      <c:pt idx="11" formatCode="General">
                        <c:v>-43.247515151515152</c:v>
                      </c:pt>
                      <c:pt idx="12" formatCode="General">
                        <c:v>-43.986909090909087</c:v>
                      </c:pt>
                      <c:pt idx="13" formatCode="General">
                        <c:v>-43.394424242424243</c:v>
                      </c:pt>
                      <c:pt idx="14" formatCode="General">
                        <c:v>-42.924216867469873</c:v>
                      </c:pt>
                      <c:pt idx="15" formatCode="General">
                        <c:v>-44.478433734939763</c:v>
                      </c:pt>
                      <c:pt idx="16" formatCode="General">
                        <c:v>-44.893818181818183</c:v>
                      </c:pt>
                      <c:pt idx="17" formatCode="General">
                        <c:v>-44.215030303030296</c:v>
                      </c:pt>
                      <c:pt idx="18" formatCode="General">
                        <c:v>-43.577939393939388</c:v>
                      </c:pt>
                      <c:pt idx="19" formatCode="General">
                        <c:v>-42.957818181818176</c:v>
                      </c:pt>
                      <c:pt idx="20" formatCode="General">
                        <c:v>-42.375999999999998</c:v>
                      </c:pt>
                      <c:pt idx="21" formatCode="General">
                        <c:v>-41.821333333333328</c:v>
                      </c:pt>
                      <c:pt idx="22" formatCode="General">
                        <c:v>-41.288000000000004</c:v>
                      </c:pt>
                      <c:pt idx="23" formatCode="General">
                        <c:v>-40.850783132530118</c:v>
                      </c:pt>
                      <c:pt idx="24" formatCode="General">
                        <c:v>-40.49666666666667</c:v>
                      </c:pt>
                      <c:pt idx="25" formatCode="General">
                        <c:v>-40.363333333333337</c:v>
                      </c:pt>
                      <c:pt idx="26" formatCode="General">
                        <c:v>-40.222727272727276</c:v>
                      </c:pt>
                      <c:pt idx="27" formatCode="General">
                        <c:v>-40.077272727272728</c:v>
                      </c:pt>
                      <c:pt idx="28" formatCode="General">
                        <c:v>-39.93181818181818</c:v>
                      </c:pt>
                      <c:pt idx="29" formatCode="General">
                        <c:v>-39.788181818181819</c:v>
                      </c:pt>
                      <c:pt idx="30" formatCode="General">
                        <c:v>-39.648787878787878</c:v>
                      </c:pt>
                      <c:pt idx="31" formatCode="General">
                        <c:v>-39.506024096385545</c:v>
                      </c:pt>
                      <c:pt idx="32" formatCode="General">
                        <c:v>-39.361445783132531</c:v>
                      </c:pt>
                      <c:pt idx="33" formatCode="General">
                        <c:v>-39.222000000000001</c:v>
                      </c:pt>
                      <c:pt idx="34" formatCode="General">
                        <c:v>-39.080545454545458</c:v>
                      </c:pt>
                      <c:pt idx="35" formatCode="General">
                        <c:v>-38.93509090909091</c:v>
                      </c:pt>
                      <c:pt idx="36" formatCode="General">
                        <c:v>-38.789636363636362</c:v>
                      </c:pt>
                      <c:pt idx="37" formatCode="General">
                        <c:v>-38.644181818181814</c:v>
                      </c:pt>
                      <c:pt idx="38" formatCode="General">
                        <c:v>-38.498727272727272</c:v>
                      </c:pt>
                      <c:pt idx="39" formatCode="General">
                        <c:v>-38.348915662650597</c:v>
                      </c:pt>
                      <c:pt idx="40" formatCode="General">
                        <c:v>-38.192289156626508</c:v>
                      </c:pt>
                      <c:pt idx="41" formatCode="General">
                        <c:v>-38.039393939393939</c:v>
                      </c:pt>
                      <c:pt idx="42" formatCode="General">
                        <c:v>-37.886909090909093</c:v>
                      </c:pt>
                      <c:pt idx="43" formatCode="General">
                        <c:v>-37.723272727272729</c:v>
                      </c:pt>
                      <c:pt idx="44" formatCode="General">
                        <c:v>-37.559636363636365</c:v>
                      </c:pt>
                      <c:pt idx="45" formatCode="General">
                        <c:v>-37.396000000000001</c:v>
                      </c:pt>
                      <c:pt idx="46" formatCode="General">
                        <c:v>-37.232363636363637</c:v>
                      </c:pt>
                      <c:pt idx="47" formatCode="General">
                        <c:v>-37.067939393939398</c:v>
                      </c:pt>
                      <c:pt idx="48" formatCode="General">
                        <c:v>-36.898242424242426</c:v>
                      </c:pt>
                      <c:pt idx="49" formatCode="General">
                        <c:v>-36.729036144578316</c:v>
                      </c:pt>
                      <c:pt idx="50" formatCode="General">
                        <c:v>-36.56036144578313</c:v>
                      </c:pt>
                      <c:pt idx="51" formatCode="General">
                        <c:v>-36.395818181818179</c:v>
                      </c:pt>
                      <c:pt idx="52" formatCode="General">
                        <c:v>-36.232181818181814</c:v>
                      </c:pt>
                      <c:pt idx="53" formatCode="General">
                        <c:v>-36.068545454545458</c:v>
                      </c:pt>
                      <c:pt idx="54" formatCode="General">
                        <c:v>-35.886000000000003</c:v>
                      </c:pt>
                      <c:pt idx="55" formatCode="General">
                        <c:v>-35.685999999999993</c:v>
                      </c:pt>
                      <c:pt idx="56" formatCode="General">
                        <c:v>-35.433272727272723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-33.475818181818177</c:v>
                      </c:pt>
                      <c:pt idx="65" formatCode="General">
                        <c:v>-33.239454545454542</c:v>
                      </c:pt>
                      <c:pt idx="66" formatCode="General">
                        <c:v>-33.010240963855424</c:v>
                      </c:pt>
                      <c:pt idx="67" formatCode="General">
                        <c:v>-32.782727272727271</c:v>
                      </c:pt>
                      <c:pt idx="68" formatCode="General">
                        <c:v>-32.558484848484845</c:v>
                      </c:pt>
                      <c:pt idx="69" formatCode="General">
                        <c:v>-32.334242424242419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BD2A-403B-8B57-0D454C22C97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BD2A-403B-8B57-0D454C22C97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BD2A-403B-8B57-0D454C22C97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BD2A-403B-8B57-0D454C22C97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BD2A-403B-8B57-0D454C22C97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BD2A-403B-8B57-0D454C22C97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BD2A-403B-8B57-0D454C22C97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BD2A-403B-8B57-0D454C22C97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BD2A-403B-8B57-0D454C22C97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BD2A-403B-8B57-0D454C22C97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BD2A-403B-8B57-0D454C22C97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BD2A-403B-8B57-0D454C22C97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BD2A-403B-8B57-0D454C22C97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BD2A-403B-8B57-0D454C22C97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BD2A-403B-8B57-0D454C22C97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BD2A-403B-8B57-0D454C22C97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BD2A-403B-8B57-0D454C22C97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90"/>
          <c:min val="-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73</xdr:col>
          <xdr:colOff>800100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76</xdr:col>
      <xdr:colOff>0</xdr:colOff>
      <xdr:row>98</xdr:row>
      <xdr:rowOff>371474</xdr:rowOff>
    </xdr:from>
    <xdr:to>
      <xdr:col>80</xdr:col>
      <xdr:colOff>5900</xdr:colOff>
      <xdr:row>127</xdr:row>
      <xdr:rowOff>34474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80</xdr:col>
      <xdr:colOff>0</xdr:colOff>
      <xdr:row>98</xdr:row>
      <xdr:rowOff>371474</xdr:rowOff>
    </xdr:from>
    <xdr:to>
      <xdr:col>84</xdr:col>
      <xdr:colOff>5900</xdr:colOff>
      <xdr:row>127</xdr:row>
      <xdr:rowOff>34474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590549</xdr:colOff>
      <xdr:row>98</xdr:row>
      <xdr:rowOff>371474</xdr:rowOff>
    </xdr:from>
    <xdr:to>
      <xdr:col>76</xdr:col>
      <xdr:colOff>5899</xdr:colOff>
      <xdr:row>127</xdr:row>
      <xdr:rowOff>34474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131</xdr:row>
      <xdr:rowOff>0</xdr:rowOff>
    </xdr:from>
    <xdr:to>
      <xdr:col>76</xdr:col>
      <xdr:colOff>5900</xdr:colOff>
      <xdr:row>158</xdr:row>
      <xdr:rowOff>52659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131</xdr:row>
      <xdr:rowOff>0</xdr:rowOff>
    </xdr:from>
    <xdr:to>
      <xdr:col>80</xdr:col>
      <xdr:colOff>5900</xdr:colOff>
      <xdr:row>158</xdr:row>
      <xdr:rowOff>55257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80</xdr:col>
      <xdr:colOff>0</xdr:colOff>
      <xdr:row>131</xdr:row>
      <xdr:rowOff>0</xdr:rowOff>
    </xdr:from>
    <xdr:to>
      <xdr:col>84</xdr:col>
      <xdr:colOff>5900</xdr:colOff>
      <xdr:row>158</xdr:row>
      <xdr:rowOff>55257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84</xdr:col>
      <xdr:colOff>0</xdr:colOff>
      <xdr:row>131</xdr:row>
      <xdr:rowOff>0</xdr:rowOff>
    </xdr:from>
    <xdr:to>
      <xdr:col>88</xdr:col>
      <xdr:colOff>5900</xdr:colOff>
      <xdr:row>158</xdr:row>
      <xdr:rowOff>63050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6"/>
  <sheetViews>
    <sheetView zoomScale="115" zoomScaleNormal="115" workbookViewId="0">
      <selection activeCell="G3" sqref="G3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7">
        <v>700</v>
      </c>
      <c r="D1" s="128" t="s">
        <v>37</v>
      </c>
      <c r="E1" s="129"/>
      <c r="F1" s="129"/>
      <c r="G1" s="129"/>
    </row>
    <row r="2" spans="1:7" ht="21.75" thickTop="1" x14ac:dyDescent="0.35">
      <c r="A2" s="47"/>
      <c r="B2" s="47"/>
      <c r="D2" s="7" t="s">
        <v>1</v>
      </c>
      <c r="E2" s="63" t="s">
        <v>3</v>
      </c>
      <c r="F2" s="7" t="s">
        <v>4</v>
      </c>
      <c r="G2" s="7" t="s">
        <v>2</v>
      </c>
    </row>
    <row r="3" spans="1:7" ht="27.75" customHeight="1" x14ac:dyDescent="0.35">
      <c r="A3" t="s">
        <v>41</v>
      </c>
      <c r="B3" t="s">
        <v>43</v>
      </c>
      <c r="D3" s="37">
        <v>25</v>
      </c>
      <c r="E3" s="37">
        <v>15</v>
      </c>
      <c r="F3" s="37">
        <v>25</v>
      </c>
      <c r="G3" s="37">
        <v>60</v>
      </c>
    </row>
    <row r="4" spans="1:7" x14ac:dyDescent="0.35">
      <c r="A4" s="47" t="s">
        <v>41</v>
      </c>
      <c r="B4" t="s">
        <v>44</v>
      </c>
    </row>
    <row r="5" spans="1:7" x14ac:dyDescent="0.35">
      <c r="A5" s="86" t="s">
        <v>42</v>
      </c>
      <c r="B5" t="s">
        <v>45</v>
      </c>
    </row>
    <row r="6" spans="1:7" x14ac:dyDescent="0.35">
      <c r="A6" s="86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CI137"/>
  <sheetViews>
    <sheetView zoomScale="115" zoomScaleNormal="115" zoomScaleSheetLayoutView="25" workbookViewId="0">
      <selection activeCell="CF26" sqref="CF26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 x14ac:dyDescent="0.4">
      <c r="A1" s="97" t="s">
        <v>23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3" t="s">
        <v>81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355.7</v>
      </c>
      <c r="L3" s="3">
        <v>372.3</v>
      </c>
      <c r="M3" s="3">
        <v>388.8</v>
      </c>
      <c r="N3" s="3">
        <v>405.3</v>
      </c>
      <c r="O3" s="3">
        <v>421.8</v>
      </c>
      <c r="P3" s="3">
        <v>438.3</v>
      </c>
      <c r="Q3" s="3">
        <v>454.9</v>
      </c>
      <c r="R3" s="3">
        <v>471.4</v>
      </c>
      <c r="S3" s="3">
        <v>487.9</v>
      </c>
      <c r="T3" s="51">
        <v>504.4</v>
      </c>
      <c r="U3" s="54">
        <v>520.9</v>
      </c>
      <c r="V3" s="3">
        <v>537.5</v>
      </c>
      <c r="W3" s="1">
        <v>554</v>
      </c>
      <c r="X3" s="52">
        <v>570.5</v>
      </c>
      <c r="Y3" s="3">
        <v>587</v>
      </c>
      <c r="Z3" s="3">
        <v>603.5</v>
      </c>
      <c r="AA3" s="3">
        <v>620.1</v>
      </c>
      <c r="AB3" s="3">
        <v>636.6</v>
      </c>
      <c r="AC3" s="3">
        <v>653.1</v>
      </c>
      <c r="AD3" s="3">
        <v>669.6</v>
      </c>
      <c r="AE3" s="3">
        <v>686.1</v>
      </c>
      <c r="AF3" s="3">
        <v>702.7</v>
      </c>
      <c r="AG3" s="3">
        <v>719.2</v>
      </c>
      <c r="AH3" s="3">
        <v>735.7</v>
      </c>
      <c r="AI3" s="3">
        <v>752.2</v>
      </c>
      <c r="AJ3" s="3">
        <v>768.7</v>
      </c>
      <c r="AK3" s="3">
        <v>785.2</v>
      </c>
      <c r="AL3" s="51">
        <v>801.8</v>
      </c>
      <c r="AM3" s="51">
        <v>818.3</v>
      </c>
      <c r="AN3" s="51">
        <v>834.8</v>
      </c>
      <c r="AO3" s="51">
        <v>851.3</v>
      </c>
      <c r="AP3" s="51">
        <v>867.8</v>
      </c>
      <c r="AQ3" s="51">
        <v>884.4</v>
      </c>
      <c r="AR3" s="51">
        <v>900.9</v>
      </c>
      <c r="AS3" s="51">
        <v>917.4</v>
      </c>
      <c r="AT3" s="51">
        <v>933.9</v>
      </c>
      <c r="AU3" s="51">
        <v>950.4</v>
      </c>
      <c r="AV3" s="51">
        <v>967</v>
      </c>
      <c r="AW3" s="51">
        <v>983.5</v>
      </c>
      <c r="AX3" s="51">
        <v>1000</v>
      </c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0</v>
      </c>
      <c r="D4" s="41">
        <f t="shared" si="0"/>
        <v>0</v>
      </c>
      <c r="E4" s="18" t="s">
        <v>82</v>
      </c>
      <c r="F4" s="156">
        <v>0</v>
      </c>
      <c r="G4" s="156">
        <v>2.5053000000000001E-34</v>
      </c>
      <c r="H4" s="156">
        <v>4.6308000000000003E-32</v>
      </c>
      <c r="I4" s="156">
        <v>5.0076000000000002E-30</v>
      </c>
      <c r="J4" s="156">
        <v>3.4245999999999999E-28</v>
      </c>
      <c r="K4" s="156">
        <v>3.609E-28</v>
      </c>
      <c r="L4" s="156">
        <v>1.2333E-26</v>
      </c>
      <c r="M4" s="156">
        <v>3.1204999999999999E-25</v>
      </c>
      <c r="N4" s="156">
        <v>6.0593000000000002E-24</v>
      </c>
      <c r="O4" s="156">
        <v>3.7500000000000004E-21</v>
      </c>
      <c r="P4" s="156">
        <v>4.4573000000000001E-20</v>
      </c>
      <c r="Q4" s="156">
        <v>8.3869999999999995E-17</v>
      </c>
      <c r="R4" s="156">
        <v>8.4085000000000005E-16</v>
      </c>
      <c r="S4" s="156">
        <v>7.2775000000000004E-15</v>
      </c>
      <c r="T4" s="156">
        <v>5.5109999999999998E-14</v>
      </c>
      <c r="U4" s="156">
        <v>3.6943999999999999E-13</v>
      </c>
      <c r="V4" s="156">
        <v>2.2831999999999998E-12</v>
      </c>
      <c r="W4" s="156">
        <v>1.3736E-11</v>
      </c>
      <c r="X4" s="156">
        <v>7.1761999999999997E-11</v>
      </c>
      <c r="Y4" s="156">
        <v>3.3602999999999998E-10</v>
      </c>
      <c r="Z4" s="156">
        <v>1.4301000000000001E-9</v>
      </c>
      <c r="AA4" s="156">
        <v>5.5688E-9</v>
      </c>
      <c r="AB4" s="156">
        <v>1.9910999999999999E-8</v>
      </c>
      <c r="AC4" s="156">
        <v>6.5515000000000001E-8</v>
      </c>
      <c r="AD4" s="156">
        <v>1.9880000000000001E-7</v>
      </c>
      <c r="AE4" s="156">
        <v>5.5767999999999995E-7</v>
      </c>
      <c r="AF4" s="156">
        <v>1.4505999999999999E-6</v>
      </c>
      <c r="AG4" s="156">
        <v>3.5118E-6</v>
      </c>
      <c r="AH4" s="156">
        <v>7.9451999999999998E-6</v>
      </c>
      <c r="AI4" s="156">
        <v>1.6874000000000001E-5</v>
      </c>
      <c r="AJ4" s="156">
        <v>3.3798999999999999E-5</v>
      </c>
      <c r="AK4" s="156">
        <v>6.4146000000000006E-5</v>
      </c>
      <c r="AL4" s="156">
        <v>1.1587E-4</v>
      </c>
      <c r="AM4" s="156">
        <v>2.0022E-4</v>
      </c>
      <c r="AN4" s="156">
        <v>3.3252999999999999E-4</v>
      </c>
      <c r="AO4" s="156">
        <v>5.0416999999999997E-4</v>
      </c>
      <c r="AP4" s="156">
        <v>6.8853999999999996E-4</v>
      </c>
      <c r="AQ4" s="156">
        <v>9.2522999999999998E-4</v>
      </c>
      <c r="AR4" s="156">
        <v>1.2237999999999999E-3</v>
      </c>
      <c r="AS4" s="156">
        <v>1.5935000000000001E-3</v>
      </c>
      <c r="AT4" s="156">
        <v>2.0425999999999999E-3</v>
      </c>
      <c r="AU4" s="156">
        <v>2.5772999999999998E-3</v>
      </c>
      <c r="AV4" s="156">
        <v>3.2012E-3</v>
      </c>
      <c r="AW4" s="156">
        <v>3.9141000000000002E-3</v>
      </c>
      <c r="AX4" s="156">
        <v>4.7115999999999998E-3</v>
      </c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1</v>
      </c>
      <c r="C5" s="41">
        <f t="shared" si="0"/>
        <v>0</v>
      </c>
      <c r="D5" s="41">
        <f t="shared" si="0"/>
        <v>0</v>
      </c>
      <c r="E5" s="18" t="s">
        <v>2</v>
      </c>
      <c r="F5" s="156">
        <v>0</v>
      </c>
      <c r="G5" s="156">
        <v>0</v>
      </c>
      <c r="H5" s="156">
        <v>0</v>
      </c>
      <c r="I5" s="156">
        <v>0</v>
      </c>
      <c r="J5" s="156">
        <v>0</v>
      </c>
      <c r="K5" s="156">
        <v>2.4694E-36</v>
      </c>
      <c r="L5" s="156">
        <v>1.7295E-34</v>
      </c>
      <c r="M5" s="156">
        <v>8.4395000000000006E-33</v>
      </c>
      <c r="N5" s="156">
        <v>2.9978999999999998E-31</v>
      </c>
      <c r="O5" s="156">
        <v>5.1056999999999999E-29</v>
      </c>
      <c r="P5" s="156">
        <v>1.0425000000000001E-27</v>
      </c>
      <c r="Q5" s="156">
        <v>2.3538000000000001E-25</v>
      </c>
      <c r="R5" s="156">
        <v>3.4561000000000002E-24</v>
      </c>
      <c r="S5" s="156">
        <v>4.2501000000000001E-23</v>
      </c>
      <c r="T5" s="156">
        <v>4.4523000000000002E-22</v>
      </c>
      <c r="U5" s="156">
        <v>4.0322000000000002E-21</v>
      </c>
      <c r="V5" s="156">
        <v>3.2468999999999999E-20</v>
      </c>
      <c r="W5" s="156">
        <v>2.4054000000000001E-19</v>
      </c>
      <c r="X5" s="156">
        <v>1.5577999999999999E-18</v>
      </c>
      <c r="Y5" s="156">
        <v>9.0094999999999997E-18</v>
      </c>
      <c r="Z5" s="156">
        <v>4.7079999999999999E-17</v>
      </c>
      <c r="AA5" s="156">
        <v>2.2399000000000002E-16</v>
      </c>
      <c r="AB5" s="156">
        <v>9.7574999999999993E-16</v>
      </c>
      <c r="AC5" s="156">
        <v>3.9096999999999996E-15</v>
      </c>
      <c r="AD5" s="156">
        <v>1.447E-14</v>
      </c>
      <c r="AE5" s="156">
        <v>4.9663000000000003E-14</v>
      </c>
      <c r="AF5" s="156">
        <v>1.5872E-13</v>
      </c>
      <c r="AG5" s="156">
        <v>4.7431000000000003E-13</v>
      </c>
      <c r="AH5" s="156">
        <v>1.3308999999999999E-12</v>
      </c>
      <c r="AI5" s="156">
        <v>3.5212E-12</v>
      </c>
      <c r="AJ5" s="156">
        <v>8.8199000000000004E-12</v>
      </c>
      <c r="AK5" s="156">
        <v>2.0998000000000001E-11</v>
      </c>
      <c r="AL5" s="156">
        <v>4.7695000000000003E-11</v>
      </c>
      <c r="AM5" s="156">
        <v>1.0376E-10</v>
      </c>
      <c r="AN5" s="156">
        <v>2.1701000000000001E-10</v>
      </c>
      <c r="AO5" s="156">
        <v>4.2566000000000001E-10</v>
      </c>
      <c r="AP5" s="156">
        <v>7.7866999999999996E-10</v>
      </c>
      <c r="AQ5" s="156">
        <v>1.3898999999999999E-9</v>
      </c>
      <c r="AR5" s="156">
        <v>2.4236000000000002E-9</v>
      </c>
      <c r="AS5" s="156">
        <v>4.1320000000000002E-9</v>
      </c>
      <c r="AT5" s="156">
        <v>6.8934999999999998E-9</v>
      </c>
      <c r="AU5" s="156">
        <v>1.1262E-8</v>
      </c>
      <c r="AV5" s="156">
        <v>1.803E-8</v>
      </c>
      <c r="AW5" s="156">
        <v>2.8304E-8</v>
      </c>
      <c r="AX5" s="156">
        <v>4.3596000000000002E-8</v>
      </c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1</v>
      </c>
      <c r="B6" s="41">
        <f t="shared" si="0"/>
        <v>0</v>
      </c>
      <c r="C6" s="41">
        <f t="shared" si="0"/>
        <v>0</v>
      </c>
      <c r="D6" s="41">
        <f t="shared" si="0"/>
        <v>0</v>
      </c>
      <c r="E6" s="18" t="s">
        <v>1</v>
      </c>
      <c r="F6" s="156">
        <v>0.2</v>
      </c>
      <c r="G6" s="156">
        <v>0.2</v>
      </c>
      <c r="H6" s="156">
        <v>0.2</v>
      </c>
      <c r="I6" s="156">
        <v>0.2</v>
      </c>
      <c r="J6" s="156">
        <v>0.2</v>
      </c>
      <c r="K6" s="156">
        <v>0.2</v>
      </c>
      <c r="L6" s="156">
        <v>0.2</v>
      </c>
      <c r="M6" s="156">
        <v>0.2</v>
      </c>
      <c r="N6" s="156">
        <v>0.2</v>
      </c>
      <c r="O6" s="156">
        <v>0.2</v>
      </c>
      <c r="P6" s="156">
        <v>0.2</v>
      </c>
      <c r="Q6" s="156">
        <v>0.2</v>
      </c>
      <c r="R6" s="156">
        <v>0.2</v>
      </c>
      <c r="S6" s="156">
        <v>0.2</v>
      </c>
      <c r="T6" s="156">
        <v>0.2</v>
      </c>
      <c r="U6" s="156">
        <v>0.2</v>
      </c>
      <c r="V6" s="156">
        <v>0.2</v>
      </c>
      <c r="W6" s="156">
        <v>0.2</v>
      </c>
      <c r="X6" s="156">
        <v>0.2</v>
      </c>
      <c r="Y6" s="156">
        <v>0.2</v>
      </c>
      <c r="Z6" s="156">
        <v>0.2</v>
      </c>
      <c r="AA6" s="156">
        <v>0.2</v>
      </c>
      <c r="AB6" s="156">
        <v>0.2</v>
      </c>
      <c r="AC6" s="156">
        <v>0.2</v>
      </c>
      <c r="AD6" s="156">
        <v>0.2</v>
      </c>
      <c r="AE6" s="156">
        <v>0.2</v>
      </c>
      <c r="AF6" s="156">
        <v>0.2</v>
      </c>
      <c r="AG6" s="156">
        <v>0.2</v>
      </c>
      <c r="AH6" s="156">
        <v>0.2</v>
      </c>
      <c r="AI6" s="156">
        <v>0.2</v>
      </c>
      <c r="AJ6" s="156">
        <v>0.2</v>
      </c>
      <c r="AK6" s="156">
        <v>0.2</v>
      </c>
      <c r="AL6" s="156">
        <v>0.2</v>
      </c>
      <c r="AM6" s="156">
        <v>0.2</v>
      </c>
      <c r="AN6" s="156">
        <v>0.2</v>
      </c>
      <c r="AO6" s="156">
        <v>0.2</v>
      </c>
      <c r="AP6" s="156">
        <v>0.2</v>
      </c>
      <c r="AQ6" s="156">
        <v>0.2</v>
      </c>
      <c r="AR6" s="156">
        <v>0.2</v>
      </c>
      <c r="AS6" s="156">
        <v>0.2</v>
      </c>
      <c r="AT6" s="156">
        <v>0.2</v>
      </c>
      <c r="AU6" s="156">
        <v>0.2</v>
      </c>
      <c r="AV6" s="156">
        <v>0.2</v>
      </c>
      <c r="AW6" s="156">
        <v>0.2</v>
      </c>
      <c r="AX6" s="156">
        <v>0.2</v>
      </c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2</v>
      </c>
      <c r="C7" s="41">
        <f t="shared" si="0"/>
        <v>1</v>
      </c>
      <c r="D7" s="41">
        <f t="shared" si="0"/>
        <v>0</v>
      </c>
      <c r="E7" s="18" t="s">
        <v>83</v>
      </c>
      <c r="F7" s="156">
        <v>6.0003000000000001E-2</v>
      </c>
      <c r="G7" s="156">
        <v>6.0005000000000003E-2</v>
      </c>
      <c r="H7" s="156">
        <v>6.0007999999999999E-2</v>
      </c>
      <c r="I7" s="156">
        <v>6.0012999999999997E-2</v>
      </c>
      <c r="J7" s="156">
        <v>6.0019000000000003E-2</v>
      </c>
      <c r="K7" s="156">
        <v>6.0089999999999998E-2</v>
      </c>
      <c r="L7" s="156">
        <v>6.0127E-2</v>
      </c>
      <c r="M7" s="156">
        <v>6.0172999999999997E-2</v>
      </c>
      <c r="N7" s="156">
        <v>6.0231E-2</v>
      </c>
      <c r="O7" s="156">
        <v>6.0095999999999997E-2</v>
      </c>
      <c r="P7" s="156">
        <v>6.0123999999999997E-2</v>
      </c>
      <c r="Q7" s="156">
        <v>5.9989000000000001E-2</v>
      </c>
      <c r="R7" s="156">
        <v>5.9964000000000003E-2</v>
      </c>
      <c r="S7" s="156">
        <v>5.9923999999999998E-2</v>
      </c>
      <c r="T7" s="156">
        <v>5.9853000000000003E-2</v>
      </c>
      <c r="U7" s="156">
        <v>5.9737999999999999E-2</v>
      </c>
      <c r="V7" s="156">
        <v>5.9537E-2</v>
      </c>
      <c r="W7" s="156">
        <v>5.9182999999999999E-2</v>
      </c>
      <c r="X7" s="156">
        <v>5.8717999999999999E-2</v>
      </c>
      <c r="Y7" s="156">
        <v>5.8074000000000001E-2</v>
      </c>
      <c r="Z7" s="156">
        <v>5.7192E-2</v>
      </c>
      <c r="AA7" s="156">
        <v>5.6007000000000001E-2</v>
      </c>
      <c r="AB7" s="156">
        <v>5.4453000000000001E-2</v>
      </c>
      <c r="AC7" s="156">
        <v>5.2469000000000002E-2</v>
      </c>
      <c r="AD7" s="156">
        <v>5.0007999999999997E-2</v>
      </c>
      <c r="AE7" s="156">
        <v>4.7038999999999997E-2</v>
      </c>
      <c r="AF7" s="156">
        <v>4.3555000000000003E-2</v>
      </c>
      <c r="AG7" s="156">
        <v>3.9578000000000002E-2</v>
      </c>
      <c r="AH7" s="156">
        <v>3.5150000000000001E-2</v>
      </c>
      <c r="AI7" s="156">
        <v>3.0336999999999999E-2</v>
      </c>
      <c r="AJ7" s="156">
        <v>2.5221E-2</v>
      </c>
      <c r="AK7" s="156">
        <v>1.9890999999999999E-2</v>
      </c>
      <c r="AL7" s="156">
        <v>1.4437E-2</v>
      </c>
      <c r="AM7" s="156">
        <v>8.9154999999999998E-3</v>
      </c>
      <c r="AN7" s="156">
        <v>3.3565999999999999E-3</v>
      </c>
      <c r="AO7" s="156">
        <v>9.8693000000000005E-6</v>
      </c>
      <c r="AP7" s="156">
        <v>1.2109999999999999E-7</v>
      </c>
      <c r="AQ7" s="156">
        <v>3.1656000000000002E-8</v>
      </c>
      <c r="AR7" s="156">
        <v>1.3979000000000001E-8</v>
      </c>
      <c r="AS7" s="156">
        <v>5.7792999999999997E-9</v>
      </c>
      <c r="AT7" s="156">
        <v>2.9711999999999998E-9</v>
      </c>
      <c r="AU7" s="156">
        <v>1.9153999999999998E-9</v>
      </c>
      <c r="AV7" s="156">
        <v>1.2487E-9</v>
      </c>
      <c r="AW7" s="156">
        <v>6.8448999999999998E-10</v>
      </c>
      <c r="AX7" s="156">
        <v>4.6897999999999997E-10</v>
      </c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1</v>
      </c>
      <c r="C8" s="41">
        <f t="shared" si="0"/>
        <v>1</v>
      </c>
      <c r="D8" s="41">
        <f t="shared" si="0"/>
        <v>0</v>
      </c>
      <c r="E8" s="18" t="s">
        <v>69</v>
      </c>
      <c r="F8" s="156">
        <v>5.9997000000000002E-2</v>
      </c>
      <c r="G8" s="156">
        <v>5.9995E-2</v>
      </c>
      <c r="H8" s="156">
        <v>5.9991000000000003E-2</v>
      </c>
      <c r="I8" s="156">
        <v>5.9985999999999998E-2</v>
      </c>
      <c r="J8" s="156">
        <v>5.9977999999999997E-2</v>
      </c>
      <c r="K8" s="156">
        <v>5.9882999999999999E-2</v>
      </c>
      <c r="L8" s="156">
        <v>5.9834999999999999E-2</v>
      </c>
      <c r="M8" s="156">
        <v>5.9775000000000002E-2</v>
      </c>
      <c r="N8" s="156">
        <v>5.9700000000000003E-2</v>
      </c>
      <c r="O8" s="156">
        <v>5.9888999999999998E-2</v>
      </c>
      <c r="P8" s="156">
        <v>5.9857E-2</v>
      </c>
      <c r="Q8" s="156">
        <v>6.0010000000000001E-2</v>
      </c>
      <c r="R8" s="156">
        <v>6.0033999999999997E-2</v>
      </c>
      <c r="S8" s="156">
        <v>6.0074000000000002E-2</v>
      </c>
      <c r="T8" s="156">
        <v>6.0144999999999997E-2</v>
      </c>
      <c r="U8" s="156">
        <v>6.0259E-2</v>
      </c>
      <c r="V8" s="156">
        <v>5.9486999999999998E-2</v>
      </c>
      <c r="W8" s="156">
        <v>5.6519E-2</v>
      </c>
      <c r="X8" s="156">
        <v>5.4987000000000001E-2</v>
      </c>
      <c r="Y8" s="156">
        <v>5.4059999999999997E-2</v>
      </c>
      <c r="Z8" s="156">
        <v>5.3453000000000001E-2</v>
      </c>
      <c r="AA8" s="156">
        <v>5.3064E-2</v>
      </c>
      <c r="AB8" s="156">
        <v>5.2854999999999999E-2</v>
      </c>
      <c r="AC8" s="156">
        <v>5.2797999999999998E-2</v>
      </c>
      <c r="AD8" s="156">
        <v>5.2845999999999997E-2</v>
      </c>
      <c r="AE8" s="156">
        <v>5.2922999999999998E-2</v>
      </c>
      <c r="AF8" s="156">
        <v>5.2904E-2</v>
      </c>
      <c r="AG8" s="156">
        <v>5.2616000000000003E-2</v>
      </c>
      <c r="AH8" s="156">
        <v>5.1819999999999998E-2</v>
      </c>
      <c r="AI8" s="156">
        <v>5.0206000000000001E-2</v>
      </c>
      <c r="AJ8" s="156">
        <v>4.7379999999999999E-2</v>
      </c>
      <c r="AK8" s="156">
        <v>4.2839000000000002E-2</v>
      </c>
      <c r="AL8" s="156">
        <v>3.5956000000000002E-2</v>
      </c>
      <c r="AM8" s="156">
        <v>2.5864999999999999E-2</v>
      </c>
      <c r="AN8" s="156">
        <v>1.1407E-2</v>
      </c>
      <c r="AO8" s="156">
        <v>4.0577999999999997E-5</v>
      </c>
      <c r="AP8" s="156">
        <v>6.2671999999999999E-7</v>
      </c>
      <c r="AQ8" s="156">
        <v>2.0543000000000001E-7</v>
      </c>
      <c r="AR8" s="156">
        <v>1.1337E-7</v>
      </c>
      <c r="AS8" s="156">
        <v>5.8419000000000002E-8</v>
      </c>
      <c r="AT8" s="156">
        <v>3.7351000000000001E-8</v>
      </c>
      <c r="AU8" s="156">
        <v>2.9895999999999999E-8</v>
      </c>
      <c r="AV8" s="156">
        <v>2.4170999999999999E-8</v>
      </c>
      <c r="AW8" s="156">
        <v>1.6420999999999999E-8</v>
      </c>
      <c r="AX8" s="156">
        <v>1.3938E-8</v>
      </c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0</v>
      </c>
      <c r="C9" s="41">
        <f t="shared" si="0"/>
        <v>1</v>
      </c>
      <c r="D9" s="41">
        <f t="shared" si="0"/>
        <v>0</v>
      </c>
      <c r="E9" s="18" t="s">
        <v>53</v>
      </c>
      <c r="F9" s="156">
        <v>3.3099999999999999E-7</v>
      </c>
      <c r="G9" s="156">
        <v>6.1445E-7</v>
      </c>
      <c r="H9" s="156">
        <v>1.0655E-6</v>
      </c>
      <c r="I9" s="156">
        <v>1.7443E-6</v>
      </c>
      <c r="J9" s="156">
        <v>2.7196000000000002E-6</v>
      </c>
      <c r="K9" s="156">
        <v>2.6854000000000001E-5</v>
      </c>
      <c r="L9" s="156">
        <v>3.7880999999999999E-5</v>
      </c>
      <c r="M9" s="156">
        <v>5.1817999999999998E-5</v>
      </c>
      <c r="N9" s="156">
        <v>6.9024999999999997E-5</v>
      </c>
      <c r="O9" s="156">
        <v>1.4221E-5</v>
      </c>
      <c r="P9" s="156">
        <v>1.8604999999999999E-5</v>
      </c>
      <c r="Q9" s="156">
        <v>1.7372000000000001E-6</v>
      </c>
      <c r="R9" s="156">
        <v>2.0086000000000001E-6</v>
      </c>
      <c r="S9" s="156">
        <v>2.2873000000000001E-6</v>
      </c>
      <c r="T9" s="156">
        <v>2.5714999999999999E-6</v>
      </c>
      <c r="U9" s="156">
        <v>2.8596000000000001E-6</v>
      </c>
      <c r="V9" s="156">
        <v>3.0553000000000002E-6</v>
      </c>
      <c r="W9" s="156">
        <v>2.9989000000000002E-6</v>
      </c>
      <c r="X9" s="156">
        <v>3.0622000000000001E-6</v>
      </c>
      <c r="Y9" s="156">
        <v>3.1744E-6</v>
      </c>
      <c r="Z9" s="156">
        <v>3.3152999999999998E-6</v>
      </c>
      <c r="AA9" s="156">
        <v>3.4836E-6</v>
      </c>
      <c r="AB9" s="156">
        <v>3.6862E-6</v>
      </c>
      <c r="AC9" s="156">
        <v>3.9331999999999999E-6</v>
      </c>
      <c r="AD9" s="156">
        <v>4.2350000000000001E-6</v>
      </c>
      <c r="AE9" s="156">
        <v>4.6004E-6</v>
      </c>
      <c r="AF9" s="156">
        <v>5.0332000000000004E-6</v>
      </c>
      <c r="AG9" s="156">
        <v>5.5287000000000001E-6</v>
      </c>
      <c r="AH9" s="156">
        <v>6.0672000000000001E-6</v>
      </c>
      <c r="AI9" s="156">
        <v>6.6042999999999996E-6</v>
      </c>
      <c r="AJ9" s="156">
        <v>7.0547000000000004E-6</v>
      </c>
      <c r="AK9" s="156">
        <v>7.2672999999999999E-6</v>
      </c>
      <c r="AL9" s="156">
        <v>6.9882999999999997E-6</v>
      </c>
      <c r="AM9" s="156">
        <v>5.7837000000000002E-6</v>
      </c>
      <c r="AN9" s="156">
        <v>2.9434000000000001E-6</v>
      </c>
      <c r="AO9" s="156">
        <v>1.2445999999999999E-8</v>
      </c>
      <c r="AP9" s="156">
        <v>2.3718E-10</v>
      </c>
      <c r="AQ9" s="156">
        <v>9.5344999999999995E-11</v>
      </c>
      <c r="AR9" s="156">
        <v>6.4187999999999996E-11</v>
      </c>
      <c r="AS9" s="156">
        <v>4.0157E-11</v>
      </c>
      <c r="AT9" s="156">
        <v>3.1049999999999999E-11</v>
      </c>
      <c r="AU9" s="156">
        <v>2.9955000000000002E-11</v>
      </c>
      <c r="AV9" s="156">
        <v>2.9110999999999999E-11</v>
      </c>
      <c r="AW9" s="156">
        <v>2.372E-11</v>
      </c>
      <c r="AX9" s="156">
        <v>2.4105E-11</v>
      </c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3</v>
      </c>
      <c r="C10" s="41">
        <f t="shared" si="0"/>
        <v>0</v>
      </c>
      <c r="D10" s="41">
        <f t="shared" si="0"/>
        <v>2</v>
      </c>
      <c r="E10" s="18" t="s">
        <v>84</v>
      </c>
      <c r="F10" s="156">
        <v>9.9998000000000004E-2</v>
      </c>
      <c r="G10" s="156">
        <v>9.9996000000000002E-2</v>
      </c>
      <c r="H10" s="156">
        <v>9.9992999999999999E-2</v>
      </c>
      <c r="I10" s="156">
        <v>9.9988999999999995E-2</v>
      </c>
      <c r="J10" s="156">
        <v>9.9983000000000002E-2</v>
      </c>
      <c r="K10" s="156">
        <v>9.9936999999999998E-2</v>
      </c>
      <c r="L10" s="156">
        <v>9.9911E-2</v>
      </c>
      <c r="M10" s="156">
        <v>9.9877999999999995E-2</v>
      </c>
      <c r="N10" s="156">
        <v>9.9837999999999996E-2</v>
      </c>
      <c r="O10" s="156">
        <v>9.9916000000000005E-2</v>
      </c>
      <c r="P10" s="156">
        <v>9.9891999999999995E-2</v>
      </c>
      <c r="Q10" s="156">
        <v>9.9962999999999996E-2</v>
      </c>
      <c r="R10" s="156">
        <v>9.9956000000000003E-2</v>
      </c>
      <c r="S10" s="156">
        <v>9.9947999999999995E-2</v>
      </c>
      <c r="T10" s="156">
        <v>9.9939E-2</v>
      </c>
      <c r="U10" s="156">
        <v>9.9930000000000005E-2</v>
      </c>
      <c r="V10" s="156">
        <v>7.1152000000000007E-2</v>
      </c>
      <c r="W10" s="156">
        <v>1.9723000000000001E-2</v>
      </c>
      <c r="X10" s="156">
        <v>7.3765999999999997E-3</v>
      </c>
      <c r="Y10" s="156">
        <v>3.1250000000000002E-3</v>
      </c>
      <c r="Z10" s="156">
        <v>1.4289000000000001E-3</v>
      </c>
      <c r="AA10" s="156">
        <v>6.9145999999999997E-4</v>
      </c>
      <c r="AB10" s="156">
        <v>3.5043999999999999E-4</v>
      </c>
      <c r="AC10" s="156">
        <v>1.8468E-4</v>
      </c>
      <c r="AD10" s="156">
        <v>1.0061E-4</v>
      </c>
      <c r="AE10" s="156">
        <v>5.6345999999999999E-5</v>
      </c>
      <c r="AF10" s="156">
        <v>3.2267000000000001E-5</v>
      </c>
      <c r="AG10" s="156">
        <v>1.8783999999999998E-5</v>
      </c>
      <c r="AH10" s="156">
        <v>1.1041E-5</v>
      </c>
      <c r="AI10" s="156">
        <v>6.4979000000000001E-6</v>
      </c>
      <c r="AJ10" s="156">
        <v>3.7850000000000002E-6</v>
      </c>
      <c r="AK10" s="156">
        <v>2.1428999999999998E-6</v>
      </c>
      <c r="AL10" s="156">
        <v>1.1406999999999999E-6</v>
      </c>
      <c r="AM10" s="156">
        <v>5.2577999999999999E-7</v>
      </c>
      <c r="AN10" s="156">
        <v>1.4973E-7</v>
      </c>
      <c r="AO10" s="156">
        <v>3.7831999999999999E-10</v>
      </c>
      <c r="AP10" s="156">
        <v>4.7967999999999999E-12</v>
      </c>
      <c r="AQ10" s="156">
        <v>1.3087000000000001E-12</v>
      </c>
      <c r="AR10" s="156">
        <v>6.0872999999999997E-13</v>
      </c>
      <c r="AS10" s="156">
        <v>2.6750000000000002E-13</v>
      </c>
      <c r="AT10" s="156">
        <v>1.4747999999999999E-13</v>
      </c>
      <c r="AU10" s="156">
        <v>1.0285E-13</v>
      </c>
      <c r="AV10" s="156">
        <v>7.3166000000000006E-14</v>
      </c>
      <c r="AW10" s="156">
        <v>4.4140000000000002E-14</v>
      </c>
      <c r="AX10" s="156">
        <v>3.3561000000000001E-14</v>
      </c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1</v>
      </c>
      <c r="C11" s="41">
        <f t="shared" si="0"/>
        <v>0</v>
      </c>
      <c r="D11" s="41">
        <f t="shared" si="0"/>
        <v>1</v>
      </c>
      <c r="E11" s="18" t="s">
        <v>62</v>
      </c>
      <c r="F11" s="156">
        <v>4.5927000000000001E-6</v>
      </c>
      <c r="G11" s="156">
        <v>8.2157E-6</v>
      </c>
      <c r="H11" s="156">
        <v>1.3813E-5</v>
      </c>
      <c r="I11" s="156">
        <v>2.2035000000000002E-5</v>
      </c>
      <c r="J11" s="156">
        <v>3.3612000000000003E-5</v>
      </c>
      <c r="K11" s="156">
        <v>1.2685999999999999E-4</v>
      </c>
      <c r="L11" s="156">
        <v>1.7815999999999999E-4</v>
      </c>
      <c r="M11" s="156">
        <v>2.4313000000000001E-4</v>
      </c>
      <c r="N11" s="156">
        <v>3.2361E-4</v>
      </c>
      <c r="O11" s="156">
        <v>1.6731999999999999E-4</v>
      </c>
      <c r="P11" s="156">
        <v>2.1633000000000001E-4</v>
      </c>
      <c r="Q11" s="156">
        <v>7.4017000000000006E-5</v>
      </c>
      <c r="R11" s="156">
        <v>8.8527000000000001E-5</v>
      </c>
      <c r="S11" s="156">
        <v>1.0437000000000001E-4</v>
      </c>
      <c r="T11" s="156">
        <v>1.2149E-4</v>
      </c>
      <c r="U11" s="156">
        <v>1.3985000000000001E-4</v>
      </c>
      <c r="V11" s="156">
        <v>1.2413999999999999E-4</v>
      </c>
      <c r="W11" s="156">
        <v>6.0690000000000003E-5</v>
      </c>
      <c r="X11" s="156">
        <v>3.8775000000000001E-5</v>
      </c>
      <c r="Y11" s="156">
        <v>2.7175E-5</v>
      </c>
      <c r="Z11" s="156">
        <v>1.9956E-5</v>
      </c>
      <c r="AA11" s="156">
        <v>1.5107E-5</v>
      </c>
      <c r="AB11" s="156">
        <v>1.1708E-5</v>
      </c>
      <c r="AC11" s="156">
        <v>9.2541E-6</v>
      </c>
      <c r="AD11" s="156">
        <v>7.4393000000000001E-6</v>
      </c>
      <c r="AE11" s="156">
        <v>6.0656E-6</v>
      </c>
      <c r="AF11" s="156">
        <v>4.9996000000000004E-6</v>
      </c>
      <c r="AG11" s="156">
        <v>4.1492E-6</v>
      </c>
      <c r="AH11" s="156">
        <v>3.4487000000000001E-6</v>
      </c>
      <c r="AI11" s="156">
        <v>2.8503000000000001E-6</v>
      </c>
      <c r="AJ11" s="156">
        <v>2.3176000000000001E-6</v>
      </c>
      <c r="AK11" s="156">
        <v>1.8222000000000001E-6</v>
      </c>
      <c r="AL11" s="156">
        <v>1.3413E-6</v>
      </c>
      <c r="AM11" s="156">
        <v>8.5193000000000003E-7</v>
      </c>
      <c r="AN11" s="156">
        <v>3.3351999999999998E-7</v>
      </c>
      <c r="AO11" s="156">
        <v>1.1399E-9</v>
      </c>
      <c r="AP11" s="156">
        <v>1.8944999999999999E-11</v>
      </c>
      <c r="AQ11" s="156">
        <v>6.6922999999999997E-12</v>
      </c>
      <c r="AR11" s="156">
        <v>3.9853E-12</v>
      </c>
      <c r="AS11" s="156">
        <v>2.2184999999999999E-12</v>
      </c>
      <c r="AT11" s="156">
        <v>1.5345E-12</v>
      </c>
      <c r="AU11" s="156">
        <v>1.3304000000000001E-12</v>
      </c>
      <c r="AV11" s="156">
        <v>1.1669E-12</v>
      </c>
      <c r="AW11" s="156">
        <v>8.6123999999999997E-13</v>
      </c>
      <c r="AX11" s="156">
        <v>7.9541000000000004E-13</v>
      </c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1</v>
      </c>
      <c r="C12" s="41">
        <f t="shared" si="0"/>
        <v>0</v>
      </c>
      <c r="D12" s="41">
        <f t="shared" si="0"/>
        <v>0</v>
      </c>
      <c r="E12" s="18" t="s">
        <v>72</v>
      </c>
      <c r="F12" s="156">
        <v>1.4227000000000001E-9</v>
      </c>
      <c r="G12" s="156">
        <v>4.3377E-9</v>
      </c>
      <c r="H12" s="156">
        <v>1.1735000000000001E-8</v>
      </c>
      <c r="I12" s="156">
        <v>2.8686E-8</v>
      </c>
      <c r="J12" s="156">
        <v>6.43E-8</v>
      </c>
      <c r="K12" s="156">
        <v>2.0228000000000001E-8</v>
      </c>
      <c r="L12" s="156">
        <v>4.0293999999999997E-8</v>
      </c>
      <c r="M12" s="156">
        <v>7.5777000000000004E-8</v>
      </c>
      <c r="N12" s="156">
        <v>1.3542999999999999E-7</v>
      </c>
      <c r="O12" s="156">
        <v>1.4673999999999999E-6</v>
      </c>
      <c r="P12" s="156">
        <v>2.3493999999999999E-6</v>
      </c>
      <c r="Q12" s="156">
        <v>5.0081999999999999E-5</v>
      </c>
      <c r="R12" s="156">
        <v>8.2009999999999996E-5</v>
      </c>
      <c r="S12" s="156">
        <v>1.3061E-4</v>
      </c>
      <c r="T12" s="156">
        <v>2.1059E-4</v>
      </c>
      <c r="U12" s="156">
        <v>3.3491E-4</v>
      </c>
      <c r="V12" s="156">
        <v>4.5661999999999998E-4</v>
      </c>
      <c r="W12" s="156">
        <v>5.2081999999999996E-4</v>
      </c>
      <c r="X12" s="156">
        <v>7.1400999999999995E-4</v>
      </c>
      <c r="Y12" s="156">
        <v>1.0115E-3</v>
      </c>
      <c r="Z12" s="156">
        <v>1.428E-3</v>
      </c>
      <c r="AA12" s="156">
        <v>1.9846E-3</v>
      </c>
      <c r="AB12" s="156">
        <v>2.7008000000000002E-3</v>
      </c>
      <c r="AC12" s="156">
        <v>3.5885000000000001E-3</v>
      </c>
      <c r="AD12" s="156">
        <v>4.6457E-3</v>
      </c>
      <c r="AE12" s="156">
        <v>5.8510000000000003E-3</v>
      </c>
      <c r="AF12" s="156">
        <v>7.1574999999999998E-3</v>
      </c>
      <c r="AG12" s="156">
        <v>8.4886000000000007E-3</v>
      </c>
      <c r="AH12" s="156">
        <v>9.7342999999999996E-3</v>
      </c>
      <c r="AI12" s="156">
        <v>1.0748000000000001E-2</v>
      </c>
      <c r="AJ12" s="156">
        <v>1.1339999999999999E-2</v>
      </c>
      <c r="AK12" s="156">
        <v>1.1273999999999999E-2</v>
      </c>
      <c r="AL12" s="156">
        <v>1.0258E-2</v>
      </c>
      <c r="AM12" s="156">
        <v>7.9051999999999994E-3</v>
      </c>
      <c r="AN12" s="156">
        <v>3.7001E-3</v>
      </c>
      <c r="AO12" s="156">
        <v>1.3934000000000001E-5</v>
      </c>
      <c r="AP12" s="156">
        <v>2.2825E-7</v>
      </c>
      <c r="AQ12" s="156">
        <v>7.9022000000000004E-8</v>
      </c>
      <c r="AR12" s="156">
        <v>4.5861000000000003E-8</v>
      </c>
      <c r="AS12" s="156">
        <v>2.4731999999999999E-8</v>
      </c>
      <c r="AT12" s="156">
        <v>1.6467000000000001E-8</v>
      </c>
      <c r="AU12" s="156">
        <v>1.3653E-8</v>
      </c>
      <c r="AV12" s="156">
        <v>1.1371E-8</v>
      </c>
      <c r="AW12" s="156">
        <v>7.9125999999999993E-9</v>
      </c>
      <c r="AX12" s="156">
        <v>6.8396000000000002E-9</v>
      </c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0</v>
      </c>
      <c r="E13" s="18" t="s">
        <v>73</v>
      </c>
      <c r="F13" s="156">
        <v>0</v>
      </c>
      <c r="G13" s="156">
        <v>0</v>
      </c>
      <c r="H13" s="156">
        <v>0</v>
      </c>
      <c r="I13" s="156">
        <v>0</v>
      </c>
      <c r="J13" s="156">
        <v>0</v>
      </c>
      <c r="K13" s="156">
        <v>0</v>
      </c>
      <c r="L13" s="156">
        <v>0</v>
      </c>
      <c r="M13" s="156">
        <v>0</v>
      </c>
      <c r="N13" s="156">
        <v>0</v>
      </c>
      <c r="O13" s="156">
        <v>0</v>
      </c>
      <c r="P13" s="156">
        <v>0</v>
      </c>
      <c r="Q13" s="156">
        <v>0</v>
      </c>
      <c r="R13" s="156">
        <v>0</v>
      </c>
      <c r="S13" s="156">
        <v>1.2145E-30</v>
      </c>
      <c r="T13" s="156">
        <v>2.6566E-21</v>
      </c>
      <c r="U13" s="156">
        <v>2.9667999999999998E-12</v>
      </c>
      <c r="V13" s="156">
        <v>7.1975000000000001E-5</v>
      </c>
      <c r="W13" s="156">
        <v>3.2905E-4</v>
      </c>
      <c r="X13" s="156">
        <v>5.9051000000000004E-4</v>
      </c>
      <c r="Y13" s="156">
        <v>9.3079999999999997E-4</v>
      </c>
      <c r="Z13" s="156">
        <v>1.3929000000000001E-3</v>
      </c>
      <c r="AA13" s="156">
        <v>2.0192000000000001E-3</v>
      </c>
      <c r="AB13" s="156">
        <v>2.8555999999999998E-3</v>
      </c>
      <c r="AC13" s="156">
        <v>3.9505E-3</v>
      </c>
      <c r="AD13" s="156">
        <v>5.3539E-3</v>
      </c>
      <c r="AE13" s="156">
        <v>7.1168999999999998E-3</v>
      </c>
      <c r="AF13" s="156">
        <v>9.2917E-3</v>
      </c>
      <c r="AG13" s="156">
        <v>1.1934E-2</v>
      </c>
      <c r="AH13" s="156">
        <v>1.5108E-2</v>
      </c>
      <c r="AI13" s="156">
        <v>1.8889E-2</v>
      </c>
      <c r="AJ13" s="156">
        <v>2.3377999999999999E-2</v>
      </c>
      <c r="AK13" s="156">
        <v>2.8712000000000001E-2</v>
      </c>
      <c r="AL13" s="156">
        <v>3.5074000000000001E-2</v>
      </c>
      <c r="AM13" s="156">
        <v>4.2770000000000002E-2</v>
      </c>
      <c r="AN13" s="156">
        <v>5.2250999999999999E-2</v>
      </c>
      <c r="AO13" s="156">
        <v>5.8918999999999999E-2</v>
      </c>
      <c r="AP13" s="156">
        <v>5.8559E-2</v>
      </c>
      <c r="AQ13" s="156">
        <v>5.8068000000000002E-2</v>
      </c>
      <c r="AR13" s="156">
        <v>5.7451000000000002E-2</v>
      </c>
      <c r="AS13" s="156">
        <v>5.6688000000000002E-2</v>
      </c>
      <c r="AT13" s="156">
        <v>5.5763E-2</v>
      </c>
      <c r="AU13" s="156">
        <v>5.4664999999999998E-2</v>
      </c>
      <c r="AV13" s="156">
        <v>5.3386999999999997E-2</v>
      </c>
      <c r="AW13" s="156">
        <v>5.1930999999999998E-2</v>
      </c>
      <c r="AX13" s="156">
        <v>5.0305999999999997E-2</v>
      </c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1</v>
      </c>
      <c r="C14" s="41">
        <f t="shared" si="0"/>
        <v>1</v>
      </c>
      <c r="D14" s="41">
        <f t="shared" si="0"/>
        <v>0</v>
      </c>
      <c r="E14" s="18" t="s">
        <v>79</v>
      </c>
      <c r="F14" s="156">
        <v>0</v>
      </c>
      <c r="G14" s="156">
        <v>0</v>
      </c>
      <c r="H14" s="156">
        <v>0</v>
      </c>
      <c r="I14" s="156">
        <v>0</v>
      </c>
      <c r="J14" s="156">
        <v>0</v>
      </c>
      <c r="K14" s="156">
        <v>0</v>
      </c>
      <c r="L14" s="156">
        <v>0</v>
      </c>
      <c r="M14" s="156">
        <v>0</v>
      </c>
      <c r="N14" s="156">
        <v>0</v>
      </c>
      <c r="O14" s="156">
        <v>0</v>
      </c>
      <c r="P14" s="156">
        <v>0</v>
      </c>
      <c r="Q14" s="156">
        <v>0</v>
      </c>
      <c r="R14" s="156">
        <v>0</v>
      </c>
      <c r="S14" s="156">
        <v>3.5745999999999999E-29</v>
      </c>
      <c r="T14" s="156">
        <v>5.7129999999999997E-20</v>
      </c>
      <c r="U14" s="156">
        <v>4.7396999999999999E-11</v>
      </c>
      <c r="V14" s="156">
        <v>9.7298000000000003E-4</v>
      </c>
      <c r="W14" s="156">
        <v>4.2947000000000003E-3</v>
      </c>
      <c r="X14" s="156">
        <v>6.2916999999999999E-3</v>
      </c>
      <c r="Y14" s="156">
        <v>7.8621000000000003E-3</v>
      </c>
      <c r="Z14" s="156">
        <v>9.3516999999999992E-3</v>
      </c>
      <c r="AA14" s="156">
        <v>1.0926E-2</v>
      </c>
      <c r="AB14" s="156">
        <v>1.2688E-2</v>
      </c>
      <c r="AC14" s="156">
        <v>1.4729000000000001E-2</v>
      </c>
      <c r="AD14" s="156">
        <v>1.7142000000000001E-2</v>
      </c>
      <c r="AE14" s="156">
        <v>2.0034E-2</v>
      </c>
      <c r="AF14" s="156">
        <v>2.3535E-2</v>
      </c>
      <c r="AG14" s="156">
        <v>2.7800999999999999E-2</v>
      </c>
      <c r="AH14" s="156">
        <v>3.3023999999999998E-2</v>
      </c>
      <c r="AI14" s="156">
        <v>3.9449999999999999E-2</v>
      </c>
      <c r="AJ14" s="156">
        <v>4.7391999999999997E-2</v>
      </c>
      <c r="AK14" s="156">
        <v>5.7263000000000001E-2</v>
      </c>
      <c r="AL14" s="156">
        <v>6.9599999999999995E-2</v>
      </c>
      <c r="AM14" s="156">
        <v>8.5213999999999998E-2</v>
      </c>
      <c r="AN14" s="156">
        <v>0.10523</v>
      </c>
      <c r="AO14" s="156">
        <v>0.11995</v>
      </c>
      <c r="AP14" s="156">
        <v>0.12</v>
      </c>
      <c r="AQ14" s="156">
        <v>0.12</v>
      </c>
      <c r="AR14" s="156">
        <v>0.12</v>
      </c>
      <c r="AS14" s="156">
        <v>0.12</v>
      </c>
      <c r="AT14" s="156">
        <v>0.12</v>
      </c>
      <c r="AU14" s="156">
        <v>0.12</v>
      </c>
      <c r="AV14" s="156">
        <v>0.12</v>
      </c>
      <c r="AW14" s="156">
        <v>0.12</v>
      </c>
      <c r="AX14" s="156">
        <v>0.12</v>
      </c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3</v>
      </c>
      <c r="C15" s="41">
        <f t="shared" si="0"/>
        <v>0</v>
      </c>
      <c r="D15" s="41">
        <f t="shared" si="0"/>
        <v>2</v>
      </c>
      <c r="E15" s="18" t="s">
        <v>85</v>
      </c>
      <c r="F15" s="156">
        <v>0</v>
      </c>
      <c r="G15" s="156">
        <v>0</v>
      </c>
      <c r="H15" s="156">
        <v>0</v>
      </c>
      <c r="I15" s="156">
        <v>0</v>
      </c>
      <c r="J15" s="156">
        <v>0</v>
      </c>
      <c r="K15" s="156">
        <v>0</v>
      </c>
      <c r="L15" s="156">
        <v>0</v>
      </c>
      <c r="M15" s="156">
        <v>0</v>
      </c>
      <c r="N15" s="156">
        <v>0</v>
      </c>
      <c r="O15" s="156">
        <v>0</v>
      </c>
      <c r="P15" s="156">
        <v>0</v>
      </c>
      <c r="Q15" s="156">
        <v>0</v>
      </c>
      <c r="R15" s="156">
        <v>0</v>
      </c>
      <c r="S15" s="156">
        <v>9.3761E-29</v>
      </c>
      <c r="T15" s="156">
        <v>4.0408000000000002E-19</v>
      </c>
      <c r="U15" s="156">
        <v>8.3408999999999996E-10</v>
      </c>
      <c r="V15" s="156">
        <v>2.8653000000000001E-2</v>
      </c>
      <c r="W15" s="156">
        <v>8.0225000000000005E-2</v>
      </c>
      <c r="X15" s="156">
        <v>9.2601000000000003E-2</v>
      </c>
      <c r="Y15" s="156">
        <v>9.6861000000000003E-2</v>
      </c>
      <c r="Z15" s="156">
        <v>9.8560999999999996E-2</v>
      </c>
      <c r="AA15" s="156">
        <v>9.9301E-2</v>
      </c>
      <c r="AB15" s="156">
        <v>9.9642999999999995E-2</v>
      </c>
      <c r="AC15" s="156">
        <v>9.9810999999999997E-2</v>
      </c>
      <c r="AD15" s="156">
        <v>9.9895999999999999E-2</v>
      </c>
      <c r="AE15" s="156">
        <v>9.9941000000000002E-2</v>
      </c>
      <c r="AF15" s="156">
        <v>9.9964999999999998E-2</v>
      </c>
      <c r="AG15" s="156">
        <v>9.9978999999999998E-2</v>
      </c>
      <c r="AH15" s="156">
        <v>9.9987000000000006E-2</v>
      </c>
      <c r="AI15" s="156">
        <v>9.9991999999999998E-2</v>
      </c>
      <c r="AJ15" s="156">
        <v>9.9995000000000001E-2</v>
      </c>
      <c r="AK15" s="156">
        <v>9.9997000000000003E-2</v>
      </c>
      <c r="AL15" s="156">
        <v>9.9998000000000004E-2</v>
      </c>
      <c r="AM15" s="156">
        <v>9.9999000000000005E-2</v>
      </c>
      <c r="AN15" s="156">
        <v>0.1</v>
      </c>
      <c r="AO15" s="156">
        <v>0.1</v>
      </c>
      <c r="AP15" s="156">
        <v>0.1</v>
      </c>
      <c r="AQ15" s="156">
        <v>0.1</v>
      </c>
      <c r="AR15" s="156">
        <v>0.1</v>
      </c>
      <c r="AS15" s="156">
        <v>0.1</v>
      </c>
      <c r="AT15" s="156">
        <v>0.1</v>
      </c>
      <c r="AU15" s="156">
        <v>0.1</v>
      </c>
      <c r="AV15" s="156">
        <v>0.1</v>
      </c>
      <c r="AW15" s="156">
        <v>0.1</v>
      </c>
      <c r="AX15" s="156">
        <v>0.1</v>
      </c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1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18" t="s">
        <v>26</v>
      </c>
      <c r="F16" s="156">
        <v>-18.62</v>
      </c>
      <c r="G16" s="156">
        <v>-18.61</v>
      </c>
      <c r="H16" s="156">
        <v>-18.61</v>
      </c>
      <c r="I16" s="156">
        <v>-18.62</v>
      </c>
      <c r="J16" s="156">
        <v>-18.63</v>
      </c>
      <c r="K16" s="156">
        <v>-18.649999999999999</v>
      </c>
      <c r="L16" s="156">
        <v>-18.670000000000002</v>
      </c>
      <c r="M16" s="156">
        <v>-18.690000000000001</v>
      </c>
      <c r="N16" s="156">
        <v>-18.72</v>
      </c>
      <c r="O16" s="156">
        <v>-18.75</v>
      </c>
      <c r="P16" s="156">
        <v>-18.78</v>
      </c>
      <c r="Q16" s="156">
        <v>-18.809999999999999</v>
      </c>
      <c r="R16" s="156">
        <v>-18.84</v>
      </c>
      <c r="S16" s="156">
        <v>-18.87</v>
      </c>
      <c r="T16" s="156">
        <v>-18.899999999999999</v>
      </c>
      <c r="U16" s="156">
        <v>-18.940000000000001</v>
      </c>
      <c r="V16" s="156">
        <v>-18.97</v>
      </c>
      <c r="W16" s="156">
        <v>-19.010000000000002</v>
      </c>
      <c r="X16" s="156">
        <v>-19.04</v>
      </c>
      <c r="Y16" s="156">
        <v>-19.07</v>
      </c>
      <c r="Z16" s="156">
        <v>-19.11</v>
      </c>
      <c r="AA16" s="156">
        <v>-19.14</v>
      </c>
      <c r="AB16" s="156">
        <v>-19.18</v>
      </c>
      <c r="AC16" s="156">
        <v>-19.21</v>
      </c>
      <c r="AD16" s="156">
        <v>-19.25</v>
      </c>
      <c r="AE16" s="156">
        <v>-19.28</v>
      </c>
      <c r="AF16" s="156">
        <v>-19.32</v>
      </c>
      <c r="AG16" s="156">
        <v>-19.350000000000001</v>
      </c>
      <c r="AH16" s="156">
        <v>-19.38</v>
      </c>
      <c r="AI16" s="156">
        <v>-19.420000000000002</v>
      </c>
      <c r="AJ16" s="156">
        <v>-19.45</v>
      </c>
      <c r="AK16" s="156">
        <v>-19.48</v>
      </c>
      <c r="AL16" s="156">
        <v>-19.510000000000002</v>
      </c>
      <c r="AM16" s="156">
        <v>-19.55</v>
      </c>
      <c r="AN16" s="156">
        <v>-19.579999999999998</v>
      </c>
      <c r="AO16" s="156">
        <v>-19.61</v>
      </c>
      <c r="AP16" s="156">
        <v>-19.64</v>
      </c>
      <c r="AQ16" s="156">
        <v>-19.68</v>
      </c>
      <c r="AR16" s="156">
        <v>-19.71</v>
      </c>
      <c r="AS16" s="156">
        <v>-19.739999999999998</v>
      </c>
      <c r="AT16" s="156">
        <v>-19.77</v>
      </c>
      <c r="AU16" s="156">
        <v>-19.809999999999999</v>
      </c>
      <c r="AV16" s="156">
        <v>-19.84</v>
      </c>
      <c r="AW16" s="156">
        <v>-19.87</v>
      </c>
      <c r="AX16" s="156">
        <v>-19.91</v>
      </c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1</v>
      </c>
      <c r="E17" s="18" t="s">
        <v>5</v>
      </c>
      <c r="F17" s="156">
        <v>-65.31</v>
      </c>
      <c r="G17" s="156">
        <v>-61.84</v>
      </c>
      <c r="H17" s="156">
        <v>-58.76</v>
      </c>
      <c r="I17" s="156">
        <v>-55.99</v>
      </c>
      <c r="J17" s="156">
        <v>-53.51</v>
      </c>
      <c r="K17" s="156">
        <v>-48.42</v>
      </c>
      <c r="L17" s="156">
        <v>-46.41</v>
      </c>
      <c r="M17" s="156">
        <v>-44.58</v>
      </c>
      <c r="N17" s="156">
        <v>-42.9</v>
      </c>
      <c r="O17" s="156">
        <v>-44.12</v>
      </c>
      <c r="P17" s="156">
        <v>-42.66</v>
      </c>
      <c r="Q17" s="156">
        <v>-45.24</v>
      </c>
      <c r="R17" s="156">
        <v>-44.12</v>
      </c>
      <c r="S17" s="156">
        <v>-43.08</v>
      </c>
      <c r="T17" s="156">
        <v>-42.12</v>
      </c>
      <c r="U17" s="156">
        <v>-41.24</v>
      </c>
      <c r="V17" s="156">
        <v>-40.53</v>
      </c>
      <c r="W17" s="156">
        <v>-40.31</v>
      </c>
      <c r="X17" s="156">
        <v>-40.07</v>
      </c>
      <c r="Y17" s="156">
        <v>-39.83</v>
      </c>
      <c r="Z17" s="156">
        <v>-39.6</v>
      </c>
      <c r="AA17" s="156">
        <v>-39.36</v>
      </c>
      <c r="AB17" s="156">
        <v>-39.130000000000003</v>
      </c>
      <c r="AC17" s="156">
        <v>-38.89</v>
      </c>
      <c r="AD17" s="156">
        <v>-38.65</v>
      </c>
      <c r="AE17" s="156">
        <v>-38.409999999999997</v>
      </c>
      <c r="AF17" s="156">
        <v>-38.15</v>
      </c>
      <c r="AG17" s="156">
        <v>-37.9</v>
      </c>
      <c r="AH17" s="156">
        <v>-37.630000000000003</v>
      </c>
      <c r="AI17" s="156">
        <v>-37.36</v>
      </c>
      <c r="AJ17" s="156">
        <v>-37.090000000000003</v>
      </c>
      <c r="AK17" s="156">
        <v>-36.81</v>
      </c>
      <c r="AL17" s="156">
        <v>-36.53</v>
      </c>
      <c r="AM17" s="156">
        <v>-36.26</v>
      </c>
      <c r="AN17" s="156">
        <v>-35.99</v>
      </c>
      <c r="AO17" s="156">
        <v>-35.659999999999997</v>
      </c>
      <c r="AP17" s="156">
        <v>-35.229999999999997</v>
      </c>
      <c r="AQ17" s="156">
        <v>-34.81</v>
      </c>
      <c r="AR17" s="156">
        <v>-34.409999999999997</v>
      </c>
      <c r="AS17" s="156">
        <v>-34.01</v>
      </c>
      <c r="AT17" s="156">
        <v>-33.619999999999997</v>
      </c>
      <c r="AU17" s="156">
        <v>-33.229999999999997</v>
      </c>
      <c r="AV17" s="156">
        <v>-32.85</v>
      </c>
      <c r="AW17" s="156">
        <v>-32.479999999999997</v>
      </c>
      <c r="AX17" s="156">
        <v>-32.11</v>
      </c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1</v>
      </c>
      <c r="D18" s="41">
        <f t="shared" si="0"/>
        <v>0</v>
      </c>
      <c r="E18" s="18" t="s">
        <v>6</v>
      </c>
      <c r="F18" s="156">
        <v>-17.16</v>
      </c>
      <c r="G18" s="156">
        <v>-16.53</v>
      </c>
      <c r="H18" s="156">
        <v>-15.98</v>
      </c>
      <c r="I18" s="156">
        <v>-15.49</v>
      </c>
      <c r="J18" s="156">
        <v>-15.06</v>
      </c>
      <c r="K18" s="156">
        <v>-12.79</v>
      </c>
      <c r="L18" s="156">
        <v>-12.47</v>
      </c>
      <c r="M18" s="156">
        <v>-12.19</v>
      </c>
      <c r="N18" s="156">
        <v>-11.93</v>
      </c>
      <c r="O18" s="156">
        <v>-13.54</v>
      </c>
      <c r="P18" s="156">
        <v>-13.31</v>
      </c>
      <c r="Q18" s="156">
        <v>-15.71</v>
      </c>
      <c r="R18" s="156">
        <v>-15.6</v>
      </c>
      <c r="S18" s="156">
        <v>-15.51</v>
      </c>
      <c r="T18" s="156">
        <v>-15.43</v>
      </c>
      <c r="U18" s="156">
        <v>-15.37</v>
      </c>
      <c r="V18" s="156">
        <v>-15.2</v>
      </c>
      <c r="W18" s="156">
        <v>-14.92</v>
      </c>
      <c r="X18" s="156">
        <v>-14.83</v>
      </c>
      <c r="Y18" s="156">
        <v>-14.79</v>
      </c>
      <c r="Z18" s="156">
        <v>-14.76</v>
      </c>
      <c r="AA18" s="156">
        <v>-14.73</v>
      </c>
      <c r="AB18" s="156">
        <v>-14.71</v>
      </c>
      <c r="AC18" s="156">
        <v>-14.67</v>
      </c>
      <c r="AD18" s="156">
        <v>-14.62</v>
      </c>
      <c r="AE18" s="156">
        <v>-14.57</v>
      </c>
      <c r="AF18" s="156">
        <v>-14.49</v>
      </c>
      <c r="AG18" s="156">
        <v>-14.41</v>
      </c>
      <c r="AH18" s="156">
        <v>-14.32</v>
      </c>
      <c r="AI18" s="156">
        <v>-14.22</v>
      </c>
      <c r="AJ18" s="156">
        <v>-14.11</v>
      </c>
      <c r="AK18" s="156">
        <v>-13.99</v>
      </c>
      <c r="AL18" s="156">
        <v>-13.87</v>
      </c>
      <c r="AM18" s="156">
        <v>-13.75</v>
      </c>
      <c r="AN18" s="156">
        <v>-13.62</v>
      </c>
      <c r="AO18" s="156">
        <v>-13.51</v>
      </c>
      <c r="AP18" s="156">
        <v>-13.4</v>
      </c>
      <c r="AQ18" s="156">
        <v>-13.29</v>
      </c>
      <c r="AR18" s="156">
        <v>-13.19</v>
      </c>
      <c r="AS18" s="156">
        <v>-13.09</v>
      </c>
      <c r="AT18" s="156">
        <v>-12.99</v>
      </c>
      <c r="AU18" s="156">
        <v>-12.89</v>
      </c>
      <c r="AV18" s="156">
        <v>-12.79</v>
      </c>
      <c r="AW18" s="156">
        <v>-12.69</v>
      </c>
      <c r="AX18" s="156">
        <v>-12.59</v>
      </c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1</v>
      </c>
      <c r="C19" s="41">
        <f t="shared" si="0"/>
        <v>0</v>
      </c>
      <c r="D19" s="41">
        <f t="shared" si="0"/>
        <v>0</v>
      </c>
      <c r="E19" s="18" t="s">
        <v>7</v>
      </c>
      <c r="F19" s="156">
        <v>-23.95</v>
      </c>
      <c r="G19" s="156">
        <v>-22.83</v>
      </c>
      <c r="H19" s="156">
        <v>-21.83</v>
      </c>
      <c r="I19" s="156">
        <v>-20.95</v>
      </c>
      <c r="J19" s="156">
        <v>-20.149999999999999</v>
      </c>
      <c r="K19" s="156">
        <v>-21.33</v>
      </c>
      <c r="L19" s="156">
        <v>-20.67</v>
      </c>
      <c r="M19" s="156">
        <v>-20.059999999999999</v>
      </c>
      <c r="N19" s="156">
        <v>-19.52</v>
      </c>
      <c r="O19" s="156">
        <v>-17.170000000000002</v>
      </c>
      <c r="P19" s="156">
        <v>-16.73</v>
      </c>
      <c r="Q19" s="156">
        <v>-13.71</v>
      </c>
      <c r="R19" s="156">
        <v>-13.26</v>
      </c>
      <c r="S19" s="156">
        <v>-12.84</v>
      </c>
      <c r="T19" s="156">
        <v>-12.44</v>
      </c>
      <c r="U19" s="156">
        <v>-12.07</v>
      </c>
      <c r="V19" s="156">
        <v>-11.7</v>
      </c>
      <c r="W19" s="156">
        <v>-11.32</v>
      </c>
      <c r="X19" s="156">
        <v>-10.98</v>
      </c>
      <c r="Y19" s="156">
        <v>-10.67</v>
      </c>
      <c r="Z19" s="156">
        <v>-10.38</v>
      </c>
      <c r="AA19" s="156">
        <v>-10.119999999999999</v>
      </c>
      <c r="AB19" s="156">
        <v>-9.8800000000000008</v>
      </c>
      <c r="AC19" s="156">
        <v>-9.6630000000000003</v>
      </c>
      <c r="AD19" s="156">
        <v>-9.4689999999999994</v>
      </c>
      <c r="AE19" s="156">
        <v>-9.298</v>
      </c>
      <c r="AF19" s="156">
        <v>-9.1509999999999998</v>
      </c>
      <c r="AG19" s="156">
        <v>-9.0250000000000004</v>
      </c>
      <c r="AH19" s="156">
        <v>-8.92</v>
      </c>
      <c r="AI19" s="156">
        <v>-8.8350000000000009</v>
      </c>
      <c r="AJ19" s="156">
        <v>-8.7669999999999995</v>
      </c>
      <c r="AK19" s="156">
        <v>-8.7159999999999993</v>
      </c>
      <c r="AL19" s="156">
        <v>-8.68</v>
      </c>
      <c r="AM19" s="156">
        <v>-8.6560000000000006</v>
      </c>
      <c r="AN19" s="156">
        <v>-8.6430000000000007</v>
      </c>
      <c r="AO19" s="156">
        <v>-8.6679999999999993</v>
      </c>
      <c r="AP19" s="156">
        <v>-8.7370000000000001</v>
      </c>
      <c r="AQ19" s="156">
        <v>-8.8059999999999992</v>
      </c>
      <c r="AR19" s="156">
        <v>-8.8770000000000007</v>
      </c>
      <c r="AS19" s="156">
        <v>-8.9489999999999998</v>
      </c>
      <c r="AT19" s="156">
        <v>-9.0220000000000002</v>
      </c>
      <c r="AU19" s="156">
        <v>-9.0969999999999995</v>
      </c>
      <c r="AV19" s="156">
        <v>-9.1750000000000007</v>
      </c>
      <c r="AW19" s="156">
        <v>-9.2550000000000008</v>
      </c>
      <c r="AX19" s="156">
        <v>-9.3379999999999992</v>
      </c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4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47"/>
      <c r="BS32" s="98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4">
        <v>1</v>
      </c>
      <c r="F33" s="106">
        <f>IF(G3&gt;F3,1,0)</f>
        <v>1</v>
      </c>
      <c r="G33" s="106">
        <f t="shared" ref="G33:BR33" si="4">IF(H3&gt;G3,1,0)</f>
        <v>1</v>
      </c>
      <c r="H33" s="106">
        <f t="shared" si="4"/>
        <v>1</v>
      </c>
      <c r="I33" s="106">
        <f t="shared" si="4"/>
        <v>1</v>
      </c>
      <c r="J33" s="106">
        <f t="shared" si="4"/>
        <v>1</v>
      </c>
      <c r="K33" s="106">
        <f t="shared" si="4"/>
        <v>1</v>
      </c>
      <c r="L33" s="106">
        <f t="shared" si="4"/>
        <v>1</v>
      </c>
      <c r="M33" s="106">
        <f t="shared" si="4"/>
        <v>1</v>
      </c>
      <c r="N33" s="106">
        <f t="shared" si="4"/>
        <v>1</v>
      </c>
      <c r="O33" s="106">
        <f t="shared" si="4"/>
        <v>1</v>
      </c>
      <c r="P33" s="106">
        <f t="shared" si="4"/>
        <v>1</v>
      </c>
      <c r="Q33" s="106">
        <f t="shared" si="4"/>
        <v>1</v>
      </c>
      <c r="R33" s="106">
        <f t="shared" si="4"/>
        <v>1</v>
      </c>
      <c r="S33" s="106">
        <f t="shared" si="4"/>
        <v>1</v>
      </c>
      <c r="T33" s="106">
        <f t="shared" si="4"/>
        <v>1</v>
      </c>
      <c r="U33" s="106">
        <f t="shared" si="4"/>
        <v>1</v>
      </c>
      <c r="V33" s="106">
        <f t="shared" si="4"/>
        <v>1</v>
      </c>
      <c r="W33" s="106">
        <f t="shared" si="4"/>
        <v>1</v>
      </c>
      <c r="X33" s="106">
        <f t="shared" si="4"/>
        <v>1</v>
      </c>
      <c r="Y33" s="106">
        <f t="shared" si="4"/>
        <v>1</v>
      </c>
      <c r="Z33" s="106">
        <f t="shared" si="4"/>
        <v>1</v>
      </c>
      <c r="AA33" s="106">
        <f t="shared" si="4"/>
        <v>1</v>
      </c>
      <c r="AB33" s="106">
        <f t="shared" si="4"/>
        <v>1</v>
      </c>
      <c r="AC33" s="106">
        <f t="shared" si="4"/>
        <v>1</v>
      </c>
      <c r="AD33" s="106">
        <f t="shared" si="4"/>
        <v>1</v>
      </c>
      <c r="AE33" s="106">
        <f t="shared" si="4"/>
        <v>1</v>
      </c>
      <c r="AF33" s="106">
        <f t="shared" si="4"/>
        <v>1</v>
      </c>
      <c r="AG33" s="106">
        <f t="shared" si="4"/>
        <v>1</v>
      </c>
      <c r="AH33" s="106">
        <f t="shared" si="4"/>
        <v>1</v>
      </c>
      <c r="AI33" s="106">
        <f t="shared" si="4"/>
        <v>1</v>
      </c>
      <c r="AJ33" s="106">
        <f t="shared" si="4"/>
        <v>1</v>
      </c>
      <c r="AK33" s="106">
        <f t="shared" si="4"/>
        <v>1</v>
      </c>
      <c r="AL33" s="106">
        <f t="shared" si="4"/>
        <v>1</v>
      </c>
      <c r="AM33" s="106">
        <f t="shared" si="4"/>
        <v>1</v>
      </c>
      <c r="AN33" s="106">
        <f t="shared" si="4"/>
        <v>1</v>
      </c>
      <c r="AO33" s="106">
        <f t="shared" si="4"/>
        <v>1</v>
      </c>
      <c r="AP33" s="106">
        <f t="shared" si="4"/>
        <v>1</v>
      </c>
      <c r="AQ33" s="106">
        <f t="shared" si="4"/>
        <v>1</v>
      </c>
      <c r="AR33" s="106">
        <f t="shared" si="4"/>
        <v>1</v>
      </c>
      <c r="AS33" s="106">
        <f t="shared" si="4"/>
        <v>1</v>
      </c>
      <c r="AT33" s="106">
        <f t="shared" si="4"/>
        <v>1</v>
      </c>
      <c r="AU33" s="106">
        <f t="shared" si="4"/>
        <v>1</v>
      </c>
      <c r="AV33" s="106">
        <f t="shared" si="4"/>
        <v>1</v>
      </c>
      <c r="AW33" s="106">
        <f t="shared" si="4"/>
        <v>1</v>
      </c>
      <c r="AX33" s="106">
        <f t="shared" si="4"/>
        <v>0</v>
      </c>
      <c r="AY33" s="106">
        <f t="shared" si="4"/>
        <v>0</v>
      </c>
      <c r="AZ33" s="106">
        <f t="shared" si="4"/>
        <v>0</v>
      </c>
      <c r="BA33" s="106">
        <f t="shared" si="4"/>
        <v>0</v>
      </c>
      <c r="BB33" s="106">
        <f t="shared" si="4"/>
        <v>0</v>
      </c>
      <c r="BC33" s="106">
        <f t="shared" si="4"/>
        <v>0</v>
      </c>
      <c r="BD33" s="106">
        <f t="shared" si="4"/>
        <v>0</v>
      </c>
      <c r="BE33" s="106">
        <f t="shared" si="4"/>
        <v>0</v>
      </c>
      <c r="BF33" s="106">
        <f t="shared" si="4"/>
        <v>0</v>
      </c>
      <c r="BG33" s="106">
        <f t="shared" si="4"/>
        <v>0</v>
      </c>
      <c r="BH33" s="106">
        <f t="shared" si="4"/>
        <v>0</v>
      </c>
      <c r="BI33" s="106">
        <f t="shared" si="4"/>
        <v>0</v>
      </c>
      <c r="BJ33" s="106">
        <f t="shared" si="4"/>
        <v>0</v>
      </c>
      <c r="BK33" s="106">
        <f t="shared" si="4"/>
        <v>0</v>
      </c>
      <c r="BL33" s="106">
        <f t="shared" si="4"/>
        <v>0</v>
      </c>
      <c r="BM33" s="106">
        <f t="shared" si="4"/>
        <v>0</v>
      </c>
      <c r="BN33" s="106">
        <f t="shared" si="4"/>
        <v>0</v>
      </c>
      <c r="BO33" s="106">
        <f t="shared" si="4"/>
        <v>0</v>
      </c>
      <c r="BP33" s="106">
        <f t="shared" si="4"/>
        <v>0</v>
      </c>
      <c r="BQ33" s="106">
        <f t="shared" si="4"/>
        <v>0</v>
      </c>
      <c r="BR33" s="106">
        <f t="shared" si="4"/>
        <v>0</v>
      </c>
      <c r="BS33" s="98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4">
        <f ca="1">IF(E34=C34,1,0)</f>
        <v>1</v>
      </c>
      <c r="C34" s="11" t="s">
        <v>26</v>
      </c>
      <c r="D34" s="44">
        <f>MATCH(C34,$E$4:$E$33)</f>
        <v>13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-18.61</v>
      </c>
      <c r="H34" s="14">
        <f t="shared" ca="1" si="5"/>
        <v>-18.61</v>
      </c>
      <c r="I34" s="14">
        <f t="shared" ca="1" si="5"/>
        <v>-18.62</v>
      </c>
      <c r="J34" s="14">
        <f t="shared" ca="1" si="5"/>
        <v>-18.63</v>
      </c>
      <c r="K34" s="14">
        <f t="shared" ca="1" si="5"/>
        <v>-18.649999999999999</v>
      </c>
      <c r="L34" s="14">
        <f t="shared" ca="1" si="5"/>
        <v>-18.670000000000002</v>
      </c>
      <c r="M34" s="14">
        <f t="shared" ca="1" si="5"/>
        <v>-18.690000000000001</v>
      </c>
      <c r="N34" s="14">
        <f t="shared" ca="1" si="5"/>
        <v>-18.72</v>
      </c>
      <c r="O34" s="14">
        <f t="shared" ca="1" si="5"/>
        <v>-18.75</v>
      </c>
      <c r="P34" s="14">
        <f t="shared" ca="1" si="5"/>
        <v>-18.78</v>
      </c>
      <c r="Q34" s="14">
        <f t="shared" ca="1" si="5"/>
        <v>-18.809999999999999</v>
      </c>
      <c r="R34" s="14">
        <f t="shared" ca="1" si="5"/>
        <v>-18.84</v>
      </c>
      <c r="S34" s="14">
        <f t="shared" ca="1" si="5"/>
        <v>-18.87</v>
      </c>
      <c r="T34" s="14">
        <f t="shared" ca="1" si="5"/>
        <v>-18.899999999999999</v>
      </c>
      <c r="U34" s="14">
        <f t="shared" ca="1" si="5"/>
        <v>-18.940000000000001</v>
      </c>
      <c r="V34" s="14">
        <f t="shared" ca="1" si="5"/>
        <v>-18.97</v>
      </c>
      <c r="W34" s="14">
        <f t="shared" ca="1" si="5"/>
        <v>-19.010000000000002</v>
      </c>
      <c r="X34" s="14">
        <f t="shared" ca="1" si="5"/>
        <v>-19.04</v>
      </c>
      <c r="Y34" s="14">
        <f t="shared" ca="1" si="5"/>
        <v>-19.07</v>
      </c>
      <c r="Z34" s="14">
        <f t="shared" ca="1" si="5"/>
        <v>-19.11</v>
      </c>
      <c r="AA34" s="14">
        <f t="shared" ca="1" si="5"/>
        <v>-19.14</v>
      </c>
      <c r="AB34" s="14">
        <f t="shared" ca="1" si="5"/>
        <v>-19.18</v>
      </c>
      <c r="AC34" s="14">
        <f t="shared" ca="1" si="5"/>
        <v>-19.21</v>
      </c>
      <c r="AD34" s="14">
        <f t="shared" ca="1" si="5"/>
        <v>-19.25</v>
      </c>
      <c r="AE34" s="14">
        <f t="shared" ca="1" si="5"/>
        <v>-19.28</v>
      </c>
      <c r="AF34" s="14">
        <f t="shared" ca="1" si="5"/>
        <v>-19.32</v>
      </c>
      <c r="AG34" s="14">
        <f t="shared" ca="1" si="5"/>
        <v>-19.350000000000001</v>
      </c>
      <c r="AH34" s="14">
        <f t="shared" ca="1" si="5"/>
        <v>-19.38</v>
      </c>
      <c r="AI34" s="14">
        <f t="shared" ca="1" si="5"/>
        <v>-19.420000000000002</v>
      </c>
      <c r="AJ34" s="14">
        <f t="shared" ca="1" si="5"/>
        <v>-19.45</v>
      </c>
      <c r="AK34" s="14">
        <f t="shared" ca="1" si="5"/>
        <v>-19.48</v>
      </c>
      <c r="AL34" s="14">
        <f t="shared" ca="1" si="5"/>
        <v>-19.510000000000002</v>
      </c>
      <c r="AM34" s="14">
        <f t="shared" ca="1" si="5"/>
        <v>-19.55</v>
      </c>
      <c r="AN34" s="14">
        <f t="shared" ca="1" si="5"/>
        <v>-19.579999999999998</v>
      </c>
      <c r="AO34" s="14">
        <f t="shared" ca="1" si="5"/>
        <v>-19.61</v>
      </c>
      <c r="AP34" s="14">
        <f t="shared" ca="1" si="5"/>
        <v>-19.64</v>
      </c>
      <c r="AQ34" s="14">
        <f t="shared" ca="1" si="5"/>
        <v>-19.68</v>
      </c>
      <c r="AR34" s="14">
        <f t="shared" ca="1" si="5"/>
        <v>-19.71</v>
      </c>
      <c r="AS34" s="14">
        <f t="shared" ca="1" si="5"/>
        <v>-19.739999999999998</v>
      </c>
      <c r="AT34" s="14">
        <f t="shared" ca="1" si="5"/>
        <v>-19.77</v>
      </c>
      <c r="AU34" s="14">
        <f t="shared" ca="1" si="5"/>
        <v>-19.809999999999999</v>
      </c>
      <c r="AV34" s="14">
        <f t="shared" ca="1" si="5"/>
        <v>-19.84</v>
      </c>
      <c r="AW34" s="14">
        <f t="shared" ca="1" si="5"/>
        <v>-19.87</v>
      </c>
      <c r="AX34" s="14">
        <f t="shared" ca="1" si="5"/>
        <v>-19.91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8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 x14ac:dyDescent="0.35">
      <c r="B35" s="44">
        <f t="shared" ref="B35:B37" ca="1" si="6">IF(E35=C35,1,0)</f>
        <v>1</v>
      </c>
      <c r="C35" s="11" t="s">
        <v>5</v>
      </c>
      <c r="D35" s="44">
        <f t="shared" ref="D35:D37" si="7">MATCH(C35,$E$4:$E$33)</f>
        <v>14</v>
      </c>
      <c r="E35" s="11" t="str">
        <f t="shared" ref="E35:E37" ca="1" si="8">OFFSET($E$3:$AL$3,$D35,0)</f>
        <v>H (Ga)</v>
      </c>
      <c r="F35" s="14">
        <f t="shared" ref="F35:U37" ca="1" si="9">OFFSET($E$3:$BR$3,$D35,0)</f>
        <v>-65.31</v>
      </c>
      <c r="G35" s="14">
        <f t="shared" ca="1" si="9"/>
        <v>-61.84</v>
      </c>
      <c r="H35" s="14">
        <f t="shared" ca="1" si="9"/>
        <v>-58.76</v>
      </c>
      <c r="I35" s="14">
        <f t="shared" ca="1" si="9"/>
        <v>-55.99</v>
      </c>
      <c r="J35" s="14">
        <f t="shared" ca="1" si="9"/>
        <v>-53.51</v>
      </c>
      <c r="K35" s="14">
        <f t="shared" ca="1" si="9"/>
        <v>-48.42</v>
      </c>
      <c r="L35" s="14">
        <f t="shared" ca="1" si="9"/>
        <v>-46.41</v>
      </c>
      <c r="M35" s="14">
        <f t="shared" ca="1" si="9"/>
        <v>-44.58</v>
      </c>
      <c r="N35" s="14">
        <f t="shared" ca="1" si="9"/>
        <v>-42.9</v>
      </c>
      <c r="O35" s="14">
        <f t="shared" ca="1" si="9"/>
        <v>-44.12</v>
      </c>
      <c r="P35" s="14">
        <f t="shared" ca="1" si="9"/>
        <v>-42.66</v>
      </c>
      <c r="Q35" s="14">
        <f t="shared" ca="1" si="9"/>
        <v>-45.24</v>
      </c>
      <c r="R35" s="14">
        <f t="shared" ca="1" si="9"/>
        <v>-44.12</v>
      </c>
      <c r="S35" s="14">
        <f t="shared" ca="1" si="9"/>
        <v>-43.08</v>
      </c>
      <c r="T35" s="14">
        <f t="shared" ca="1" si="9"/>
        <v>-42.12</v>
      </c>
      <c r="U35" s="14">
        <f t="shared" ca="1" si="9"/>
        <v>-41.24</v>
      </c>
      <c r="V35" s="14">
        <f t="shared" ca="1" si="5"/>
        <v>-40.53</v>
      </c>
      <c r="W35" s="14">
        <f t="shared" ca="1" si="5"/>
        <v>-40.31</v>
      </c>
      <c r="X35" s="14">
        <f t="shared" ca="1" si="5"/>
        <v>-40.07</v>
      </c>
      <c r="Y35" s="14">
        <f t="shared" ca="1" si="5"/>
        <v>-39.83</v>
      </c>
      <c r="Z35" s="14">
        <f t="shared" ca="1" si="5"/>
        <v>-39.6</v>
      </c>
      <c r="AA35" s="14">
        <f t="shared" ca="1" si="5"/>
        <v>-39.36</v>
      </c>
      <c r="AB35" s="14">
        <f t="shared" ca="1" si="5"/>
        <v>-39.130000000000003</v>
      </c>
      <c r="AC35" s="14">
        <f t="shared" ca="1" si="5"/>
        <v>-38.89</v>
      </c>
      <c r="AD35" s="14">
        <f t="shared" ca="1" si="5"/>
        <v>-38.65</v>
      </c>
      <c r="AE35" s="14">
        <f t="shared" ca="1" si="5"/>
        <v>-38.409999999999997</v>
      </c>
      <c r="AF35" s="14">
        <f t="shared" ca="1" si="5"/>
        <v>-38.15</v>
      </c>
      <c r="AG35" s="14">
        <f t="shared" ca="1" si="5"/>
        <v>-37.9</v>
      </c>
      <c r="AH35" s="14">
        <f t="shared" ca="1" si="5"/>
        <v>-37.630000000000003</v>
      </c>
      <c r="AI35" s="14">
        <f t="shared" ca="1" si="5"/>
        <v>-37.36</v>
      </c>
      <c r="AJ35" s="14">
        <f t="shared" ca="1" si="5"/>
        <v>-37.090000000000003</v>
      </c>
      <c r="AK35" s="14">
        <f t="shared" ca="1" si="5"/>
        <v>-36.81</v>
      </c>
      <c r="AL35" s="14">
        <f t="shared" ca="1" si="5"/>
        <v>-36.53</v>
      </c>
      <c r="AM35" s="14">
        <f t="shared" ca="1" si="5"/>
        <v>-36.26</v>
      </c>
      <c r="AN35" s="14">
        <f t="shared" ca="1" si="5"/>
        <v>-35.99</v>
      </c>
      <c r="AO35" s="14">
        <f t="shared" ca="1" si="5"/>
        <v>-35.659999999999997</v>
      </c>
      <c r="AP35" s="14">
        <f t="shared" ca="1" si="5"/>
        <v>-35.229999999999997</v>
      </c>
      <c r="AQ35" s="14">
        <f t="shared" ca="1" si="5"/>
        <v>-34.81</v>
      </c>
      <c r="AR35" s="14">
        <f t="shared" ca="1" si="5"/>
        <v>-34.409999999999997</v>
      </c>
      <c r="AS35" s="14">
        <f t="shared" ca="1" si="5"/>
        <v>-34.01</v>
      </c>
      <c r="AT35" s="14">
        <f t="shared" ca="1" si="5"/>
        <v>-33.619999999999997</v>
      </c>
      <c r="AU35" s="14">
        <f t="shared" ca="1" si="5"/>
        <v>-33.229999999999997</v>
      </c>
      <c r="AV35" s="14">
        <f t="shared" ca="1" si="5"/>
        <v>-32.85</v>
      </c>
      <c r="AW35" s="14">
        <f t="shared" ca="1" si="5"/>
        <v>-32.479999999999997</v>
      </c>
      <c r="AX35" s="14">
        <f t="shared" ca="1" si="5"/>
        <v>-32.11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8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 x14ac:dyDescent="0.35">
      <c r="B36" s="44">
        <f t="shared" ca="1" si="6"/>
        <v>1</v>
      </c>
      <c r="C36" s="11" t="s">
        <v>6</v>
      </c>
      <c r="D36" s="44">
        <f t="shared" si="7"/>
        <v>15</v>
      </c>
      <c r="E36" s="11" t="str">
        <f t="shared" ca="1" si="8"/>
        <v>H (Ge)</v>
      </c>
      <c r="F36" s="14">
        <f t="shared" ca="1" si="9"/>
        <v>-17.16</v>
      </c>
      <c r="G36" s="14">
        <f t="shared" ca="1" si="5"/>
        <v>-16.53</v>
      </c>
      <c r="H36" s="14">
        <f t="shared" ca="1" si="5"/>
        <v>-15.98</v>
      </c>
      <c r="I36" s="14">
        <f t="shared" ca="1" si="5"/>
        <v>-15.49</v>
      </c>
      <c r="J36" s="14">
        <f t="shared" ca="1" si="5"/>
        <v>-15.06</v>
      </c>
      <c r="K36" s="14">
        <f t="shared" ca="1" si="5"/>
        <v>-12.79</v>
      </c>
      <c r="L36" s="14">
        <f t="shared" ca="1" si="5"/>
        <v>-12.47</v>
      </c>
      <c r="M36" s="14">
        <f t="shared" ca="1" si="5"/>
        <v>-12.19</v>
      </c>
      <c r="N36" s="14">
        <f t="shared" ca="1" si="5"/>
        <v>-11.93</v>
      </c>
      <c r="O36" s="14">
        <f t="shared" ca="1" si="5"/>
        <v>-13.54</v>
      </c>
      <c r="P36" s="14">
        <f t="shared" ca="1" si="5"/>
        <v>-13.31</v>
      </c>
      <c r="Q36" s="14">
        <f t="shared" ca="1" si="5"/>
        <v>-15.71</v>
      </c>
      <c r="R36" s="14">
        <f t="shared" ca="1" si="5"/>
        <v>-15.6</v>
      </c>
      <c r="S36" s="14">
        <f t="shared" ca="1" si="5"/>
        <v>-15.51</v>
      </c>
      <c r="T36" s="14">
        <f t="shared" ca="1" si="5"/>
        <v>-15.43</v>
      </c>
      <c r="U36" s="14">
        <f t="shared" ca="1" si="5"/>
        <v>-15.37</v>
      </c>
      <c r="V36" s="14">
        <f t="shared" ca="1" si="5"/>
        <v>-15.2</v>
      </c>
      <c r="W36" s="14">
        <f t="shared" ca="1" si="5"/>
        <v>-14.92</v>
      </c>
      <c r="X36" s="14">
        <f t="shared" ca="1" si="5"/>
        <v>-14.83</v>
      </c>
      <c r="Y36" s="14">
        <f t="shared" ca="1" si="5"/>
        <v>-14.79</v>
      </c>
      <c r="Z36" s="14">
        <f t="shared" ca="1" si="5"/>
        <v>-14.76</v>
      </c>
      <c r="AA36" s="14">
        <f t="shared" ca="1" si="5"/>
        <v>-14.73</v>
      </c>
      <c r="AB36" s="14">
        <f t="shared" ca="1" si="5"/>
        <v>-14.71</v>
      </c>
      <c r="AC36" s="14">
        <f t="shared" ca="1" si="5"/>
        <v>-14.67</v>
      </c>
      <c r="AD36" s="14">
        <f t="shared" ca="1" si="5"/>
        <v>-14.62</v>
      </c>
      <c r="AE36" s="14">
        <f t="shared" ca="1" si="5"/>
        <v>-14.57</v>
      </c>
      <c r="AF36" s="14">
        <f t="shared" ca="1" si="5"/>
        <v>-14.49</v>
      </c>
      <c r="AG36" s="14">
        <f t="shared" ca="1" si="5"/>
        <v>-14.41</v>
      </c>
      <c r="AH36" s="14">
        <f t="shared" ca="1" si="5"/>
        <v>-14.32</v>
      </c>
      <c r="AI36" s="14">
        <f t="shared" ca="1" si="5"/>
        <v>-14.22</v>
      </c>
      <c r="AJ36" s="14">
        <f t="shared" ca="1" si="5"/>
        <v>-14.11</v>
      </c>
      <c r="AK36" s="14">
        <f t="shared" ca="1" si="5"/>
        <v>-13.99</v>
      </c>
      <c r="AL36" s="14">
        <f t="shared" ca="1" si="5"/>
        <v>-13.87</v>
      </c>
      <c r="AM36" s="14">
        <f t="shared" ca="1" si="5"/>
        <v>-13.75</v>
      </c>
      <c r="AN36" s="14">
        <f t="shared" ca="1" si="5"/>
        <v>-13.62</v>
      </c>
      <c r="AO36" s="14">
        <f t="shared" ca="1" si="5"/>
        <v>-13.51</v>
      </c>
      <c r="AP36" s="14">
        <f t="shared" ca="1" si="5"/>
        <v>-13.4</v>
      </c>
      <c r="AQ36" s="14">
        <f t="shared" ca="1" si="5"/>
        <v>-13.29</v>
      </c>
      <c r="AR36" s="14">
        <f t="shared" ca="1" si="5"/>
        <v>-13.19</v>
      </c>
      <c r="AS36" s="14">
        <f t="shared" ca="1" si="5"/>
        <v>-13.09</v>
      </c>
      <c r="AT36" s="14">
        <f t="shared" ca="1" si="5"/>
        <v>-12.99</v>
      </c>
      <c r="AU36" s="14">
        <f t="shared" ca="1" si="5"/>
        <v>-12.89</v>
      </c>
      <c r="AV36" s="14">
        <f t="shared" ca="1" si="5"/>
        <v>-12.79</v>
      </c>
      <c r="AW36" s="14">
        <f t="shared" ca="1" si="5"/>
        <v>-12.69</v>
      </c>
      <c r="AX36" s="14">
        <f t="shared" ca="1" si="5"/>
        <v>-12.59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8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4">
        <f t="shared" ca="1" si="6"/>
        <v>1</v>
      </c>
      <c r="C37" s="11" t="s">
        <v>7</v>
      </c>
      <c r="D37" s="44">
        <f t="shared" si="7"/>
        <v>16</v>
      </c>
      <c r="E37" s="11" t="str">
        <f t="shared" ca="1" si="8"/>
        <v>H (Se)</v>
      </c>
      <c r="F37" s="14">
        <f t="shared" ca="1" si="9"/>
        <v>-23.95</v>
      </c>
      <c r="G37" s="14">
        <f t="shared" ca="1" si="5"/>
        <v>-22.83</v>
      </c>
      <c r="H37" s="14">
        <f t="shared" ca="1" si="5"/>
        <v>-21.83</v>
      </c>
      <c r="I37" s="14">
        <f t="shared" ca="1" si="5"/>
        <v>-20.95</v>
      </c>
      <c r="J37" s="14">
        <f t="shared" ca="1" si="5"/>
        <v>-20.149999999999999</v>
      </c>
      <c r="K37" s="14">
        <f t="shared" ca="1" si="5"/>
        <v>-21.33</v>
      </c>
      <c r="L37" s="14">
        <f t="shared" ca="1" si="5"/>
        <v>-20.67</v>
      </c>
      <c r="M37" s="14">
        <f t="shared" ca="1" si="5"/>
        <v>-20.059999999999999</v>
      </c>
      <c r="N37" s="14">
        <f t="shared" ca="1" si="5"/>
        <v>-19.52</v>
      </c>
      <c r="O37" s="14">
        <f t="shared" ca="1" si="5"/>
        <v>-17.170000000000002</v>
      </c>
      <c r="P37" s="14">
        <f t="shared" ca="1" si="5"/>
        <v>-16.73</v>
      </c>
      <c r="Q37" s="14">
        <f t="shared" ca="1" si="5"/>
        <v>-13.71</v>
      </c>
      <c r="R37" s="14">
        <f t="shared" ca="1" si="5"/>
        <v>-13.26</v>
      </c>
      <c r="S37" s="14">
        <f t="shared" ca="1" si="5"/>
        <v>-12.84</v>
      </c>
      <c r="T37" s="14">
        <f t="shared" ca="1" si="5"/>
        <v>-12.44</v>
      </c>
      <c r="U37" s="14">
        <f t="shared" ca="1" si="5"/>
        <v>-12.07</v>
      </c>
      <c r="V37" s="14">
        <f t="shared" ca="1" si="5"/>
        <v>-11.7</v>
      </c>
      <c r="W37" s="14">
        <f t="shared" ca="1" si="5"/>
        <v>-11.32</v>
      </c>
      <c r="X37" s="14">
        <f t="shared" ca="1" si="5"/>
        <v>-10.98</v>
      </c>
      <c r="Y37" s="14">
        <f t="shared" ca="1" si="5"/>
        <v>-10.67</v>
      </c>
      <c r="Z37" s="14">
        <f t="shared" ca="1" si="5"/>
        <v>-10.38</v>
      </c>
      <c r="AA37" s="14">
        <f t="shared" ca="1" si="5"/>
        <v>-10.119999999999999</v>
      </c>
      <c r="AB37" s="14">
        <f t="shared" ca="1" si="5"/>
        <v>-9.8800000000000008</v>
      </c>
      <c r="AC37" s="14">
        <f t="shared" ca="1" si="5"/>
        <v>-9.6630000000000003</v>
      </c>
      <c r="AD37" s="14">
        <f t="shared" ca="1" si="5"/>
        <v>-9.4689999999999994</v>
      </c>
      <c r="AE37" s="14">
        <f t="shared" ca="1" si="5"/>
        <v>-9.298</v>
      </c>
      <c r="AF37" s="14">
        <f t="shared" ca="1" si="5"/>
        <v>-9.1509999999999998</v>
      </c>
      <c r="AG37" s="14">
        <f t="shared" ca="1" si="5"/>
        <v>-9.0250000000000004</v>
      </c>
      <c r="AH37" s="14">
        <f t="shared" ca="1" si="5"/>
        <v>-8.92</v>
      </c>
      <c r="AI37" s="14">
        <f t="shared" ca="1" si="5"/>
        <v>-8.8350000000000009</v>
      </c>
      <c r="AJ37" s="14">
        <f t="shared" ca="1" si="5"/>
        <v>-8.7669999999999995</v>
      </c>
      <c r="AK37" s="14">
        <f t="shared" ca="1" si="5"/>
        <v>-8.7159999999999993</v>
      </c>
      <c r="AL37" s="14">
        <f t="shared" ca="1" si="5"/>
        <v>-8.68</v>
      </c>
      <c r="AM37" s="14">
        <f t="shared" ca="1" si="5"/>
        <v>-8.6560000000000006</v>
      </c>
      <c r="AN37" s="14">
        <f t="shared" ca="1" si="5"/>
        <v>-8.6430000000000007</v>
      </c>
      <c r="AO37" s="14">
        <f t="shared" ca="1" si="5"/>
        <v>-8.6679999999999993</v>
      </c>
      <c r="AP37" s="14">
        <f t="shared" ca="1" si="5"/>
        <v>-8.7370000000000001</v>
      </c>
      <c r="AQ37" s="14">
        <f t="shared" ca="1" si="5"/>
        <v>-8.8059999999999992</v>
      </c>
      <c r="AR37" s="14">
        <f t="shared" ca="1" si="5"/>
        <v>-8.8770000000000007</v>
      </c>
      <c r="AS37" s="14">
        <f t="shared" ca="1" si="5"/>
        <v>-8.9489999999999998</v>
      </c>
      <c r="AT37" s="14">
        <f t="shared" ca="1" si="5"/>
        <v>-9.0220000000000002</v>
      </c>
      <c r="AU37" s="14">
        <f t="shared" ca="1" si="5"/>
        <v>-9.0969999999999995</v>
      </c>
      <c r="AV37" s="14">
        <f t="shared" ca="1" si="5"/>
        <v>-9.1750000000000007</v>
      </c>
      <c r="AW37" s="14">
        <f t="shared" ca="1" si="5"/>
        <v>-9.2550000000000008</v>
      </c>
      <c r="AX37" s="14">
        <f t="shared" ca="1" si="5"/>
        <v>-9.3379999999999992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8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 x14ac:dyDescent="0.4"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10">G3</f>
        <v>289.7</v>
      </c>
      <c r="H40" s="8">
        <f t="shared" si="10"/>
        <v>306.2</v>
      </c>
      <c r="I40" s="8">
        <f t="shared" si="10"/>
        <v>322.7</v>
      </c>
      <c r="J40" s="8">
        <f t="shared" si="10"/>
        <v>339.2</v>
      </c>
      <c r="K40" s="8">
        <f t="shared" si="10"/>
        <v>355.7</v>
      </c>
      <c r="L40" s="8">
        <f t="shared" si="10"/>
        <v>372.3</v>
      </c>
      <c r="M40" s="8">
        <f t="shared" si="10"/>
        <v>388.8</v>
      </c>
      <c r="N40" s="8">
        <f t="shared" si="10"/>
        <v>405.3</v>
      </c>
      <c r="O40" s="8">
        <f t="shared" si="10"/>
        <v>421.8</v>
      </c>
      <c r="P40" s="8">
        <f t="shared" si="10"/>
        <v>438.3</v>
      </c>
      <c r="Q40" s="8">
        <f t="shared" si="10"/>
        <v>454.9</v>
      </c>
      <c r="R40" s="8">
        <f t="shared" si="10"/>
        <v>471.4</v>
      </c>
      <c r="S40" s="8">
        <f t="shared" si="10"/>
        <v>487.9</v>
      </c>
      <c r="T40" s="8">
        <f t="shared" si="10"/>
        <v>504.4</v>
      </c>
      <c r="U40" s="8">
        <f t="shared" si="10"/>
        <v>520.9</v>
      </c>
      <c r="V40" s="8">
        <f t="shared" si="10"/>
        <v>537.5</v>
      </c>
      <c r="W40" s="8">
        <f t="shared" si="10"/>
        <v>554</v>
      </c>
      <c r="X40" s="8">
        <f t="shared" si="10"/>
        <v>570.5</v>
      </c>
      <c r="Y40" s="8">
        <f t="shared" si="10"/>
        <v>587</v>
      </c>
      <c r="Z40" s="8">
        <f t="shared" si="10"/>
        <v>603.5</v>
      </c>
      <c r="AA40" s="8">
        <f t="shared" si="10"/>
        <v>620.1</v>
      </c>
      <c r="AB40" s="8">
        <f t="shared" si="10"/>
        <v>636.6</v>
      </c>
      <c r="AC40" s="8">
        <f t="shared" si="10"/>
        <v>653.1</v>
      </c>
      <c r="AD40" s="8">
        <f t="shared" si="10"/>
        <v>669.6</v>
      </c>
      <c r="AE40" s="8">
        <f t="shared" si="10"/>
        <v>686.1</v>
      </c>
      <c r="AF40" s="8">
        <f t="shared" si="10"/>
        <v>702.7</v>
      </c>
      <c r="AG40" s="8">
        <f t="shared" si="10"/>
        <v>719.2</v>
      </c>
      <c r="AH40" s="8">
        <f t="shared" si="10"/>
        <v>735.7</v>
      </c>
      <c r="AI40" s="8">
        <f t="shared" si="10"/>
        <v>752.2</v>
      </c>
      <c r="AJ40" s="8">
        <f t="shared" si="10"/>
        <v>768.7</v>
      </c>
      <c r="AK40" s="8">
        <f t="shared" si="10"/>
        <v>785.2</v>
      </c>
      <c r="AL40" s="8">
        <f t="shared" si="10"/>
        <v>801.8</v>
      </c>
      <c r="AM40" s="8">
        <f t="shared" si="10"/>
        <v>818.3</v>
      </c>
      <c r="AN40" s="8">
        <f t="shared" si="10"/>
        <v>834.8</v>
      </c>
      <c r="AO40" s="8">
        <f t="shared" si="10"/>
        <v>851.3</v>
      </c>
      <c r="AP40" s="8">
        <f t="shared" si="10"/>
        <v>867.8</v>
      </c>
      <c r="AQ40" s="8">
        <f t="shared" si="10"/>
        <v>884.4</v>
      </c>
      <c r="AR40" s="8">
        <f t="shared" si="10"/>
        <v>900.9</v>
      </c>
      <c r="AS40" s="8">
        <f t="shared" si="10"/>
        <v>917.4</v>
      </c>
      <c r="AT40" s="8">
        <f t="shared" si="10"/>
        <v>933.9</v>
      </c>
      <c r="AU40" s="8">
        <f t="shared" si="10"/>
        <v>950.4</v>
      </c>
      <c r="AV40" s="8">
        <f t="shared" si="10"/>
        <v>967</v>
      </c>
      <c r="AW40" s="8">
        <f t="shared" si="10"/>
        <v>983.5</v>
      </c>
      <c r="AX40" s="8">
        <f t="shared" si="10"/>
        <v>1000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9"/>
    </row>
    <row r="41" spans="1:87" ht="21" customHeight="1" outlineLevel="1" thickTop="1" x14ac:dyDescent="0.35">
      <c r="A41" s="9">
        <f>Values!D3/Values!$E$3</f>
        <v>1.6666666666666667</v>
      </c>
      <c r="B41" s="9">
        <f>Values!E3/Values!$E$3</f>
        <v>1</v>
      </c>
      <c r="C41" s="9">
        <f>Values!F3/Values!$E$3</f>
        <v>1.6666666666666667</v>
      </c>
      <c r="D41" s="9">
        <f>Values!G3/Values!$E$3</f>
        <v>4</v>
      </c>
      <c r="E41" s="9">
        <f>SUM(A41:D41)</f>
        <v>8.3333333333333339</v>
      </c>
      <c r="F41" s="10">
        <f t="shared" ref="F41:BQ41" ca="1" si="11">($B$41*H.Ge+$C$41*H.Ga+$D$41*H.Se)*F$40*$B$2/1000</f>
        <v>-503.66173780950015</v>
      </c>
      <c r="G41" s="10">
        <f t="shared" ca="1" si="11"/>
        <v>-508.03722126250005</v>
      </c>
      <c r="H41" s="10">
        <f t="shared" ca="1" si="11"/>
        <v>-512.31992321000007</v>
      </c>
      <c r="I41" s="10">
        <f t="shared" ca="1" si="11"/>
        <v>-516.78085755100005</v>
      </c>
      <c r="J41" s="10">
        <f t="shared" ca="1" si="11"/>
        <v>-521.30966038400004</v>
      </c>
      <c r="K41" s="10">
        <f t="shared" ca="1" si="11"/>
        <v>-528.82479049649999</v>
      </c>
      <c r="L41" s="10">
        <f t="shared" ca="1" si="11"/>
        <v>-533.97174037500008</v>
      </c>
      <c r="M41" s="10">
        <f t="shared" ca="1" si="11"/>
        <v>-538.98433624800009</v>
      </c>
      <c r="N41" s="10">
        <f t="shared" ca="1" si="11"/>
        <v>-544.26719494349993</v>
      </c>
      <c r="O41" s="10">
        <f t="shared" ca="1" si="11"/>
        <v>-546.23567776200002</v>
      </c>
      <c r="P41" s="10">
        <f t="shared" ca="1" si="11"/>
        <v>-551.48364881550003</v>
      </c>
      <c r="Q41" s="10">
        <f t="shared" ca="1" si="11"/>
        <v>-552.02172999750007</v>
      </c>
      <c r="R41" s="10">
        <f t="shared" ca="1" si="11"/>
        <v>-557.24202485199999</v>
      </c>
      <c r="S41" s="10">
        <f t="shared" ca="1" si="11"/>
        <v>-562.53489974850004</v>
      </c>
      <c r="T41" s="10">
        <f t="shared" ca="1" si="11"/>
        <v>-567.80315818199995</v>
      </c>
      <c r="U41" s="10">
        <f t="shared" ca="1" si="11"/>
        <v>-573.35526810249996</v>
      </c>
      <c r="V41" s="10">
        <f t="shared" ca="1" si="11"/>
        <v>-578.96461781250014</v>
      </c>
      <c r="W41" s="10">
        <f t="shared" ca="1" si="11"/>
        <v>-586.75731365000001</v>
      </c>
      <c r="X41" s="10">
        <f t="shared" ca="1" si="11"/>
        <v>-595.45760644999996</v>
      </c>
      <c r="Y41" s="10">
        <f t="shared" ca="1" si="11"/>
        <v>-604.48000298000011</v>
      </c>
      <c r="Z41" s="10">
        <f t="shared" ca="1" si="11"/>
        <v>-613.57667571000002</v>
      </c>
      <c r="AA41" s="10">
        <f t="shared" ca="1" si="11"/>
        <v>-622.8747893745001</v>
      </c>
      <c r="AB41" s="10">
        <f t="shared" ca="1" si="11"/>
        <v>-632.2324847460003</v>
      </c>
      <c r="AC41" s="10">
        <f t="shared" ca="1" si="11"/>
        <v>-641.51658182640017</v>
      </c>
      <c r="AD41" s="10">
        <f t="shared" ca="1" si="11"/>
        <v>-650.8983177432001</v>
      </c>
      <c r="AE41" s="10">
        <f t="shared" ca="1" si="11"/>
        <v>-660.46848683640007</v>
      </c>
      <c r="AF41" s="10">
        <f t="shared" ca="1" si="11"/>
        <v>-670.01369025760005</v>
      </c>
      <c r="AG41" s="10">
        <f t="shared" ca="1" si="11"/>
        <v>-679.76241268400008</v>
      </c>
      <c r="AH41" s="10">
        <f t="shared" ca="1" si="11"/>
        <v>-689.48533078250011</v>
      </c>
      <c r="AI41" s="10">
        <f t="shared" ca="1" si="11"/>
        <v>-699.38263720400016</v>
      </c>
      <c r="AJ41" s="10">
        <f t="shared" ca="1" si="11"/>
        <v>-709.40644541720008</v>
      </c>
      <c r="AK41" s="10">
        <f t="shared" ca="1" si="11"/>
        <v>-719.47181726160022</v>
      </c>
      <c r="AL41" s="10">
        <f t="shared" ca="1" si="11"/>
        <v>-729.81121285400002</v>
      </c>
      <c r="AM41" s="10">
        <f t="shared" ca="1" si="11"/>
        <v>-740.29847628589994</v>
      </c>
      <c r="AN41" s="10">
        <f t="shared" ca="1" si="11"/>
        <v>-750.83899575320004</v>
      </c>
      <c r="AO41" s="10">
        <f t="shared" ca="1" si="11"/>
        <v>-761.71573364570008</v>
      </c>
      <c r="AP41" s="10">
        <f t="shared" ca="1" si="11"/>
        <v>-772.50616259380001</v>
      </c>
      <c r="AQ41" s="10">
        <f t="shared" ca="1" si="11"/>
        <v>-783.35661724319993</v>
      </c>
      <c r="AR41" s="10">
        <f t="shared" ca="1" si="11"/>
        <v>-794.35604888640012</v>
      </c>
      <c r="AS41" s="10">
        <f t="shared" ca="1" si="11"/>
        <v>-805.25355806280004</v>
      </c>
      <c r="AT41" s="10">
        <f t="shared" ca="1" si="11"/>
        <v>-816.18020623590007</v>
      </c>
      <c r="AU41" s="10">
        <f t="shared" ca="1" si="11"/>
        <v>-827.04440586240003</v>
      </c>
      <c r="AV41" s="10">
        <f t="shared" ca="1" si="11"/>
        <v>-838.10226516000012</v>
      </c>
      <c r="AW41" s="10">
        <f t="shared" ca="1" si="11"/>
        <v>-849.15920598250011</v>
      </c>
      <c r="AX41" s="10">
        <f t="shared" ca="1" si="11"/>
        <v>-860.20708400000001</v>
      </c>
      <c r="AY41" s="10">
        <f t="shared" ca="1" si="11"/>
        <v>0</v>
      </c>
      <c r="AZ41" s="10">
        <f t="shared" ca="1" si="11"/>
        <v>0</v>
      </c>
      <c r="BA41" s="10">
        <f t="shared" ca="1" si="11"/>
        <v>0</v>
      </c>
      <c r="BB41" s="10">
        <f t="shared" ca="1" si="11"/>
        <v>0</v>
      </c>
      <c r="BC41" s="10">
        <f t="shared" ca="1" si="11"/>
        <v>0</v>
      </c>
      <c r="BD41" s="10">
        <f t="shared" ca="1" si="11"/>
        <v>0</v>
      </c>
      <c r="BE41" s="10">
        <f t="shared" ca="1" si="11"/>
        <v>0</v>
      </c>
      <c r="BF41" s="10">
        <f t="shared" ca="1" si="11"/>
        <v>0</v>
      </c>
      <c r="BG41" s="10">
        <f t="shared" ca="1" si="11"/>
        <v>0</v>
      </c>
      <c r="BH41" s="10">
        <f t="shared" ca="1" si="11"/>
        <v>0</v>
      </c>
      <c r="BI41" s="10">
        <f t="shared" ca="1" si="11"/>
        <v>0</v>
      </c>
      <c r="BJ41" s="10">
        <f t="shared" ca="1" si="11"/>
        <v>0</v>
      </c>
      <c r="BK41" s="10">
        <f t="shared" ca="1" si="11"/>
        <v>0</v>
      </c>
      <c r="BL41" s="10">
        <f t="shared" ca="1" si="11"/>
        <v>0</v>
      </c>
      <c r="BM41" s="10">
        <f t="shared" ca="1" si="11"/>
        <v>0</v>
      </c>
      <c r="BN41" s="10">
        <f t="shared" ca="1" si="11"/>
        <v>0</v>
      </c>
      <c r="BO41" s="10">
        <f t="shared" ca="1" si="11"/>
        <v>0</v>
      </c>
      <c r="BP41" s="10">
        <f t="shared" ca="1" si="11"/>
        <v>0</v>
      </c>
      <c r="BQ41" s="10">
        <f t="shared" ca="1" si="11"/>
        <v>0</v>
      </c>
      <c r="BR41" s="10">
        <f t="shared" ref="BR41" ca="1" si="12">($B$41*H.Ge+$C$41*H.Ga+$D$41*H.Se)*BR$40*$B$2/1000</f>
        <v>0</v>
      </c>
      <c r="BS41" s="99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3">E3</f>
        <v>Temperature,К</v>
      </c>
      <c r="F45" s="3">
        <f t="shared" si="13"/>
        <v>273.10000000000002</v>
      </c>
      <c r="G45" s="3">
        <f t="shared" ref="G45:BR45" si="14">G3</f>
        <v>289.7</v>
      </c>
      <c r="H45" s="3">
        <f t="shared" si="14"/>
        <v>306.2</v>
      </c>
      <c r="I45" s="3">
        <f t="shared" si="14"/>
        <v>322.7</v>
      </c>
      <c r="J45" s="3">
        <f t="shared" si="14"/>
        <v>339.2</v>
      </c>
      <c r="K45" s="3">
        <f t="shared" si="14"/>
        <v>355.7</v>
      </c>
      <c r="L45" s="3">
        <f t="shared" si="14"/>
        <v>372.3</v>
      </c>
      <c r="M45" s="3">
        <f t="shared" si="14"/>
        <v>388.8</v>
      </c>
      <c r="N45" s="3">
        <f t="shared" si="14"/>
        <v>405.3</v>
      </c>
      <c r="O45" s="3">
        <f t="shared" si="14"/>
        <v>421.8</v>
      </c>
      <c r="P45" s="3">
        <f t="shared" si="14"/>
        <v>438.3</v>
      </c>
      <c r="Q45" s="3">
        <f t="shared" si="14"/>
        <v>454.9</v>
      </c>
      <c r="R45" s="3">
        <f t="shared" si="14"/>
        <v>471.4</v>
      </c>
      <c r="S45" s="3">
        <f t="shared" si="14"/>
        <v>487.9</v>
      </c>
      <c r="T45" s="3">
        <f t="shared" si="14"/>
        <v>504.4</v>
      </c>
      <c r="U45" s="3">
        <f t="shared" si="14"/>
        <v>520.9</v>
      </c>
      <c r="V45" s="3">
        <f t="shared" si="14"/>
        <v>537.5</v>
      </c>
      <c r="W45" s="3">
        <f t="shared" si="14"/>
        <v>554</v>
      </c>
      <c r="X45" s="3">
        <f t="shared" si="14"/>
        <v>570.5</v>
      </c>
      <c r="Y45" s="3">
        <f t="shared" si="14"/>
        <v>587</v>
      </c>
      <c r="Z45" s="3">
        <f t="shared" si="14"/>
        <v>603.5</v>
      </c>
      <c r="AA45" s="3">
        <f t="shared" si="14"/>
        <v>620.1</v>
      </c>
      <c r="AB45" s="3">
        <f t="shared" si="14"/>
        <v>636.6</v>
      </c>
      <c r="AC45" s="3">
        <f t="shared" si="14"/>
        <v>653.1</v>
      </c>
      <c r="AD45" s="3">
        <f t="shared" si="14"/>
        <v>669.6</v>
      </c>
      <c r="AE45" s="3">
        <f t="shared" si="14"/>
        <v>686.1</v>
      </c>
      <c r="AF45" s="3">
        <f t="shared" si="14"/>
        <v>702.7</v>
      </c>
      <c r="AG45" s="3">
        <f t="shared" si="14"/>
        <v>719.2</v>
      </c>
      <c r="AH45" s="3">
        <f t="shared" si="14"/>
        <v>735.7</v>
      </c>
      <c r="AI45" s="3">
        <f t="shared" si="14"/>
        <v>752.2</v>
      </c>
      <c r="AJ45" s="3">
        <f t="shared" si="14"/>
        <v>768.7</v>
      </c>
      <c r="AK45" s="3">
        <f t="shared" si="14"/>
        <v>785.2</v>
      </c>
      <c r="AL45" s="3">
        <f t="shared" si="14"/>
        <v>801.8</v>
      </c>
      <c r="AM45" s="3">
        <f t="shared" si="14"/>
        <v>818.3</v>
      </c>
      <c r="AN45" s="3">
        <f t="shared" si="14"/>
        <v>834.8</v>
      </c>
      <c r="AO45" s="3">
        <f t="shared" si="14"/>
        <v>851.3</v>
      </c>
      <c r="AP45" s="3">
        <f t="shared" si="14"/>
        <v>867.8</v>
      </c>
      <c r="AQ45" s="3">
        <f t="shared" si="14"/>
        <v>884.4</v>
      </c>
      <c r="AR45" s="3">
        <f t="shared" si="14"/>
        <v>900.9</v>
      </c>
      <c r="AS45" s="3">
        <f t="shared" si="14"/>
        <v>917.4</v>
      </c>
      <c r="AT45" s="3">
        <f t="shared" si="14"/>
        <v>933.9</v>
      </c>
      <c r="AU45" s="3">
        <f t="shared" si="14"/>
        <v>950.4</v>
      </c>
      <c r="AV45" s="3">
        <f t="shared" si="14"/>
        <v>967</v>
      </c>
      <c r="AW45" s="3">
        <f t="shared" si="14"/>
        <v>983.5</v>
      </c>
      <c r="AX45" s="3">
        <f t="shared" si="14"/>
        <v>1000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8"/>
    </row>
    <row r="46" spans="1:87" ht="21" customHeight="1" outlineLevel="1" thickTop="1" thickBot="1" x14ac:dyDescent="0.4">
      <c r="A46" s="5">
        <f t="shared" ref="A46:E55" si="15">A4</f>
        <v>0</v>
      </c>
      <c r="B46" s="5">
        <f t="shared" si="15"/>
        <v>2</v>
      </c>
      <c r="C46" s="5">
        <f t="shared" si="15"/>
        <v>0</v>
      </c>
      <c r="D46" s="5">
        <f t="shared" si="15"/>
        <v>0</v>
      </c>
      <c r="E46" s="6" t="str">
        <f t="shared" si="15"/>
        <v>Se2</v>
      </c>
      <c r="F46" s="14">
        <f t="shared" ref="F46:U55" ca="1" si="16">$A46*H.Ar + $B46*H.Se + $C46*H.Ge + $D46*H.Ga</f>
        <v>-47.9</v>
      </c>
      <c r="G46" s="14">
        <f t="shared" ca="1" si="16"/>
        <v>-45.66</v>
      </c>
      <c r="H46" s="14">
        <f t="shared" ca="1" si="16"/>
        <v>-43.66</v>
      </c>
      <c r="I46" s="14">
        <f t="shared" ca="1" si="16"/>
        <v>-41.9</v>
      </c>
      <c r="J46" s="14">
        <f t="shared" ca="1" si="16"/>
        <v>-40.299999999999997</v>
      </c>
      <c r="K46" s="14">
        <f t="shared" ca="1" si="16"/>
        <v>-42.66</v>
      </c>
      <c r="L46" s="14">
        <f t="shared" ca="1" si="16"/>
        <v>-41.34</v>
      </c>
      <c r="M46" s="14">
        <f t="shared" ca="1" si="16"/>
        <v>-40.119999999999997</v>
      </c>
      <c r="N46" s="14">
        <f t="shared" ca="1" si="16"/>
        <v>-39.04</v>
      </c>
      <c r="O46" s="14">
        <f t="shared" ca="1" si="16"/>
        <v>-34.340000000000003</v>
      </c>
      <c r="P46" s="14">
        <f t="shared" ca="1" si="16"/>
        <v>-33.46</v>
      </c>
      <c r="Q46" s="14">
        <f t="shared" ca="1" si="16"/>
        <v>-27.42</v>
      </c>
      <c r="R46" s="14">
        <f t="shared" ca="1" si="16"/>
        <v>-26.52</v>
      </c>
      <c r="S46" s="14">
        <f t="shared" ca="1" si="16"/>
        <v>-25.68</v>
      </c>
      <c r="T46" s="14">
        <f t="shared" ca="1" si="16"/>
        <v>-24.88</v>
      </c>
      <c r="U46" s="14">
        <f t="shared" ca="1" si="16"/>
        <v>-24.14</v>
      </c>
      <c r="V46" s="14">
        <f t="shared" ref="G46:BR50" ca="1" si="17">$A46*H.Ar + $B46*H.Se + $C46*H.Ge + $D46*H.Ga</f>
        <v>-23.4</v>
      </c>
      <c r="W46" s="14">
        <f t="shared" ca="1" si="17"/>
        <v>-22.64</v>
      </c>
      <c r="X46" s="14">
        <f t="shared" ca="1" si="17"/>
        <v>-21.96</v>
      </c>
      <c r="Y46" s="14">
        <f t="shared" ca="1" si="17"/>
        <v>-21.34</v>
      </c>
      <c r="Z46" s="14">
        <f t="shared" ca="1" si="17"/>
        <v>-20.76</v>
      </c>
      <c r="AA46" s="14">
        <f t="shared" ca="1" si="17"/>
        <v>-20.239999999999998</v>
      </c>
      <c r="AB46" s="14">
        <f t="shared" ca="1" si="17"/>
        <v>-19.760000000000002</v>
      </c>
      <c r="AC46" s="14">
        <f t="shared" ca="1" si="17"/>
        <v>-19.326000000000001</v>
      </c>
      <c r="AD46" s="14">
        <f t="shared" ca="1" si="17"/>
        <v>-18.937999999999999</v>
      </c>
      <c r="AE46" s="14">
        <f t="shared" ca="1" si="17"/>
        <v>-18.596</v>
      </c>
      <c r="AF46" s="14">
        <f t="shared" ca="1" si="17"/>
        <v>-18.302</v>
      </c>
      <c r="AG46" s="14">
        <f t="shared" ca="1" si="17"/>
        <v>-18.05</v>
      </c>
      <c r="AH46" s="14">
        <f t="shared" ca="1" si="17"/>
        <v>-17.84</v>
      </c>
      <c r="AI46" s="14">
        <f t="shared" ca="1" si="17"/>
        <v>-17.670000000000002</v>
      </c>
      <c r="AJ46" s="14">
        <f t="shared" ca="1" si="17"/>
        <v>-17.533999999999999</v>
      </c>
      <c r="AK46" s="14">
        <f t="shared" ca="1" si="17"/>
        <v>-17.431999999999999</v>
      </c>
      <c r="AL46" s="14">
        <f t="shared" ca="1" si="17"/>
        <v>-17.36</v>
      </c>
      <c r="AM46" s="14">
        <f t="shared" ca="1" si="17"/>
        <v>-17.312000000000001</v>
      </c>
      <c r="AN46" s="14">
        <f t="shared" ca="1" si="17"/>
        <v>-17.286000000000001</v>
      </c>
      <c r="AO46" s="14">
        <f t="shared" ca="1" si="17"/>
        <v>-17.335999999999999</v>
      </c>
      <c r="AP46" s="14">
        <f t="shared" ca="1" si="17"/>
        <v>-17.474</v>
      </c>
      <c r="AQ46" s="14">
        <f t="shared" ca="1" si="17"/>
        <v>-17.611999999999998</v>
      </c>
      <c r="AR46" s="14">
        <f t="shared" ca="1" si="17"/>
        <v>-17.754000000000001</v>
      </c>
      <c r="AS46" s="14">
        <f t="shared" ca="1" si="17"/>
        <v>-17.898</v>
      </c>
      <c r="AT46" s="14">
        <f t="shared" ca="1" si="17"/>
        <v>-18.044</v>
      </c>
      <c r="AU46" s="14">
        <f t="shared" ca="1" si="17"/>
        <v>-18.193999999999999</v>
      </c>
      <c r="AV46" s="14">
        <f t="shared" ca="1" si="17"/>
        <v>-18.350000000000001</v>
      </c>
      <c r="AW46" s="14">
        <f t="shared" ca="1" si="17"/>
        <v>-18.510000000000002</v>
      </c>
      <c r="AX46" s="14">
        <f t="shared" ca="1" si="17"/>
        <v>-18.675999999999998</v>
      </c>
      <c r="AY46" s="14">
        <f t="shared" ca="1" si="17"/>
        <v>0</v>
      </c>
      <c r="AZ46" s="14">
        <f t="shared" ca="1" si="17"/>
        <v>0</v>
      </c>
      <c r="BA46" s="14">
        <f t="shared" ca="1" si="17"/>
        <v>0</v>
      </c>
      <c r="BB46" s="14">
        <f t="shared" ca="1" si="17"/>
        <v>0</v>
      </c>
      <c r="BC46" s="14">
        <f t="shared" ca="1" si="17"/>
        <v>0</v>
      </c>
      <c r="BD46" s="14">
        <f t="shared" ca="1" si="17"/>
        <v>0</v>
      </c>
      <c r="BE46" s="14">
        <f t="shared" ca="1" si="17"/>
        <v>0</v>
      </c>
      <c r="BF46" s="14">
        <f t="shared" ca="1" si="17"/>
        <v>0</v>
      </c>
      <c r="BG46" s="14">
        <f t="shared" ca="1" si="17"/>
        <v>0</v>
      </c>
      <c r="BH46" s="14">
        <f t="shared" ca="1" si="17"/>
        <v>0</v>
      </c>
      <c r="BI46" s="14">
        <f t="shared" ca="1" si="17"/>
        <v>0</v>
      </c>
      <c r="BJ46" s="14">
        <f t="shared" ca="1" si="17"/>
        <v>0</v>
      </c>
      <c r="BK46" s="14">
        <f t="shared" ca="1" si="17"/>
        <v>0</v>
      </c>
      <c r="BL46" s="14">
        <f t="shared" ca="1" si="17"/>
        <v>0</v>
      </c>
      <c r="BM46" s="14">
        <f t="shared" ca="1" si="17"/>
        <v>0</v>
      </c>
      <c r="BN46" s="14">
        <f t="shared" ca="1" si="17"/>
        <v>0</v>
      </c>
      <c r="BO46" s="14">
        <f t="shared" ca="1" si="17"/>
        <v>0</v>
      </c>
      <c r="BP46" s="14">
        <f t="shared" ca="1" si="17"/>
        <v>0</v>
      </c>
      <c r="BQ46" s="14">
        <f t="shared" ca="1" si="17"/>
        <v>0</v>
      </c>
      <c r="BR46" s="14">
        <f t="shared" ca="1" si="17"/>
        <v>0</v>
      </c>
      <c r="BS46" s="98"/>
    </row>
    <row r="47" spans="1:87" ht="21" customHeight="1" outlineLevel="1" thickBot="1" x14ac:dyDescent="0.4">
      <c r="A47" s="5">
        <f t="shared" si="15"/>
        <v>0</v>
      </c>
      <c r="B47" s="5">
        <f t="shared" si="15"/>
        <v>1</v>
      </c>
      <c r="C47" s="5">
        <f t="shared" si="15"/>
        <v>0</v>
      </c>
      <c r="D47" s="5">
        <f t="shared" si="15"/>
        <v>0</v>
      </c>
      <c r="E47" s="6" t="str">
        <f t="shared" si="15"/>
        <v>Se</v>
      </c>
      <c r="F47" s="14">
        <f t="shared" ca="1" si="16"/>
        <v>-23.95</v>
      </c>
      <c r="G47" s="14">
        <f t="shared" ca="1" si="17"/>
        <v>-22.83</v>
      </c>
      <c r="H47" s="14">
        <f t="shared" ca="1" si="17"/>
        <v>-21.83</v>
      </c>
      <c r="I47" s="14">
        <f t="shared" ca="1" si="17"/>
        <v>-20.95</v>
      </c>
      <c r="J47" s="14">
        <f t="shared" ca="1" si="17"/>
        <v>-20.149999999999999</v>
      </c>
      <c r="K47" s="14">
        <f t="shared" ca="1" si="17"/>
        <v>-21.33</v>
      </c>
      <c r="L47" s="14">
        <f t="shared" ca="1" si="17"/>
        <v>-20.67</v>
      </c>
      <c r="M47" s="14">
        <f t="shared" ca="1" si="17"/>
        <v>-20.059999999999999</v>
      </c>
      <c r="N47" s="14">
        <f t="shared" ca="1" si="17"/>
        <v>-19.52</v>
      </c>
      <c r="O47" s="14">
        <f t="shared" ca="1" si="17"/>
        <v>-17.170000000000002</v>
      </c>
      <c r="P47" s="14">
        <f t="shared" ca="1" si="17"/>
        <v>-16.73</v>
      </c>
      <c r="Q47" s="14">
        <f t="shared" ca="1" si="17"/>
        <v>-13.71</v>
      </c>
      <c r="R47" s="14">
        <f t="shared" ca="1" si="17"/>
        <v>-13.26</v>
      </c>
      <c r="S47" s="14">
        <f t="shared" ca="1" si="17"/>
        <v>-12.84</v>
      </c>
      <c r="T47" s="14">
        <f t="shared" ca="1" si="17"/>
        <v>-12.44</v>
      </c>
      <c r="U47" s="14">
        <f t="shared" ca="1" si="17"/>
        <v>-12.07</v>
      </c>
      <c r="V47" s="14">
        <f t="shared" ca="1" si="17"/>
        <v>-11.7</v>
      </c>
      <c r="W47" s="14">
        <f t="shared" ca="1" si="17"/>
        <v>-11.32</v>
      </c>
      <c r="X47" s="14">
        <f t="shared" ca="1" si="17"/>
        <v>-10.98</v>
      </c>
      <c r="Y47" s="14">
        <f t="shared" ca="1" si="17"/>
        <v>-10.67</v>
      </c>
      <c r="Z47" s="14">
        <f t="shared" ca="1" si="17"/>
        <v>-10.38</v>
      </c>
      <c r="AA47" s="14">
        <f t="shared" ca="1" si="17"/>
        <v>-10.119999999999999</v>
      </c>
      <c r="AB47" s="14">
        <f t="shared" ca="1" si="17"/>
        <v>-9.8800000000000008</v>
      </c>
      <c r="AC47" s="14">
        <f t="shared" ca="1" si="17"/>
        <v>-9.6630000000000003</v>
      </c>
      <c r="AD47" s="14">
        <f t="shared" ca="1" si="17"/>
        <v>-9.4689999999999994</v>
      </c>
      <c r="AE47" s="14">
        <f t="shared" ca="1" si="17"/>
        <v>-9.298</v>
      </c>
      <c r="AF47" s="14">
        <f t="shared" ca="1" si="17"/>
        <v>-9.1509999999999998</v>
      </c>
      <c r="AG47" s="14">
        <f t="shared" ca="1" si="17"/>
        <v>-9.0250000000000004</v>
      </c>
      <c r="AH47" s="14">
        <f t="shared" ca="1" si="17"/>
        <v>-8.92</v>
      </c>
      <c r="AI47" s="14">
        <f t="shared" ca="1" si="17"/>
        <v>-8.8350000000000009</v>
      </c>
      <c r="AJ47" s="14">
        <f t="shared" ca="1" si="17"/>
        <v>-8.7669999999999995</v>
      </c>
      <c r="AK47" s="14">
        <f t="shared" ca="1" si="17"/>
        <v>-8.7159999999999993</v>
      </c>
      <c r="AL47" s="14">
        <f t="shared" ca="1" si="17"/>
        <v>-8.68</v>
      </c>
      <c r="AM47" s="14">
        <f t="shared" ca="1" si="17"/>
        <v>-8.6560000000000006</v>
      </c>
      <c r="AN47" s="14">
        <f t="shared" ca="1" si="17"/>
        <v>-8.6430000000000007</v>
      </c>
      <c r="AO47" s="14">
        <f t="shared" ca="1" si="17"/>
        <v>-8.6679999999999993</v>
      </c>
      <c r="AP47" s="14">
        <f t="shared" ca="1" si="17"/>
        <v>-8.7370000000000001</v>
      </c>
      <c r="AQ47" s="14">
        <f t="shared" ca="1" si="17"/>
        <v>-8.8059999999999992</v>
      </c>
      <c r="AR47" s="14">
        <f t="shared" ca="1" si="17"/>
        <v>-8.8770000000000007</v>
      </c>
      <c r="AS47" s="14">
        <f t="shared" ca="1" si="17"/>
        <v>-8.9489999999999998</v>
      </c>
      <c r="AT47" s="14">
        <f t="shared" ca="1" si="17"/>
        <v>-9.0220000000000002</v>
      </c>
      <c r="AU47" s="14">
        <f t="shared" ca="1" si="17"/>
        <v>-9.0969999999999995</v>
      </c>
      <c r="AV47" s="14">
        <f t="shared" ca="1" si="17"/>
        <v>-9.1750000000000007</v>
      </c>
      <c r="AW47" s="14">
        <f t="shared" ca="1" si="17"/>
        <v>-9.2550000000000008</v>
      </c>
      <c r="AX47" s="14">
        <f t="shared" ca="1" si="17"/>
        <v>-9.3379999999999992</v>
      </c>
      <c r="AY47" s="14">
        <f t="shared" ca="1" si="17"/>
        <v>0</v>
      </c>
      <c r="AZ47" s="14">
        <f t="shared" ca="1" si="17"/>
        <v>0</v>
      </c>
      <c r="BA47" s="14">
        <f t="shared" ca="1" si="17"/>
        <v>0</v>
      </c>
      <c r="BB47" s="14">
        <f t="shared" ca="1" si="17"/>
        <v>0</v>
      </c>
      <c r="BC47" s="14">
        <f t="shared" ca="1" si="17"/>
        <v>0</v>
      </c>
      <c r="BD47" s="14">
        <f t="shared" ca="1" si="17"/>
        <v>0</v>
      </c>
      <c r="BE47" s="14">
        <f t="shared" ca="1" si="17"/>
        <v>0</v>
      </c>
      <c r="BF47" s="14">
        <f t="shared" ca="1" si="17"/>
        <v>0</v>
      </c>
      <c r="BG47" s="14">
        <f t="shared" ca="1" si="17"/>
        <v>0</v>
      </c>
      <c r="BH47" s="14">
        <f t="shared" ca="1" si="17"/>
        <v>0</v>
      </c>
      <c r="BI47" s="14">
        <f t="shared" ca="1" si="17"/>
        <v>0</v>
      </c>
      <c r="BJ47" s="14">
        <f t="shared" ca="1" si="17"/>
        <v>0</v>
      </c>
      <c r="BK47" s="14">
        <f t="shared" ca="1" si="17"/>
        <v>0</v>
      </c>
      <c r="BL47" s="14">
        <f t="shared" ca="1" si="17"/>
        <v>0</v>
      </c>
      <c r="BM47" s="14">
        <f t="shared" ca="1" si="17"/>
        <v>0</v>
      </c>
      <c r="BN47" s="14">
        <f t="shared" ca="1" si="17"/>
        <v>0</v>
      </c>
      <c r="BO47" s="14">
        <f t="shared" ca="1" si="17"/>
        <v>0</v>
      </c>
      <c r="BP47" s="14">
        <f t="shared" ca="1" si="17"/>
        <v>0</v>
      </c>
      <c r="BQ47" s="14">
        <f t="shared" ca="1" si="17"/>
        <v>0</v>
      </c>
      <c r="BR47" s="14">
        <f t="shared" ca="1" si="17"/>
        <v>0</v>
      </c>
      <c r="BS47" s="98"/>
    </row>
    <row r="48" spans="1:87" ht="21" customHeight="1" outlineLevel="1" thickBot="1" x14ac:dyDescent="0.4">
      <c r="A48" s="5">
        <f t="shared" si="15"/>
        <v>1</v>
      </c>
      <c r="B48" s="5">
        <f t="shared" si="15"/>
        <v>0</v>
      </c>
      <c r="C48" s="5">
        <f t="shared" si="15"/>
        <v>0</v>
      </c>
      <c r="D48" s="5">
        <f t="shared" si="15"/>
        <v>0</v>
      </c>
      <c r="E48" s="6" t="str">
        <f t="shared" si="15"/>
        <v>Ar</v>
      </c>
      <c r="F48" s="14">
        <f t="shared" ca="1" si="16"/>
        <v>-18.62</v>
      </c>
      <c r="G48" s="14">
        <f t="shared" ca="1" si="17"/>
        <v>-18.61</v>
      </c>
      <c r="H48" s="14">
        <f t="shared" ca="1" si="17"/>
        <v>-18.61</v>
      </c>
      <c r="I48" s="14">
        <f t="shared" ca="1" si="17"/>
        <v>-18.62</v>
      </c>
      <c r="J48" s="14">
        <f t="shared" ca="1" si="17"/>
        <v>-18.63</v>
      </c>
      <c r="K48" s="14">
        <f t="shared" ca="1" si="17"/>
        <v>-18.649999999999999</v>
      </c>
      <c r="L48" s="14">
        <f t="shared" ca="1" si="17"/>
        <v>-18.670000000000002</v>
      </c>
      <c r="M48" s="14">
        <f t="shared" ca="1" si="17"/>
        <v>-18.690000000000001</v>
      </c>
      <c r="N48" s="14">
        <f t="shared" ca="1" si="17"/>
        <v>-18.72</v>
      </c>
      <c r="O48" s="14">
        <f t="shared" ca="1" si="17"/>
        <v>-18.75</v>
      </c>
      <c r="P48" s="14">
        <f t="shared" ca="1" si="17"/>
        <v>-18.78</v>
      </c>
      <c r="Q48" s="14">
        <f t="shared" ca="1" si="17"/>
        <v>-18.809999999999999</v>
      </c>
      <c r="R48" s="14">
        <f t="shared" ca="1" si="17"/>
        <v>-18.84</v>
      </c>
      <c r="S48" s="14">
        <f t="shared" ca="1" si="17"/>
        <v>-18.87</v>
      </c>
      <c r="T48" s="14">
        <f t="shared" ca="1" si="17"/>
        <v>-18.899999999999999</v>
      </c>
      <c r="U48" s="14">
        <f t="shared" ca="1" si="17"/>
        <v>-18.940000000000001</v>
      </c>
      <c r="V48" s="14">
        <f t="shared" ca="1" si="17"/>
        <v>-18.97</v>
      </c>
      <c r="W48" s="14">
        <f t="shared" ca="1" si="17"/>
        <v>-19.010000000000002</v>
      </c>
      <c r="X48" s="14">
        <f t="shared" ca="1" si="17"/>
        <v>-19.04</v>
      </c>
      <c r="Y48" s="14">
        <f t="shared" ca="1" si="17"/>
        <v>-19.07</v>
      </c>
      <c r="Z48" s="14">
        <f t="shared" ca="1" si="17"/>
        <v>-19.11</v>
      </c>
      <c r="AA48" s="14">
        <f t="shared" ca="1" si="17"/>
        <v>-19.14</v>
      </c>
      <c r="AB48" s="14">
        <f t="shared" ca="1" si="17"/>
        <v>-19.18</v>
      </c>
      <c r="AC48" s="14">
        <f t="shared" ca="1" si="17"/>
        <v>-19.21</v>
      </c>
      <c r="AD48" s="14">
        <f t="shared" ca="1" si="17"/>
        <v>-19.25</v>
      </c>
      <c r="AE48" s="14">
        <f t="shared" ca="1" si="17"/>
        <v>-19.28</v>
      </c>
      <c r="AF48" s="14">
        <f t="shared" ca="1" si="17"/>
        <v>-19.32</v>
      </c>
      <c r="AG48" s="14">
        <f t="shared" ca="1" si="17"/>
        <v>-19.350000000000001</v>
      </c>
      <c r="AH48" s="14">
        <f t="shared" ca="1" si="17"/>
        <v>-19.38</v>
      </c>
      <c r="AI48" s="14">
        <f t="shared" ca="1" si="17"/>
        <v>-19.420000000000002</v>
      </c>
      <c r="AJ48" s="14">
        <f t="shared" ca="1" si="17"/>
        <v>-19.45</v>
      </c>
      <c r="AK48" s="14">
        <f t="shared" ca="1" si="17"/>
        <v>-19.48</v>
      </c>
      <c r="AL48" s="14">
        <f t="shared" ca="1" si="17"/>
        <v>-19.510000000000002</v>
      </c>
      <c r="AM48" s="14">
        <f t="shared" ca="1" si="17"/>
        <v>-19.55</v>
      </c>
      <c r="AN48" s="14">
        <f t="shared" ca="1" si="17"/>
        <v>-19.579999999999998</v>
      </c>
      <c r="AO48" s="14">
        <f t="shared" ca="1" si="17"/>
        <v>-19.61</v>
      </c>
      <c r="AP48" s="14">
        <f t="shared" ca="1" si="17"/>
        <v>-19.64</v>
      </c>
      <c r="AQ48" s="14">
        <f t="shared" ca="1" si="17"/>
        <v>-19.68</v>
      </c>
      <c r="AR48" s="14">
        <f t="shared" ca="1" si="17"/>
        <v>-19.71</v>
      </c>
      <c r="AS48" s="14">
        <f t="shared" ca="1" si="17"/>
        <v>-19.739999999999998</v>
      </c>
      <c r="AT48" s="14">
        <f t="shared" ca="1" si="17"/>
        <v>-19.77</v>
      </c>
      <c r="AU48" s="14">
        <f t="shared" ca="1" si="17"/>
        <v>-19.809999999999999</v>
      </c>
      <c r="AV48" s="14">
        <f t="shared" ca="1" si="17"/>
        <v>-19.84</v>
      </c>
      <c r="AW48" s="14">
        <f t="shared" ca="1" si="17"/>
        <v>-19.87</v>
      </c>
      <c r="AX48" s="14">
        <f t="shared" ca="1" si="17"/>
        <v>-19.91</v>
      </c>
      <c r="AY48" s="14">
        <f t="shared" ca="1" si="17"/>
        <v>0</v>
      </c>
      <c r="AZ48" s="14">
        <f t="shared" ca="1" si="17"/>
        <v>0</v>
      </c>
      <c r="BA48" s="14">
        <f t="shared" ca="1" si="17"/>
        <v>0</v>
      </c>
      <c r="BB48" s="14">
        <f t="shared" ca="1" si="17"/>
        <v>0</v>
      </c>
      <c r="BC48" s="14">
        <f t="shared" ca="1" si="17"/>
        <v>0</v>
      </c>
      <c r="BD48" s="14">
        <f t="shared" ca="1" si="17"/>
        <v>0</v>
      </c>
      <c r="BE48" s="14">
        <f t="shared" ca="1" si="17"/>
        <v>0</v>
      </c>
      <c r="BF48" s="14">
        <f t="shared" ca="1" si="17"/>
        <v>0</v>
      </c>
      <c r="BG48" s="14">
        <f t="shared" ca="1" si="17"/>
        <v>0</v>
      </c>
      <c r="BH48" s="14">
        <f t="shared" ca="1" si="17"/>
        <v>0</v>
      </c>
      <c r="BI48" s="14">
        <f t="shared" ca="1" si="17"/>
        <v>0</v>
      </c>
      <c r="BJ48" s="14">
        <f t="shared" ca="1" si="17"/>
        <v>0</v>
      </c>
      <c r="BK48" s="14">
        <f t="shared" ca="1" si="17"/>
        <v>0</v>
      </c>
      <c r="BL48" s="14">
        <f t="shared" ca="1" si="17"/>
        <v>0</v>
      </c>
      <c r="BM48" s="14">
        <f t="shared" ca="1" si="17"/>
        <v>0</v>
      </c>
      <c r="BN48" s="14">
        <f t="shared" ca="1" si="17"/>
        <v>0</v>
      </c>
      <c r="BO48" s="14">
        <f t="shared" ca="1" si="17"/>
        <v>0</v>
      </c>
      <c r="BP48" s="14">
        <f t="shared" ca="1" si="17"/>
        <v>0</v>
      </c>
      <c r="BQ48" s="14">
        <f t="shared" ca="1" si="17"/>
        <v>0</v>
      </c>
      <c r="BR48" s="14">
        <f t="shared" ca="1" si="17"/>
        <v>0</v>
      </c>
      <c r="BS48" s="98"/>
    </row>
    <row r="49" spans="1:71" ht="21" customHeight="1" outlineLevel="1" thickBot="1" x14ac:dyDescent="0.4">
      <c r="A49" s="5">
        <f t="shared" si="15"/>
        <v>0</v>
      </c>
      <c r="B49" s="5">
        <f t="shared" si="15"/>
        <v>2</v>
      </c>
      <c r="C49" s="5">
        <f t="shared" si="15"/>
        <v>1</v>
      </c>
      <c r="D49" s="5">
        <f t="shared" si="15"/>
        <v>0</v>
      </c>
      <c r="E49" s="6" t="str">
        <f t="shared" si="15"/>
        <v>(l)GeSe2</v>
      </c>
      <c r="F49" s="14">
        <f t="shared" ca="1" si="16"/>
        <v>-65.06</v>
      </c>
      <c r="G49" s="14">
        <f t="shared" ca="1" si="17"/>
        <v>-62.19</v>
      </c>
      <c r="H49" s="14">
        <f t="shared" ca="1" si="17"/>
        <v>-59.64</v>
      </c>
      <c r="I49" s="14">
        <f t="shared" ca="1" si="17"/>
        <v>-57.39</v>
      </c>
      <c r="J49" s="14">
        <f t="shared" ca="1" si="17"/>
        <v>-55.36</v>
      </c>
      <c r="K49" s="14">
        <f t="shared" ca="1" si="17"/>
        <v>-55.449999999999996</v>
      </c>
      <c r="L49" s="14">
        <f t="shared" ca="1" si="17"/>
        <v>-53.81</v>
      </c>
      <c r="M49" s="14">
        <f t="shared" ca="1" si="17"/>
        <v>-52.309999999999995</v>
      </c>
      <c r="N49" s="14">
        <f t="shared" ca="1" si="17"/>
        <v>-50.97</v>
      </c>
      <c r="O49" s="14">
        <f t="shared" ca="1" si="17"/>
        <v>-47.88</v>
      </c>
      <c r="P49" s="14">
        <f t="shared" ca="1" si="17"/>
        <v>-46.77</v>
      </c>
      <c r="Q49" s="14">
        <f t="shared" ca="1" si="17"/>
        <v>-43.13</v>
      </c>
      <c r="R49" s="14">
        <f t="shared" ca="1" si="17"/>
        <v>-42.12</v>
      </c>
      <c r="S49" s="14">
        <f t="shared" ca="1" si="17"/>
        <v>-41.19</v>
      </c>
      <c r="T49" s="14">
        <f t="shared" ca="1" si="17"/>
        <v>-40.31</v>
      </c>
      <c r="U49" s="14">
        <f t="shared" ca="1" si="17"/>
        <v>-39.51</v>
      </c>
      <c r="V49" s="14">
        <f t="shared" ca="1" si="17"/>
        <v>-38.599999999999994</v>
      </c>
      <c r="W49" s="14">
        <f t="shared" ca="1" si="17"/>
        <v>-37.56</v>
      </c>
      <c r="X49" s="14">
        <f t="shared" ca="1" si="17"/>
        <v>-36.79</v>
      </c>
      <c r="Y49" s="14">
        <f t="shared" ca="1" si="17"/>
        <v>-36.129999999999995</v>
      </c>
      <c r="Z49" s="14">
        <f t="shared" ca="1" si="17"/>
        <v>-35.520000000000003</v>
      </c>
      <c r="AA49" s="14">
        <f t="shared" ca="1" si="17"/>
        <v>-34.97</v>
      </c>
      <c r="AB49" s="14">
        <f t="shared" ca="1" si="17"/>
        <v>-34.47</v>
      </c>
      <c r="AC49" s="14">
        <f t="shared" ca="1" si="17"/>
        <v>-33.996000000000002</v>
      </c>
      <c r="AD49" s="14">
        <f t="shared" ca="1" si="17"/>
        <v>-33.558</v>
      </c>
      <c r="AE49" s="14">
        <f t="shared" ca="1" si="17"/>
        <v>-33.165999999999997</v>
      </c>
      <c r="AF49" s="14">
        <f t="shared" ca="1" si="17"/>
        <v>-32.792000000000002</v>
      </c>
      <c r="AG49" s="14">
        <f t="shared" ca="1" si="17"/>
        <v>-32.46</v>
      </c>
      <c r="AH49" s="14">
        <f t="shared" ca="1" si="17"/>
        <v>-32.159999999999997</v>
      </c>
      <c r="AI49" s="14">
        <f t="shared" ca="1" si="17"/>
        <v>-31.89</v>
      </c>
      <c r="AJ49" s="14">
        <f t="shared" ca="1" si="17"/>
        <v>-31.643999999999998</v>
      </c>
      <c r="AK49" s="14">
        <f t="shared" ca="1" si="17"/>
        <v>-31.421999999999997</v>
      </c>
      <c r="AL49" s="14">
        <f t="shared" ca="1" si="17"/>
        <v>-31.229999999999997</v>
      </c>
      <c r="AM49" s="14">
        <f t="shared" ca="1" si="17"/>
        <v>-31.062000000000001</v>
      </c>
      <c r="AN49" s="14">
        <f t="shared" ca="1" si="17"/>
        <v>-30.905999999999999</v>
      </c>
      <c r="AO49" s="14">
        <f t="shared" ca="1" si="17"/>
        <v>-30.845999999999997</v>
      </c>
      <c r="AP49" s="14">
        <f t="shared" ca="1" si="17"/>
        <v>-30.874000000000002</v>
      </c>
      <c r="AQ49" s="14">
        <f t="shared" ca="1" si="17"/>
        <v>-30.901999999999997</v>
      </c>
      <c r="AR49" s="14">
        <f t="shared" ca="1" si="17"/>
        <v>-30.944000000000003</v>
      </c>
      <c r="AS49" s="14">
        <f t="shared" ca="1" si="17"/>
        <v>-30.988</v>
      </c>
      <c r="AT49" s="14">
        <f t="shared" ca="1" si="17"/>
        <v>-31.033999999999999</v>
      </c>
      <c r="AU49" s="14">
        <f t="shared" ca="1" si="17"/>
        <v>-31.084</v>
      </c>
      <c r="AV49" s="14">
        <f t="shared" ca="1" si="17"/>
        <v>-31.14</v>
      </c>
      <c r="AW49" s="14">
        <f t="shared" ca="1" si="17"/>
        <v>-31.200000000000003</v>
      </c>
      <c r="AX49" s="14">
        <f t="shared" ca="1" si="17"/>
        <v>-31.265999999999998</v>
      </c>
      <c r="AY49" s="14">
        <f t="shared" ca="1" si="17"/>
        <v>0</v>
      </c>
      <c r="AZ49" s="14">
        <f t="shared" ca="1" si="17"/>
        <v>0</v>
      </c>
      <c r="BA49" s="14">
        <f t="shared" ca="1" si="17"/>
        <v>0</v>
      </c>
      <c r="BB49" s="14">
        <f t="shared" ca="1" si="17"/>
        <v>0</v>
      </c>
      <c r="BC49" s="14">
        <f t="shared" ca="1" si="17"/>
        <v>0</v>
      </c>
      <c r="BD49" s="14">
        <f t="shared" ca="1" si="17"/>
        <v>0</v>
      </c>
      <c r="BE49" s="14">
        <f t="shared" ca="1" si="17"/>
        <v>0</v>
      </c>
      <c r="BF49" s="14">
        <f t="shared" ca="1" si="17"/>
        <v>0</v>
      </c>
      <c r="BG49" s="14">
        <f t="shared" ca="1" si="17"/>
        <v>0</v>
      </c>
      <c r="BH49" s="14">
        <f t="shared" ca="1" si="17"/>
        <v>0</v>
      </c>
      <c r="BI49" s="14">
        <f t="shared" ca="1" si="17"/>
        <v>0</v>
      </c>
      <c r="BJ49" s="14">
        <f t="shared" ca="1" si="17"/>
        <v>0</v>
      </c>
      <c r="BK49" s="14">
        <f t="shared" ca="1" si="17"/>
        <v>0</v>
      </c>
      <c r="BL49" s="14">
        <f t="shared" ca="1" si="17"/>
        <v>0</v>
      </c>
      <c r="BM49" s="14">
        <f t="shared" ca="1" si="17"/>
        <v>0</v>
      </c>
      <c r="BN49" s="14">
        <f t="shared" ca="1" si="17"/>
        <v>0</v>
      </c>
      <c r="BO49" s="14">
        <f t="shared" ca="1" si="17"/>
        <v>0</v>
      </c>
      <c r="BP49" s="14">
        <f t="shared" ca="1" si="17"/>
        <v>0</v>
      </c>
      <c r="BQ49" s="14">
        <f t="shared" ca="1" si="17"/>
        <v>0</v>
      </c>
      <c r="BR49" s="14">
        <f t="shared" ca="1" si="17"/>
        <v>0</v>
      </c>
      <c r="BS49" s="98"/>
    </row>
    <row r="50" spans="1:71" ht="21" customHeight="1" outlineLevel="1" thickBot="1" x14ac:dyDescent="0.4">
      <c r="A50" s="5">
        <f t="shared" si="15"/>
        <v>0</v>
      </c>
      <c r="B50" s="5">
        <f t="shared" si="15"/>
        <v>1</v>
      </c>
      <c r="C50" s="5">
        <f t="shared" si="15"/>
        <v>1</v>
      </c>
      <c r="D50" s="5">
        <f t="shared" si="15"/>
        <v>0</v>
      </c>
      <c r="E50" s="6" t="str">
        <f t="shared" si="15"/>
        <v>(l)GeSe</v>
      </c>
      <c r="F50" s="14">
        <f t="shared" ca="1" si="16"/>
        <v>-41.11</v>
      </c>
      <c r="G50" s="14">
        <f t="shared" ca="1" si="17"/>
        <v>-39.36</v>
      </c>
      <c r="H50" s="14">
        <f t="shared" ca="1" si="17"/>
        <v>-37.81</v>
      </c>
      <c r="I50" s="14">
        <f t="shared" ca="1" si="17"/>
        <v>-36.44</v>
      </c>
      <c r="J50" s="14">
        <f t="shared" ca="1" si="17"/>
        <v>-35.21</v>
      </c>
      <c r="K50" s="14">
        <f t="shared" ca="1" si="17"/>
        <v>-34.119999999999997</v>
      </c>
      <c r="L50" s="14">
        <f t="shared" ca="1" si="17"/>
        <v>-33.14</v>
      </c>
      <c r="M50" s="14">
        <f t="shared" ca="1" si="17"/>
        <v>-32.25</v>
      </c>
      <c r="N50" s="14">
        <f t="shared" ca="1" si="17"/>
        <v>-31.45</v>
      </c>
      <c r="O50" s="14">
        <f t="shared" ca="1" si="17"/>
        <v>-30.71</v>
      </c>
      <c r="P50" s="14">
        <f t="shared" ca="1" si="17"/>
        <v>-30.04</v>
      </c>
      <c r="Q50" s="14">
        <f t="shared" ca="1" si="17"/>
        <v>-29.42</v>
      </c>
      <c r="R50" s="14">
        <f t="shared" ca="1" si="17"/>
        <v>-28.86</v>
      </c>
      <c r="S50" s="14">
        <f t="shared" ca="1" si="17"/>
        <v>-28.35</v>
      </c>
      <c r="T50" s="14">
        <f t="shared" ca="1" si="17"/>
        <v>-27.869999999999997</v>
      </c>
      <c r="U50" s="14">
        <f t="shared" ref="G50:BR54" ca="1" si="18">$A50*H.Ar + $B50*H.Se + $C50*H.Ge + $D50*H.Ga</f>
        <v>-27.439999999999998</v>
      </c>
      <c r="V50" s="14">
        <f t="shared" ca="1" si="18"/>
        <v>-26.9</v>
      </c>
      <c r="W50" s="14">
        <f t="shared" ca="1" si="18"/>
        <v>-26.240000000000002</v>
      </c>
      <c r="X50" s="14">
        <f t="shared" ca="1" si="18"/>
        <v>-25.810000000000002</v>
      </c>
      <c r="Y50" s="14">
        <f t="shared" ca="1" si="18"/>
        <v>-25.46</v>
      </c>
      <c r="Z50" s="14">
        <f t="shared" ca="1" si="18"/>
        <v>-25.14</v>
      </c>
      <c r="AA50" s="14">
        <f t="shared" ca="1" si="18"/>
        <v>-24.85</v>
      </c>
      <c r="AB50" s="14">
        <f t="shared" ca="1" si="18"/>
        <v>-24.590000000000003</v>
      </c>
      <c r="AC50" s="14">
        <f t="shared" ca="1" si="18"/>
        <v>-24.332999999999998</v>
      </c>
      <c r="AD50" s="14">
        <f t="shared" ca="1" si="18"/>
        <v>-24.088999999999999</v>
      </c>
      <c r="AE50" s="14">
        <f t="shared" ca="1" si="18"/>
        <v>-23.868000000000002</v>
      </c>
      <c r="AF50" s="14">
        <f t="shared" ca="1" si="18"/>
        <v>-23.640999999999998</v>
      </c>
      <c r="AG50" s="14">
        <f t="shared" ca="1" si="18"/>
        <v>-23.435000000000002</v>
      </c>
      <c r="AH50" s="14">
        <f t="shared" ca="1" si="18"/>
        <v>-23.240000000000002</v>
      </c>
      <c r="AI50" s="14">
        <f t="shared" ca="1" si="18"/>
        <v>-23.055</v>
      </c>
      <c r="AJ50" s="14">
        <f t="shared" ca="1" si="18"/>
        <v>-22.876999999999999</v>
      </c>
      <c r="AK50" s="14">
        <f t="shared" ca="1" si="18"/>
        <v>-22.706</v>
      </c>
      <c r="AL50" s="14">
        <f t="shared" ca="1" si="18"/>
        <v>-22.549999999999997</v>
      </c>
      <c r="AM50" s="14">
        <f t="shared" ca="1" si="18"/>
        <v>-22.405999999999999</v>
      </c>
      <c r="AN50" s="14">
        <f t="shared" ca="1" si="18"/>
        <v>-22.262999999999998</v>
      </c>
      <c r="AO50" s="14">
        <f t="shared" ca="1" si="18"/>
        <v>-22.177999999999997</v>
      </c>
      <c r="AP50" s="14">
        <f t="shared" ca="1" si="18"/>
        <v>-22.137</v>
      </c>
      <c r="AQ50" s="14">
        <f t="shared" ca="1" si="18"/>
        <v>-22.095999999999997</v>
      </c>
      <c r="AR50" s="14">
        <f t="shared" ca="1" si="18"/>
        <v>-22.067</v>
      </c>
      <c r="AS50" s="14">
        <f t="shared" ca="1" si="18"/>
        <v>-22.039000000000001</v>
      </c>
      <c r="AT50" s="14">
        <f t="shared" ca="1" si="18"/>
        <v>-22.012</v>
      </c>
      <c r="AU50" s="14">
        <f t="shared" ca="1" si="18"/>
        <v>-21.987000000000002</v>
      </c>
      <c r="AV50" s="14">
        <f t="shared" ca="1" si="18"/>
        <v>-21.965</v>
      </c>
      <c r="AW50" s="14">
        <f t="shared" ca="1" si="18"/>
        <v>-21.945</v>
      </c>
      <c r="AX50" s="14">
        <f t="shared" ca="1" si="18"/>
        <v>-21.927999999999997</v>
      </c>
      <c r="AY50" s="14">
        <f t="shared" ca="1" si="18"/>
        <v>0</v>
      </c>
      <c r="AZ50" s="14">
        <f t="shared" ca="1" si="18"/>
        <v>0</v>
      </c>
      <c r="BA50" s="14">
        <f t="shared" ca="1" si="18"/>
        <v>0</v>
      </c>
      <c r="BB50" s="14">
        <f t="shared" ca="1" si="18"/>
        <v>0</v>
      </c>
      <c r="BC50" s="14">
        <f t="shared" ca="1" si="18"/>
        <v>0</v>
      </c>
      <c r="BD50" s="14">
        <f t="shared" ca="1" si="18"/>
        <v>0</v>
      </c>
      <c r="BE50" s="14">
        <f t="shared" ca="1" si="18"/>
        <v>0</v>
      </c>
      <c r="BF50" s="14">
        <f t="shared" ca="1" si="18"/>
        <v>0</v>
      </c>
      <c r="BG50" s="14">
        <f t="shared" ca="1" si="18"/>
        <v>0</v>
      </c>
      <c r="BH50" s="14">
        <f t="shared" ca="1" si="18"/>
        <v>0</v>
      </c>
      <c r="BI50" s="14">
        <f t="shared" ca="1" si="18"/>
        <v>0</v>
      </c>
      <c r="BJ50" s="14">
        <f t="shared" ca="1" si="18"/>
        <v>0</v>
      </c>
      <c r="BK50" s="14">
        <f t="shared" ca="1" si="18"/>
        <v>0</v>
      </c>
      <c r="BL50" s="14">
        <f t="shared" ca="1" si="18"/>
        <v>0</v>
      </c>
      <c r="BM50" s="14">
        <f t="shared" ca="1" si="18"/>
        <v>0</v>
      </c>
      <c r="BN50" s="14">
        <f t="shared" ca="1" si="18"/>
        <v>0</v>
      </c>
      <c r="BO50" s="14">
        <f t="shared" ca="1" si="18"/>
        <v>0</v>
      </c>
      <c r="BP50" s="14">
        <f t="shared" ca="1" si="18"/>
        <v>0</v>
      </c>
      <c r="BQ50" s="14">
        <f t="shared" ca="1" si="18"/>
        <v>0</v>
      </c>
      <c r="BR50" s="14">
        <f t="shared" ca="1" si="18"/>
        <v>0</v>
      </c>
      <c r="BS50" s="98"/>
    </row>
    <row r="51" spans="1:71" ht="21" customHeight="1" outlineLevel="1" thickBot="1" x14ac:dyDescent="0.4">
      <c r="A51" s="5">
        <f t="shared" si="15"/>
        <v>0</v>
      </c>
      <c r="B51" s="5">
        <f t="shared" si="15"/>
        <v>0</v>
      </c>
      <c r="C51" s="5">
        <f t="shared" si="15"/>
        <v>1</v>
      </c>
      <c r="D51" s="5">
        <f t="shared" si="15"/>
        <v>0</v>
      </c>
      <c r="E51" s="6" t="str">
        <f t="shared" si="15"/>
        <v>(l)Ge</v>
      </c>
      <c r="F51" s="14">
        <f t="shared" ca="1" si="16"/>
        <v>-17.16</v>
      </c>
      <c r="G51" s="14">
        <f t="shared" ca="1" si="18"/>
        <v>-16.53</v>
      </c>
      <c r="H51" s="14">
        <f t="shared" ca="1" si="18"/>
        <v>-15.98</v>
      </c>
      <c r="I51" s="14">
        <f t="shared" ca="1" si="18"/>
        <v>-15.49</v>
      </c>
      <c r="J51" s="14">
        <f t="shared" ca="1" si="18"/>
        <v>-15.06</v>
      </c>
      <c r="K51" s="14">
        <f t="shared" ca="1" si="18"/>
        <v>-12.79</v>
      </c>
      <c r="L51" s="14">
        <f t="shared" ca="1" si="18"/>
        <v>-12.47</v>
      </c>
      <c r="M51" s="14">
        <f t="shared" ca="1" si="18"/>
        <v>-12.19</v>
      </c>
      <c r="N51" s="14">
        <f t="shared" ca="1" si="18"/>
        <v>-11.93</v>
      </c>
      <c r="O51" s="14">
        <f t="shared" ca="1" si="18"/>
        <v>-13.54</v>
      </c>
      <c r="P51" s="14">
        <f t="shared" ca="1" si="18"/>
        <v>-13.31</v>
      </c>
      <c r="Q51" s="14">
        <f t="shared" ca="1" si="18"/>
        <v>-15.71</v>
      </c>
      <c r="R51" s="14">
        <f t="shared" ca="1" si="18"/>
        <v>-15.6</v>
      </c>
      <c r="S51" s="14">
        <f t="shared" ca="1" si="18"/>
        <v>-15.51</v>
      </c>
      <c r="T51" s="14">
        <f t="shared" ca="1" si="18"/>
        <v>-15.43</v>
      </c>
      <c r="U51" s="14">
        <f t="shared" ca="1" si="18"/>
        <v>-15.37</v>
      </c>
      <c r="V51" s="14">
        <f t="shared" ca="1" si="18"/>
        <v>-15.2</v>
      </c>
      <c r="W51" s="14">
        <f t="shared" ca="1" si="18"/>
        <v>-14.92</v>
      </c>
      <c r="X51" s="14">
        <f t="shared" ca="1" si="18"/>
        <v>-14.83</v>
      </c>
      <c r="Y51" s="14">
        <f t="shared" ca="1" si="18"/>
        <v>-14.79</v>
      </c>
      <c r="Z51" s="14">
        <f t="shared" ca="1" si="18"/>
        <v>-14.76</v>
      </c>
      <c r="AA51" s="14">
        <f t="shared" ca="1" si="18"/>
        <v>-14.73</v>
      </c>
      <c r="AB51" s="14">
        <f t="shared" ca="1" si="18"/>
        <v>-14.71</v>
      </c>
      <c r="AC51" s="14">
        <f t="shared" ca="1" si="18"/>
        <v>-14.67</v>
      </c>
      <c r="AD51" s="14">
        <f t="shared" ca="1" si="18"/>
        <v>-14.62</v>
      </c>
      <c r="AE51" s="14">
        <f t="shared" ca="1" si="18"/>
        <v>-14.57</v>
      </c>
      <c r="AF51" s="14">
        <f t="shared" ca="1" si="18"/>
        <v>-14.49</v>
      </c>
      <c r="AG51" s="14">
        <f t="shared" ca="1" si="18"/>
        <v>-14.41</v>
      </c>
      <c r="AH51" s="14">
        <f t="shared" ca="1" si="18"/>
        <v>-14.32</v>
      </c>
      <c r="AI51" s="14">
        <f t="shared" ca="1" si="18"/>
        <v>-14.22</v>
      </c>
      <c r="AJ51" s="14">
        <f t="shared" ca="1" si="18"/>
        <v>-14.11</v>
      </c>
      <c r="AK51" s="14">
        <f t="shared" ca="1" si="18"/>
        <v>-13.99</v>
      </c>
      <c r="AL51" s="14">
        <f t="shared" ca="1" si="18"/>
        <v>-13.87</v>
      </c>
      <c r="AM51" s="14">
        <f t="shared" ca="1" si="18"/>
        <v>-13.75</v>
      </c>
      <c r="AN51" s="14">
        <f t="shared" ca="1" si="18"/>
        <v>-13.62</v>
      </c>
      <c r="AO51" s="14">
        <f t="shared" ca="1" si="18"/>
        <v>-13.51</v>
      </c>
      <c r="AP51" s="14">
        <f t="shared" ca="1" si="18"/>
        <v>-13.4</v>
      </c>
      <c r="AQ51" s="14">
        <f t="shared" ca="1" si="18"/>
        <v>-13.29</v>
      </c>
      <c r="AR51" s="14">
        <f t="shared" ca="1" si="18"/>
        <v>-13.19</v>
      </c>
      <c r="AS51" s="14">
        <f t="shared" ca="1" si="18"/>
        <v>-13.09</v>
      </c>
      <c r="AT51" s="14">
        <f t="shared" ca="1" si="18"/>
        <v>-12.99</v>
      </c>
      <c r="AU51" s="14">
        <f t="shared" ca="1" si="18"/>
        <v>-12.89</v>
      </c>
      <c r="AV51" s="14">
        <f t="shared" ca="1" si="18"/>
        <v>-12.79</v>
      </c>
      <c r="AW51" s="14">
        <f t="shared" ca="1" si="18"/>
        <v>-12.69</v>
      </c>
      <c r="AX51" s="14">
        <f t="shared" ca="1" si="18"/>
        <v>-12.59</v>
      </c>
      <c r="AY51" s="14">
        <f t="shared" ca="1" si="18"/>
        <v>0</v>
      </c>
      <c r="AZ51" s="14">
        <f t="shared" ca="1" si="18"/>
        <v>0</v>
      </c>
      <c r="BA51" s="14">
        <f t="shared" ca="1" si="18"/>
        <v>0</v>
      </c>
      <c r="BB51" s="14">
        <f t="shared" ca="1" si="18"/>
        <v>0</v>
      </c>
      <c r="BC51" s="14">
        <f t="shared" ca="1" si="18"/>
        <v>0</v>
      </c>
      <c r="BD51" s="14">
        <f t="shared" ca="1" si="18"/>
        <v>0</v>
      </c>
      <c r="BE51" s="14">
        <f t="shared" ca="1" si="18"/>
        <v>0</v>
      </c>
      <c r="BF51" s="14">
        <f t="shared" ca="1" si="18"/>
        <v>0</v>
      </c>
      <c r="BG51" s="14">
        <f t="shared" ca="1" si="18"/>
        <v>0</v>
      </c>
      <c r="BH51" s="14">
        <f t="shared" ca="1" si="18"/>
        <v>0</v>
      </c>
      <c r="BI51" s="14">
        <f t="shared" ca="1" si="18"/>
        <v>0</v>
      </c>
      <c r="BJ51" s="14">
        <f t="shared" ca="1" si="18"/>
        <v>0</v>
      </c>
      <c r="BK51" s="14">
        <f t="shared" ca="1" si="18"/>
        <v>0</v>
      </c>
      <c r="BL51" s="14">
        <f t="shared" ca="1" si="18"/>
        <v>0</v>
      </c>
      <c r="BM51" s="14">
        <f t="shared" ca="1" si="18"/>
        <v>0</v>
      </c>
      <c r="BN51" s="14">
        <f t="shared" ca="1" si="18"/>
        <v>0</v>
      </c>
      <c r="BO51" s="14">
        <f t="shared" ca="1" si="18"/>
        <v>0</v>
      </c>
      <c r="BP51" s="14">
        <f t="shared" ca="1" si="18"/>
        <v>0</v>
      </c>
      <c r="BQ51" s="14">
        <f t="shared" ca="1" si="18"/>
        <v>0</v>
      </c>
      <c r="BR51" s="14">
        <f t="shared" ca="1" si="18"/>
        <v>0</v>
      </c>
      <c r="BS51" s="98"/>
    </row>
    <row r="52" spans="1:71" ht="21" customHeight="1" outlineLevel="1" thickBot="1" x14ac:dyDescent="0.4">
      <c r="A52" s="5">
        <f t="shared" si="15"/>
        <v>0</v>
      </c>
      <c r="B52" s="5">
        <f t="shared" si="15"/>
        <v>3</v>
      </c>
      <c r="C52" s="5">
        <f t="shared" si="15"/>
        <v>0</v>
      </c>
      <c r="D52" s="5">
        <f t="shared" si="15"/>
        <v>2</v>
      </c>
      <c r="E52" s="6" t="str">
        <f t="shared" si="15"/>
        <v>(l)Ga2Se3</v>
      </c>
      <c r="F52" s="14">
        <f t="shared" ca="1" si="16"/>
        <v>-202.47</v>
      </c>
      <c r="G52" s="14">
        <f t="shared" ca="1" si="18"/>
        <v>-192.17000000000002</v>
      </c>
      <c r="H52" s="14">
        <f t="shared" ca="1" si="18"/>
        <v>-183.01</v>
      </c>
      <c r="I52" s="14">
        <f t="shared" ca="1" si="18"/>
        <v>-174.82999999999998</v>
      </c>
      <c r="J52" s="14">
        <f t="shared" ca="1" si="18"/>
        <v>-167.47</v>
      </c>
      <c r="K52" s="14">
        <f t="shared" ca="1" si="18"/>
        <v>-160.82999999999998</v>
      </c>
      <c r="L52" s="14">
        <f t="shared" ca="1" si="18"/>
        <v>-154.82999999999998</v>
      </c>
      <c r="M52" s="14">
        <f t="shared" ca="1" si="18"/>
        <v>-149.33999999999997</v>
      </c>
      <c r="N52" s="14">
        <f t="shared" ca="1" si="18"/>
        <v>-144.36000000000001</v>
      </c>
      <c r="O52" s="14">
        <f t="shared" ca="1" si="18"/>
        <v>-139.75</v>
      </c>
      <c r="P52" s="14">
        <f t="shared" ca="1" si="18"/>
        <v>-135.51</v>
      </c>
      <c r="Q52" s="14">
        <f t="shared" ca="1" si="18"/>
        <v>-131.61000000000001</v>
      </c>
      <c r="R52" s="14">
        <f t="shared" ca="1" si="18"/>
        <v>-128.01999999999998</v>
      </c>
      <c r="S52" s="14">
        <f t="shared" ca="1" si="18"/>
        <v>-124.67999999999999</v>
      </c>
      <c r="T52" s="14">
        <f t="shared" ca="1" si="18"/>
        <v>-121.56</v>
      </c>
      <c r="U52" s="14">
        <f t="shared" ca="1" si="18"/>
        <v>-118.69</v>
      </c>
      <c r="V52" s="14">
        <f t="shared" ca="1" si="18"/>
        <v>-116.16</v>
      </c>
      <c r="W52" s="14">
        <f t="shared" ca="1" si="18"/>
        <v>-114.58000000000001</v>
      </c>
      <c r="X52" s="14">
        <f t="shared" ca="1" si="18"/>
        <v>-113.08</v>
      </c>
      <c r="Y52" s="14">
        <f t="shared" ca="1" si="18"/>
        <v>-111.66999999999999</v>
      </c>
      <c r="Z52" s="14">
        <f t="shared" ca="1" si="18"/>
        <v>-110.34</v>
      </c>
      <c r="AA52" s="14">
        <f t="shared" ca="1" si="18"/>
        <v>-109.08</v>
      </c>
      <c r="AB52" s="14">
        <f t="shared" ca="1" si="18"/>
        <v>-107.9</v>
      </c>
      <c r="AC52" s="14">
        <f t="shared" ca="1" si="18"/>
        <v>-106.76900000000001</v>
      </c>
      <c r="AD52" s="14">
        <f t="shared" ca="1" si="18"/>
        <v>-105.70699999999999</v>
      </c>
      <c r="AE52" s="14">
        <f t="shared" ca="1" si="18"/>
        <v>-104.714</v>
      </c>
      <c r="AF52" s="14">
        <f t="shared" ca="1" si="18"/>
        <v>-103.753</v>
      </c>
      <c r="AG52" s="14">
        <f t="shared" ca="1" si="18"/>
        <v>-102.875</v>
      </c>
      <c r="AH52" s="14">
        <f t="shared" ca="1" si="18"/>
        <v>-102.02000000000001</v>
      </c>
      <c r="AI52" s="14">
        <f t="shared" ca="1" si="18"/>
        <v>-101.22499999999999</v>
      </c>
      <c r="AJ52" s="14">
        <f t="shared" ca="1" si="18"/>
        <v>-100.48100000000001</v>
      </c>
      <c r="AK52" s="14">
        <f t="shared" ca="1" si="18"/>
        <v>-99.768000000000001</v>
      </c>
      <c r="AL52" s="14">
        <f t="shared" ca="1" si="18"/>
        <v>-99.1</v>
      </c>
      <c r="AM52" s="14">
        <f t="shared" ca="1" si="18"/>
        <v>-98.488</v>
      </c>
      <c r="AN52" s="14">
        <f t="shared" ca="1" si="18"/>
        <v>-97.909000000000006</v>
      </c>
      <c r="AO52" s="14">
        <f t="shared" ca="1" si="18"/>
        <v>-97.323999999999984</v>
      </c>
      <c r="AP52" s="14">
        <f t="shared" ca="1" si="18"/>
        <v>-96.670999999999992</v>
      </c>
      <c r="AQ52" s="14">
        <f t="shared" ca="1" si="18"/>
        <v>-96.038000000000011</v>
      </c>
      <c r="AR52" s="14">
        <f t="shared" ca="1" si="18"/>
        <v>-95.450999999999993</v>
      </c>
      <c r="AS52" s="14">
        <f t="shared" ca="1" si="18"/>
        <v>-94.86699999999999</v>
      </c>
      <c r="AT52" s="14">
        <f t="shared" ca="1" si="18"/>
        <v>-94.305999999999997</v>
      </c>
      <c r="AU52" s="14">
        <f t="shared" ca="1" si="18"/>
        <v>-93.750999999999991</v>
      </c>
      <c r="AV52" s="14">
        <f t="shared" ca="1" si="18"/>
        <v>-93.225000000000009</v>
      </c>
      <c r="AW52" s="14">
        <f t="shared" ca="1" si="18"/>
        <v>-92.724999999999994</v>
      </c>
      <c r="AX52" s="14">
        <f t="shared" ca="1" si="18"/>
        <v>-92.233999999999995</v>
      </c>
      <c r="AY52" s="14">
        <f t="shared" ca="1" si="18"/>
        <v>0</v>
      </c>
      <c r="AZ52" s="14">
        <f t="shared" ca="1" si="18"/>
        <v>0</v>
      </c>
      <c r="BA52" s="14">
        <f t="shared" ca="1" si="18"/>
        <v>0</v>
      </c>
      <c r="BB52" s="14">
        <f t="shared" ca="1" si="18"/>
        <v>0</v>
      </c>
      <c r="BC52" s="14">
        <f t="shared" ca="1" si="18"/>
        <v>0</v>
      </c>
      <c r="BD52" s="14">
        <f t="shared" ca="1" si="18"/>
        <v>0</v>
      </c>
      <c r="BE52" s="14">
        <f t="shared" ca="1" si="18"/>
        <v>0</v>
      </c>
      <c r="BF52" s="14">
        <f t="shared" ca="1" si="18"/>
        <v>0</v>
      </c>
      <c r="BG52" s="14">
        <f t="shared" ca="1" si="18"/>
        <v>0</v>
      </c>
      <c r="BH52" s="14">
        <f t="shared" ca="1" si="18"/>
        <v>0</v>
      </c>
      <c r="BI52" s="14">
        <f t="shared" ca="1" si="18"/>
        <v>0</v>
      </c>
      <c r="BJ52" s="14">
        <f t="shared" ca="1" si="18"/>
        <v>0</v>
      </c>
      <c r="BK52" s="14">
        <f t="shared" ca="1" si="18"/>
        <v>0</v>
      </c>
      <c r="BL52" s="14">
        <f t="shared" ca="1" si="18"/>
        <v>0</v>
      </c>
      <c r="BM52" s="14">
        <f t="shared" ca="1" si="18"/>
        <v>0</v>
      </c>
      <c r="BN52" s="14">
        <f t="shared" ca="1" si="18"/>
        <v>0</v>
      </c>
      <c r="BO52" s="14">
        <f t="shared" ca="1" si="18"/>
        <v>0</v>
      </c>
      <c r="BP52" s="14">
        <f t="shared" ca="1" si="18"/>
        <v>0</v>
      </c>
      <c r="BQ52" s="14">
        <f t="shared" ca="1" si="18"/>
        <v>0</v>
      </c>
      <c r="BR52" s="14">
        <f t="shared" ca="1" si="18"/>
        <v>0</v>
      </c>
      <c r="BS52" s="98"/>
    </row>
    <row r="53" spans="1:71" ht="21" customHeight="1" outlineLevel="1" thickBot="1" x14ac:dyDescent="0.4">
      <c r="A53" s="5">
        <f t="shared" si="15"/>
        <v>0</v>
      </c>
      <c r="B53" s="5">
        <f t="shared" si="15"/>
        <v>1</v>
      </c>
      <c r="C53" s="5">
        <f t="shared" si="15"/>
        <v>0</v>
      </c>
      <c r="D53" s="5">
        <f t="shared" si="15"/>
        <v>1</v>
      </c>
      <c r="E53" s="6" t="str">
        <f t="shared" si="15"/>
        <v>(l)GaSe</v>
      </c>
      <c r="F53" s="14">
        <f t="shared" ca="1" si="16"/>
        <v>-89.26</v>
      </c>
      <c r="G53" s="14">
        <f t="shared" ca="1" si="18"/>
        <v>-84.67</v>
      </c>
      <c r="H53" s="14">
        <f t="shared" ca="1" si="18"/>
        <v>-80.59</v>
      </c>
      <c r="I53" s="14">
        <f t="shared" ca="1" si="18"/>
        <v>-76.94</v>
      </c>
      <c r="J53" s="14">
        <f t="shared" ca="1" si="18"/>
        <v>-73.66</v>
      </c>
      <c r="K53" s="14">
        <f t="shared" ca="1" si="18"/>
        <v>-69.75</v>
      </c>
      <c r="L53" s="14">
        <f t="shared" ca="1" si="18"/>
        <v>-67.08</v>
      </c>
      <c r="M53" s="14">
        <f t="shared" ca="1" si="18"/>
        <v>-64.64</v>
      </c>
      <c r="N53" s="14">
        <f t="shared" ca="1" si="18"/>
        <v>-62.42</v>
      </c>
      <c r="O53" s="14">
        <f t="shared" ca="1" si="18"/>
        <v>-61.29</v>
      </c>
      <c r="P53" s="14">
        <f t="shared" ca="1" si="18"/>
        <v>-59.39</v>
      </c>
      <c r="Q53" s="14">
        <f t="shared" ca="1" si="18"/>
        <v>-58.95</v>
      </c>
      <c r="R53" s="14">
        <f t="shared" ca="1" si="18"/>
        <v>-57.379999999999995</v>
      </c>
      <c r="S53" s="14">
        <f t="shared" ca="1" si="18"/>
        <v>-55.92</v>
      </c>
      <c r="T53" s="14">
        <f t="shared" ca="1" si="18"/>
        <v>-54.559999999999995</v>
      </c>
      <c r="U53" s="14">
        <f t="shared" ca="1" si="18"/>
        <v>-53.31</v>
      </c>
      <c r="V53" s="14">
        <f t="shared" ca="1" si="18"/>
        <v>-52.230000000000004</v>
      </c>
      <c r="W53" s="14">
        <f t="shared" ca="1" si="18"/>
        <v>-51.63</v>
      </c>
      <c r="X53" s="14">
        <f t="shared" ca="1" si="18"/>
        <v>-51.05</v>
      </c>
      <c r="Y53" s="14">
        <f t="shared" ca="1" si="18"/>
        <v>-50.5</v>
      </c>
      <c r="Z53" s="14">
        <f t="shared" ca="1" si="18"/>
        <v>-49.980000000000004</v>
      </c>
      <c r="AA53" s="14">
        <f t="shared" ca="1" si="18"/>
        <v>-49.48</v>
      </c>
      <c r="AB53" s="14">
        <f t="shared" ca="1" si="18"/>
        <v>-49.010000000000005</v>
      </c>
      <c r="AC53" s="14">
        <f t="shared" ca="1" si="18"/>
        <v>-48.552999999999997</v>
      </c>
      <c r="AD53" s="14">
        <f t="shared" ca="1" si="18"/>
        <v>-48.119</v>
      </c>
      <c r="AE53" s="14">
        <f t="shared" ca="1" si="18"/>
        <v>-47.707999999999998</v>
      </c>
      <c r="AF53" s="14">
        <f t="shared" ca="1" si="18"/>
        <v>-47.301000000000002</v>
      </c>
      <c r="AG53" s="14">
        <f t="shared" ca="1" si="18"/>
        <v>-46.924999999999997</v>
      </c>
      <c r="AH53" s="14">
        <f t="shared" ca="1" si="18"/>
        <v>-46.550000000000004</v>
      </c>
      <c r="AI53" s="14">
        <f t="shared" ca="1" si="18"/>
        <v>-46.195</v>
      </c>
      <c r="AJ53" s="14">
        <f t="shared" ca="1" si="18"/>
        <v>-45.856999999999999</v>
      </c>
      <c r="AK53" s="14">
        <f t="shared" ca="1" si="18"/>
        <v>-45.526000000000003</v>
      </c>
      <c r="AL53" s="14">
        <f t="shared" ca="1" si="18"/>
        <v>-45.21</v>
      </c>
      <c r="AM53" s="14">
        <f t="shared" ca="1" si="18"/>
        <v>-44.915999999999997</v>
      </c>
      <c r="AN53" s="14">
        <f t="shared" ca="1" si="18"/>
        <v>-44.633000000000003</v>
      </c>
      <c r="AO53" s="14">
        <f t="shared" ca="1" si="18"/>
        <v>-44.327999999999996</v>
      </c>
      <c r="AP53" s="14">
        <f t="shared" ca="1" si="18"/>
        <v>-43.966999999999999</v>
      </c>
      <c r="AQ53" s="14">
        <f t="shared" ca="1" si="18"/>
        <v>-43.616</v>
      </c>
      <c r="AR53" s="14">
        <f t="shared" ca="1" si="18"/>
        <v>-43.286999999999999</v>
      </c>
      <c r="AS53" s="14">
        <f t="shared" ca="1" si="18"/>
        <v>-42.958999999999996</v>
      </c>
      <c r="AT53" s="14">
        <f t="shared" ca="1" si="18"/>
        <v>-42.641999999999996</v>
      </c>
      <c r="AU53" s="14">
        <f t="shared" ca="1" si="18"/>
        <v>-42.326999999999998</v>
      </c>
      <c r="AV53" s="14">
        <f t="shared" ca="1" si="18"/>
        <v>-42.025000000000006</v>
      </c>
      <c r="AW53" s="14">
        <f t="shared" ca="1" si="18"/>
        <v>-41.734999999999999</v>
      </c>
      <c r="AX53" s="14">
        <f t="shared" ca="1" si="18"/>
        <v>-41.448</v>
      </c>
      <c r="AY53" s="14">
        <f t="shared" ca="1" si="18"/>
        <v>0</v>
      </c>
      <c r="AZ53" s="14">
        <f t="shared" ca="1" si="18"/>
        <v>0</v>
      </c>
      <c r="BA53" s="14">
        <f t="shared" ca="1" si="18"/>
        <v>0</v>
      </c>
      <c r="BB53" s="14">
        <f t="shared" ca="1" si="18"/>
        <v>0</v>
      </c>
      <c r="BC53" s="14">
        <f t="shared" ca="1" si="18"/>
        <v>0</v>
      </c>
      <c r="BD53" s="14">
        <f t="shared" ca="1" si="18"/>
        <v>0</v>
      </c>
      <c r="BE53" s="14">
        <f t="shared" ca="1" si="18"/>
        <v>0</v>
      </c>
      <c r="BF53" s="14">
        <f t="shared" ca="1" si="18"/>
        <v>0</v>
      </c>
      <c r="BG53" s="14">
        <f t="shared" ca="1" si="18"/>
        <v>0</v>
      </c>
      <c r="BH53" s="14">
        <f t="shared" ca="1" si="18"/>
        <v>0</v>
      </c>
      <c r="BI53" s="14">
        <f t="shared" ca="1" si="18"/>
        <v>0</v>
      </c>
      <c r="BJ53" s="14">
        <f t="shared" ca="1" si="18"/>
        <v>0</v>
      </c>
      <c r="BK53" s="14">
        <f t="shared" ca="1" si="18"/>
        <v>0</v>
      </c>
      <c r="BL53" s="14">
        <f t="shared" ca="1" si="18"/>
        <v>0</v>
      </c>
      <c r="BM53" s="14">
        <f t="shared" ca="1" si="18"/>
        <v>0</v>
      </c>
      <c r="BN53" s="14">
        <f t="shared" ca="1" si="18"/>
        <v>0</v>
      </c>
      <c r="BO53" s="14">
        <f t="shared" ca="1" si="18"/>
        <v>0</v>
      </c>
      <c r="BP53" s="14">
        <f t="shared" ca="1" si="18"/>
        <v>0</v>
      </c>
      <c r="BQ53" s="14">
        <f t="shared" ca="1" si="18"/>
        <v>0</v>
      </c>
      <c r="BR53" s="14">
        <f t="shared" ca="1" si="18"/>
        <v>0</v>
      </c>
      <c r="BS53" s="98"/>
    </row>
    <row r="54" spans="1:71" ht="21" customHeight="1" outlineLevel="1" thickBot="1" x14ac:dyDescent="0.4">
      <c r="A54" s="5">
        <f t="shared" si="15"/>
        <v>0</v>
      </c>
      <c r="B54" s="5">
        <f t="shared" si="15"/>
        <v>1</v>
      </c>
      <c r="C54" s="5">
        <f t="shared" si="15"/>
        <v>0</v>
      </c>
      <c r="D54" s="5">
        <f t="shared" si="15"/>
        <v>0</v>
      </c>
      <c r="E54" s="6" t="str">
        <f t="shared" si="15"/>
        <v>(l)Se</v>
      </c>
      <c r="F54" s="14">
        <f t="shared" ca="1" si="16"/>
        <v>-23.95</v>
      </c>
      <c r="G54" s="14">
        <f t="shared" ca="1" si="18"/>
        <v>-22.83</v>
      </c>
      <c r="H54" s="14">
        <f t="shared" ca="1" si="18"/>
        <v>-21.83</v>
      </c>
      <c r="I54" s="14">
        <f t="shared" ca="1" si="18"/>
        <v>-20.95</v>
      </c>
      <c r="J54" s="14">
        <f t="shared" ca="1" si="18"/>
        <v>-20.149999999999999</v>
      </c>
      <c r="K54" s="14">
        <f t="shared" ca="1" si="18"/>
        <v>-21.33</v>
      </c>
      <c r="L54" s="14">
        <f t="shared" ca="1" si="18"/>
        <v>-20.67</v>
      </c>
      <c r="M54" s="14">
        <f t="shared" ca="1" si="18"/>
        <v>-20.059999999999999</v>
      </c>
      <c r="N54" s="14">
        <f t="shared" ca="1" si="18"/>
        <v>-19.52</v>
      </c>
      <c r="O54" s="14">
        <f t="shared" ca="1" si="18"/>
        <v>-17.170000000000002</v>
      </c>
      <c r="P54" s="14">
        <f t="shared" ca="1" si="18"/>
        <v>-16.73</v>
      </c>
      <c r="Q54" s="14">
        <f t="shared" ca="1" si="18"/>
        <v>-13.71</v>
      </c>
      <c r="R54" s="14">
        <f t="shared" ca="1" si="18"/>
        <v>-13.26</v>
      </c>
      <c r="S54" s="14">
        <f t="shared" ca="1" si="18"/>
        <v>-12.84</v>
      </c>
      <c r="T54" s="14">
        <f t="shared" ref="G54:BR58" ca="1" si="19">$A54*H.Ar + $B54*H.Se + $C54*H.Ge + $D54*H.Ga</f>
        <v>-12.44</v>
      </c>
      <c r="U54" s="14">
        <f t="shared" ca="1" si="19"/>
        <v>-12.07</v>
      </c>
      <c r="V54" s="14">
        <f t="shared" ca="1" si="19"/>
        <v>-11.7</v>
      </c>
      <c r="W54" s="14">
        <f t="shared" ca="1" si="19"/>
        <v>-11.32</v>
      </c>
      <c r="X54" s="14">
        <f t="shared" ca="1" si="19"/>
        <v>-10.98</v>
      </c>
      <c r="Y54" s="14">
        <f t="shared" ca="1" si="19"/>
        <v>-10.67</v>
      </c>
      <c r="Z54" s="14">
        <f t="shared" ca="1" si="19"/>
        <v>-10.38</v>
      </c>
      <c r="AA54" s="14">
        <f t="shared" ca="1" si="19"/>
        <v>-10.119999999999999</v>
      </c>
      <c r="AB54" s="14">
        <f t="shared" ca="1" si="19"/>
        <v>-9.8800000000000008</v>
      </c>
      <c r="AC54" s="14">
        <f t="shared" ca="1" si="19"/>
        <v>-9.6630000000000003</v>
      </c>
      <c r="AD54" s="14">
        <f t="shared" ca="1" si="19"/>
        <v>-9.4689999999999994</v>
      </c>
      <c r="AE54" s="14">
        <f t="shared" ca="1" si="19"/>
        <v>-9.298</v>
      </c>
      <c r="AF54" s="14">
        <f t="shared" ca="1" si="19"/>
        <v>-9.1509999999999998</v>
      </c>
      <c r="AG54" s="14">
        <f t="shared" ca="1" si="19"/>
        <v>-9.0250000000000004</v>
      </c>
      <c r="AH54" s="14">
        <f t="shared" ca="1" si="19"/>
        <v>-8.92</v>
      </c>
      <c r="AI54" s="14">
        <f t="shared" ca="1" si="19"/>
        <v>-8.8350000000000009</v>
      </c>
      <c r="AJ54" s="14">
        <f t="shared" ca="1" si="19"/>
        <v>-8.7669999999999995</v>
      </c>
      <c r="AK54" s="14">
        <f t="shared" ca="1" si="19"/>
        <v>-8.7159999999999993</v>
      </c>
      <c r="AL54" s="14">
        <f t="shared" ca="1" si="19"/>
        <v>-8.68</v>
      </c>
      <c r="AM54" s="14">
        <f t="shared" ca="1" si="19"/>
        <v>-8.6560000000000006</v>
      </c>
      <c r="AN54" s="14">
        <f t="shared" ca="1" si="19"/>
        <v>-8.6430000000000007</v>
      </c>
      <c r="AO54" s="14">
        <f t="shared" ca="1" si="19"/>
        <v>-8.6679999999999993</v>
      </c>
      <c r="AP54" s="14">
        <f t="shared" ca="1" si="19"/>
        <v>-8.7370000000000001</v>
      </c>
      <c r="AQ54" s="14">
        <f t="shared" ca="1" si="19"/>
        <v>-8.8059999999999992</v>
      </c>
      <c r="AR54" s="14">
        <f t="shared" ca="1" si="19"/>
        <v>-8.8770000000000007</v>
      </c>
      <c r="AS54" s="14">
        <f t="shared" ca="1" si="19"/>
        <v>-8.9489999999999998</v>
      </c>
      <c r="AT54" s="14">
        <f t="shared" ca="1" si="19"/>
        <v>-9.0220000000000002</v>
      </c>
      <c r="AU54" s="14">
        <f t="shared" ca="1" si="19"/>
        <v>-9.0969999999999995</v>
      </c>
      <c r="AV54" s="14">
        <f t="shared" ca="1" si="19"/>
        <v>-9.1750000000000007</v>
      </c>
      <c r="AW54" s="14">
        <f t="shared" ca="1" si="19"/>
        <v>-9.2550000000000008</v>
      </c>
      <c r="AX54" s="14">
        <f t="shared" ca="1" si="19"/>
        <v>-9.3379999999999992</v>
      </c>
      <c r="AY54" s="14">
        <f t="shared" ca="1" si="19"/>
        <v>0</v>
      </c>
      <c r="AZ54" s="14">
        <f t="shared" ca="1" si="19"/>
        <v>0</v>
      </c>
      <c r="BA54" s="14">
        <f t="shared" ca="1" si="19"/>
        <v>0</v>
      </c>
      <c r="BB54" s="14">
        <f t="shared" ca="1" si="19"/>
        <v>0</v>
      </c>
      <c r="BC54" s="14">
        <f t="shared" ca="1" si="19"/>
        <v>0</v>
      </c>
      <c r="BD54" s="14">
        <f t="shared" ca="1" si="19"/>
        <v>0</v>
      </c>
      <c r="BE54" s="14">
        <f t="shared" ca="1" si="19"/>
        <v>0</v>
      </c>
      <c r="BF54" s="14">
        <f t="shared" ca="1" si="19"/>
        <v>0</v>
      </c>
      <c r="BG54" s="14">
        <f t="shared" ca="1" si="19"/>
        <v>0</v>
      </c>
      <c r="BH54" s="14">
        <f t="shared" ca="1" si="19"/>
        <v>0</v>
      </c>
      <c r="BI54" s="14">
        <f t="shared" ca="1" si="19"/>
        <v>0</v>
      </c>
      <c r="BJ54" s="14">
        <f t="shared" ca="1" si="19"/>
        <v>0</v>
      </c>
      <c r="BK54" s="14">
        <f t="shared" ca="1" si="19"/>
        <v>0</v>
      </c>
      <c r="BL54" s="14">
        <f t="shared" ca="1" si="19"/>
        <v>0</v>
      </c>
      <c r="BM54" s="14">
        <f t="shared" ca="1" si="19"/>
        <v>0</v>
      </c>
      <c r="BN54" s="14">
        <f t="shared" ca="1" si="19"/>
        <v>0</v>
      </c>
      <c r="BO54" s="14">
        <f t="shared" ca="1" si="19"/>
        <v>0</v>
      </c>
      <c r="BP54" s="14">
        <f t="shared" ca="1" si="19"/>
        <v>0</v>
      </c>
      <c r="BQ54" s="14">
        <f t="shared" ca="1" si="19"/>
        <v>0</v>
      </c>
      <c r="BR54" s="14">
        <f t="shared" ca="1" si="19"/>
        <v>0</v>
      </c>
      <c r="BS54" s="98"/>
    </row>
    <row r="55" spans="1:71" ht="21" customHeight="1" outlineLevel="1" thickBot="1" x14ac:dyDescent="0.4">
      <c r="A55" s="5">
        <f t="shared" si="15"/>
        <v>0</v>
      </c>
      <c r="B55" s="5">
        <f t="shared" si="15"/>
        <v>1</v>
      </c>
      <c r="C55" s="5">
        <f t="shared" si="15"/>
        <v>0</v>
      </c>
      <c r="D55" s="5">
        <f t="shared" si="15"/>
        <v>0</v>
      </c>
      <c r="E55" s="6" t="str">
        <f t="shared" si="15"/>
        <v>(2)Sell]</v>
      </c>
      <c r="F55" s="14">
        <f t="shared" ca="1" si="16"/>
        <v>-23.95</v>
      </c>
      <c r="G55" s="14">
        <f t="shared" ca="1" si="19"/>
        <v>-22.83</v>
      </c>
      <c r="H55" s="14">
        <f t="shared" ca="1" si="19"/>
        <v>-21.83</v>
      </c>
      <c r="I55" s="14">
        <f t="shared" ca="1" si="19"/>
        <v>-20.95</v>
      </c>
      <c r="J55" s="14">
        <f t="shared" ca="1" si="19"/>
        <v>-20.149999999999999</v>
      </c>
      <c r="K55" s="14">
        <f t="shared" ca="1" si="19"/>
        <v>-21.33</v>
      </c>
      <c r="L55" s="14">
        <f t="shared" ca="1" si="19"/>
        <v>-20.67</v>
      </c>
      <c r="M55" s="14">
        <f t="shared" ca="1" si="19"/>
        <v>-20.059999999999999</v>
      </c>
      <c r="N55" s="14">
        <f t="shared" ca="1" si="19"/>
        <v>-19.52</v>
      </c>
      <c r="O55" s="14">
        <f t="shared" ca="1" si="19"/>
        <v>-17.170000000000002</v>
      </c>
      <c r="P55" s="14">
        <f t="shared" ca="1" si="19"/>
        <v>-16.73</v>
      </c>
      <c r="Q55" s="14">
        <f t="shared" ca="1" si="19"/>
        <v>-13.71</v>
      </c>
      <c r="R55" s="14">
        <f t="shared" ca="1" si="19"/>
        <v>-13.26</v>
      </c>
      <c r="S55" s="14">
        <f t="shared" ca="1" si="19"/>
        <v>-12.84</v>
      </c>
      <c r="T55" s="14">
        <f t="shared" ca="1" si="19"/>
        <v>-12.44</v>
      </c>
      <c r="U55" s="14">
        <f t="shared" ca="1" si="19"/>
        <v>-12.07</v>
      </c>
      <c r="V55" s="14">
        <f t="shared" ca="1" si="19"/>
        <v>-11.7</v>
      </c>
      <c r="W55" s="14">
        <f t="shared" ca="1" si="19"/>
        <v>-11.32</v>
      </c>
      <c r="X55" s="14">
        <f t="shared" ca="1" si="19"/>
        <v>-10.98</v>
      </c>
      <c r="Y55" s="14">
        <f t="shared" ca="1" si="19"/>
        <v>-10.67</v>
      </c>
      <c r="Z55" s="14">
        <f t="shared" ca="1" si="19"/>
        <v>-10.38</v>
      </c>
      <c r="AA55" s="14">
        <f t="shared" ca="1" si="19"/>
        <v>-10.119999999999999</v>
      </c>
      <c r="AB55" s="14">
        <f t="shared" ca="1" si="19"/>
        <v>-9.8800000000000008</v>
      </c>
      <c r="AC55" s="14">
        <f t="shared" ca="1" si="19"/>
        <v>-9.6630000000000003</v>
      </c>
      <c r="AD55" s="14">
        <f t="shared" ca="1" si="19"/>
        <v>-9.4689999999999994</v>
      </c>
      <c r="AE55" s="14">
        <f t="shared" ca="1" si="19"/>
        <v>-9.298</v>
      </c>
      <c r="AF55" s="14">
        <f t="shared" ca="1" si="19"/>
        <v>-9.1509999999999998</v>
      </c>
      <c r="AG55" s="14">
        <f t="shared" ca="1" si="19"/>
        <v>-9.0250000000000004</v>
      </c>
      <c r="AH55" s="14">
        <f t="shared" ca="1" si="19"/>
        <v>-8.92</v>
      </c>
      <c r="AI55" s="14">
        <f t="shared" ca="1" si="19"/>
        <v>-8.8350000000000009</v>
      </c>
      <c r="AJ55" s="14">
        <f t="shared" ca="1" si="19"/>
        <v>-8.7669999999999995</v>
      </c>
      <c r="AK55" s="14">
        <f t="shared" ca="1" si="19"/>
        <v>-8.7159999999999993</v>
      </c>
      <c r="AL55" s="14">
        <f t="shared" ca="1" si="19"/>
        <v>-8.68</v>
      </c>
      <c r="AM55" s="14">
        <f t="shared" ca="1" si="19"/>
        <v>-8.6560000000000006</v>
      </c>
      <c r="AN55" s="14">
        <f t="shared" ca="1" si="19"/>
        <v>-8.6430000000000007</v>
      </c>
      <c r="AO55" s="14">
        <f t="shared" ca="1" si="19"/>
        <v>-8.6679999999999993</v>
      </c>
      <c r="AP55" s="14">
        <f t="shared" ca="1" si="19"/>
        <v>-8.7370000000000001</v>
      </c>
      <c r="AQ55" s="14">
        <f t="shared" ca="1" si="19"/>
        <v>-8.8059999999999992</v>
      </c>
      <c r="AR55" s="14">
        <f t="shared" ca="1" si="19"/>
        <v>-8.8770000000000007</v>
      </c>
      <c r="AS55" s="14">
        <f t="shared" ca="1" si="19"/>
        <v>-8.9489999999999998</v>
      </c>
      <c r="AT55" s="14">
        <f t="shared" ca="1" si="19"/>
        <v>-9.0220000000000002</v>
      </c>
      <c r="AU55" s="14">
        <f t="shared" ca="1" si="19"/>
        <v>-9.0969999999999995</v>
      </c>
      <c r="AV55" s="14">
        <f t="shared" ca="1" si="19"/>
        <v>-9.1750000000000007</v>
      </c>
      <c r="AW55" s="14">
        <f t="shared" ca="1" si="19"/>
        <v>-9.2550000000000008</v>
      </c>
      <c r="AX55" s="14">
        <f t="shared" ca="1" si="19"/>
        <v>-9.3379999999999992</v>
      </c>
      <c r="AY55" s="14">
        <f t="shared" ca="1" si="19"/>
        <v>0</v>
      </c>
      <c r="AZ55" s="14">
        <f t="shared" ca="1" si="19"/>
        <v>0</v>
      </c>
      <c r="BA55" s="14">
        <f t="shared" ca="1" si="19"/>
        <v>0</v>
      </c>
      <c r="BB55" s="14">
        <f t="shared" ca="1" si="19"/>
        <v>0</v>
      </c>
      <c r="BC55" s="14">
        <f t="shared" ca="1" si="19"/>
        <v>0</v>
      </c>
      <c r="BD55" s="14">
        <f t="shared" ca="1" si="19"/>
        <v>0</v>
      </c>
      <c r="BE55" s="14">
        <f t="shared" ca="1" si="19"/>
        <v>0</v>
      </c>
      <c r="BF55" s="14">
        <f t="shared" ca="1" si="19"/>
        <v>0</v>
      </c>
      <c r="BG55" s="14">
        <f t="shared" ca="1" si="19"/>
        <v>0</v>
      </c>
      <c r="BH55" s="14">
        <f t="shared" ca="1" si="19"/>
        <v>0</v>
      </c>
      <c r="BI55" s="14">
        <f t="shared" ca="1" si="19"/>
        <v>0</v>
      </c>
      <c r="BJ55" s="14">
        <f t="shared" ca="1" si="19"/>
        <v>0</v>
      </c>
      <c r="BK55" s="14">
        <f t="shared" ca="1" si="19"/>
        <v>0</v>
      </c>
      <c r="BL55" s="14">
        <f t="shared" ca="1" si="19"/>
        <v>0</v>
      </c>
      <c r="BM55" s="14">
        <f t="shared" ca="1" si="19"/>
        <v>0</v>
      </c>
      <c r="BN55" s="14">
        <f t="shared" ca="1" si="19"/>
        <v>0</v>
      </c>
      <c r="BO55" s="14">
        <f t="shared" ca="1" si="19"/>
        <v>0</v>
      </c>
      <c r="BP55" s="14">
        <f t="shared" ca="1" si="19"/>
        <v>0</v>
      </c>
      <c r="BQ55" s="14">
        <f t="shared" ca="1" si="19"/>
        <v>0</v>
      </c>
      <c r="BR55" s="14">
        <f t="shared" ca="1" si="19"/>
        <v>0</v>
      </c>
      <c r="BS55" s="98"/>
    </row>
    <row r="56" spans="1:71" ht="21" customHeight="1" outlineLevel="1" thickBot="1" x14ac:dyDescent="0.4">
      <c r="A56" s="5">
        <f t="shared" ref="A56:E65" si="20">A14</f>
        <v>0</v>
      </c>
      <c r="B56" s="5">
        <f t="shared" si="20"/>
        <v>1</v>
      </c>
      <c r="C56" s="5">
        <f t="shared" si="20"/>
        <v>1</v>
      </c>
      <c r="D56" s="5">
        <f t="shared" si="20"/>
        <v>0</v>
      </c>
      <c r="E56" s="6" t="str">
        <f t="shared" si="20"/>
        <v>(2)GeSe[l]</v>
      </c>
      <c r="F56" s="14">
        <f t="shared" ref="F56:U65" ca="1" si="21">$A56*H.Ar + $B56*H.Se + $C56*H.Ge + $D56*H.Ga</f>
        <v>-41.11</v>
      </c>
      <c r="G56" s="14">
        <f t="shared" ca="1" si="21"/>
        <v>-39.36</v>
      </c>
      <c r="H56" s="14">
        <f t="shared" ca="1" si="21"/>
        <v>-37.81</v>
      </c>
      <c r="I56" s="14">
        <f t="shared" ca="1" si="21"/>
        <v>-36.44</v>
      </c>
      <c r="J56" s="14">
        <f t="shared" ca="1" si="21"/>
        <v>-35.21</v>
      </c>
      <c r="K56" s="14">
        <f t="shared" ca="1" si="21"/>
        <v>-34.119999999999997</v>
      </c>
      <c r="L56" s="14">
        <f t="shared" ca="1" si="21"/>
        <v>-33.14</v>
      </c>
      <c r="M56" s="14">
        <f t="shared" ca="1" si="21"/>
        <v>-32.25</v>
      </c>
      <c r="N56" s="14">
        <f t="shared" ca="1" si="21"/>
        <v>-31.45</v>
      </c>
      <c r="O56" s="14">
        <f t="shared" ca="1" si="21"/>
        <v>-30.71</v>
      </c>
      <c r="P56" s="14">
        <f t="shared" ca="1" si="21"/>
        <v>-30.04</v>
      </c>
      <c r="Q56" s="14">
        <f t="shared" ca="1" si="21"/>
        <v>-29.42</v>
      </c>
      <c r="R56" s="14">
        <f t="shared" ca="1" si="21"/>
        <v>-28.86</v>
      </c>
      <c r="S56" s="14">
        <f t="shared" ca="1" si="21"/>
        <v>-28.35</v>
      </c>
      <c r="T56" s="14">
        <f t="shared" ca="1" si="21"/>
        <v>-27.869999999999997</v>
      </c>
      <c r="U56" s="14">
        <f t="shared" ca="1" si="21"/>
        <v>-27.439999999999998</v>
      </c>
      <c r="V56" s="14">
        <f t="shared" ca="1" si="19"/>
        <v>-26.9</v>
      </c>
      <c r="W56" s="14">
        <f t="shared" ca="1" si="19"/>
        <v>-26.240000000000002</v>
      </c>
      <c r="X56" s="14">
        <f t="shared" ca="1" si="19"/>
        <v>-25.810000000000002</v>
      </c>
      <c r="Y56" s="14">
        <f t="shared" ca="1" si="19"/>
        <v>-25.46</v>
      </c>
      <c r="Z56" s="14">
        <f t="shared" ca="1" si="19"/>
        <v>-25.14</v>
      </c>
      <c r="AA56" s="14">
        <f t="shared" ca="1" si="19"/>
        <v>-24.85</v>
      </c>
      <c r="AB56" s="14">
        <f t="shared" ca="1" si="19"/>
        <v>-24.590000000000003</v>
      </c>
      <c r="AC56" s="14">
        <f t="shared" ca="1" si="19"/>
        <v>-24.332999999999998</v>
      </c>
      <c r="AD56" s="14">
        <f t="shared" ca="1" si="19"/>
        <v>-24.088999999999999</v>
      </c>
      <c r="AE56" s="14">
        <f t="shared" ca="1" si="19"/>
        <v>-23.868000000000002</v>
      </c>
      <c r="AF56" s="14">
        <f t="shared" ca="1" si="19"/>
        <v>-23.640999999999998</v>
      </c>
      <c r="AG56" s="14">
        <f t="shared" ca="1" si="19"/>
        <v>-23.435000000000002</v>
      </c>
      <c r="AH56" s="14">
        <f t="shared" ca="1" si="19"/>
        <v>-23.240000000000002</v>
      </c>
      <c r="AI56" s="14">
        <f t="shared" ca="1" si="19"/>
        <v>-23.055</v>
      </c>
      <c r="AJ56" s="14">
        <f t="shared" ca="1" si="19"/>
        <v>-22.876999999999999</v>
      </c>
      <c r="AK56" s="14">
        <f t="shared" ca="1" si="19"/>
        <v>-22.706</v>
      </c>
      <c r="AL56" s="14">
        <f t="shared" ca="1" si="19"/>
        <v>-22.549999999999997</v>
      </c>
      <c r="AM56" s="14">
        <f t="shared" ca="1" si="19"/>
        <v>-22.405999999999999</v>
      </c>
      <c r="AN56" s="14">
        <f t="shared" ca="1" si="19"/>
        <v>-22.262999999999998</v>
      </c>
      <c r="AO56" s="14">
        <f t="shared" ca="1" si="19"/>
        <v>-22.177999999999997</v>
      </c>
      <c r="AP56" s="14">
        <f t="shared" ca="1" si="19"/>
        <v>-22.137</v>
      </c>
      <c r="AQ56" s="14">
        <f t="shared" ca="1" si="19"/>
        <v>-22.095999999999997</v>
      </c>
      <c r="AR56" s="14">
        <f t="shared" ca="1" si="19"/>
        <v>-22.067</v>
      </c>
      <c r="AS56" s="14">
        <f t="shared" ca="1" si="19"/>
        <v>-22.039000000000001</v>
      </c>
      <c r="AT56" s="14">
        <f t="shared" ca="1" si="19"/>
        <v>-22.012</v>
      </c>
      <c r="AU56" s="14">
        <f t="shared" ca="1" si="19"/>
        <v>-21.987000000000002</v>
      </c>
      <c r="AV56" s="14">
        <f t="shared" ca="1" si="19"/>
        <v>-21.965</v>
      </c>
      <c r="AW56" s="14">
        <f t="shared" ca="1" si="19"/>
        <v>-21.945</v>
      </c>
      <c r="AX56" s="14">
        <f t="shared" ca="1" si="19"/>
        <v>-21.927999999999997</v>
      </c>
      <c r="AY56" s="14">
        <f t="shared" ca="1" si="19"/>
        <v>0</v>
      </c>
      <c r="AZ56" s="14">
        <f t="shared" ca="1" si="19"/>
        <v>0</v>
      </c>
      <c r="BA56" s="14">
        <f t="shared" ca="1" si="19"/>
        <v>0</v>
      </c>
      <c r="BB56" s="14">
        <f t="shared" ca="1" si="19"/>
        <v>0</v>
      </c>
      <c r="BC56" s="14">
        <f t="shared" ca="1" si="19"/>
        <v>0</v>
      </c>
      <c r="BD56" s="14">
        <f t="shared" ca="1" si="19"/>
        <v>0</v>
      </c>
      <c r="BE56" s="14">
        <f t="shared" ca="1" si="19"/>
        <v>0</v>
      </c>
      <c r="BF56" s="14">
        <f t="shared" ca="1" si="19"/>
        <v>0</v>
      </c>
      <c r="BG56" s="14">
        <f t="shared" ca="1" si="19"/>
        <v>0</v>
      </c>
      <c r="BH56" s="14">
        <f t="shared" ca="1" si="19"/>
        <v>0</v>
      </c>
      <c r="BI56" s="14">
        <f t="shared" ca="1" si="19"/>
        <v>0</v>
      </c>
      <c r="BJ56" s="14">
        <f t="shared" ca="1" si="19"/>
        <v>0</v>
      </c>
      <c r="BK56" s="14">
        <f t="shared" ca="1" si="19"/>
        <v>0</v>
      </c>
      <c r="BL56" s="14">
        <f t="shared" ca="1" si="19"/>
        <v>0</v>
      </c>
      <c r="BM56" s="14">
        <f t="shared" ca="1" si="19"/>
        <v>0</v>
      </c>
      <c r="BN56" s="14">
        <f t="shared" ca="1" si="19"/>
        <v>0</v>
      </c>
      <c r="BO56" s="14">
        <f t="shared" ca="1" si="19"/>
        <v>0</v>
      </c>
      <c r="BP56" s="14">
        <f t="shared" ca="1" si="19"/>
        <v>0</v>
      </c>
      <c r="BQ56" s="14">
        <f t="shared" ca="1" si="19"/>
        <v>0</v>
      </c>
      <c r="BR56" s="14">
        <f t="shared" ca="1" si="19"/>
        <v>0</v>
      </c>
      <c r="BS56" s="98"/>
    </row>
    <row r="57" spans="1:71" ht="21" customHeight="1" outlineLevel="1" thickBot="1" x14ac:dyDescent="0.4">
      <c r="A57" s="5">
        <f t="shared" si="20"/>
        <v>0</v>
      </c>
      <c r="B57" s="5">
        <f t="shared" si="20"/>
        <v>3</v>
      </c>
      <c r="C57" s="5">
        <f t="shared" si="20"/>
        <v>0</v>
      </c>
      <c r="D57" s="5">
        <f t="shared" si="20"/>
        <v>2</v>
      </c>
      <c r="E57" s="6" t="str">
        <f t="shared" si="20"/>
        <v>(2)Ga2Se3[l]</v>
      </c>
      <c r="F57" s="14">
        <f t="shared" ca="1" si="21"/>
        <v>-202.47</v>
      </c>
      <c r="G57" s="14">
        <f t="shared" ca="1" si="19"/>
        <v>-192.17000000000002</v>
      </c>
      <c r="H57" s="14">
        <f t="shared" ca="1" si="19"/>
        <v>-183.01</v>
      </c>
      <c r="I57" s="14">
        <f t="shared" ca="1" si="19"/>
        <v>-174.82999999999998</v>
      </c>
      <c r="J57" s="14">
        <f t="shared" ca="1" si="19"/>
        <v>-167.47</v>
      </c>
      <c r="K57" s="14">
        <f t="shared" ca="1" si="19"/>
        <v>-160.82999999999998</v>
      </c>
      <c r="L57" s="14">
        <f t="shared" ca="1" si="19"/>
        <v>-154.82999999999998</v>
      </c>
      <c r="M57" s="14">
        <f t="shared" ca="1" si="19"/>
        <v>-149.33999999999997</v>
      </c>
      <c r="N57" s="14">
        <f t="shared" ca="1" si="19"/>
        <v>-144.36000000000001</v>
      </c>
      <c r="O57" s="14">
        <f t="shared" ca="1" si="19"/>
        <v>-139.75</v>
      </c>
      <c r="P57" s="14">
        <f t="shared" ca="1" si="19"/>
        <v>-135.51</v>
      </c>
      <c r="Q57" s="14">
        <f t="shared" ca="1" si="19"/>
        <v>-131.61000000000001</v>
      </c>
      <c r="R57" s="14">
        <f t="shared" ca="1" si="19"/>
        <v>-128.01999999999998</v>
      </c>
      <c r="S57" s="14">
        <f t="shared" ca="1" si="19"/>
        <v>-124.67999999999999</v>
      </c>
      <c r="T57" s="14">
        <f t="shared" ca="1" si="19"/>
        <v>-121.56</v>
      </c>
      <c r="U57" s="14">
        <f t="shared" ca="1" si="19"/>
        <v>-118.69</v>
      </c>
      <c r="V57" s="14">
        <f t="shared" ca="1" si="19"/>
        <v>-116.16</v>
      </c>
      <c r="W57" s="14">
        <f t="shared" ca="1" si="19"/>
        <v>-114.58000000000001</v>
      </c>
      <c r="X57" s="14">
        <f t="shared" ca="1" si="19"/>
        <v>-113.08</v>
      </c>
      <c r="Y57" s="14">
        <f t="shared" ca="1" si="19"/>
        <v>-111.66999999999999</v>
      </c>
      <c r="Z57" s="14">
        <f t="shared" ca="1" si="19"/>
        <v>-110.34</v>
      </c>
      <c r="AA57" s="14">
        <f t="shared" ca="1" si="19"/>
        <v>-109.08</v>
      </c>
      <c r="AB57" s="14">
        <f t="shared" ca="1" si="19"/>
        <v>-107.9</v>
      </c>
      <c r="AC57" s="14">
        <f t="shared" ca="1" si="19"/>
        <v>-106.76900000000001</v>
      </c>
      <c r="AD57" s="14">
        <f t="shared" ca="1" si="19"/>
        <v>-105.70699999999999</v>
      </c>
      <c r="AE57" s="14">
        <f t="shared" ca="1" si="19"/>
        <v>-104.714</v>
      </c>
      <c r="AF57" s="14">
        <f t="shared" ca="1" si="19"/>
        <v>-103.753</v>
      </c>
      <c r="AG57" s="14">
        <f t="shared" ca="1" si="19"/>
        <v>-102.875</v>
      </c>
      <c r="AH57" s="14">
        <f t="shared" ca="1" si="19"/>
        <v>-102.02000000000001</v>
      </c>
      <c r="AI57" s="14">
        <f t="shared" ca="1" si="19"/>
        <v>-101.22499999999999</v>
      </c>
      <c r="AJ57" s="14">
        <f t="shared" ca="1" si="19"/>
        <v>-100.48100000000001</v>
      </c>
      <c r="AK57" s="14">
        <f t="shared" ca="1" si="19"/>
        <v>-99.768000000000001</v>
      </c>
      <c r="AL57" s="14">
        <f t="shared" ca="1" si="19"/>
        <v>-99.1</v>
      </c>
      <c r="AM57" s="14">
        <f t="shared" ca="1" si="19"/>
        <v>-98.488</v>
      </c>
      <c r="AN57" s="14">
        <f t="shared" ca="1" si="19"/>
        <v>-97.909000000000006</v>
      </c>
      <c r="AO57" s="14">
        <f t="shared" ca="1" si="19"/>
        <v>-97.323999999999984</v>
      </c>
      <c r="AP57" s="14">
        <f t="shared" ca="1" si="19"/>
        <v>-96.670999999999992</v>
      </c>
      <c r="AQ57" s="14">
        <f t="shared" ca="1" si="19"/>
        <v>-96.038000000000011</v>
      </c>
      <c r="AR57" s="14">
        <f t="shared" ca="1" si="19"/>
        <v>-95.450999999999993</v>
      </c>
      <c r="AS57" s="14">
        <f t="shared" ca="1" si="19"/>
        <v>-94.86699999999999</v>
      </c>
      <c r="AT57" s="14">
        <f t="shared" ca="1" si="19"/>
        <v>-94.305999999999997</v>
      </c>
      <c r="AU57" s="14">
        <f t="shared" ca="1" si="19"/>
        <v>-93.750999999999991</v>
      </c>
      <c r="AV57" s="14">
        <f t="shared" ca="1" si="19"/>
        <v>-93.225000000000009</v>
      </c>
      <c r="AW57" s="14">
        <f t="shared" ca="1" si="19"/>
        <v>-92.724999999999994</v>
      </c>
      <c r="AX57" s="14">
        <f t="shared" ca="1" si="19"/>
        <v>-92.233999999999995</v>
      </c>
      <c r="AY57" s="14">
        <f t="shared" ca="1" si="19"/>
        <v>0</v>
      </c>
      <c r="AZ57" s="14">
        <f t="shared" ca="1" si="19"/>
        <v>0</v>
      </c>
      <c r="BA57" s="14">
        <f t="shared" ca="1" si="19"/>
        <v>0</v>
      </c>
      <c r="BB57" s="14">
        <f t="shared" ca="1" si="19"/>
        <v>0</v>
      </c>
      <c r="BC57" s="14">
        <f t="shared" ca="1" si="19"/>
        <v>0</v>
      </c>
      <c r="BD57" s="14">
        <f t="shared" ca="1" si="19"/>
        <v>0</v>
      </c>
      <c r="BE57" s="14">
        <f t="shared" ca="1" si="19"/>
        <v>0</v>
      </c>
      <c r="BF57" s="14">
        <f t="shared" ca="1" si="19"/>
        <v>0</v>
      </c>
      <c r="BG57" s="14">
        <f t="shared" ca="1" si="19"/>
        <v>0</v>
      </c>
      <c r="BH57" s="14">
        <f t="shared" ca="1" si="19"/>
        <v>0</v>
      </c>
      <c r="BI57" s="14">
        <f t="shared" ca="1" si="19"/>
        <v>0</v>
      </c>
      <c r="BJ57" s="14">
        <f t="shared" ca="1" si="19"/>
        <v>0</v>
      </c>
      <c r="BK57" s="14">
        <f t="shared" ca="1" si="19"/>
        <v>0</v>
      </c>
      <c r="BL57" s="14">
        <f t="shared" ca="1" si="19"/>
        <v>0</v>
      </c>
      <c r="BM57" s="14">
        <f t="shared" ca="1" si="19"/>
        <v>0</v>
      </c>
      <c r="BN57" s="14">
        <f t="shared" ca="1" si="19"/>
        <v>0</v>
      </c>
      <c r="BO57" s="14">
        <f t="shared" ca="1" si="19"/>
        <v>0</v>
      </c>
      <c r="BP57" s="14">
        <f t="shared" ca="1" si="19"/>
        <v>0</v>
      </c>
      <c r="BQ57" s="14">
        <f t="shared" ca="1" si="19"/>
        <v>0</v>
      </c>
      <c r="BR57" s="14">
        <f t="shared" ca="1" si="19"/>
        <v>0</v>
      </c>
      <c r="BS57" s="98"/>
    </row>
    <row r="58" spans="1:71" ht="21" customHeight="1" outlineLevel="1" thickBot="1" x14ac:dyDescent="0.4">
      <c r="A58" s="5">
        <f t="shared" si="20"/>
        <v>1</v>
      </c>
      <c r="B58" s="5">
        <f t="shared" si="20"/>
        <v>0</v>
      </c>
      <c r="C58" s="5">
        <f t="shared" si="20"/>
        <v>0</v>
      </c>
      <c r="D58" s="5">
        <f t="shared" si="20"/>
        <v>0</v>
      </c>
      <c r="E58" s="6" t="str">
        <f t="shared" si="20"/>
        <v>H (Ar)</v>
      </c>
      <c r="F58" s="14">
        <f t="shared" ca="1" si="21"/>
        <v>-18.62</v>
      </c>
      <c r="G58" s="14">
        <f t="shared" ca="1" si="19"/>
        <v>-18.61</v>
      </c>
      <c r="H58" s="14">
        <f t="shared" ca="1" si="19"/>
        <v>-18.61</v>
      </c>
      <c r="I58" s="14">
        <f t="shared" ca="1" si="19"/>
        <v>-18.62</v>
      </c>
      <c r="J58" s="14">
        <f t="shared" ca="1" si="19"/>
        <v>-18.63</v>
      </c>
      <c r="K58" s="14">
        <f t="shared" ca="1" si="19"/>
        <v>-18.649999999999999</v>
      </c>
      <c r="L58" s="14">
        <f t="shared" ca="1" si="19"/>
        <v>-18.670000000000002</v>
      </c>
      <c r="M58" s="14">
        <f t="shared" ca="1" si="19"/>
        <v>-18.690000000000001</v>
      </c>
      <c r="N58" s="14">
        <f t="shared" ca="1" si="19"/>
        <v>-18.72</v>
      </c>
      <c r="O58" s="14">
        <f t="shared" ca="1" si="19"/>
        <v>-18.75</v>
      </c>
      <c r="P58" s="14">
        <f t="shared" ca="1" si="19"/>
        <v>-18.78</v>
      </c>
      <c r="Q58" s="14">
        <f t="shared" ca="1" si="19"/>
        <v>-18.809999999999999</v>
      </c>
      <c r="R58" s="14">
        <f t="shared" ca="1" si="19"/>
        <v>-18.84</v>
      </c>
      <c r="S58" s="14">
        <f t="shared" ca="1" si="19"/>
        <v>-18.87</v>
      </c>
      <c r="T58" s="14">
        <f t="shared" ca="1" si="19"/>
        <v>-18.899999999999999</v>
      </c>
      <c r="U58" s="14">
        <f t="shared" ca="1" si="19"/>
        <v>-18.940000000000001</v>
      </c>
      <c r="V58" s="14">
        <f t="shared" ca="1" si="19"/>
        <v>-18.97</v>
      </c>
      <c r="W58" s="14">
        <f t="shared" ca="1" si="19"/>
        <v>-19.010000000000002</v>
      </c>
      <c r="X58" s="14">
        <f t="shared" ca="1" si="19"/>
        <v>-19.04</v>
      </c>
      <c r="Y58" s="14">
        <f t="shared" ca="1" si="19"/>
        <v>-19.07</v>
      </c>
      <c r="Z58" s="14">
        <f t="shared" ca="1" si="19"/>
        <v>-19.11</v>
      </c>
      <c r="AA58" s="14">
        <f t="shared" ca="1" si="19"/>
        <v>-19.14</v>
      </c>
      <c r="AB58" s="14">
        <f t="shared" ca="1" si="19"/>
        <v>-19.18</v>
      </c>
      <c r="AC58" s="14">
        <f t="shared" ca="1" si="19"/>
        <v>-19.21</v>
      </c>
      <c r="AD58" s="14">
        <f t="shared" ca="1" si="19"/>
        <v>-19.25</v>
      </c>
      <c r="AE58" s="14">
        <f t="shared" ca="1" si="19"/>
        <v>-19.28</v>
      </c>
      <c r="AF58" s="14">
        <f t="shared" ca="1" si="19"/>
        <v>-19.32</v>
      </c>
      <c r="AG58" s="14">
        <f t="shared" ca="1" si="19"/>
        <v>-19.350000000000001</v>
      </c>
      <c r="AH58" s="14">
        <f t="shared" ref="G58:BR62" ca="1" si="22">$A58*H.Ar + $B58*H.Se + $C58*H.Ge + $D58*H.Ga</f>
        <v>-19.38</v>
      </c>
      <c r="AI58" s="14">
        <f t="shared" ca="1" si="22"/>
        <v>-19.420000000000002</v>
      </c>
      <c r="AJ58" s="14">
        <f t="shared" ca="1" si="22"/>
        <v>-19.45</v>
      </c>
      <c r="AK58" s="14">
        <f t="shared" ca="1" si="22"/>
        <v>-19.48</v>
      </c>
      <c r="AL58" s="14">
        <f t="shared" ca="1" si="22"/>
        <v>-19.510000000000002</v>
      </c>
      <c r="AM58" s="14">
        <f t="shared" ca="1" si="22"/>
        <v>-19.55</v>
      </c>
      <c r="AN58" s="14">
        <f t="shared" ca="1" si="22"/>
        <v>-19.579999999999998</v>
      </c>
      <c r="AO58" s="14">
        <f t="shared" ca="1" si="22"/>
        <v>-19.61</v>
      </c>
      <c r="AP58" s="14">
        <f t="shared" ca="1" si="22"/>
        <v>-19.64</v>
      </c>
      <c r="AQ58" s="14">
        <f t="shared" ca="1" si="22"/>
        <v>-19.68</v>
      </c>
      <c r="AR58" s="14">
        <f t="shared" ca="1" si="22"/>
        <v>-19.71</v>
      </c>
      <c r="AS58" s="14">
        <f t="shared" ca="1" si="22"/>
        <v>-19.739999999999998</v>
      </c>
      <c r="AT58" s="14">
        <f t="shared" ca="1" si="22"/>
        <v>-19.77</v>
      </c>
      <c r="AU58" s="14">
        <f t="shared" ca="1" si="22"/>
        <v>-19.809999999999999</v>
      </c>
      <c r="AV58" s="14">
        <f t="shared" ca="1" si="22"/>
        <v>-19.84</v>
      </c>
      <c r="AW58" s="14">
        <f t="shared" ca="1" si="22"/>
        <v>-19.87</v>
      </c>
      <c r="AX58" s="14">
        <f t="shared" ca="1" si="22"/>
        <v>-19.91</v>
      </c>
      <c r="AY58" s="14">
        <f t="shared" ca="1" si="22"/>
        <v>0</v>
      </c>
      <c r="AZ58" s="14">
        <f t="shared" ca="1" si="22"/>
        <v>0</v>
      </c>
      <c r="BA58" s="14">
        <f t="shared" ca="1" si="22"/>
        <v>0</v>
      </c>
      <c r="BB58" s="14">
        <f t="shared" ca="1" si="22"/>
        <v>0</v>
      </c>
      <c r="BC58" s="14">
        <f t="shared" ca="1" si="22"/>
        <v>0</v>
      </c>
      <c r="BD58" s="14">
        <f t="shared" ca="1" si="22"/>
        <v>0</v>
      </c>
      <c r="BE58" s="14">
        <f t="shared" ca="1" si="22"/>
        <v>0</v>
      </c>
      <c r="BF58" s="14">
        <f t="shared" ca="1" si="22"/>
        <v>0</v>
      </c>
      <c r="BG58" s="14">
        <f t="shared" ca="1" si="22"/>
        <v>0</v>
      </c>
      <c r="BH58" s="14">
        <f t="shared" ca="1" si="22"/>
        <v>0</v>
      </c>
      <c r="BI58" s="14">
        <f t="shared" ca="1" si="22"/>
        <v>0</v>
      </c>
      <c r="BJ58" s="14">
        <f t="shared" ca="1" si="22"/>
        <v>0</v>
      </c>
      <c r="BK58" s="14">
        <f t="shared" ca="1" si="22"/>
        <v>0</v>
      </c>
      <c r="BL58" s="14">
        <f t="shared" ca="1" si="22"/>
        <v>0</v>
      </c>
      <c r="BM58" s="14">
        <f t="shared" ca="1" si="22"/>
        <v>0</v>
      </c>
      <c r="BN58" s="14">
        <f t="shared" ca="1" si="22"/>
        <v>0</v>
      </c>
      <c r="BO58" s="14">
        <f t="shared" ca="1" si="22"/>
        <v>0</v>
      </c>
      <c r="BP58" s="14">
        <f t="shared" ca="1" si="22"/>
        <v>0</v>
      </c>
      <c r="BQ58" s="14">
        <f t="shared" ca="1" si="22"/>
        <v>0</v>
      </c>
      <c r="BR58" s="14">
        <f t="shared" ca="1" si="22"/>
        <v>0</v>
      </c>
      <c r="BS58" s="98"/>
    </row>
    <row r="59" spans="1:71" ht="21" customHeight="1" outlineLevel="1" thickBot="1" x14ac:dyDescent="0.4">
      <c r="A59" s="5">
        <f t="shared" si="20"/>
        <v>0</v>
      </c>
      <c r="B59" s="5">
        <f t="shared" si="20"/>
        <v>0</v>
      </c>
      <c r="C59" s="5">
        <f t="shared" si="20"/>
        <v>0</v>
      </c>
      <c r="D59" s="5">
        <f t="shared" si="20"/>
        <v>1</v>
      </c>
      <c r="E59" s="6" t="str">
        <f t="shared" si="20"/>
        <v>H (Ga)</v>
      </c>
      <c r="F59" s="14">
        <f t="shared" ca="1" si="21"/>
        <v>-65.31</v>
      </c>
      <c r="G59" s="14">
        <f t="shared" ca="1" si="22"/>
        <v>-61.84</v>
      </c>
      <c r="H59" s="14">
        <f t="shared" ca="1" si="22"/>
        <v>-58.76</v>
      </c>
      <c r="I59" s="14">
        <f t="shared" ca="1" si="22"/>
        <v>-55.99</v>
      </c>
      <c r="J59" s="14">
        <f t="shared" ca="1" si="22"/>
        <v>-53.51</v>
      </c>
      <c r="K59" s="14">
        <f t="shared" ca="1" si="22"/>
        <v>-48.42</v>
      </c>
      <c r="L59" s="14">
        <f t="shared" ca="1" si="22"/>
        <v>-46.41</v>
      </c>
      <c r="M59" s="14">
        <f t="shared" ca="1" si="22"/>
        <v>-44.58</v>
      </c>
      <c r="N59" s="14">
        <f t="shared" ca="1" si="22"/>
        <v>-42.9</v>
      </c>
      <c r="O59" s="14">
        <f t="shared" ca="1" si="22"/>
        <v>-44.12</v>
      </c>
      <c r="P59" s="14">
        <f t="shared" ca="1" si="22"/>
        <v>-42.66</v>
      </c>
      <c r="Q59" s="14">
        <f t="shared" ca="1" si="22"/>
        <v>-45.24</v>
      </c>
      <c r="R59" s="14">
        <f t="shared" ca="1" si="22"/>
        <v>-44.12</v>
      </c>
      <c r="S59" s="14">
        <f t="shared" ca="1" si="22"/>
        <v>-43.08</v>
      </c>
      <c r="T59" s="14">
        <f t="shared" ca="1" si="22"/>
        <v>-42.12</v>
      </c>
      <c r="U59" s="14">
        <f t="shared" ca="1" si="22"/>
        <v>-41.24</v>
      </c>
      <c r="V59" s="14">
        <f t="shared" ca="1" si="22"/>
        <v>-40.53</v>
      </c>
      <c r="W59" s="14">
        <f t="shared" ca="1" si="22"/>
        <v>-40.31</v>
      </c>
      <c r="X59" s="14">
        <f t="shared" ca="1" si="22"/>
        <v>-40.07</v>
      </c>
      <c r="Y59" s="14">
        <f t="shared" ca="1" si="22"/>
        <v>-39.83</v>
      </c>
      <c r="Z59" s="14">
        <f t="shared" ca="1" si="22"/>
        <v>-39.6</v>
      </c>
      <c r="AA59" s="14">
        <f t="shared" ca="1" si="22"/>
        <v>-39.36</v>
      </c>
      <c r="AB59" s="14">
        <f t="shared" ca="1" si="22"/>
        <v>-39.130000000000003</v>
      </c>
      <c r="AC59" s="14">
        <f t="shared" ca="1" si="22"/>
        <v>-38.89</v>
      </c>
      <c r="AD59" s="14">
        <f t="shared" ca="1" si="22"/>
        <v>-38.65</v>
      </c>
      <c r="AE59" s="14">
        <f t="shared" ca="1" si="22"/>
        <v>-38.409999999999997</v>
      </c>
      <c r="AF59" s="14">
        <f t="shared" ca="1" si="22"/>
        <v>-38.15</v>
      </c>
      <c r="AG59" s="14">
        <f t="shared" ca="1" si="22"/>
        <v>-37.9</v>
      </c>
      <c r="AH59" s="14">
        <f t="shared" ca="1" si="22"/>
        <v>-37.630000000000003</v>
      </c>
      <c r="AI59" s="14">
        <f t="shared" ca="1" si="22"/>
        <v>-37.36</v>
      </c>
      <c r="AJ59" s="14">
        <f t="shared" ca="1" si="22"/>
        <v>-37.090000000000003</v>
      </c>
      <c r="AK59" s="14">
        <f t="shared" ca="1" si="22"/>
        <v>-36.81</v>
      </c>
      <c r="AL59" s="14">
        <f t="shared" ca="1" si="22"/>
        <v>-36.53</v>
      </c>
      <c r="AM59" s="14">
        <f t="shared" ca="1" si="22"/>
        <v>-36.26</v>
      </c>
      <c r="AN59" s="14">
        <f t="shared" ca="1" si="22"/>
        <v>-35.99</v>
      </c>
      <c r="AO59" s="14">
        <f t="shared" ca="1" si="22"/>
        <v>-35.659999999999997</v>
      </c>
      <c r="AP59" s="14">
        <f t="shared" ca="1" si="22"/>
        <v>-35.229999999999997</v>
      </c>
      <c r="AQ59" s="14">
        <f t="shared" ca="1" si="22"/>
        <v>-34.81</v>
      </c>
      <c r="AR59" s="14">
        <f t="shared" ca="1" si="22"/>
        <v>-34.409999999999997</v>
      </c>
      <c r="AS59" s="14">
        <f t="shared" ca="1" si="22"/>
        <v>-34.01</v>
      </c>
      <c r="AT59" s="14">
        <f t="shared" ca="1" si="22"/>
        <v>-33.619999999999997</v>
      </c>
      <c r="AU59" s="14">
        <f t="shared" ca="1" si="22"/>
        <v>-33.229999999999997</v>
      </c>
      <c r="AV59" s="14">
        <f t="shared" ca="1" si="22"/>
        <v>-32.85</v>
      </c>
      <c r="AW59" s="14">
        <f t="shared" ca="1" si="22"/>
        <v>-32.479999999999997</v>
      </c>
      <c r="AX59" s="14">
        <f t="shared" ca="1" si="22"/>
        <v>-32.11</v>
      </c>
      <c r="AY59" s="14">
        <f t="shared" ca="1" si="22"/>
        <v>0</v>
      </c>
      <c r="AZ59" s="14">
        <f t="shared" ca="1" si="22"/>
        <v>0</v>
      </c>
      <c r="BA59" s="14">
        <f t="shared" ca="1" si="22"/>
        <v>0</v>
      </c>
      <c r="BB59" s="14">
        <f t="shared" ca="1" si="22"/>
        <v>0</v>
      </c>
      <c r="BC59" s="14">
        <f t="shared" ca="1" si="22"/>
        <v>0</v>
      </c>
      <c r="BD59" s="14">
        <f t="shared" ca="1" si="22"/>
        <v>0</v>
      </c>
      <c r="BE59" s="14">
        <f t="shared" ca="1" si="22"/>
        <v>0</v>
      </c>
      <c r="BF59" s="14">
        <f t="shared" ca="1" si="22"/>
        <v>0</v>
      </c>
      <c r="BG59" s="14">
        <f t="shared" ca="1" si="22"/>
        <v>0</v>
      </c>
      <c r="BH59" s="14">
        <f t="shared" ca="1" si="22"/>
        <v>0</v>
      </c>
      <c r="BI59" s="14">
        <f t="shared" ca="1" si="22"/>
        <v>0</v>
      </c>
      <c r="BJ59" s="14">
        <f t="shared" ca="1" si="22"/>
        <v>0</v>
      </c>
      <c r="BK59" s="14">
        <f t="shared" ca="1" si="22"/>
        <v>0</v>
      </c>
      <c r="BL59" s="14">
        <f t="shared" ca="1" si="22"/>
        <v>0</v>
      </c>
      <c r="BM59" s="14">
        <f t="shared" ca="1" si="22"/>
        <v>0</v>
      </c>
      <c r="BN59" s="14">
        <f t="shared" ca="1" si="22"/>
        <v>0</v>
      </c>
      <c r="BO59" s="14">
        <f t="shared" ca="1" si="22"/>
        <v>0</v>
      </c>
      <c r="BP59" s="14">
        <f t="shared" ca="1" si="22"/>
        <v>0</v>
      </c>
      <c r="BQ59" s="14">
        <f t="shared" ca="1" si="22"/>
        <v>0</v>
      </c>
      <c r="BR59" s="14">
        <f t="shared" ca="1" si="22"/>
        <v>0</v>
      </c>
      <c r="BS59" s="98"/>
    </row>
    <row r="60" spans="1:71" ht="21" customHeight="1" outlineLevel="1" thickBot="1" x14ac:dyDescent="0.4">
      <c r="A60" s="5">
        <f t="shared" si="20"/>
        <v>0</v>
      </c>
      <c r="B60" s="5">
        <f t="shared" si="20"/>
        <v>0</v>
      </c>
      <c r="C60" s="5">
        <f t="shared" si="20"/>
        <v>1</v>
      </c>
      <c r="D60" s="5">
        <f t="shared" si="20"/>
        <v>0</v>
      </c>
      <c r="E60" s="6" t="str">
        <f t="shared" si="20"/>
        <v>H (Ge)</v>
      </c>
      <c r="F60" s="14">
        <f t="shared" ca="1" si="21"/>
        <v>-17.16</v>
      </c>
      <c r="G60" s="14">
        <f t="shared" ca="1" si="22"/>
        <v>-16.53</v>
      </c>
      <c r="H60" s="14">
        <f t="shared" ca="1" si="22"/>
        <v>-15.98</v>
      </c>
      <c r="I60" s="14">
        <f t="shared" ca="1" si="22"/>
        <v>-15.49</v>
      </c>
      <c r="J60" s="14">
        <f t="shared" ca="1" si="22"/>
        <v>-15.06</v>
      </c>
      <c r="K60" s="14">
        <f t="shared" ca="1" si="22"/>
        <v>-12.79</v>
      </c>
      <c r="L60" s="14">
        <f t="shared" ca="1" si="22"/>
        <v>-12.47</v>
      </c>
      <c r="M60" s="14">
        <f t="shared" ca="1" si="22"/>
        <v>-12.19</v>
      </c>
      <c r="N60" s="14">
        <f t="shared" ca="1" si="22"/>
        <v>-11.93</v>
      </c>
      <c r="O60" s="14">
        <f t="shared" ca="1" si="22"/>
        <v>-13.54</v>
      </c>
      <c r="P60" s="14">
        <f t="shared" ca="1" si="22"/>
        <v>-13.31</v>
      </c>
      <c r="Q60" s="14">
        <f t="shared" ca="1" si="22"/>
        <v>-15.71</v>
      </c>
      <c r="R60" s="14">
        <f t="shared" ca="1" si="22"/>
        <v>-15.6</v>
      </c>
      <c r="S60" s="14">
        <f t="shared" ca="1" si="22"/>
        <v>-15.51</v>
      </c>
      <c r="T60" s="14">
        <f t="shared" ca="1" si="22"/>
        <v>-15.43</v>
      </c>
      <c r="U60" s="14">
        <f t="shared" ca="1" si="22"/>
        <v>-15.37</v>
      </c>
      <c r="V60" s="14">
        <f t="shared" ca="1" si="22"/>
        <v>-15.2</v>
      </c>
      <c r="W60" s="14">
        <f t="shared" ca="1" si="22"/>
        <v>-14.92</v>
      </c>
      <c r="X60" s="14">
        <f t="shared" ca="1" si="22"/>
        <v>-14.83</v>
      </c>
      <c r="Y60" s="14">
        <f t="shared" ca="1" si="22"/>
        <v>-14.79</v>
      </c>
      <c r="Z60" s="14">
        <f t="shared" ca="1" si="22"/>
        <v>-14.76</v>
      </c>
      <c r="AA60" s="14">
        <f t="shared" ca="1" si="22"/>
        <v>-14.73</v>
      </c>
      <c r="AB60" s="14">
        <f t="shared" ca="1" si="22"/>
        <v>-14.71</v>
      </c>
      <c r="AC60" s="14">
        <f t="shared" ca="1" si="22"/>
        <v>-14.67</v>
      </c>
      <c r="AD60" s="14">
        <f t="shared" ca="1" si="22"/>
        <v>-14.62</v>
      </c>
      <c r="AE60" s="14">
        <f t="shared" ca="1" si="22"/>
        <v>-14.57</v>
      </c>
      <c r="AF60" s="14">
        <f t="shared" ca="1" si="22"/>
        <v>-14.49</v>
      </c>
      <c r="AG60" s="14">
        <f t="shared" ca="1" si="22"/>
        <v>-14.41</v>
      </c>
      <c r="AH60" s="14">
        <f t="shared" ca="1" si="22"/>
        <v>-14.32</v>
      </c>
      <c r="AI60" s="14">
        <f t="shared" ca="1" si="22"/>
        <v>-14.22</v>
      </c>
      <c r="AJ60" s="14">
        <f t="shared" ca="1" si="22"/>
        <v>-14.11</v>
      </c>
      <c r="AK60" s="14">
        <f t="shared" ca="1" si="22"/>
        <v>-13.99</v>
      </c>
      <c r="AL60" s="14">
        <f t="shared" ca="1" si="22"/>
        <v>-13.87</v>
      </c>
      <c r="AM60" s="14">
        <f t="shared" ca="1" si="22"/>
        <v>-13.75</v>
      </c>
      <c r="AN60" s="14">
        <f t="shared" ca="1" si="22"/>
        <v>-13.62</v>
      </c>
      <c r="AO60" s="14">
        <f t="shared" ca="1" si="22"/>
        <v>-13.51</v>
      </c>
      <c r="AP60" s="14">
        <f t="shared" ca="1" si="22"/>
        <v>-13.4</v>
      </c>
      <c r="AQ60" s="14">
        <f t="shared" ca="1" si="22"/>
        <v>-13.29</v>
      </c>
      <c r="AR60" s="14">
        <f t="shared" ca="1" si="22"/>
        <v>-13.19</v>
      </c>
      <c r="AS60" s="14">
        <f t="shared" ca="1" si="22"/>
        <v>-13.09</v>
      </c>
      <c r="AT60" s="14">
        <f t="shared" ca="1" si="22"/>
        <v>-12.99</v>
      </c>
      <c r="AU60" s="14">
        <f t="shared" ca="1" si="22"/>
        <v>-12.89</v>
      </c>
      <c r="AV60" s="14">
        <f t="shared" ca="1" si="22"/>
        <v>-12.79</v>
      </c>
      <c r="AW60" s="14">
        <f t="shared" ca="1" si="22"/>
        <v>-12.69</v>
      </c>
      <c r="AX60" s="14">
        <f t="shared" ca="1" si="22"/>
        <v>-12.59</v>
      </c>
      <c r="AY60" s="14">
        <f t="shared" ca="1" si="22"/>
        <v>0</v>
      </c>
      <c r="AZ60" s="14">
        <f t="shared" ca="1" si="22"/>
        <v>0</v>
      </c>
      <c r="BA60" s="14">
        <f t="shared" ca="1" si="22"/>
        <v>0</v>
      </c>
      <c r="BB60" s="14">
        <f t="shared" ca="1" si="22"/>
        <v>0</v>
      </c>
      <c r="BC60" s="14">
        <f t="shared" ca="1" si="22"/>
        <v>0</v>
      </c>
      <c r="BD60" s="14">
        <f t="shared" ca="1" si="22"/>
        <v>0</v>
      </c>
      <c r="BE60" s="14">
        <f t="shared" ca="1" si="22"/>
        <v>0</v>
      </c>
      <c r="BF60" s="14">
        <f t="shared" ca="1" si="22"/>
        <v>0</v>
      </c>
      <c r="BG60" s="14">
        <f t="shared" ca="1" si="22"/>
        <v>0</v>
      </c>
      <c r="BH60" s="14">
        <f t="shared" ca="1" si="22"/>
        <v>0</v>
      </c>
      <c r="BI60" s="14">
        <f t="shared" ca="1" si="22"/>
        <v>0</v>
      </c>
      <c r="BJ60" s="14">
        <f t="shared" ca="1" si="22"/>
        <v>0</v>
      </c>
      <c r="BK60" s="14">
        <f t="shared" ca="1" si="22"/>
        <v>0</v>
      </c>
      <c r="BL60" s="14">
        <f t="shared" ca="1" si="22"/>
        <v>0</v>
      </c>
      <c r="BM60" s="14">
        <f t="shared" ca="1" si="22"/>
        <v>0</v>
      </c>
      <c r="BN60" s="14">
        <f t="shared" ca="1" si="22"/>
        <v>0</v>
      </c>
      <c r="BO60" s="14">
        <f t="shared" ca="1" si="22"/>
        <v>0</v>
      </c>
      <c r="BP60" s="14">
        <f t="shared" ca="1" si="22"/>
        <v>0</v>
      </c>
      <c r="BQ60" s="14">
        <f t="shared" ca="1" si="22"/>
        <v>0</v>
      </c>
      <c r="BR60" s="14">
        <f t="shared" ca="1" si="22"/>
        <v>0</v>
      </c>
      <c r="BS60" s="98"/>
    </row>
    <row r="61" spans="1:71" ht="21" customHeight="1" outlineLevel="1" thickBot="1" x14ac:dyDescent="0.4">
      <c r="A61" s="5">
        <f t="shared" si="20"/>
        <v>0</v>
      </c>
      <c r="B61" s="5">
        <f t="shared" si="20"/>
        <v>1</v>
      </c>
      <c r="C61" s="5">
        <f t="shared" si="20"/>
        <v>0</v>
      </c>
      <c r="D61" s="5">
        <f t="shared" si="20"/>
        <v>0</v>
      </c>
      <c r="E61" s="6" t="str">
        <f t="shared" si="20"/>
        <v>H (Se)</v>
      </c>
      <c r="F61" s="14">
        <f t="shared" ca="1" si="21"/>
        <v>-23.95</v>
      </c>
      <c r="G61" s="14">
        <f t="shared" ca="1" si="22"/>
        <v>-22.83</v>
      </c>
      <c r="H61" s="14">
        <f t="shared" ca="1" si="22"/>
        <v>-21.83</v>
      </c>
      <c r="I61" s="14">
        <f t="shared" ca="1" si="22"/>
        <v>-20.95</v>
      </c>
      <c r="J61" s="14">
        <f t="shared" ca="1" si="22"/>
        <v>-20.149999999999999</v>
      </c>
      <c r="K61" s="14">
        <f t="shared" ca="1" si="22"/>
        <v>-21.33</v>
      </c>
      <c r="L61" s="14">
        <f t="shared" ca="1" si="22"/>
        <v>-20.67</v>
      </c>
      <c r="M61" s="14">
        <f t="shared" ca="1" si="22"/>
        <v>-20.059999999999999</v>
      </c>
      <c r="N61" s="14">
        <f t="shared" ca="1" si="22"/>
        <v>-19.52</v>
      </c>
      <c r="O61" s="14">
        <f t="shared" ca="1" si="22"/>
        <v>-17.170000000000002</v>
      </c>
      <c r="P61" s="14">
        <f t="shared" ca="1" si="22"/>
        <v>-16.73</v>
      </c>
      <c r="Q61" s="14">
        <f t="shared" ca="1" si="22"/>
        <v>-13.71</v>
      </c>
      <c r="R61" s="14">
        <f t="shared" ca="1" si="22"/>
        <v>-13.26</v>
      </c>
      <c r="S61" s="14">
        <f t="shared" ca="1" si="22"/>
        <v>-12.84</v>
      </c>
      <c r="T61" s="14">
        <f t="shared" ca="1" si="22"/>
        <v>-12.44</v>
      </c>
      <c r="U61" s="14">
        <f t="shared" ca="1" si="22"/>
        <v>-12.07</v>
      </c>
      <c r="V61" s="14">
        <f t="shared" ca="1" si="22"/>
        <v>-11.7</v>
      </c>
      <c r="W61" s="14">
        <f t="shared" ca="1" si="22"/>
        <v>-11.32</v>
      </c>
      <c r="X61" s="14">
        <f t="shared" ca="1" si="22"/>
        <v>-10.98</v>
      </c>
      <c r="Y61" s="14">
        <f t="shared" ca="1" si="22"/>
        <v>-10.67</v>
      </c>
      <c r="Z61" s="14">
        <f t="shared" ca="1" si="22"/>
        <v>-10.38</v>
      </c>
      <c r="AA61" s="14">
        <f t="shared" ca="1" si="22"/>
        <v>-10.119999999999999</v>
      </c>
      <c r="AB61" s="14">
        <f t="shared" ca="1" si="22"/>
        <v>-9.8800000000000008</v>
      </c>
      <c r="AC61" s="14">
        <f t="shared" ca="1" si="22"/>
        <v>-9.6630000000000003</v>
      </c>
      <c r="AD61" s="14">
        <f t="shared" ca="1" si="22"/>
        <v>-9.4689999999999994</v>
      </c>
      <c r="AE61" s="14">
        <f t="shared" ca="1" si="22"/>
        <v>-9.298</v>
      </c>
      <c r="AF61" s="14">
        <f t="shared" ca="1" si="22"/>
        <v>-9.1509999999999998</v>
      </c>
      <c r="AG61" s="14">
        <f t="shared" ca="1" si="22"/>
        <v>-9.0250000000000004</v>
      </c>
      <c r="AH61" s="14">
        <f t="shared" ca="1" si="22"/>
        <v>-8.92</v>
      </c>
      <c r="AI61" s="14">
        <f t="shared" ca="1" si="22"/>
        <v>-8.8350000000000009</v>
      </c>
      <c r="AJ61" s="14">
        <f t="shared" ca="1" si="22"/>
        <v>-8.7669999999999995</v>
      </c>
      <c r="AK61" s="14">
        <f t="shared" ca="1" si="22"/>
        <v>-8.7159999999999993</v>
      </c>
      <c r="AL61" s="14">
        <f t="shared" ca="1" si="22"/>
        <v>-8.68</v>
      </c>
      <c r="AM61" s="14">
        <f t="shared" ca="1" si="22"/>
        <v>-8.6560000000000006</v>
      </c>
      <c r="AN61" s="14">
        <f t="shared" ca="1" si="22"/>
        <v>-8.6430000000000007</v>
      </c>
      <c r="AO61" s="14">
        <f t="shared" ca="1" si="22"/>
        <v>-8.6679999999999993</v>
      </c>
      <c r="AP61" s="14">
        <f t="shared" ca="1" si="22"/>
        <v>-8.7370000000000001</v>
      </c>
      <c r="AQ61" s="14">
        <f t="shared" ca="1" si="22"/>
        <v>-8.8059999999999992</v>
      </c>
      <c r="AR61" s="14">
        <f t="shared" ca="1" si="22"/>
        <v>-8.8770000000000007</v>
      </c>
      <c r="AS61" s="14">
        <f t="shared" ca="1" si="22"/>
        <v>-8.9489999999999998</v>
      </c>
      <c r="AT61" s="14">
        <f t="shared" ca="1" si="22"/>
        <v>-9.0220000000000002</v>
      </c>
      <c r="AU61" s="14">
        <f t="shared" ca="1" si="22"/>
        <v>-9.0969999999999995</v>
      </c>
      <c r="AV61" s="14">
        <f t="shared" ca="1" si="22"/>
        <v>-9.1750000000000007</v>
      </c>
      <c r="AW61" s="14">
        <f t="shared" ca="1" si="22"/>
        <v>-9.2550000000000008</v>
      </c>
      <c r="AX61" s="14">
        <f t="shared" ca="1" si="22"/>
        <v>-9.3379999999999992</v>
      </c>
      <c r="AY61" s="14">
        <f t="shared" ca="1" si="22"/>
        <v>0</v>
      </c>
      <c r="AZ61" s="14">
        <f t="shared" ca="1" si="22"/>
        <v>0</v>
      </c>
      <c r="BA61" s="14">
        <f t="shared" ca="1" si="22"/>
        <v>0</v>
      </c>
      <c r="BB61" s="14">
        <f t="shared" ca="1" si="22"/>
        <v>0</v>
      </c>
      <c r="BC61" s="14">
        <f t="shared" ca="1" si="22"/>
        <v>0</v>
      </c>
      <c r="BD61" s="14">
        <f t="shared" ca="1" si="22"/>
        <v>0</v>
      </c>
      <c r="BE61" s="14">
        <f t="shared" ca="1" si="22"/>
        <v>0</v>
      </c>
      <c r="BF61" s="14">
        <f t="shared" ca="1" si="22"/>
        <v>0</v>
      </c>
      <c r="BG61" s="14">
        <f t="shared" ca="1" si="22"/>
        <v>0</v>
      </c>
      <c r="BH61" s="14">
        <f t="shared" ca="1" si="22"/>
        <v>0</v>
      </c>
      <c r="BI61" s="14">
        <f t="shared" ca="1" si="22"/>
        <v>0</v>
      </c>
      <c r="BJ61" s="14">
        <f t="shared" ca="1" si="22"/>
        <v>0</v>
      </c>
      <c r="BK61" s="14">
        <f t="shared" ca="1" si="22"/>
        <v>0</v>
      </c>
      <c r="BL61" s="14">
        <f t="shared" ca="1" si="22"/>
        <v>0</v>
      </c>
      <c r="BM61" s="14">
        <f t="shared" ca="1" si="22"/>
        <v>0</v>
      </c>
      <c r="BN61" s="14">
        <f t="shared" ca="1" si="22"/>
        <v>0</v>
      </c>
      <c r="BO61" s="14">
        <f t="shared" ca="1" si="22"/>
        <v>0</v>
      </c>
      <c r="BP61" s="14">
        <f t="shared" ca="1" si="22"/>
        <v>0</v>
      </c>
      <c r="BQ61" s="14">
        <f t="shared" ca="1" si="22"/>
        <v>0</v>
      </c>
      <c r="BR61" s="14">
        <f t="shared" ca="1" si="22"/>
        <v>0</v>
      </c>
      <c r="BS61" s="98"/>
    </row>
    <row r="62" spans="1:71" ht="21" customHeight="1" outlineLevel="1" thickBot="1" x14ac:dyDescent="0.4">
      <c r="A62" s="5">
        <f t="shared" si="20"/>
        <v>0</v>
      </c>
      <c r="B62" s="5">
        <f t="shared" si="20"/>
        <v>0</v>
      </c>
      <c r="C62" s="5">
        <f t="shared" si="20"/>
        <v>0</v>
      </c>
      <c r="D62" s="5">
        <f t="shared" si="20"/>
        <v>0</v>
      </c>
      <c r="E62" s="6">
        <f t="shared" si="20"/>
        <v>0</v>
      </c>
      <c r="F62" s="14">
        <f t="shared" ca="1" si="21"/>
        <v>0</v>
      </c>
      <c r="G62" s="14">
        <f t="shared" ca="1" si="22"/>
        <v>0</v>
      </c>
      <c r="H62" s="14">
        <f t="shared" ca="1" si="22"/>
        <v>0</v>
      </c>
      <c r="I62" s="14">
        <f t="shared" ca="1" si="22"/>
        <v>0</v>
      </c>
      <c r="J62" s="14">
        <f t="shared" ca="1" si="22"/>
        <v>0</v>
      </c>
      <c r="K62" s="14">
        <f t="shared" ca="1" si="22"/>
        <v>0</v>
      </c>
      <c r="L62" s="14">
        <f t="shared" ca="1" si="22"/>
        <v>0</v>
      </c>
      <c r="M62" s="14">
        <f t="shared" ca="1" si="22"/>
        <v>0</v>
      </c>
      <c r="N62" s="14">
        <f t="shared" ca="1" si="22"/>
        <v>0</v>
      </c>
      <c r="O62" s="14">
        <f t="shared" ca="1" si="22"/>
        <v>0</v>
      </c>
      <c r="P62" s="14">
        <f t="shared" ca="1" si="22"/>
        <v>0</v>
      </c>
      <c r="Q62" s="14">
        <f t="shared" ca="1" si="22"/>
        <v>0</v>
      </c>
      <c r="R62" s="14">
        <f t="shared" ca="1" si="22"/>
        <v>0</v>
      </c>
      <c r="S62" s="14">
        <f t="shared" ca="1" si="22"/>
        <v>0</v>
      </c>
      <c r="T62" s="14">
        <f t="shared" ca="1" si="22"/>
        <v>0</v>
      </c>
      <c r="U62" s="14">
        <f t="shared" ca="1" si="22"/>
        <v>0</v>
      </c>
      <c r="V62" s="14">
        <f t="shared" ca="1" si="22"/>
        <v>0</v>
      </c>
      <c r="W62" s="14">
        <f t="shared" ca="1" si="22"/>
        <v>0</v>
      </c>
      <c r="X62" s="14">
        <f t="shared" ca="1" si="22"/>
        <v>0</v>
      </c>
      <c r="Y62" s="14">
        <f t="shared" ca="1" si="22"/>
        <v>0</v>
      </c>
      <c r="Z62" s="14">
        <f t="shared" ca="1" si="22"/>
        <v>0</v>
      </c>
      <c r="AA62" s="14">
        <f t="shared" ca="1" si="22"/>
        <v>0</v>
      </c>
      <c r="AB62" s="14">
        <f t="shared" ca="1" si="22"/>
        <v>0</v>
      </c>
      <c r="AC62" s="14">
        <f t="shared" ca="1" si="22"/>
        <v>0</v>
      </c>
      <c r="AD62" s="14">
        <f t="shared" ca="1" si="22"/>
        <v>0</v>
      </c>
      <c r="AE62" s="14">
        <f t="shared" ca="1" si="22"/>
        <v>0</v>
      </c>
      <c r="AF62" s="14">
        <f t="shared" ca="1" si="22"/>
        <v>0</v>
      </c>
      <c r="AG62" s="14">
        <f t="shared" ref="G62:BR66" ca="1" si="23">$A62*H.Ar + $B62*H.Se + $C62*H.Ge + $D62*H.Ga</f>
        <v>0</v>
      </c>
      <c r="AH62" s="14">
        <f t="shared" ca="1" si="23"/>
        <v>0</v>
      </c>
      <c r="AI62" s="14">
        <f t="shared" ca="1" si="23"/>
        <v>0</v>
      </c>
      <c r="AJ62" s="14">
        <f t="shared" ca="1" si="23"/>
        <v>0</v>
      </c>
      <c r="AK62" s="14">
        <f t="shared" ca="1" si="23"/>
        <v>0</v>
      </c>
      <c r="AL62" s="14">
        <f t="shared" ca="1" si="23"/>
        <v>0</v>
      </c>
      <c r="AM62" s="14">
        <f t="shared" ca="1" si="23"/>
        <v>0</v>
      </c>
      <c r="AN62" s="14">
        <f t="shared" ca="1" si="23"/>
        <v>0</v>
      </c>
      <c r="AO62" s="14">
        <f t="shared" ca="1" si="23"/>
        <v>0</v>
      </c>
      <c r="AP62" s="14">
        <f t="shared" ca="1" si="23"/>
        <v>0</v>
      </c>
      <c r="AQ62" s="14">
        <f t="shared" ca="1" si="23"/>
        <v>0</v>
      </c>
      <c r="AR62" s="14">
        <f t="shared" ca="1" si="23"/>
        <v>0</v>
      </c>
      <c r="AS62" s="14">
        <f t="shared" ca="1" si="23"/>
        <v>0</v>
      </c>
      <c r="AT62" s="14">
        <f t="shared" ca="1" si="23"/>
        <v>0</v>
      </c>
      <c r="AU62" s="14">
        <f t="shared" ca="1" si="23"/>
        <v>0</v>
      </c>
      <c r="AV62" s="14">
        <f t="shared" ca="1" si="23"/>
        <v>0</v>
      </c>
      <c r="AW62" s="14">
        <f t="shared" ca="1" si="23"/>
        <v>0</v>
      </c>
      <c r="AX62" s="14">
        <f t="shared" ca="1" si="23"/>
        <v>0</v>
      </c>
      <c r="AY62" s="14">
        <f t="shared" ca="1" si="23"/>
        <v>0</v>
      </c>
      <c r="AZ62" s="14">
        <f t="shared" ca="1" si="23"/>
        <v>0</v>
      </c>
      <c r="BA62" s="14">
        <f t="shared" ca="1" si="23"/>
        <v>0</v>
      </c>
      <c r="BB62" s="14">
        <f t="shared" ca="1" si="23"/>
        <v>0</v>
      </c>
      <c r="BC62" s="14">
        <f t="shared" ca="1" si="23"/>
        <v>0</v>
      </c>
      <c r="BD62" s="14">
        <f t="shared" ca="1" si="23"/>
        <v>0</v>
      </c>
      <c r="BE62" s="14">
        <f t="shared" ca="1" si="23"/>
        <v>0</v>
      </c>
      <c r="BF62" s="14">
        <f t="shared" ca="1" si="23"/>
        <v>0</v>
      </c>
      <c r="BG62" s="14">
        <f t="shared" ca="1" si="23"/>
        <v>0</v>
      </c>
      <c r="BH62" s="14">
        <f t="shared" ca="1" si="23"/>
        <v>0</v>
      </c>
      <c r="BI62" s="14">
        <f t="shared" ca="1" si="23"/>
        <v>0</v>
      </c>
      <c r="BJ62" s="14">
        <f t="shared" ca="1" si="23"/>
        <v>0</v>
      </c>
      <c r="BK62" s="14">
        <f t="shared" ca="1" si="23"/>
        <v>0</v>
      </c>
      <c r="BL62" s="14">
        <f t="shared" ca="1" si="23"/>
        <v>0</v>
      </c>
      <c r="BM62" s="14">
        <f t="shared" ca="1" si="23"/>
        <v>0</v>
      </c>
      <c r="BN62" s="14">
        <f t="shared" ca="1" si="23"/>
        <v>0</v>
      </c>
      <c r="BO62" s="14">
        <f t="shared" ca="1" si="23"/>
        <v>0</v>
      </c>
      <c r="BP62" s="14">
        <f t="shared" ca="1" si="23"/>
        <v>0</v>
      </c>
      <c r="BQ62" s="14">
        <f t="shared" ca="1" si="23"/>
        <v>0</v>
      </c>
      <c r="BR62" s="14">
        <f t="shared" ca="1" si="23"/>
        <v>0</v>
      </c>
      <c r="BS62" s="98"/>
    </row>
    <row r="63" spans="1:71" ht="21" customHeight="1" outlineLevel="1" thickBot="1" x14ac:dyDescent="0.4">
      <c r="A63" s="5">
        <f t="shared" si="20"/>
        <v>0</v>
      </c>
      <c r="B63" s="5">
        <f t="shared" si="20"/>
        <v>0</v>
      </c>
      <c r="C63" s="5">
        <f t="shared" si="20"/>
        <v>0</v>
      </c>
      <c r="D63" s="5">
        <f t="shared" si="20"/>
        <v>0</v>
      </c>
      <c r="E63" s="6">
        <f t="shared" si="20"/>
        <v>0</v>
      </c>
      <c r="F63" s="14">
        <f t="shared" ca="1" si="21"/>
        <v>0</v>
      </c>
      <c r="G63" s="14">
        <f t="shared" ca="1" si="23"/>
        <v>0</v>
      </c>
      <c r="H63" s="14">
        <f t="shared" ca="1" si="23"/>
        <v>0</v>
      </c>
      <c r="I63" s="14">
        <f t="shared" ca="1" si="23"/>
        <v>0</v>
      </c>
      <c r="J63" s="14">
        <f t="shared" ca="1" si="23"/>
        <v>0</v>
      </c>
      <c r="K63" s="14">
        <f t="shared" ca="1" si="23"/>
        <v>0</v>
      </c>
      <c r="L63" s="14">
        <f t="shared" ca="1" si="23"/>
        <v>0</v>
      </c>
      <c r="M63" s="14">
        <f t="shared" ca="1" si="23"/>
        <v>0</v>
      </c>
      <c r="N63" s="14">
        <f t="shared" ca="1" si="23"/>
        <v>0</v>
      </c>
      <c r="O63" s="14">
        <f t="shared" ca="1" si="23"/>
        <v>0</v>
      </c>
      <c r="P63" s="14">
        <f t="shared" ca="1" si="23"/>
        <v>0</v>
      </c>
      <c r="Q63" s="14">
        <f t="shared" ca="1" si="23"/>
        <v>0</v>
      </c>
      <c r="R63" s="14">
        <f t="shared" ca="1" si="23"/>
        <v>0</v>
      </c>
      <c r="S63" s="14">
        <f t="shared" ca="1" si="23"/>
        <v>0</v>
      </c>
      <c r="T63" s="14">
        <f t="shared" ca="1" si="23"/>
        <v>0</v>
      </c>
      <c r="U63" s="14">
        <f t="shared" ca="1" si="23"/>
        <v>0</v>
      </c>
      <c r="V63" s="14">
        <f t="shared" ca="1" si="23"/>
        <v>0</v>
      </c>
      <c r="W63" s="14">
        <f t="shared" ca="1" si="23"/>
        <v>0</v>
      </c>
      <c r="X63" s="14">
        <f t="shared" ca="1" si="23"/>
        <v>0</v>
      </c>
      <c r="Y63" s="14">
        <f t="shared" ca="1" si="23"/>
        <v>0</v>
      </c>
      <c r="Z63" s="14">
        <f t="shared" ca="1" si="23"/>
        <v>0</v>
      </c>
      <c r="AA63" s="14">
        <f t="shared" ca="1" si="23"/>
        <v>0</v>
      </c>
      <c r="AB63" s="14">
        <f t="shared" ca="1" si="23"/>
        <v>0</v>
      </c>
      <c r="AC63" s="14">
        <f t="shared" ca="1" si="23"/>
        <v>0</v>
      </c>
      <c r="AD63" s="14">
        <f t="shared" ca="1" si="23"/>
        <v>0</v>
      </c>
      <c r="AE63" s="14">
        <f t="shared" ca="1" si="23"/>
        <v>0</v>
      </c>
      <c r="AF63" s="14">
        <f t="shared" ca="1" si="23"/>
        <v>0</v>
      </c>
      <c r="AG63" s="14">
        <f t="shared" ca="1" si="23"/>
        <v>0</v>
      </c>
      <c r="AH63" s="14">
        <f t="shared" ca="1" si="23"/>
        <v>0</v>
      </c>
      <c r="AI63" s="14">
        <f t="shared" ca="1" si="23"/>
        <v>0</v>
      </c>
      <c r="AJ63" s="14">
        <f t="shared" ca="1" si="23"/>
        <v>0</v>
      </c>
      <c r="AK63" s="14">
        <f t="shared" ca="1" si="23"/>
        <v>0</v>
      </c>
      <c r="AL63" s="14">
        <f t="shared" ca="1" si="23"/>
        <v>0</v>
      </c>
      <c r="AM63" s="14">
        <f t="shared" ca="1" si="23"/>
        <v>0</v>
      </c>
      <c r="AN63" s="14">
        <f t="shared" ca="1" si="23"/>
        <v>0</v>
      </c>
      <c r="AO63" s="14">
        <f t="shared" ca="1" si="23"/>
        <v>0</v>
      </c>
      <c r="AP63" s="14">
        <f t="shared" ca="1" si="23"/>
        <v>0</v>
      </c>
      <c r="AQ63" s="14">
        <f t="shared" ca="1" si="23"/>
        <v>0</v>
      </c>
      <c r="AR63" s="14">
        <f t="shared" ca="1" si="23"/>
        <v>0</v>
      </c>
      <c r="AS63" s="14">
        <f t="shared" ca="1" si="23"/>
        <v>0</v>
      </c>
      <c r="AT63" s="14">
        <f t="shared" ca="1" si="23"/>
        <v>0</v>
      </c>
      <c r="AU63" s="14">
        <f t="shared" ca="1" si="23"/>
        <v>0</v>
      </c>
      <c r="AV63" s="14">
        <f t="shared" ca="1" si="23"/>
        <v>0</v>
      </c>
      <c r="AW63" s="14">
        <f t="shared" ca="1" si="23"/>
        <v>0</v>
      </c>
      <c r="AX63" s="14">
        <f t="shared" ca="1" si="23"/>
        <v>0</v>
      </c>
      <c r="AY63" s="14">
        <f t="shared" ca="1" si="23"/>
        <v>0</v>
      </c>
      <c r="AZ63" s="14">
        <f t="shared" ca="1" si="23"/>
        <v>0</v>
      </c>
      <c r="BA63" s="14">
        <f t="shared" ca="1" si="23"/>
        <v>0</v>
      </c>
      <c r="BB63" s="14">
        <f t="shared" ca="1" si="23"/>
        <v>0</v>
      </c>
      <c r="BC63" s="14">
        <f t="shared" ca="1" si="23"/>
        <v>0</v>
      </c>
      <c r="BD63" s="14">
        <f t="shared" ca="1" si="23"/>
        <v>0</v>
      </c>
      <c r="BE63" s="14">
        <f t="shared" ca="1" si="23"/>
        <v>0</v>
      </c>
      <c r="BF63" s="14">
        <f t="shared" ca="1" si="23"/>
        <v>0</v>
      </c>
      <c r="BG63" s="14">
        <f t="shared" ca="1" si="23"/>
        <v>0</v>
      </c>
      <c r="BH63" s="14">
        <f t="shared" ca="1" si="23"/>
        <v>0</v>
      </c>
      <c r="BI63" s="14">
        <f t="shared" ca="1" si="23"/>
        <v>0</v>
      </c>
      <c r="BJ63" s="14">
        <f t="shared" ca="1" si="23"/>
        <v>0</v>
      </c>
      <c r="BK63" s="14">
        <f t="shared" ca="1" si="23"/>
        <v>0</v>
      </c>
      <c r="BL63" s="14">
        <f t="shared" ca="1" si="23"/>
        <v>0</v>
      </c>
      <c r="BM63" s="14">
        <f t="shared" ca="1" si="23"/>
        <v>0</v>
      </c>
      <c r="BN63" s="14">
        <f t="shared" ca="1" si="23"/>
        <v>0</v>
      </c>
      <c r="BO63" s="14">
        <f t="shared" ca="1" si="23"/>
        <v>0</v>
      </c>
      <c r="BP63" s="14">
        <f t="shared" ca="1" si="23"/>
        <v>0</v>
      </c>
      <c r="BQ63" s="14">
        <f t="shared" ca="1" si="23"/>
        <v>0</v>
      </c>
      <c r="BR63" s="14">
        <f t="shared" ca="1" si="23"/>
        <v>0</v>
      </c>
      <c r="BS63" s="98"/>
    </row>
    <row r="64" spans="1:71" ht="21" customHeight="1" outlineLevel="1" thickBot="1" x14ac:dyDescent="0.4">
      <c r="A64" s="5">
        <f t="shared" si="20"/>
        <v>0</v>
      </c>
      <c r="B64" s="5">
        <f t="shared" si="20"/>
        <v>0</v>
      </c>
      <c r="C64" s="5">
        <f t="shared" si="20"/>
        <v>0</v>
      </c>
      <c r="D64" s="5">
        <f t="shared" si="20"/>
        <v>0</v>
      </c>
      <c r="E64" s="6">
        <f t="shared" si="20"/>
        <v>0</v>
      </c>
      <c r="F64" s="14">
        <f t="shared" ca="1" si="21"/>
        <v>0</v>
      </c>
      <c r="G64" s="14">
        <f t="shared" ca="1" si="23"/>
        <v>0</v>
      </c>
      <c r="H64" s="14">
        <f t="shared" ca="1" si="23"/>
        <v>0</v>
      </c>
      <c r="I64" s="14">
        <f t="shared" ca="1" si="23"/>
        <v>0</v>
      </c>
      <c r="J64" s="14">
        <f t="shared" ca="1" si="23"/>
        <v>0</v>
      </c>
      <c r="K64" s="14">
        <f t="shared" ca="1" si="23"/>
        <v>0</v>
      </c>
      <c r="L64" s="14">
        <f t="shared" ca="1" si="23"/>
        <v>0</v>
      </c>
      <c r="M64" s="14">
        <f t="shared" ca="1" si="23"/>
        <v>0</v>
      </c>
      <c r="N64" s="14">
        <f t="shared" ca="1" si="23"/>
        <v>0</v>
      </c>
      <c r="O64" s="14">
        <f t="shared" ca="1" si="23"/>
        <v>0</v>
      </c>
      <c r="P64" s="14">
        <f t="shared" ca="1" si="23"/>
        <v>0</v>
      </c>
      <c r="Q64" s="14">
        <f t="shared" ca="1" si="23"/>
        <v>0</v>
      </c>
      <c r="R64" s="14">
        <f t="shared" ca="1" si="23"/>
        <v>0</v>
      </c>
      <c r="S64" s="14">
        <f t="shared" ca="1" si="23"/>
        <v>0</v>
      </c>
      <c r="T64" s="14">
        <f t="shared" ca="1" si="23"/>
        <v>0</v>
      </c>
      <c r="U64" s="14">
        <f t="shared" ca="1" si="23"/>
        <v>0</v>
      </c>
      <c r="V64" s="14">
        <f t="shared" ca="1" si="23"/>
        <v>0</v>
      </c>
      <c r="W64" s="14">
        <f t="shared" ca="1" si="23"/>
        <v>0</v>
      </c>
      <c r="X64" s="14">
        <f t="shared" ca="1" si="23"/>
        <v>0</v>
      </c>
      <c r="Y64" s="14">
        <f t="shared" ca="1" si="23"/>
        <v>0</v>
      </c>
      <c r="Z64" s="14">
        <f t="shared" ca="1" si="23"/>
        <v>0</v>
      </c>
      <c r="AA64" s="14">
        <f t="shared" ca="1" si="23"/>
        <v>0</v>
      </c>
      <c r="AB64" s="14">
        <f t="shared" ca="1" si="23"/>
        <v>0</v>
      </c>
      <c r="AC64" s="14">
        <f t="shared" ca="1" si="23"/>
        <v>0</v>
      </c>
      <c r="AD64" s="14">
        <f t="shared" ca="1" si="23"/>
        <v>0</v>
      </c>
      <c r="AE64" s="14">
        <f t="shared" ca="1" si="23"/>
        <v>0</v>
      </c>
      <c r="AF64" s="14">
        <f t="shared" ca="1" si="23"/>
        <v>0</v>
      </c>
      <c r="AG64" s="14">
        <f t="shared" ca="1" si="23"/>
        <v>0</v>
      </c>
      <c r="AH64" s="14">
        <f t="shared" ca="1" si="23"/>
        <v>0</v>
      </c>
      <c r="AI64" s="14">
        <f t="shared" ca="1" si="23"/>
        <v>0</v>
      </c>
      <c r="AJ64" s="14">
        <f t="shared" ca="1" si="23"/>
        <v>0</v>
      </c>
      <c r="AK64" s="14">
        <f t="shared" ca="1" si="23"/>
        <v>0</v>
      </c>
      <c r="AL64" s="14">
        <f t="shared" ca="1" si="23"/>
        <v>0</v>
      </c>
      <c r="AM64" s="14">
        <f t="shared" ca="1" si="23"/>
        <v>0</v>
      </c>
      <c r="AN64" s="14">
        <f t="shared" ca="1" si="23"/>
        <v>0</v>
      </c>
      <c r="AO64" s="14">
        <f t="shared" ca="1" si="23"/>
        <v>0</v>
      </c>
      <c r="AP64" s="14">
        <f t="shared" ca="1" si="23"/>
        <v>0</v>
      </c>
      <c r="AQ64" s="14">
        <f t="shared" ca="1" si="23"/>
        <v>0</v>
      </c>
      <c r="AR64" s="14">
        <f t="shared" ca="1" si="23"/>
        <v>0</v>
      </c>
      <c r="AS64" s="14">
        <f t="shared" ca="1" si="23"/>
        <v>0</v>
      </c>
      <c r="AT64" s="14">
        <f t="shared" ca="1" si="23"/>
        <v>0</v>
      </c>
      <c r="AU64" s="14">
        <f t="shared" ca="1" si="23"/>
        <v>0</v>
      </c>
      <c r="AV64" s="14">
        <f t="shared" ca="1" si="23"/>
        <v>0</v>
      </c>
      <c r="AW64" s="14">
        <f t="shared" ca="1" si="23"/>
        <v>0</v>
      </c>
      <c r="AX64" s="14">
        <f t="shared" ca="1" si="23"/>
        <v>0</v>
      </c>
      <c r="AY64" s="14">
        <f t="shared" ca="1" si="23"/>
        <v>0</v>
      </c>
      <c r="AZ64" s="14">
        <f t="shared" ca="1" si="23"/>
        <v>0</v>
      </c>
      <c r="BA64" s="14">
        <f t="shared" ca="1" si="23"/>
        <v>0</v>
      </c>
      <c r="BB64" s="14">
        <f t="shared" ca="1" si="23"/>
        <v>0</v>
      </c>
      <c r="BC64" s="14">
        <f t="shared" ca="1" si="23"/>
        <v>0</v>
      </c>
      <c r="BD64" s="14">
        <f t="shared" ca="1" si="23"/>
        <v>0</v>
      </c>
      <c r="BE64" s="14">
        <f t="shared" ca="1" si="23"/>
        <v>0</v>
      </c>
      <c r="BF64" s="14">
        <f t="shared" ca="1" si="23"/>
        <v>0</v>
      </c>
      <c r="BG64" s="14">
        <f t="shared" ca="1" si="23"/>
        <v>0</v>
      </c>
      <c r="BH64" s="14">
        <f t="shared" ca="1" si="23"/>
        <v>0</v>
      </c>
      <c r="BI64" s="14">
        <f t="shared" ca="1" si="23"/>
        <v>0</v>
      </c>
      <c r="BJ64" s="14">
        <f t="shared" ca="1" si="23"/>
        <v>0</v>
      </c>
      <c r="BK64" s="14">
        <f t="shared" ca="1" si="23"/>
        <v>0</v>
      </c>
      <c r="BL64" s="14">
        <f t="shared" ca="1" si="23"/>
        <v>0</v>
      </c>
      <c r="BM64" s="14">
        <f t="shared" ca="1" si="23"/>
        <v>0</v>
      </c>
      <c r="BN64" s="14">
        <f t="shared" ca="1" si="23"/>
        <v>0</v>
      </c>
      <c r="BO64" s="14">
        <f t="shared" ca="1" si="23"/>
        <v>0</v>
      </c>
      <c r="BP64" s="14">
        <f t="shared" ca="1" si="23"/>
        <v>0</v>
      </c>
      <c r="BQ64" s="14">
        <f t="shared" ca="1" si="23"/>
        <v>0</v>
      </c>
      <c r="BR64" s="14">
        <f t="shared" ca="1" si="23"/>
        <v>0</v>
      </c>
      <c r="BS64" s="98"/>
    </row>
    <row r="65" spans="1:87" ht="21" customHeight="1" outlineLevel="1" thickBot="1" x14ac:dyDescent="0.4">
      <c r="A65" s="5">
        <f t="shared" si="20"/>
        <v>0</v>
      </c>
      <c r="B65" s="5">
        <f t="shared" si="20"/>
        <v>0</v>
      </c>
      <c r="C65" s="5">
        <f t="shared" si="20"/>
        <v>0</v>
      </c>
      <c r="D65" s="5">
        <f t="shared" si="20"/>
        <v>0</v>
      </c>
      <c r="E65" s="6">
        <f t="shared" si="20"/>
        <v>0</v>
      </c>
      <c r="F65" s="14">
        <f t="shared" ca="1" si="21"/>
        <v>0</v>
      </c>
      <c r="G65" s="14">
        <f t="shared" ca="1" si="23"/>
        <v>0</v>
      </c>
      <c r="H65" s="14">
        <f t="shared" ca="1" si="23"/>
        <v>0</v>
      </c>
      <c r="I65" s="14">
        <f t="shared" ca="1" si="23"/>
        <v>0</v>
      </c>
      <c r="J65" s="14">
        <f t="shared" ca="1" si="23"/>
        <v>0</v>
      </c>
      <c r="K65" s="14">
        <f t="shared" ca="1" si="23"/>
        <v>0</v>
      </c>
      <c r="L65" s="14">
        <f t="shared" ca="1" si="23"/>
        <v>0</v>
      </c>
      <c r="M65" s="14">
        <f t="shared" ca="1" si="23"/>
        <v>0</v>
      </c>
      <c r="N65" s="14">
        <f t="shared" ca="1" si="23"/>
        <v>0</v>
      </c>
      <c r="O65" s="14">
        <f t="shared" ca="1" si="23"/>
        <v>0</v>
      </c>
      <c r="P65" s="14">
        <f t="shared" ca="1" si="23"/>
        <v>0</v>
      </c>
      <c r="Q65" s="14">
        <f t="shared" ca="1" si="23"/>
        <v>0</v>
      </c>
      <c r="R65" s="14">
        <f t="shared" ca="1" si="23"/>
        <v>0</v>
      </c>
      <c r="S65" s="14">
        <f t="shared" ca="1" si="23"/>
        <v>0</v>
      </c>
      <c r="T65" s="14">
        <f t="shared" ca="1" si="23"/>
        <v>0</v>
      </c>
      <c r="U65" s="14">
        <f t="shared" ca="1" si="23"/>
        <v>0</v>
      </c>
      <c r="V65" s="14">
        <f t="shared" ca="1" si="23"/>
        <v>0</v>
      </c>
      <c r="W65" s="14">
        <f t="shared" ca="1" si="23"/>
        <v>0</v>
      </c>
      <c r="X65" s="14">
        <f t="shared" ca="1" si="23"/>
        <v>0</v>
      </c>
      <c r="Y65" s="14">
        <f t="shared" ca="1" si="23"/>
        <v>0</v>
      </c>
      <c r="Z65" s="14">
        <f t="shared" ca="1" si="23"/>
        <v>0</v>
      </c>
      <c r="AA65" s="14">
        <f t="shared" ca="1" si="23"/>
        <v>0</v>
      </c>
      <c r="AB65" s="14">
        <f t="shared" ca="1" si="23"/>
        <v>0</v>
      </c>
      <c r="AC65" s="14">
        <f t="shared" ca="1" si="23"/>
        <v>0</v>
      </c>
      <c r="AD65" s="14">
        <f t="shared" ca="1" si="23"/>
        <v>0</v>
      </c>
      <c r="AE65" s="14">
        <f t="shared" ca="1" si="23"/>
        <v>0</v>
      </c>
      <c r="AF65" s="14">
        <f t="shared" ca="1" si="23"/>
        <v>0</v>
      </c>
      <c r="AG65" s="14">
        <f t="shared" ca="1" si="23"/>
        <v>0</v>
      </c>
      <c r="AH65" s="14">
        <f t="shared" ca="1" si="23"/>
        <v>0</v>
      </c>
      <c r="AI65" s="14">
        <f t="shared" ca="1" si="23"/>
        <v>0</v>
      </c>
      <c r="AJ65" s="14">
        <f t="shared" ca="1" si="23"/>
        <v>0</v>
      </c>
      <c r="AK65" s="14">
        <f t="shared" ca="1" si="23"/>
        <v>0</v>
      </c>
      <c r="AL65" s="14">
        <f t="shared" ca="1" si="23"/>
        <v>0</v>
      </c>
      <c r="AM65" s="14">
        <f t="shared" ca="1" si="23"/>
        <v>0</v>
      </c>
      <c r="AN65" s="14">
        <f t="shared" ca="1" si="23"/>
        <v>0</v>
      </c>
      <c r="AO65" s="14">
        <f t="shared" ca="1" si="23"/>
        <v>0</v>
      </c>
      <c r="AP65" s="14">
        <f t="shared" ca="1" si="23"/>
        <v>0</v>
      </c>
      <c r="AQ65" s="14">
        <f t="shared" ca="1" si="23"/>
        <v>0</v>
      </c>
      <c r="AR65" s="14">
        <f t="shared" ca="1" si="23"/>
        <v>0</v>
      </c>
      <c r="AS65" s="14">
        <f t="shared" ca="1" si="23"/>
        <v>0</v>
      </c>
      <c r="AT65" s="14">
        <f t="shared" ca="1" si="23"/>
        <v>0</v>
      </c>
      <c r="AU65" s="14">
        <f t="shared" ca="1" si="23"/>
        <v>0</v>
      </c>
      <c r="AV65" s="14">
        <f t="shared" ca="1" si="23"/>
        <v>0</v>
      </c>
      <c r="AW65" s="14">
        <f t="shared" ca="1" si="23"/>
        <v>0</v>
      </c>
      <c r="AX65" s="14">
        <f t="shared" ca="1" si="23"/>
        <v>0</v>
      </c>
      <c r="AY65" s="14">
        <f t="shared" ca="1" si="23"/>
        <v>0</v>
      </c>
      <c r="AZ65" s="14">
        <f t="shared" ca="1" si="23"/>
        <v>0</v>
      </c>
      <c r="BA65" s="14">
        <f t="shared" ca="1" si="23"/>
        <v>0</v>
      </c>
      <c r="BB65" s="14">
        <f t="shared" ca="1" si="23"/>
        <v>0</v>
      </c>
      <c r="BC65" s="14">
        <f t="shared" ca="1" si="23"/>
        <v>0</v>
      </c>
      <c r="BD65" s="14">
        <f t="shared" ca="1" si="23"/>
        <v>0</v>
      </c>
      <c r="BE65" s="14">
        <f t="shared" ca="1" si="23"/>
        <v>0</v>
      </c>
      <c r="BF65" s="14">
        <f t="shared" ca="1" si="23"/>
        <v>0</v>
      </c>
      <c r="BG65" s="14">
        <f t="shared" ca="1" si="23"/>
        <v>0</v>
      </c>
      <c r="BH65" s="14">
        <f t="shared" ca="1" si="23"/>
        <v>0</v>
      </c>
      <c r="BI65" s="14">
        <f t="shared" ca="1" si="23"/>
        <v>0</v>
      </c>
      <c r="BJ65" s="14">
        <f t="shared" ca="1" si="23"/>
        <v>0</v>
      </c>
      <c r="BK65" s="14">
        <f t="shared" ca="1" si="23"/>
        <v>0</v>
      </c>
      <c r="BL65" s="14">
        <f t="shared" ca="1" si="23"/>
        <v>0</v>
      </c>
      <c r="BM65" s="14">
        <f t="shared" ca="1" si="23"/>
        <v>0</v>
      </c>
      <c r="BN65" s="14">
        <f t="shared" ca="1" si="23"/>
        <v>0</v>
      </c>
      <c r="BO65" s="14">
        <f t="shared" ca="1" si="23"/>
        <v>0</v>
      </c>
      <c r="BP65" s="14">
        <f t="shared" ca="1" si="23"/>
        <v>0</v>
      </c>
      <c r="BQ65" s="14">
        <f t="shared" ca="1" si="23"/>
        <v>0</v>
      </c>
      <c r="BR65" s="14">
        <f t="shared" ca="1" si="23"/>
        <v>0</v>
      </c>
      <c r="BS65" s="98"/>
    </row>
    <row r="66" spans="1:87" ht="21" customHeight="1" outlineLevel="1" thickBot="1" x14ac:dyDescent="0.4">
      <c r="A66" s="5">
        <f t="shared" ref="A66:E75" si="24">A24</f>
        <v>0</v>
      </c>
      <c r="B66" s="5">
        <f t="shared" si="24"/>
        <v>0</v>
      </c>
      <c r="C66" s="5">
        <f t="shared" si="24"/>
        <v>0</v>
      </c>
      <c r="D66" s="5">
        <f t="shared" si="24"/>
        <v>0</v>
      </c>
      <c r="E66" s="6">
        <f t="shared" si="24"/>
        <v>0</v>
      </c>
      <c r="F66" s="14">
        <f t="shared" ref="F66:U74" ca="1" si="25">$A66*H.Ar + $B66*H.Se + $C66*H.Ge + $D66*H.Ga</f>
        <v>0</v>
      </c>
      <c r="G66" s="14">
        <f t="shared" ca="1" si="25"/>
        <v>0</v>
      </c>
      <c r="H66" s="14">
        <f t="shared" ca="1" si="25"/>
        <v>0</v>
      </c>
      <c r="I66" s="14">
        <f t="shared" ca="1" si="25"/>
        <v>0</v>
      </c>
      <c r="J66" s="14">
        <f t="shared" ca="1" si="25"/>
        <v>0</v>
      </c>
      <c r="K66" s="14">
        <f t="shared" ca="1" si="25"/>
        <v>0</v>
      </c>
      <c r="L66" s="14">
        <f t="shared" ca="1" si="25"/>
        <v>0</v>
      </c>
      <c r="M66" s="14">
        <f t="shared" ca="1" si="25"/>
        <v>0</v>
      </c>
      <c r="N66" s="14">
        <f t="shared" ca="1" si="25"/>
        <v>0</v>
      </c>
      <c r="O66" s="14">
        <f t="shared" ca="1" si="25"/>
        <v>0</v>
      </c>
      <c r="P66" s="14">
        <f t="shared" ca="1" si="25"/>
        <v>0</v>
      </c>
      <c r="Q66" s="14">
        <f t="shared" ca="1" si="25"/>
        <v>0</v>
      </c>
      <c r="R66" s="14">
        <f t="shared" ca="1" si="25"/>
        <v>0</v>
      </c>
      <c r="S66" s="14">
        <f t="shared" ca="1" si="25"/>
        <v>0</v>
      </c>
      <c r="T66" s="14">
        <f t="shared" ca="1" si="25"/>
        <v>0</v>
      </c>
      <c r="U66" s="14">
        <f t="shared" ca="1" si="25"/>
        <v>0</v>
      </c>
      <c r="V66" s="14">
        <f t="shared" ca="1" si="23"/>
        <v>0</v>
      </c>
      <c r="W66" s="14">
        <f t="shared" ca="1" si="23"/>
        <v>0</v>
      </c>
      <c r="X66" s="14">
        <f t="shared" ca="1" si="23"/>
        <v>0</v>
      </c>
      <c r="Y66" s="14">
        <f t="shared" ca="1" si="23"/>
        <v>0</v>
      </c>
      <c r="Z66" s="14">
        <f t="shared" ca="1" si="23"/>
        <v>0</v>
      </c>
      <c r="AA66" s="14">
        <f t="shared" ca="1" si="23"/>
        <v>0</v>
      </c>
      <c r="AB66" s="14">
        <f t="shared" ca="1" si="23"/>
        <v>0</v>
      </c>
      <c r="AC66" s="14">
        <f t="shared" ca="1" si="23"/>
        <v>0</v>
      </c>
      <c r="AD66" s="14">
        <f t="shared" ca="1" si="23"/>
        <v>0</v>
      </c>
      <c r="AE66" s="14">
        <f t="shared" ca="1" si="23"/>
        <v>0</v>
      </c>
      <c r="AF66" s="14">
        <f t="shared" ca="1" si="23"/>
        <v>0</v>
      </c>
      <c r="AG66" s="14">
        <f t="shared" ca="1" si="23"/>
        <v>0</v>
      </c>
      <c r="AH66" s="14">
        <f t="shared" ca="1" si="23"/>
        <v>0</v>
      </c>
      <c r="AI66" s="14">
        <f t="shared" ca="1" si="23"/>
        <v>0</v>
      </c>
      <c r="AJ66" s="14">
        <f t="shared" ca="1" si="23"/>
        <v>0</v>
      </c>
      <c r="AK66" s="14">
        <f t="shared" ca="1" si="23"/>
        <v>0</v>
      </c>
      <c r="AL66" s="14">
        <f t="shared" ca="1" si="23"/>
        <v>0</v>
      </c>
      <c r="AM66" s="14">
        <f t="shared" ca="1" si="23"/>
        <v>0</v>
      </c>
      <c r="AN66" s="14">
        <f t="shared" ca="1" si="23"/>
        <v>0</v>
      </c>
      <c r="AO66" s="14">
        <f t="shared" ca="1" si="23"/>
        <v>0</v>
      </c>
      <c r="AP66" s="14">
        <f t="shared" ca="1" si="23"/>
        <v>0</v>
      </c>
      <c r="AQ66" s="14">
        <f t="shared" ca="1" si="23"/>
        <v>0</v>
      </c>
      <c r="AR66" s="14">
        <f t="shared" ca="1" si="23"/>
        <v>0</v>
      </c>
      <c r="AS66" s="14">
        <f t="shared" ca="1" si="23"/>
        <v>0</v>
      </c>
      <c r="AT66" s="14">
        <f t="shared" ca="1" si="23"/>
        <v>0</v>
      </c>
      <c r="AU66" s="14">
        <f t="shared" ref="G66:BR70" ca="1" si="26">$A66*H.Ar + $B66*H.Se + $C66*H.Ge + $D66*H.Ga</f>
        <v>0</v>
      </c>
      <c r="AV66" s="14">
        <f t="shared" ca="1" si="26"/>
        <v>0</v>
      </c>
      <c r="AW66" s="14">
        <f t="shared" ca="1" si="26"/>
        <v>0</v>
      </c>
      <c r="AX66" s="14">
        <f t="shared" ca="1" si="26"/>
        <v>0</v>
      </c>
      <c r="AY66" s="14">
        <f t="shared" ca="1" si="26"/>
        <v>0</v>
      </c>
      <c r="AZ66" s="14">
        <f t="shared" ca="1" si="26"/>
        <v>0</v>
      </c>
      <c r="BA66" s="14">
        <f t="shared" ca="1" si="26"/>
        <v>0</v>
      </c>
      <c r="BB66" s="14">
        <f t="shared" ca="1" si="26"/>
        <v>0</v>
      </c>
      <c r="BC66" s="14">
        <f t="shared" ca="1" si="26"/>
        <v>0</v>
      </c>
      <c r="BD66" s="14">
        <f t="shared" ca="1" si="26"/>
        <v>0</v>
      </c>
      <c r="BE66" s="14">
        <f t="shared" ca="1" si="26"/>
        <v>0</v>
      </c>
      <c r="BF66" s="14">
        <f t="shared" ca="1" si="26"/>
        <v>0</v>
      </c>
      <c r="BG66" s="14">
        <f t="shared" ca="1" si="26"/>
        <v>0</v>
      </c>
      <c r="BH66" s="14">
        <f t="shared" ca="1" si="26"/>
        <v>0</v>
      </c>
      <c r="BI66" s="14">
        <f t="shared" ca="1" si="26"/>
        <v>0</v>
      </c>
      <c r="BJ66" s="14">
        <f t="shared" ca="1" si="26"/>
        <v>0</v>
      </c>
      <c r="BK66" s="14">
        <f t="shared" ca="1" si="26"/>
        <v>0</v>
      </c>
      <c r="BL66" s="14">
        <f t="shared" ca="1" si="26"/>
        <v>0</v>
      </c>
      <c r="BM66" s="14">
        <f t="shared" ca="1" si="26"/>
        <v>0</v>
      </c>
      <c r="BN66" s="14">
        <f t="shared" ca="1" si="26"/>
        <v>0</v>
      </c>
      <c r="BO66" s="14">
        <f t="shared" ca="1" si="26"/>
        <v>0</v>
      </c>
      <c r="BP66" s="14">
        <f t="shared" ca="1" si="26"/>
        <v>0</v>
      </c>
      <c r="BQ66" s="14">
        <f t="shared" ca="1" si="26"/>
        <v>0</v>
      </c>
      <c r="BR66" s="14">
        <f t="shared" ca="1" si="26"/>
        <v>0</v>
      </c>
      <c r="BS66" s="98"/>
    </row>
    <row r="67" spans="1:87" ht="21" customHeight="1" outlineLevel="1" thickBot="1" x14ac:dyDescent="0.4">
      <c r="A67" s="5">
        <f t="shared" si="24"/>
        <v>0</v>
      </c>
      <c r="B67" s="5">
        <f t="shared" si="24"/>
        <v>0</v>
      </c>
      <c r="C67" s="5">
        <f t="shared" si="24"/>
        <v>0</v>
      </c>
      <c r="D67" s="5">
        <f t="shared" si="24"/>
        <v>0</v>
      </c>
      <c r="E67" s="6">
        <f t="shared" si="24"/>
        <v>0</v>
      </c>
      <c r="F67" s="14">
        <f t="shared" ca="1" si="25"/>
        <v>0</v>
      </c>
      <c r="G67" s="14">
        <f t="shared" ca="1" si="26"/>
        <v>0</v>
      </c>
      <c r="H67" s="14">
        <f t="shared" ca="1" si="26"/>
        <v>0</v>
      </c>
      <c r="I67" s="14">
        <f t="shared" ca="1" si="26"/>
        <v>0</v>
      </c>
      <c r="J67" s="14">
        <f t="shared" ca="1" si="26"/>
        <v>0</v>
      </c>
      <c r="K67" s="14">
        <f t="shared" ca="1" si="26"/>
        <v>0</v>
      </c>
      <c r="L67" s="14">
        <f t="shared" ca="1" si="26"/>
        <v>0</v>
      </c>
      <c r="M67" s="14">
        <f t="shared" ca="1" si="26"/>
        <v>0</v>
      </c>
      <c r="N67" s="14">
        <f t="shared" ca="1" si="26"/>
        <v>0</v>
      </c>
      <c r="O67" s="14">
        <f t="shared" ca="1" si="26"/>
        <v>0</v>
      </c>
      <c r="P67" s="14">
        <f t="shared" ca="1" si="26"/>
        <v>0</v>
      </c>
      <c r="Q67" s="14">
        <f t="shared" ca="1" si="26"/>
        <v>0</v>
      </c>
      <c r="R67" s="14">
        <f t="shared" ca="1" si="26"/>
        <v>0</v>
      </c>
      <c r="S67" s="14">
        <f t="shared" ca="1" si="26"/>
        <v>0</v>
      </c>
      <c r="T67" s="14">
        <f t="shared" ca="1" si="26"/>
        <v>0</v>
      </c>
      <c r="U67" s="14">
        <f t="shared" ca="1" si="26"/>
        <v>0</v>
      </c>
      <c r="V67" s="14">
        <f t="shared" ca="1" si="26"/>
        <v>0</v>
      </c>
      <c r="W67" s="14">
        <f t="shared" ca="1" si="26"/>
        <v>0</v>
      </c>
      <c r="X67" s="14">
        <f t="shared" ca="1" si="26"/>
        <v>0</v>
      </c>
      <c r="Y67" s="14">
        <f t="shared" ca="1" si="26"/>
        <v>0</v>
      </c>
      <c r="Z67" s="14">
        <f t="shared" ca="1" si="26"/>
        <v>0</v>
      </c>
      <c r="AA67" s="14">
        <f t="shared" ca="1" si="26"/>
        <v>0</v>
      </c>
      <c r="AB67" s="14">
        <f t="shared" ca="1" si="26"/>
        <v>0</v>
      </c>
      <c r="AC67" s="14">
        <f t="shared" ca="1" si="26"/>
        <v>0</v>
      </c>
      <c r="AD67" s="14">
        <f t="shared" ca="1" si="26"/>
        <v>0</v>
      </c>
      <c r="AE67" s="14">
        <f t="shared" ca="1" si="26"/>
        <v>0</v>
      </c>
      <c r="AF67" s="14">
        <f t="shared" ca="1" si="26"/>
        <v>0</v>
      </c>
      <c r="AG67" s="14">
        <f t="shared" ca="1" si="26"/>
        <v>0</v>
      </c>
      <c r="AH67" s="14">
        <f t="shared" ca="1" si="26"/>
        <v>0</v>
      </c>
      <c r="AI67" s="14">
        <f t="shared" ca="1" si="26"/>
        <v>0</v>
      </c>
      <c r="AJ67" s="14">
        <f t="shared" ca="1" si="26"/>
        <v>0</v>
      </c>
      <c r="AK67" s="14">
        <f t="shared" ca="1" si="26"/>
        <v>0</v>
      </c>
      <c r="AL67" s="14">
        <f t="shared" ca="1" si="26"/>
        <v>0</v>
      </c>
      <c r="AM67" s="14">
        <f t="shared" ca="1" si="26"/>
        <v>0</v>
      </c>
      <c r="AN67" s="14">
        <f t="shared" ca="1" si="26"/>
        <v>0</v>
      </c>
      <c r="AO67" s="14">
        <f t="shared" ca="1" si="26"/>
        <v>0</v>
      </c>
      <c r="AP67" s="14">
        <f t="shared" ca="1" si="26"/>
        <v>0</v>
      </c>
      <c r="AQ67" s="14">
        <f t="shared" ca="1" si="26"/>
        <v>0</v>
      </c>
      <c r="AR67" s="14">
        <f t="shared" ca="1" si="26"/>
        <v>0</v>
      </c>
      <c r="AS67" s="14">
        <f t="shared" ca="1" si="26"/>
        <v>0</v>
      </c>
      <c r="AT67" s="14">
        <f t="shared" ca="1" si="26"/>
        <v>0</v>
      </c>
      <c r="AU67" s="14">
        <f t="shared" ca="1" si="26"/>
        <v>0</v>
      </c>
      <c r="AV67" s="14">
        <f t="shared" ca="1" si="26"/>
        <v>0</v>
      </c>
      <c r="AW67" s="14">
        <f t="shared" ca="1" si="26"/>
        <v>0</v>
      </c>
      <c r="AX67" s="14">
        <f t="shared" ca="1" si="26"/>
        <v>0</v>
      </c>
      <c r="AY67" s="14">
        <f t="shared" ca="1" si="26"/>
        <v>0</v>
      </c>
      <c r="AZ67" s="14">
        <f t="shared" ca="1" si="26"/>
        <v>0</v>
      </c>
      <c r="BA67" s="14">
        <f t="shared" ca="1" si="26"/>
        <v>0</v>
      </c>
      <c r="BB67" s="14">
        <f t="shared" ca="1" si="26"/>
        <v>0</v>
      </c>
      <c r="BC67" s="14">
        <f t="shared" ca="1" si="26"/>
        <v>0</v>
      </c>
      <c r="BD67" s="14">
        <f t="shared" ca="1" si="26"/>
        <v>0</v>
      </c>
      <c r="BE67" s="14">
        <f t="shared" ca="1" si="26"/>
        <v>0</v>
      </c>
      <c r="BF67" s="14">
        <f t="shared" ca="1" si="26"/>
        <v>0</v>
      </c>
      <c r="BG67" s="14">
        <f t="shared" ca="1" si="26"/>
        <v>0</v>
      </c>
      <c r="BH67" s="14">
        <f t="shared" ca="1" si="26"/>
        <v>0</v>
      </c>
      <c r="BI67" s="14">
        <f t="shared" ca="1" si="26"/>
        <v>0</v>
      </c>
      <c r="BJ67" s="14">
        <f t="shared" ca="1" si="26"/>
        <v>0</v>
      </c>
      <c r="BK67" s="14">
        <f t="shared" ca="1" si="26"/>
        <v>0</v>
      </c>
      <c r="BL67" s="14">
        <f t="shared" ca="1" si="26"/>
        <v>0</v>
      </c>
      <c r="BM67" s="14">
        <f t="shared" ca="1" si="26"/>
        <v>0</v>
      </c>
      <c r="BN67" s="14">
        <f t="shared" ca="1" si="26"/>
        <v>0</v>
      </c>
      <c r="BO67" s="14">
        <f t="shared" ca="1" si="26"/>
        <v>0</v>
      </c>
      <c r="BP67" s="14">
        <f t="shared" ca="1" si="26"/>
        <v>0</v>
      </c>
      <c r="BQ67" s="14">
        <f t="shared" ca="1" si="26"/>
        <v>0</v>
      </c>
      <c r="BR67" s="14">
        <f t="shared" ca="1" si="26"/>
        <v>0</v>
      </c>
      <c r="BS67" s="98"/>
    </row>
    <row r="68" spans="1:87" ht="21" customHeight="1" outlineLevel="1" thickBot="1" x14ac:dyDescent="0.4">
      <c r="A68" s="5">
        <f t="shared" si="24"/>
        <v>0</v>
      </c>
      <c r="B68" s="5">
        <f t="shared" si="24"/>
        <v>0</v>
      </c>
      <c r="C68" s="5">
        <f t="shared" si="24"/>
        <v>0</v>
      </c>
      <c r="D68" s="5">
        <f t="shared" si="24"/>
        <v>0</v>
      </c>
      <c r="E68" s="6">
        <f t="shared" si="24"/>
        <v>0</v>
      </c>
      <c r="F68" s="14">
        <f t="shared" ca="1" si="25"/>
        <v>0</v>
      </c>
      <c r="G68" s="14">
        <f t="shared" ca="1" si="26"/>
        <v>0</v>
      </c>
      <c r="H68" s="14">
        <f t="shared" ca="1" si="26"/>
        <v>0</v>
      </c>
      <c r="I68" s="14">
        <f t="shared" ca="1" si="26"/>
        <v>0</v>
      </c>
      <c r="J68" s="14">
        <f t="shared" ca="1" si="26"/>
        <v>0</v>
      </c>
      <c r="K68" s="14">
        <f t="shared" ca="1" si="26"/>
        <v>0</v>
      </c>
      <c r="L68" s="14">
        <f t="shared" ca="1" si="26"/>
        <v>0</v>
      </c>
      <c r="M68" s="14">
        <f t="shared" ca="1" si="26"/>
        <v>0</v>
      </c>
      <c r="N68" s="14">
        <f t="shared" ca="1" si="26"/>
        <v>0</v>
      </c>
      <c r="O68" s="14">
        <f t="shared" ca="1" si="26"/>
        <v>0</v>
      </c>
      <c r="P68" s="14">
        <f t="shared" ca="1" si="26"/>
        <v>0</v>
      </c>
      <c r="Q68" s="14">
        <f t="shared" ca="1" si="26"/>
        <v>0</v>
      </c>
      <c r="R68" s="14">
        <f t="shared" ca="1" si="26"/>
        <v>0</v>
      </c>
      <c r="S68" s="14">
        <f t="shared" ca="1" si="26"/>
        <v>0</v>
      </c>
      <c r="T68" s="14">
        <f t="shared" ca="1" si="26"/>
        <v>0</v>
      </c>
      <c r="U68" s="14">
        <f t="shared" ca="1" si="26"/>
        <v>0</v>
      </c>
      <c r="V68" s="14">
        <f t="shared" ca="1" si="26"/>
        <v>0</v>
      </c>
      <c r="W68" s="14">
        <f t="shared" ca="1" si="26"/>
        <v>0</v>
      </c>
      <c r="X68" s="14">
        <f t="shared" ca="1" si="26"/>
        <v>0</v>
      </c>
      <c r="Y68" s="14">
        <f t="shared" ca="1" si="26"/>
        <v>0</v>
      </c>
      <c r="Z68" s="14">
        <f t="shared" ca="1" si="26"/>
        <v>0</v>
      </c>
      <c r="AA68" s="14">
        <f t="shared" ca="1" si="26"/>
        <v>0</v>
      </c>
      <c r="AB68" s="14">
        <f t="shared" ca="1" si="26"/>
        <v>0</v>
      </c>
      <c r="AC68" s="14">
        <f t="shared" ca="1" si="26"/>
        <v>0</v>
      </c>
      <c r="AD68" s="14">
        <f t="shared" ca="1" si="26"/>
        <v>0</v>
      </c>
      <c r="AE68" s="14">
        <f t="shared" ca="1" si="26"/>
        <v>0</v>
      </c>
      <c r="AF68" s="14">
        <f t="shared" ca="1" si="26"/>
        <v>0</v>
      </c>
      <c r="AG68" s="14">
        <f t="shared" ca="1" si="26"/>
        <v>0</v>
      </c>
      <c r="AH68" s="14">
        <f t="shared" ca="1" si="26"/>
        <v>0</v>
      </c>
      <c r="AI68" s="14">
        <f t="shared" ca="1" si="26"/>
        <v>0</v>
      </c>
      <c r="AJ68" s="14">
        <f t="shared" ca="1" si="26"/>
        <v>0</v>
      </c>
      <c r="AK68" s="14">
        <f t="shared" ca="1" si="26"/>
        <v>0</v>
      </c>
      <c r="AL68" s="14">
        <f t="shared" ca="1" si="26"/>
        <v>0</v>
      </c>
      <c r="AM68" s="14">
        <f t="shared" ca="1" si="26"/>
        <v>0</v>
      </c>
      <c r="AN68" s="14">
        <f t="shared" ca="1" si="26"/>
        <v>0</v>
      </c>
      <c r="AO68" s="14">
        <f t="shared" ca="1" si="26"/>
        <v>0</v>
      </c>
      <c r="AP68" s="14">
        <f t="shared" ca="1" si="26"/>
        <v>0</v>
      </c>
      <c r="AQ68" s="14">
        <f t="shared" ca="1" si="26"/>
        <v>0</v>
      </c>
      <c r="AR68" s="14">
        <f t="shared" ca="1" si="26"/>
        <v>0</v>
      </c>
      <c r="AS68" s="14">
        <f t="shared" ca="1" si="26"/>
        <v>0</v>
      </c>
      <c r="AT68" s="14">
        <f t="shared" ca="1" si="26"/>
        <v>0</v>
      </c>
      <c r="AU68" s="14">
        <f t="shared" ca="1" si="26"/>
        <v>0</v>
      </c>
      <c r="AV68" s="14">
        <f t="shared" ca="1" si="26"/>
        <v>0</v>
      </c>
      <c r="AW68" s="14">
        <f t="shared" ca="1" si="26"/>
        <v>0</v>
      </c>
      <c r="AX68" s="14">
        <f t="shared" ca="1" si="26"/>
        <v>0</v>
      </c>
      <c r="AY68" s="14">
        <f t="shared" ca="1" si="26"/>
        <v>0</v>
      </c>
      <c r="AZ68" s="14">
        <f t="shared" ca="1" si="26"/>
        <v>0</v>
      </c>
      <c r="BA68" s="14">
        <f t="shared" ca="1" si="26"/>
        <v>0</v>
      </c>
      <c r="BB68" s="14">
        <f t="shared" ca="1" si="26"/>
        <v>0</v>
      </c>
      <c r="BC68" s="14">
        <f t="shared" ca="1" si="26"/>
        <v>0</v>
      </c>
      <c r="BD68" s="14">
        <f t="shared" ca="1" si="26"/>
        <v>0</v>
      </c>
      <c r="BE68" s="14">
        <f t="shared" ca="1" si="26"/>
        <v>0</v>
      </c>
      <c r="BF68" s="14">
        <f t="shared" ca="1" si="26"/>
        <v>0</v>
      </c>
      <c r="BG68" s="14">
        <f t="shared" ca="1" si="26"/>
        <v>0</v>
      </c>
      <c r="BH68" s="14">
        <f t="shared" ca="1" si="26"/>
        <v>0</v>
      </c>
      <c r="BI68" s="14">
        <f t="shared" ca="1" si="26"/>
        <v>0</v>
      </c>
      <c r="BJ68" s="14">
        <f t="shared" ca="1" si="26"/>
        <v>0</v>
      </c>
      <c r="BK68" s="14">
        <f t="shared" ca="1" si="26"/>
        <v>0</v>
      </c>
      <c r="BL68" s="14">
        <f t="shared" ca="1" si="26"/>
        <v>0</v>
      </c>
      <c r="BM68" s="14">
        <f t="shared" ca="1" si="26"/>
        <v>0</v>
      </c>
      <c r="BN68" s="14">
        <f t="shared" ca="1" si="26"/>
        <v>0</v>
      </c>
      <c r="BO68" s="14">
        <f t="shared" ca="1" si="26"/>
        <v>0</v>
      </c>
      <c r="BP68" s="14">
        <f t="shared" ca="1" si="26"/>
        <v>0</v>
      </c>
      <c r="BQ68" s="14">
        <f t="shared" ca="1" si="26"/>
        <v>0</v>
      </c>
      <c r="BR68" s="14">
        <f t="shared" ca="1" si="26"/>
        <v>0</v>
      </c>
      <c r="BS68" s="98"/>
    </row>
    <row r="69" spans="1:87" ht="21" customHeight="1" outlineLevel="1" thickBot="1" x14ac:dyDescent="0.4">
      <c r="A69" s="5">
        <f t="shared" si="24"/>
        <v>0</v>
      </c>
      <c r="B69" s="5">
        <f t="shared" si="24"/>
        <v>0</v>
      </c>
      <c r="C69" s="5">
        <f t="shared" si="24"/>
        <v>0</v>
      </c>
      <c r="D69" s="5">
        <f t="shared" si="24"/>
        <v>0</v>
      </c>
      <c r="E69" s="6">
        <f t="shared" si="24"/>
        <v>0</v>
      </c>
      <c r="F69" s="14">
        <f t="shared" ca="1" si="25"/>
        <v>0</v>
      </c>
      <c r="G69" s="14">
        <f t="shared" ca="1" si="26"/>
        <v>0</v>
      </c>
      <c r="H69" s="14">
        <f t="shared" ca="1" si="26"/>
        <v>0</v>
      </c>
      <c r="I69" s="14">
        <f t="shared" ca="1" si="26"/>
        <v>0</v>
      </c>
      <c r="J69" s="14">
        <f t="shared" ca="1" si="26"/>
        <v>0</v>
      </c>
      <c r="K69" s="14">
        <f t="shared" ca="1" si="26"/>
        <v>0</v>
      </c>
      <c r="L69" s="14">
        <f t="shared" ca="1" si="26"/>
        <v>0</v>
      </c>
      <c r="M69" s="14">
        <f t="shared" ca="1" si="26"/>
        <v>0</v>
      </c>
      <c r="N69" s="14">
        <f t="shared" ca="1" si="26"/>
        <v>0</v>
      </c>
      <c r="O69" s="14">
        <f t="shared" ca="1" si="26"/>
        <v>0</v>
      </c>
      <c r="P69" s="14">
        <f t="shared" ca="1" si="26"/>
        <v>0</v>
      </c>
      <c r="Q69" s="14">
        <f t="shared" ca="1" si="26"/>
        <v>0</v>
      </c>
      <c r="R69" s="14">
        <f t="shared" ca="1" si="26"/>
        <v>0</v>
      </c>
      <c r="S69" s="14">
        <f t="shared" ca="1" si="26"/>
        <v>0</v>
      </c>
      <c r="T69" s="14">
        <f t="shared" ca="1" si="26"/>
        <v>0</v>
      </c>
      <c r="U69" s="14">
        <f t="shared" ca="1" si="26"/>
        <v>0</v>
      </c>
      <c r="V69" s="14">
        <f t="shared" ca="1" si="26"/>
        <v>0</v>
      </c>
      <c r="W69" s="14">
        <f t="shared" ca="1" si="26"/>
        <v>0</v>
      </c>
      <c r="X69" s="14">
        <f t="shared" ca="1" si="26"/>
        <v>0</v>
      </c>
      <c r="Y69" s="14">
        <f t="shared" ca="1" si="26"/>
        <v>0</v>
      </c>
      <c r="Z69" s="14">
        <f t="shared" ca="1" si="26"/>
        <v>0</v>
      </c>
      <c r="AA69" s="14">
        <f t="shared" ca="1" si="26"/>
        <v>0</v>
      </c>
      <c r="AB69" s="14">
        <f t="shared" ca="1" si="26"/>
        <v>0</v>
      </c>
      <c r="AC69" s="14">
        <f t="shared" ca="1" si="26"/>
        <v>0</v>
      </c>
      <c r="AD69" s="14">
        <f t="shared" ca="1" si="26"/>
        <v>0</v>
      </c>
      <c r="AE69" s="14">
        <f t="shared" ca="1" si="26"/>
        <v>0</v>
      </c>
      <c r="AF69" s="14">
        <f t="shared" ca="1" si="26"/>
        <v>0</v>
      </c>
      <c r="AG69" s="14">
        <f t="shared" ca="1" si="26"/>
        <v>0</v>
      </c>
      <c r="AH69" s="14">
        <f t="shared" ca="1" si="26"/>
        <v>0</v>
      </c>
      <c r="AI69" s="14">
        <f t="shared" ca="1" si="26"/>
        <v>0</v>
      </c>
      <c r="AJ69" s="14">
        <f t="shared" ca="1" si="26"/>
        <v>0</v>
      </c>
      <c r="AK69" s="14">
        <f t="shared" ca="1" si="26"/>
        <v>0</v>
      </c>
      <c r="AL69" s="14">
        <f t="shared" ca="1" si="26"/>
        <v>0</v>
      </c>
      <c r="AM69" s="14">
        <f t="shared" ca="1" si="26"/>
        <v>0</v>
      </c>
      <c r="AN69" s="14">
        <f t="shared" ca="1" si="26"/>
        <v>0</v>
      </c>
      <c r="AO69" s="14">
        <f t="shared" ca="1" si="26"/>
        <v>0</v>
      </c>
      <c r="AP69" s="14">
        <f t="shared" ca="1" si="26"/>
        <v>0</v>
      </c>
      <c r="AQ69" s="14">
        <f t="shared" ca="1" si="26"/>
        <v>0</v>
      </c>
      <c r="AR69" s="14">
        <f t="shared" ca="1" si="26"/>
        <v>0</v>
      </c>
      <c r="AS69" s="14">
        <f t="shared" ca="1" si="26"/>
        <v>0</v>
      </c>
      <c r="AT69" s="14">
        <f t="shared" ca="1" si="26"/>
        <v>0</v>
      </c>
      <c r="AU69" s="14">
        <f t="shared" ca="1" si="26"/>
        <v>0</v>
      </c>
      <c r="AV69" s="14">
        <f t="shared" ca="1" si="26"/>
        <v>0</v>
      </c>
      <c r="AW69" s="14">
        <f t="shared" ca="1" si="26"/>
        <v>0</v>
      </c>
      <c r="AX69" s="14">
        <f t="shared" ca="1" si="26"/>
        <v>0</v>
      </c>
      <c r="AY69" s="14">
        <f t="shared" ca="1" si="26"/>
        <v>0</v>
      </c>
      <c r="AZ69" s="14">
        <f t="shared" ca="1" si="26"/>
        <v>0</v>
      </c>
      <c r="BA69" s="14">
        <f t="shared" ca="1" si="26"/>
        <v>0</v>
      </c>
      <c r="BB69" s="14">
        <f t="shared" ca="1" si="26"/>
        <v>0</v>
      </c>
      <c r="BC69" s="14">
        <f t="shared" ca="1" si="26"/>
        <v>0</v>
      </c>
      <c r="BD69" s="14">
        <f t="shared" ca="1" si="26"/>
        <v>0</v>
      </c>
      <c r="BE69" s="14">
        <f t="shared" ca="1" si="26"/>
        <v>0</v>
      </c>
      <c r="BF69" s="14">
        <f t="shared" ca="1" si="26"/>
        <v>0</v>
      </c>
      <c r="BG69" s="14">
        <f t="shared" ca="1" si="26"/>
        <v>0</v>
      </c>
      <c r="BH69" s="14">
        <f t="shared" ca="1" si="26"/>
        <v>0</v>
      </c>
      <c r="BI69" s="14">
        <f t="shared" ca="1" si="26"/>
        <v>0</v>
      </c>
      <c r="BJ69" s="14">
        <f t="shared" ca="1" si="26"/>
        <v>0</v>
      </c>
      <c r="BK69" s="14">
        <f t="shared" ca="1" si="26"/>
        <v>0</v>
      </c>
      <c r="BL69" s="14">
        <f t="shared" ca="1" si="26"/>
        <v>0</v>
      </c>
      <c r="BM69" s="14">
        <f t="shared" ca="1" si="26"/>
        <v>0</v>
      </c>
      <c r="BN69" s="14">
        <f t="shared" ca="1" si="26"/>
        <v>0</v>
      </c>
      <c r="BO69" s="14">
        <f t="shared" ca="1" si="26"/>
        <v>0</v>
      </c>
      <c r="BP69" s="14">
        <f t="shared" ca="1" si="26"/>
        <v>0</v>
      </c>
      <c r="BQ69" s="14">
        <f t="shared" ca="1" si="26"/>
        <v>0</v>
      </c>
      <c r="BR69" s="14">
        <f t="shared" ca="1" si="26"/>
        <v>0</v>
      </c>
      <c r="BS69" s="98"/>
    </row>
    <row r="70" spans="1:87" ht="21" customHeight="1" outlineLevel="1" thickBot="1" x14ac:dyDescent="0.4">
      <c r="A70" s="5">
        <f t="shared" si="24"/>
        <v>0</v>
      </c>
      <c r="B70" s="5">
        <f t="shared" si="24"/>
        <v>0</v>
      </c>
      <c r="C70" s="5">
        <f t="shared" si="24"/>
        <v>0</v>
      </c>
      <c r="D70" s="5">
        <f t="shared" si="24"/>
        <v>0</v>
      </c>
      <c r="E70" s="6">
        <f t="shared" si="24"/>
        <v>0</v>
      </c>
      <c r="F70" s="14">
        <f t="shared" ca="1" si="25"/>
        <v>0</v>
      </c>
      <c r="G70" s="14">
        <f t="shared" ca="1" si="26"/>
        <v>0</v>
      </c>
      <c r="H70" s="14">
        <f t="shared" ca="1" si="26"/>
        <v>0</v>
      </c>
      <c r="I70" s="14">
        <f t="shared" ca="1" si="26"/>
        <v>0</v>
      </c>
      <c r="J70" s="14">
        <f t="shared" ca="1" si="26"/>
        <v>0</v>
      </c>
      <c r="K70" s="14">
        <f t="shared" ca="1" si="26"/>
        <v>0</v>
      </c>
      <c r="L70" s="14">
        <f t="shared" ca="1" si="26"/>
        <v>0</v>
      </c>
      <c r="M70" s="14">
        <f t="shared" ca="1" si="26"/>
        <v>0</v>
      </c>
      <c r="N70" s="14">
        <f t="shared" ca="1" si="26"/>
        <v>0</v>
      </c>
      <c r="O70" s="14">
        <f t="shared" ca="1" si="26"/>
        <v>0</v>
      </c>
      <c r="P70" s="14">
        <f t="shared" ca="1" si="26"/>
        <v>0</v>
      </c>
      <c r="Q70" s="14">
        <f t="shared" ca="1" si="26"/>
        <v>0</v>
      </c>
      <c r="R70" s="14">
        <f t="shared" ca="1" si="26"/>
        <v>0</v>
      </c>
      <c r="S70" s="14">
        <f t="shared" ca="1" si="26"/>
        <v>0</v>
      </c>
      <c r="T70" s="14">
        <f t="shared" ca="1" si="26"/>
        <v>0</v>
      </c>
      <c r="U70" s="14">
        <f t="shared" ca="1" si="26"/>
        <v>0</v>
      </c>
      <c r="V70" s="14">
        <f t="shared" ca="1" si="26"/>
        <v>0</v>
      </c>
      <c r="W70" s="14">
        <f t="shared" ca="1" si="26"/>
        <v>0</v>
      </c>
      <c r="X70" s="14">
        <f t="shared" ca="1" si="26"/>
        <v>0</v>
      </c>
      <c r="Y70" s="14">
        <f t="shared" ca="1" si="26"/>
        <v>0</v>
      </c>
      <c r="Z70" s="14">
        <f t="shared" ca="1" si="26"/>
        <v>0</v>
      </c>
      <c r="AA70" s="14">
        <f t="shared" ca="1" si="26"/>
        <v>0</v>
      </c>
      <c r="AB70" s="14">
        <f t="shared" ca="1" si="26"/>
        <v>0</v>
      </c>
      <c r="AC70" s="14">
        <f t="shared" ca="1" si="26"/>
        <v>0</v>
      </c>
      <c r="AD70" s="14">
        <f t="shared" ca="1" si="26"/>
        <v>0</v>
      </c>
      <c r="AE70" s="14">
        <f t="shared" ca="1" si="26"/>
        <v>0</v>
      </c>
      <c r="AF70" s="14">
        <f t="shared" ca="1" si="26"/>
        <v>0</v>
      </c>
      <c r="AG70" s="14">
        <f t="shared" ca="1" si="26"/>
        <v>0</v>
      </c>
      <c r="AH70" s="14">
        <f t="shared" ca="1" si="26"/>
        <v>0</v>
      </c>
      <c r="AI70" s="14">
        <f t="shared" ca="1" si="26"/>
        <v>0</v>
      </c>
      <c r="AJ70" s="14">
        <f t="shared" ca="1" si="26"/>
        <v>0</v>
      </c>
      <c r="AK70" s="14">
        <f t="shared" ca="1" si="26"/>
        <v>0</v>
      </c>
      <c r="AL70" s="14">
        <f t="shared" ca="1" si="26"/>
        <v>0</v>
      </c>
      <c r="AM70" s="14">
        <f t="shared" ca="1" si="26"/>
        <v>0</v>
      </c>
      <c r="AN70" s="14">
        <f t="shared" ca="1" si="26"/>
        <v>0</v>
      </c>
      <c r="AO70" s="14">
        <f t="shared" ca="1" si="26"/>
        <v>0</v>
      </c>
      <c r="AP70" s="14">
        <f t="shared" ca="1" si="26"/>
        <v>0</v>
      </c>
      <c r="AQ70" s="14">
        <f t="shared" ca="1" si="26"/>
        <v>0</v>
      </c>
      <c r="AR70" s="14">
        <f t="shared" ca="1" si="26"/>
        <v>0</v>
      </c>
      <c r="AS70" s="14">
        <f t="shared" ca="1" si="26"/>
        <v>0</v>
      </c>
      <c r="AT70" s="14">
        <f t="shared" ref="G70:BR74" ca="1" si="27">$A70*H.Ar + $B70*H.Se + $C70*H.Ge + $D70*H.Ga</f>
        <v>0</v>
      </c>
      <c r="AU70" s="14">
        <f t="shared" ca="1" si="27"/>
        <v>0</v>
      </c>
      <c r="AV70" s="14">
        <f t="shared" ca="1" si="27"/>
        <v>0</v>
      </c>
      <c r="AW70" s="14">
        <f t="shared" ca="1" si="27"/>
        <v>0</v>
      </c>
      <c r="AX70" s="14">
        <f t="shared" ca="1" si="27"/>
        <v>0</v>
      </c>
      <c r="AY70" s="14">
        <f t="shared" ca="1" si="27"/>
        <v>0</v>
      </c>
      <c r="AZ70" s="14">
        <f t="shared" ca="1" si="27"/>
        <v>0</v>
      </c>
      <c r="BA70" s="14">
        <f t="shared" ca="1" si="27"/>
        <v>0</v>
      </c>
      <c r="BB70" s="14">
        <f t="shared" ca="1" si="27"/>
        <v>0</v>
      </c>
      <c r="BC70" s="14">
        <f t="shared" ca="1" si="27"/>
        <v>0</v>
      </c>
      <c r="BD70" s="14">
        <f t="shared" ca="1" si="27"/>
        <v>0</v>
      </c>
      <c r="BE70" s="14">
        <f t="shared" ca="1" si="27"/>
        <v>0</v>
      </c>
      <c r="BF70" s="14">
        <f t="shared" ca="1" si="27"/>
        <v>0</v>
      </c>
      <c r="BG70" s="14">
        <f t="shared" ca="1" si="27"/>
        <v>0</v>
      </c>
      <c r="BH70" s="14">
        <f t="shared" ca="1" si="27"/>
        <v>0</v>
      </c>
      <c r="BI70" s="14">
        <f t="shared" ca="1" si="27"/>
        <v>0</v>
      </c>
      <c r="BJ70" s="14">
        <f t="shared" ca="1" si="27"/>
        <v>0</v>
      </c>
      <c r="BK70" s="14">
        <f t="shared" ca="1" si="27"/>
        <v>0</v>
      </c>
      <c r="BL70" s="14">
        <f t="shared" ca="1" si="27"/>
        <v>0</v>
      </c>
      <c r="BM70" s="14">
        <f t="shared" ca="1" si="27"/>
        <v>0</v>
      </c>
      <c r="BN70" s="14">
        <f t="shared" ca="1" si="27"/>
        <v>0</v>
      </c>
      <c r="BO70" s="14">
        <f t="shared" ca="1" si="27"/>
        <v>0</v>
      </c>
      <c r="BP70" s="14">
        <f t="shared" ca="1" si="27"/>
        <v>0</v>
      </c>
      <c r="BQ70" s="14">
        <f t="shared" ca="1" si="27"/>
        <v>0</v>
      </c>
      <c r="BR70" s="14">
        <f t="shared" ca="1" si="27"/>
        <v>0</v>
      </c>
      <c r="BS70" s="98"/>
    </row>
    <row r="71" spans="1:87" ht="21" customHeight="1" outlineLevel="1" thickBot="1" x14ac:dyDescent="0.4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>
        <f t="shared" ca="1" si="25"/>
        <v>0</v>
      </c>
      <c r="G71" s="14">
        <f t="shared" ca="1" si="27"/>
        <v>0</v>
      </c>
      <c r="H71" s="14">
        <f t="shared" ca="1" si="27"/>
        <v>0</v>
      </c>
      <c r="I71" s="14">
        <f t="shared" ca="1" si="27"/>
        <v>0</v>
      </c>
      <c r="J71" s="14">
        <f t="shared" ca="1" si="27"/>
        <v>0</v>
      </c>
      <c r="K71" s="14">
        <f t="shared" ca="1" si="27"/>
        <v>0</v>
      </c>
      <c r="L71" s="14">
        <f t="shared" ca="1" si="27"/>
        <v>0</v>
      </c>
      <c r="M71" s="14">
        <f t="shared" ca="1" si="27"/>
        <v>0</v>
      </c>
      <c r="N71" s="14">
        <f t="shared" ca="1" si="27"/>
        <v>0</v>
      </c>
      <c r="O71" s="14">
        <f t="shared" ca="1" si="27"/>
        <v>0</v>
      </c>
      <c r="P71" s="14">
        <f t="shared" ca="1" si="27"/>
        <v>0</v>
      </c>
      <c r="Q71" s="14">
        <f t="shared" ca="1" si="27"/>
        <v>0</v>
      </c>
      <c r="R71" s="14">
        <f t="shared" ca="1" si="27"/>
        <v>0</v>
      </c>
      <c r="S71" s="14">
        <f t="shared" ca="1" si="27"/>
        <v>0</v>
      </c>
      <c r="T71" s="14">
        <f t="shared" ca="1" si="27"/>
        <v>0</v>
      </c>
      <c r="U71" s="14">
        <f t="shared" ca="1" si="27"/>
        <v>0</v>
      </c>
      <c r="V71" s="14">
        <f t="shared" ca="1" si="27"/>
        <v>0</v>
      </c>
      <c r="W71" s="14">
        <f t="shared" ca="1" si="27"/>
        <v>0</v>
      </c>
      <c r="X71" s="14">
        <f t="shared" ca="1" si="27"/>
        <v>0</v>
      </c>
      <c r="Y71" s="14">
        <f t="shared" ca="1" si="27"/>
        <v>0</v>
      </c>
      <c r="Z71" s="14">
        <f t="shared" ca="1" si="27"/>
        <v>0</v>
      </c>
      <c r="AA71" s="14">
        <f t="shared" ca="1" si="27"/>
        <v>0</v>
      </c>
      <c r="AB71" s="14">
        <f t="shared" ca="1" si="27"/>
        <v>0</v>
      </c>
      <c r="AC71" s="14">
        <f t="shared" ca="1" si="27"/>
        <v>0</v>
      </c>
      <c r="AD71" s="14">
        <f t="shared" ca="1" si="27"/>
        <v>0</v>
      </c>
      <c r="AE71" s="14">
        <f t="shared" ca="1" si="27"/>
        <v>0</v>
      </c>
      <c r="AF71" s="14">
        <f t="shared" ca="1" si="27"/>
        <v>0</v>
      </c>
      <c r="AG71" s="14">
        <f t="shared" ca="1" si="27"/>
        <v>0</v>
      </c>
      <c r="AH71" s="14">
        <f t="shared" ca="1" si="27"/>
        <v>0</v>
      </c>
      <c r="AI71" s="14">
        <f t="shared" ca="1" si="27"/>
        <v>0</v>
      </c>
      <c r="AJ71" s="14">
        <f t="shared" ca="1" si="27"/>
        <v>0</v>
      </c>
      <c r="AK71" s="14">
        <f t="shared" ca="1" si="27"/>
        <v>0</v>
      </c>
      <c r="AL71" s="14">
        <f t="shared" ca="1" si="27"/>
        <v>0</v>
      </c>
      <c r="AM71" s="14">
        <f t="shared" ca="1" si="27"/>
        <v>0</v>
      </c>
      <c r="AN71" s="14">
        <f t="shared" ca="1" si="27"/>
        <v>0</v>
      </c>
      <c r="AO71" s="14">
        <f t="shared" ca="1" si="27"/>
        <v>0</v>
      </c>
      <c r="AP71" s="14">
        <f t="shared" ca="1" si="27"/>
        <v>0</v>
      </c>
      <c r="AQ71" s="14">
        <f t="shared" ca="1" si="27"/>
        <v>0</v>
      </c>
      <c r="AR71" s="14">
        <f t="shared" ca="1" si="27"/>
        <v>0</v>
      </c>
      <c r="AS71" s="14">
        <f t="shared" ca="1" si="27"/>
        <v>0</v>
      </c>
      <c r="AT71" s="14">
        <f t="shared" ca="1" si="27"/>
        <v>0</v>
      </c>
      <c r="AU71" s="14">
        <f t="shared" ca="1" si="27"/>
        <v>0</v>
      </c>
      <c r="AV71" s="14">
        <f t="shared" ca="1" si="27"/>
        <v>0</v>
      </c>
      <c r="AW71" s="14">
        <f t="shared" ca="1" si="27"/>
        <v>0</v>
      </c>
      <c r="AX71" s="14">
        <f t="shared" ca="1" si="27"/>
        <v>0</v>
      </c>
      <c r="AY71" s="14">
        <f t="shared" ca="1" si="27"/>
        <v>0</v>
      </c>
      <c r="AZ71" s="14">
        <f t="shared" ca="1" si="27"/>
        <v>0</v>
      </c>
      <c r="BA71" s="14">
        <f t="shared" ca="1" si="27"/>
        <v>0</v>
      </c>
      <c r="BB71" s="14">
        <f t="shared" ca="1" si="27"/>
        <v>0</v>
      </c>
      <c r="BC71" s="14">
        <f t="shared" ca="1" si="27"/>
        <v>0</v>
      </c>
      <c r="BD71" s="14">
        <f t="shared" ca="1" si="27"/>
        <v>0</v>
      </c>
      <c r="BE71" s="14">
        <f t="shared" ca="1" si="27"/>
        <v>0</v>
      </c>
      <c r="BF71" s="14">
        <f t="shared" ca="1" si="27"/>
        <v>0</v>
      </c>
      <c r="BG71" s="14">
        <f t="shared" ca="1" si="27"/>
        <v>0</v>
      </c>
      <c r="BH71" s="14">
        <f t="shared" ca="1" si="27"/>
        <v>0</v>
      </c>
      <c r="BI71" s="14">
        <f t="shared" ca="1" si="27"/>
        <v>0</v>
      </c>
      <c r="BJ71" s="14">
        <f t="shared" ca="1" si="27"/>
        <v>0</v>
      </c>
      <c r="BK71" s="14">
        <f t="shared" ca="1" si="27"/>
        <v>0</v>
      </c>
      <c r="BL71" s="14">
        <f t="shared" ca="1" si="27"/>
        <v>0</v>
      </c>
      <c r="BM71" s="14">
        <f t="shared" ca="1" si="27"/>
        <v>0</v>
      </c>
      <c r="BN71" s="14">
        <f t="shared" ca="1" si="27"/>
        <v>0</v>
      </c>
      <c r="BO71" s="14">
        <f t="shared" ca="1" si="27"/>
        <v>0</v>
      </c>
      <c r="BP71" s="14">
        <f t="shared" ca="1" si="27"/>
        <v>0</v>
      </c>
      <c r="BQ71" s="14">
        <f t="shared" ca="1" si="27"/>
        <v>0</v>
      </c>
      <c r="BR71" s="14">
        <f t="shared" ca="1" si="27"/>
        <v>0</v>
      </c>
      <c r="BS71" s="98"/>
    </row>
    <row r="72" spans="1:87" ht="21" customHeight="1" outlineLevel="1" thickBot="1" x14ac:dyDescent="0.4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>
        <f t="shared" ca="1" si="25"/>
        <v>0</v>
      </c>
      <c r="G72" s="14">
        <f t="shared" ca="1" si="27"/>
        <v>0</v>
      </c>
      <c r="H72" s="14">
        <f t="shared" ca="1" si="27"/>
        <v>0</v>
      </c>
      <c r="I72" s="14">
        <f t="shared" ca="1" si="27"/>
        <v>0</v>
      </c>
      <c r="J72" s="14">
        <f t="shared" ca="1" si="27"/>
        <v>0</v>
      </c>
      <c r="K72" s="14">
        <f t="shared" ca="1" si="27"/>
        <v>0</v>
      </c>
      <c r="L72" s="14">
        <f t="shared" ca="1" si="27"/>
        <v>0</v>
      </c>
      <c r="M72" s="14">
        <f t="shared" ca="1" si="27"/>
        <v>0</v>
      </c>
      <c r="N72" s="14">
        <f t="shared" ca="1" si="27"/>
        <v>0</v>
      </c>
      <c r="O72" s="14">
        <f t="shared" ca="1" si="27"/>
        <v>0</v>
      </c>
      <c r="P72" s="14">
        <f t="shared" ca="1" si="27"/>
        <v>0</v>
      </c>
      <c r="Q72" s="14">
        <f t="shared" ca="1" si="27"/>
        <v>0</v>
      </c>
      <c r="R72" s="14">
        <f t="shared" ca="1" si="27"/>
        <v>0</v>
      </c>
      <c r="S72" s="14">
        <f t="shared" ca="1" si="27"/>
        <v>0</v>
      </c>
      <c r="T72" s="14">
        <f t="shared" ca="1" si="27"/>
        <v>0</v>
      </c>
      <c r="U72" s="14">
        <f t="shared" ca="1" si="27"/>
        <v>0</v>
      </c>
      <c r="V72" s="14">
        <f t="shared" ca="1" si="27"/>
        <v>0</v>
      </c>
      <c r="W72" s="14">
        <f t="shared" ca="1" si="27"/>
        <v>0</v>
      </c>
      <c r="X72" s="14">
        <f t="shared" ca="1" si="27"/>
        <v>0</v>
      </c>
      <c r="Y72" s="14">
        <f t="shared" ca="1" si="27"/>
        <v>0</v>
      </c>
      <c r="Z72" s="14">
        <f t="shared" ca="1" si="27"/>
        <v>0</v>
      </c>
      <c r="AA72" s="14">
        <f t="shared" ca="1" si="27"/>
        <v>0</v>
      </c>
      <c r="AB72" s="14">
        <f t="shared" ca="1" si="27"/>
        <v>0</v>
      </c>
      <c r="AC72" s="14">
        <f t="shared" ca="1" si="27"/>
        <v>0</v>
      </c>
      <c r="AD72" s="14">
        <f t="shared" ca="1" si="27"/>
        <v>0</v>
      </c>
      <c r="AE72" s="14">
        <f t="shared" ca="1" si="27"/>
        <v>0</v>
      </c>
      <c r="AF72" s="14">
        <f t="shared" ca="1" si="27"/>
        <v>0</v>
      </c>
      <c r="AG72" s="14">
        <f t="shared" ca="1" si="27"/>
        <v>0</v>
      </c>
      <c r="AH72" s="14">
        <f t="shared" ca="1" si="27"/>
        <v>0</v>
      </c>
      <c r="AI72" s="14">
        <f t="shared" ca="1" si="27"/>
        <v>0</v>
      </c>
      <c r="AJ72" s="14">
        <f t="shared" ca="1" si="27"/>
        <v>0</v>
      </c>
      <c r="AK72" s="14">
        <f t="shared" ca="1" si="27"/>
        <v>0</v>
      </c>
      <c r="AL72" s="14">
        <f t="shared" ca="1" si="27"/>
        <v>0</v>
      </c>
      <c r="AM72" s="14">
        <f t="shared" ca="1" si="27"/>
        <v>0</v>
      </c>
      <c r="AN72" s="14">
        <f t="shared" ca="1" si="27"/>
        <v>0</v>
      </c>
      <c r="AO72" s="14">
        <f t="shared" ca="1" si="27"/>
        <v>0</v>
      </c>
      <c r="AP72" s="14">
        <f t="shared" ca="1" si="27"/>
        <v>0</v>
      </c>
      <c r="AQ72" s="14">
        <f t="shared" ca="1" si="27"/>
        <v>0</v>
      </c>
      <c r="AR72" s="14">
        <f t="shared" ca="1" si="27"/>
        <v>0</v>
      </c>
      <c r="AS72" s="14">
        <f t="shared" ca="1" si="27"/>
        <v>0</v>
      </c>
      <c r="AT72" s="14">
        <f t="shared" ca="1" si="27"/>
        <v>0</v>
      </c>
      <c r="AU72" s="14">
        <f t="shared" ca="1" si="27"/>
        <v>0</v>
      </c>
      <c r="AV72" s="14">
        <f t="shared" ca="1" si="27"/>
        <v>0</v>
      </c>
      <c r="AW72" s="14">
        <f t="shared" ca="1" si="27"/>
        <v>0</v>
      </c>
      <c r="AX72" s="14">
        <f t="shared" ca="1" si="27"/>
        <v>0</v>
      </c>
      <c r="AY72" s="14">
        <f t="shared" ca="1" si="27"/>
        <v>0</v>
      </c>
      <c r="AZ72" s="14">
        <f t="shared" ca="1" si="27"/>
        <v>0</v>
      </c>
      <c r="BA72" s="14">
        <f t="shared" ca="1" si="27"/>
        <v>0</v>
      </c>
      <c r="BB72" s="14">
        <f t="shared" ca="1" si="27"/>
        <v>0</v>
      </c>
      <c r="BC72" s="14">
        <f t="shared" ca="1" si="27"/>
        <v>0</v>
      </c>
      <c r="BD72" s="14">
        <f t="shared" ca="1" si="27"/>
        <v>0</v>
      </c>
      <c r="BE72" s="14">
        <f t="shared" ca="1" si="27"/>
        <v>0</v>
      </c>
      <c r="BF72" s="14">
        <f t="shared" ca="1" si="27"/>
        <v>0</v>
      </c>
      <c r="BG72" s="14">
        <f t="shared" ca="1" si="27"/>
        <v>0</v>
      </c>
      <c r="BH72" s="14">
        <f t="shared" ca="1" si="27"/>
        <v>0</v>
      </c>
      <c r="BI72" s="14">
        <f t="shared" ca="1" si="27"/>
        <v>0</v>
      </c>
      <c r="BJ72" s="14">
        <f t="shared" ca="1" si="27"/>
        <v>0</v>
      </c>
      <c r="BK72" s="14">
        <f t="shared" ca="1" si="27"/>
        <v>0</v>
      </c>
      <c r="BL72" s="14">
        <f t="shared" ca="1" si="27"/>
        <v>0</v>
      </c>
      <c r="BM72" s="14">
        <f t="shared" ca="1" si="27"/>
        <v>0</v>
      </c>
      <c r="BN72" s="14">
        <f t="shared" ca="1" si="27"/>
        <v>0</v>
      </c>
      <c r="BO72" s="14">
        <f t="shared" ca="1" si="27"/>
        <v>0</v>
      </c>
      <c r="BP72" s="14">
        <f t="shared" ca="1" si="27"/>
        <v>0</v>
      </c>
      <c r="BQ72" s="14">
        <f t="shared" ca="1" si="27"/>
        <v>0</v>
      </c>
      <c r="BR72" s="14">
        <f t="shared" ca="1" si="27"/>
        <v>0</v>
      </c>
      <c r="BS72" s="98"/>
    </row>
    <row r="73" spans="1:87" ht="21" customHeight="1" outlineLevel="1" thickBot="1" x14ac:dyDescent="0.4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>
        <f t="shared" ca="1" si="25"/>
        <v>0</v>
      </c>
      <c r="G73" s="14">
        <f t="shared" ca="1" si="27"/>
        <v>0</v>
      </c>
      <c r="H73" s="14">
        <f t="shared" ca="1" si="27"/>
        <v>0</v>
      </c>
      <c r="I73" s="14">
        <f t="shared" ca="1" si="27"/>
        <v>0</v>
      </c>
      <c r="J73" s="14">
        <f t="shared" ca="1" si="27"/>
        <v>0</v>
      </c>
      <c r="K73" s="14">
        <f t="shared" ca="1" si="27"/>
        <v>0</v>
      </c>
      <c r="L73" s="14">
        <f t="shared" ca="1" si="27"/>
        <v>0</v>
      </c>
      <c r="M73" s="14">
        <f t="shared" ca="1" si="27"/>
        <v>0</v>
      </c>
      <c r="N73" s="14">
        <f t="shared" ca="1" si="27"/>
        <v>0</v>
      </c>
      <c r="O73" s="14">
        <f t="shared" ca="1" si="27"/>
        <v>0</v>
      </c>
      <c r="P73" s="14">
        <f t="shared" ca="1" si="27"/>
        <v>0</v>
      </c>
      <c r="Q73" s="14">
        <f t="shared" ca="1" si="27"/>
        <v>0</v>
      </c>
      <c r="R73" s="14">
        <f t="shared" ca="1" si="27"/>
        <v>0</v>
      </c>
      <c r="S73" s="14">
        <f t="shared" ca="1" si="27"/>
        <v>0</v>
      </c>
      <c r="T73" s="14">
        <f t="shared" ca="1" si="27"/>
        <v>0</v>
      </c>
      <c r="U73" s="14">
        <f t="shared" ca="1" si="27"/>
        <v>0</v>
      </c>
      <c r="V73" s="14">
        <f t="shared" ca="1" si="27"/>
        <v>0</v>
      </c>
      <c r="W73" s="14">
        <f t="shared" ca="1" si="27"/>
        <v>0</v>
      </c>
      <c r="X73" s="14">
        <f t="shared" ca="1" si="27"/>
        <v>0</v>
      </c>
      <c r="Y73" s="14">
        <f t="shared" ca="1" si="27"/>
        <v>0</v>
      </c>
      <c r="Z73" s="14">
        <f t="shared" ca="1" si="27"/>
        <v>0</v>
      </c>
      <c r="AA73" s="14">
        <f t="shared" ca="1" si="27"/>
        <v>0</v>
      </c>
      <c r="AB73" s="14">
        <f t="shared" ca="1" si="27"/>
        <v>0</v>
      </c>
      <c r="AC73" s="14">
        <f t="shared" ca="1" si="27"/>
        <v>0</v>
      </c>
      <c r="AD73" s="14">
        <f t="shared" ca="1" si="27"/>
        <v>0</v>
      </c>
      <c r="AE73" s="14">
        <f t="shared" ca="1" si="27"/>
        <v>0</v>
      </c>
      <c r="AF73" s="14">
        <f t="shared" ca="1" si="27"/>
        <v>0</v>
      </c>
      <c r="AG73" s="14">
        <f t="shared" ca="1" si="27"/>
        <v>0</v>
      </c>
      <c r="AH73" s="14">
        <f t="shared" ca="1" si="27"/>
        <v>0</v>
      </c>
      <c r="AI73" s="14">
        <f t="shared" ca="1" si="27"/>
        <v>0</v>
      </c>
      <c r="AJ73" s="14">
        <f t="shared" ca="1" si="27"/>
        <v>0</v>
      </c>
      <c r="AK73" s="14">
        <f t="shared" ca="1" si="27"/>
        <v>0</v>
      </c>
      <c r="AL73" s="14">
        <f t="shared" ca="1" si="27"/>
        <v>0</v>
      </c>
      <c r="AM73" s="14">
        <f t="shared" ca="1" si="27"/>
        <v>0</v>
      </c>
      <c r="AN73" s="14">
        <f t="shared" ca="1" si="27"/>
        <v>0</v>
      </c>
      <c r="AO73" s="14">
        <f t="shared" ca="1" si="27"/>
        <v>0</v>
      </c>
      <c r="AP73" s="14">
        <f t="shared" ca="1" si="27"/>
        <v>0</v>
      </c>
      <c r="AQ73" s="14">
        <f t="shared" ca="1" si="27"/>
        <v>0</v>
      </c>
      <c r="AR73" s="14">
        <f t="shared" ca="1" si="27"/>
        <v>0</v>
      </c>
      <c r="AS73" s="14">
        <f t="shared" ca="1" si="27"/>
        <v>0</v>
      </c>
      <c r="AT73" s="14">
        <f t="shared" ca="1" si="27"/>
        <v>0</v>
      </c>
      <c r="AU73" s="14">
        <f t="shared" ca="1" si="27"/>
        <v>0</v>
      </c>
      <c r="AV73" s="14">
        <f t="shared" ca="1" si="27"/>
        <v>0</v>
      </c>
      <c r="AW73" s="14">
        <f t="shared" ca="1" si="27"/>
        <v>0</v>
      </c>
      <c r="AX73" s="14">
        <f t="shared" ca="1" si="27"/>
        <v>0</v>
      </c>
      <c r="AY73" s="14">
        <f t="shared" ca="1" si="27"/>
        <v>0</v>
      </c>
      <c r="AZ73" s="14">
        <f t="shared" ca="1" si="27"/>
        <v>0</v>
      </c>
      <c r="BA73" s="14">
        <f t="shared" ca="1" si="27"/>
        <v>0</v>
      </c>
      <c r="BB73" s="14">
        <f t="shared" ca="1" si="27"/>
        <v>0</v>
      </c>
      <c r="BC73" s="14">
        <f t="shared" ca="1" si="27"/>
        <v>0</v>
      </c>
      <c r="BD73" s="14">
        <f t="shared" ca="1" si="27"/>
        <v>0</v>
      </c>
      <c r="BE73" s="14">
        <f t="shared" ca="1" si="27"/>
        <v>0</v>
      </c>
      <c r="BF73" s="14">
        <f t="shared" ca="1" si="27"/>
        <v>0</v>
      </c>
      <c r="BG73" s="14">
        <f t="shared" ca="1" si="27"/>
        <v>0</v>
      </c>
      <c r="BH73" s="14">
        <f t="shared" ca="1" si="27"/>
        <v>0</v>
      </c>
      <c r="BI73" s="14">
        <f t="shared" ca="1" si="27"/>
        <v>0</v>
      </c>
      <c r="BJ73" s="14">
        <f t="shared" ca="1" si="27"/>
        <v>0</v>
      </c>
      <c r="BK73" s="14">
        <f t="shared" ca="1" si="27"/>
        <v>0</v>
      </c>
      <c r="BL73" s="14">
        <f t="shared" ca="1" si="27"/>
        <v>0</v>
      </c>
      <c r="BM73" s="14">
        <f t="shared" ca="1" si="27"/>
        <v>0</v>
      </c>
      <c r="BN73" s="14">
        <f t="shared" ca="1" si="27"/>
        <v>0</v>
      </c>
      <c r="BO73" s="14">
        <f t="shared" ca="1" si="27"/>
        <v>0</v>
      </c>
      <c r="BP73" s="14">
        <f t="shared" ca="1" si="27"/>
        <v>0</v>
      </c>
      <c r="BQ73" s="14">
        <f t="shared" ca="1" si="27"/>
        <v>0</v>
      </c>
      <c r="BR73" s="14">
        <f t="shared" ca="1" si="27"/>
        <v>0</v>
      </c>
      <c r="BS73" s="98"/>
    </row>
    <row r="74" spans="1:87" ht="21" customHeight="1" outlineLevel="1" thickBot="1" x14ac:dyDescent="0.4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>
        <f t="shared" ca="1" si="25"/>
        <v>0</v>
      </c>
      <c r="G74" s="14">
        <f t="shared" ca="1" si="27"/>
        <v>0</v>
      </c>
      <c r="H74" s="14">
        <f t="shared" ca="1" si="27"/>
        <v>0</v>
      </c>
      <c r="I74" s="14">
        <f t="shared" ca="1" si="27"/>
        <v>0</v>
      </c>
      <c r="J74" s="14">
        <f t="shared" ca="1" si="27"/>
        <v>0</v>
      </c>
      <c r="K74" s="14">
        <f t="shared" ca="1" si="27"/>
        <v>0</v>
      </c>
      <c r="L74" s="14">
        <f t="shared" ca="1" si="27"/>
        <v>0</v>
      </c>
      <c r="M74" s="14">
        <f t="shared" ca="1" si="27"/>
        <v>0</v>
      </c>
      <c r="N74" s="14">
        <f t="shared" ca="1" si="27"/>
        <v>0</v>
      </c>
      <c r="O74" s="14">
        <f t="shared" ca="1" si="27"/>
        <v>0</v>
      </c>
      <c r="P74" s="14">
        <f t="shared" ca="1" si="27"/>
        <v>0</v>
      </c>
      <c r="Q74" s="14">
        <f t="shared" ca="1" si="27"/>
        <v>0</v>
      </c>
      <c r="R74" s="14">
        <f t="shared" ca="1" si="27"/>
        <v>0</v>
      </c>
      <c r="S74" s="14">
        <f t="shared" ca="1" si="27"/>
        <v>0</v>
      </c>
      <c r="T74" s="14">
        <f t="shared" ca="1" si="27"/>
        <v>0</v>
      </c>
      <c r="U74" s="14">
        <f t="shared" ca="1" si="27"/>
        <v>0</v>
      </c>
      <c r="V74" s="14">
        <f t="shared" ca="1" si="27"/>
        <v>0</v>
      </c>
      <c r="W74" s="14">
        <f t="shared" ca="1" si="27"/>
        <v>0</v>
      </c>
      <c r="X74" s="14">
        <f t="shared" ca="1" si="27"/>
        <v>0</v>
      </c>
      <c r="Y74" s="14">
        <f t="shared" ca="1" si="27"/>
        <v>0</v>
      </c>
      <c r="Z74" s="14">
        <f t="shared" ca="1" si="27"/>
        <v>0</v>
      </c>
      <c r="AA74" s="14">
        <f t="shared" ca="1" si="27"/>
        <v>0</v>
      </c>
      <c r="AB74" s="14">
        <f t="shared" ca="1" si="27"/>
        <v>0</v>
      </c>
      <c r="AC74" s="14">
        <f t="shared" ca="1" si="27"/>
        <v>0</v>
      </c>
      <c r="AD74" s="14">
        <f t="shared" ca="1" si="27"/>
        <v>0</v>
      </c>
      <c r="AE74" s="14">
        <f t="shared" ca="1" si="27"/>
        <v>0</v>
      </c>
      <c r="AF74" s="14">
        <f t="shared" ca="1" si="27"/>
        <v>0</v>
      </c>
      <c r="AG74" s="14">
        <f t="shared" ca="1" si="27"/>
        <v>0</v>
      </c>
      <c r="AH74" s="14">
        <f t="shared" ca="1" si="27"/>
        <v>0</v>
      </c>
      <c r="AI74" s="14">
        <f t="shared" ca="1" si="27"/>
        <v>0</v>
      </c>
      <c r="AJ74" s="14">
        <f t="shared" ca="1" si="27"/>
        <v>0</v>
      </c>
      <c r="AK74" s="14">
        <f t="shared" ca="1" si="27"/>
        <v>0</v>
      </c>
      <c r="AL74" s="14">
        <f t="shared" ca="1" si="27"/>
        <v>0</v>
      </c>
      <c r="AM74" s="14">
        <f t="shared" ca="1" si="27"/>
        <v>0</v>
      </c>
      <c r="AN74" s="14">
        <f t="shared" ca="1" si="27"/>
        <v>0</v>
      </c>
      <c r="AO74" s="14">
        <f t="shared" ca="1" si="27"/>
        <v>0</v>
      </c>
      <c r="AP74" s="14">
        <f t="shared" ca="1" si="27"/>
        <v>0</v>
      </c>
      <c r="AQ74" s="14">
        <f t="shared" ca="1" si="27"/>
        <v>0</v>
      </c>
      <c r="AR74" s="14">
        <f t="shared" ca="1" si="27"/>
        <v>0</v>
      </c>
      <c r="AS74" s="14">
        <f t="shared" ref="AS74:BR74" ca="1" si="28">$A74*H.Ar + $B74*H.Se + $C74*H.Ge + $D74*H.Ga</f>
        <v>0</v>
      </c>
      <c r="AT74" s="14">
        <f t="shared" ca="1" si="28"/>
        <v>0</v>
      </c>
      <c r="AU74" s="14">
        <f t="shared" ca="1" si="28"/>
        <v>0</v>
      </c>
      <c r="AV74" s="14">
        <f t="shared" ca="1" si="28"/>
        <v>0</v>
      </c>
      <c r="AW74" s="14">
        <f t="shared" ca="1" si="28"/>
        <v>0</v>
      </c>
      <c r="AX74" s="14">
        <f t="shared" ca="1" si="28"/>
        <v>0</v>
      </c>
      <c r="AY74" s="14">
        <f t="shared" ca="1" si="28"/>
        <v>0</v>
      </c>
      <c r="AZ74" s="14">
        <f t="shared" ca="1" si="28"/>
        <v>0</v>
      </c>
      <c r="BA74" s="14">
        <f t="shared" ca="1" si="28"/>
        <v>0</v>
      </c>
      <c r="BB74" s="14">
        <f t="shared" ca="1" si="28"/>
        <v>0</v>
      </c>
      <c r="BC74" s="14">
        <f t="shared" ca="1" si="28"/>
        <v>0</v>
      </c>
      <c r="BD74" s="14">
        <f t="shared" ca="1" si="28"/>
        <v>0</v>
      </c>
      <c r="BE74" s="14">
        <f t="shared" ca="1" si="28"/>
        <v>0</v>
      </c>
      <c r="BF74" s="14">
        <f t="shared" ca="1" si="28"/>
        <v>0</v>
      </c>
      <c r="BG74" s="14">
        <f t="shared" ca="1" si="28"/>
        <v>0</v>
      </c>
      <c r="BH74" s="14">
        <f t="shared" ca="1" si="28"/>
        <v>0</v>
      </c>
      <c r="BI74" s="14">
        <f t="shared" ca="1" si="28"/>
        <v>0</v>
      </c>
      <c r="BJ74" s="14">
        <f t="shared" ca="1" si="28"/>
        <v>0</v>
      </c>
      <c r="BK74" s="14">
        <f t="shared" ca="1" si="28"/>
        <v>0</v>
      </c>
      <c r="BL74" s="14">
        <f t="shared" ca="1" si="28"/>
        <v>0</v>
      </c>
      <c r="BM74" s="14">
        <f t="shared" ca="1" si="28"/>
        <v>0</v>
      </c>
      <c r="BN74" s="14">
        <f t="shared" ca="1" si="28"/>
        <v>0</v>
      </c>
      <c r="BO74" s="14">
        <f t="shared" ca="1" si="28"/>
        <v>0</v>
      </c>
      <c r="BP74" s="14">
        <f t="shared" ca="1" si="28"/>
        <v>0</v>
      </c>
      <c r="BQ74" s="14">
        <f t="shared" ca="1" si="28"/>
        <v>0</v>
      </c>
      <c r="BR74" s="14">
        <f t="shared" ca="1" si="28"/>
        <v>0</v>
      </c>
      <c r="BS74" s="98"/>
    </row>
    <row r="75" spans="1:87" ht="21" customHeight="1" outlineLevel="1" thickTop="1" thickBot="1" x14ac:dyDescent="0.4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8"/>
    </row>
    <row r="76" spans="1:87" ht="21" customHeight="1" outlineLevel="1" thickTop="1" x14ac:dyDescent="0.35">
      <c r="A76" s="47"/>
      <c r="B76" s="47"/>
      <c r="C76" s="47"/>
      <c r="D76" s="47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8.3333333333333339</v>
      </c>
      <c r="D78" s="65"/>
      <c r="E78" s="64" t="s">
        <v>40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9">E45</f>
        <v>Temperature,К</v>
      </c>
      <c r="F79" s="3">
        <f t="shared" ref="F79" si="30">F3</f>
        <v>273.10000000000002</v>
      </c>
      <c r="G79" s="3">
        <f t="shared" ref="G79:BR79" si="31">G3</f>
        <v>289.7</v>
      </c>
      <c r="H79" s="3">
        <f t="shared" si="31"/>
        <v>306.2</v>
      </c>
      <c r="I79" s="3">
        <f t="shared" si="31"/>
        <v>322.7</v>
      </c>
      <c r="J79" s="3">
        <f t="shared" si="31"/>
        <v>339.2</v>
      </c>
      <c r="K79" s="3">
        <f t="shared" si="31"/>
        <v>355.7</v>
      </c>
      <c r="L79" s="3">
        <f t="shared" si="31"/>
        <v>372.3</v>
      </c>
      <c r="M79" s="3">
        <f t="shared" si="31"/>
        <v>388.8</v>
      </c>
      <c r="N79" s="3">
        <f t="shared" si="31"/>
        <v>405.3</v>
      </c>
      <c r="O79" s="3">
        <f t="shared" si="31"/>
        <v>421.8</v>
      </c>
      <c r="P79" s="3">
        <f t="shared" si="31"/>
        <v>438.3</v>
      </c>
      <c r="Q79" s="3">
        <f t="shared" si="31"/>
        <v>454.9</v>
      </c>
      <c r="R79" s="3">
        <f t="shared" si="31"/>
        <v>471.4</v>
      </c>
      <c r="S79" s="3">
        <f t="shared" si="31"/>
        <v>487.9</v>
      </c>
      <c r="T79" s="3">
        <f t="shared" si="31"/>
        <v>504.4</v>
      </c>
      <c r="U79" s="3">
        <f t="shared" si="31"/>
        <v>520.9</v>
      </c>
      <c r="V79" s="3">
        <f t="shared" si="31"/>
        <v>537.5</v>
      </c>
      <c r="W79" s="3">
        <f t="shared" si="31"/>
        <v>554</v>
      </c>
      <c r="X79" s="3">
        <f t="shared" si="31"/>
        <v>570.5</v>
      </c>
      <c r="Y79" s="3">
        <f t="shared" si="31"/>
        <v>587</v>
      </c>
      <c r="Z79" s="3">
        <f t="shared" si="31"/>
        <v>603.5</v>
      </c>
      <c r="AA79" s="3">
        <f t="shared" si="31"/>
        <v>620.1</v>
      </c>
      <c r="AB79" s="3">
        <f t="shared" si="31"/>
        <v>636.6</v>
      </c>
      <c r="AC79" s="3">
        <f t="shared" si="31"/>
        <v>653.1</v>
      </c>
      <c r="AD79" s="3">
        <f t="shared" si="31"/>
        <v>669.6</v>
      </c>
      <c r="AE79" s="3">
        <f t="shared" si="31"/>
        <v>686.1</v>
      </c>
      <c r="AF79" s="3">
        <f t="shared" si="31"/>
        <v>702.7</v>
      </c>
      <c r="AG79" s="3">
        <f t="shared" si="31"/>
        <v>719.2</v>
      </c>
      <c r="AH79" s="3">
        <f t="shared" si="31"/>
        <v>735.7</v>
      </c>
      <c r="AI79" s="3">
        <f t="shared" si="31"/>
        <v>752.2</v>
      </c>
      <c r="AJ79" s="3">
        <f t="shared" si="31"/>
        <v>768.7</v>
      </c>
      <c r="AK79" s="3">
        <f t="shared" si="31"/>
        <v>785.2</v>
      </c>
      <c r="AL79" s="3">
        <f t="shared" si="31"/>
        <v>801.8</v>
      </c>
      <c r="AM79" s="3">
        <f t="shared" si="31"/>
        <v>818.3</v>
      </c>
      <c r="AN79" s="3">
        <f t="shared" si="31"/>
        <v>834.8</v>
      </c>
      <c r="AO79" s="3">
        <f t="shared" si="31"/>
        <v>851.3</v>
      </c>
      <c r="AP79" s="3">
        <f t="shared" si="31"/>
        <v>867.8</v>
      </c>
      <c r="AQ79" s="3">
        <f t="shared" si="31"/>
        <v>884.4</v>
      </c>
      <c r="AR79" s="3">
        <f t="shared" si="31"/>
        <v>900.9</v>
      </c>
      <c r="AS79" s="3">
        <f t="shared" si="31"/>
        <v>917.4</v>
      </c>
      <c r="AT79" s="3">
        <f t="shared" si="31"/>
        <v>933.9</v>
      </c>
      <c r="AU79" s="3">
        <f t="shared" si="31"/>
        <v>950.4</v>
      </c>
      <c r="AV79" s="3">
        <f t="shared" si="31"/>
        <v>967</v>
      </c>
      <c r="AW79" s="3">
        <f t="shared" si="31"/>
        <v>983.5</v>
      </c>
      <c r="AX79" s="3">
        <f t="shared" si="31"/>
        <v>1000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2">B46</f>
        <v>2</v>
      </c>
      <c r="C80" s="5">
        <f t="shared" si="32"/>
        <v>0</v>
      </c>
      <c r="D80" s="5">
        <f t="shared" si="32"/>
        <v>0</v>
      </c>
      <c r="E80" s="6" t="str">
        <f t="shared" si="29"/>
        <v>Se2</v>
      </c>
      <c r="F80" s="14">
        <f t="shared" ref="F80" si="33">F4*$C$78</f>
        <v>0</v>
      </c>
      <c r="G80" s="14">
        <f t="shared" ref="G80:BR80" si="34">G4*$C$78</f>
        <v>2.0877500000000003E-33</v>
      </c>
      <c r="H80" s="14">
        <f t="shared" si="34"/>
        <v>3.8590000000000006E-31</v>
      </c>
      <c r="I80" s="14">
        <f t="shared" si="34"/>
        <v>4.1730000000000004E-29</v>
      </c>
      <c r="J80" s="14">
        <f t="shared" si="34"/>
        <v>2.8538333333333333E-27</v>
      </c>
      <c r="K80" s="14">
        <f t="shared" si="34"/>
        <v>3.0075000000000003E-27</v>
      </c>
      <c r="L80" s="14">
        <f t="shared" si="34"/>
        <v>1.0277500000000001E-25</v>
      </c>
      <c r="M80" s="14">
        <f t="shared" si="34"/>
        <v>2.6004166666666666E-24</v>
      </c>
      <c r="N80" s="14">
        <f t="shared" si="34"/>
        <v>5.049416666666667E-23</v>
      </c>
      <c r="O80" s="14">
        <f t="shared" si="34"/>
        <v>3.1250000000000002E-20</v>
      </c>
      <c r="P80" s="14">
        <f t="shared" si="34"/>
        <v>3.7144166666666668E-19</v>
      </c>
      <c r="Q80" s="14">
        <f t="shared" si="34"/>
        <v>6.989166666666667E-16</v>
      </c>
      <c r="R80" s="14">
        <f t="shared" si="34"/>
        <v>7.0070833333333346E-15</v>
      </c>
      <c r="S80" s="14">
        <f t="shared" si="34"/>
        <v>6.0645833333333338E-14</v>
      </c>
      <c r="T80" s="14">
        <f t="shared" si="34"/>
        <v>4.5924999999999999E-13</v>
      </c>
      <c r="U80" s="14">
        <f t="shared" si="34"/>
        <v>3.0786666666666666E-12</v>
      </c>
      <c r="V80" s="14">
        <f t="shared" si="34"/>
        <v>1.9026666666666666E-11</v>
      </c>
      <c r="W80" s="14">
        <f t="shared" si="34"/>
        <v>1.1446666666666667E-10</v>
      </c>
      <c r="X80" s="14">
        <f t="shared" si="34"/>
        <v>5.9801666666666667E-10</v>
      </c>
      <c r="Y80" s="14">
        <f t="shared" si="34"/>
        <v>2.8002500000000001E-9</v>
      </c>
      <c r="Z80" s="14">
        <f t="shared" si="34"/>
        <v>1.1917500000000001E-8</v>
      </c>
      <c r="AA80" s="14">
        <f t="shared" si="34"/>
        <v>4.6406666666666671E-8</v>
      </c>
      <c r="AB80" s="14">
        <f t="shared" si="34"/>
        <v>1.65925E-7</v>
      </c>
      <c r="AC80" s="14">
        <f t="shared" si="34"/>
        <v>5.4595833333333339E-7</v>
      </c>
      <c r="AD80" s="14">
        <f t="shared" si="34"/>
        <v>1.6566666666666668E-6</v>
      </c>
      <c r="AE80" s="14">
        <f t="shared" si="34"/>
        <v>4.6473333333333329E-6</v>
      </c>
      <c r="AF80" s="14">
        <f t="shared" si="34"/>
        <v>1.2088333333333334E-5</v>
      </c>
      <c r="AG80" s="14">
        <f t="shared" si="34"/>
        <v>2.9265000000000002E-5</v>
      </c>
      <c r="AH80" s="14">
        <f t="shared" si="34"/>
        <v>6.6210000000000005E-5</v>
      </c>
      <c r="AI80" s="14">
        <f t="shared" si="34"/>
        <v>1.4061666666666668E-4</v>
      </c>
      <c r="AJ80" s="14">
        <f t="shared" si="34"/>
        <v>2.8165833333333333E-4</v>
      </c>
      <c r="AK80" s="14">
        <f t="shared" si="34"/>
        <v>5.3455000000000006E-4</v>
      </c>
      <c r="AL80" s="14">
        <f t="shared" si="34"/>
        <v>9.6558333333333338E-4</v>
      </c>
      <c r="AM80" s="14">
        <f t="shared" si="34"/>
        <v>1.6685000000000001E-3</v>
      </c>
      <c r="AN80" s="14">
        <f t="shared" si="34"/>
        <v>2.7710833333333333E-3</v>
      </c>
      <c r="AO80" s="14">
        <f t="shared" si="34"/>
        <v>4.2014166666666667E-3</v>
      </c>
      <c r="AP80" s="14">
        <f t="shared" si="34"/>
        <v>5.7378333333333335E-3</v>
      </c>
      <c r="AQ80" s="14">
        <f t="shared" si="34"/>
        <v>7.7102500000000001E-3</v>
      </c>
      <c r="AR80" s="14">
        <f t="shared" si="34"/>
        <v>1.0198333333333334E-2</v>
      </c>
      <c r="AS80" s="14">
        <f t="shared" si="34"/>
        <v>1.3279166666666668E-2</v>
      </c>
      <c r="AT80" s="14">
        <f t="shared" si="34"/>
        <v>1.7021666666666668E-2</v>
      </c>
      <c r="AU80" s="14">
        <f t="shared" si="34"/>
        <v>2.14775E-2</v>
      </c>
      <c r="AV80" s="14">
        <f t="shared" si="34"/>
        <v>2.6676666666666668E-2</v>
      </c>
      <c r="AW80" s="14">
        <f t="shared" si="34"/>
        <v>3.2617500000000008E-2</v>
      </c>
      <c r="AX80" s="14">
        <f t="shared" si="34"/>
        <v>3.9263333333333338E-2</v>
      </c>
      <c r="AY80" s="14">
        <f t="shared" si="34"/>
        <v>0</v>
      </c>
      <c r="AZ80" s="14">
        <f t="shared" si="34"/>
        <v>0</v>
      </c>
      <c r="BA80" s="14">
        <f t="shared" si="34"/>
        <v>0</v>
      </c>
      <c r="BB80" s="14">
        <f t="shared" si="34"/>
        <v>0</v>
      </c>
      <c r="BC80" s="14">
        <f t="shared" si="34"/>
        <v>0</v>
      </c>
      <c r="BD80" s="14">
        <f t="shared" si="34"/>
        <v>0</v>
      </c>
      <c r="BE80" s="14">
        <f t="shared" si="34"/>
        <v>0</v>
      </c>
      <c r="BF80" s="14">
        <f t="shared" si="34"/>
        <v>0</v>
      </c>
      <c r="BG80" s="14">
        <f t="shared" si="34"/>
        <v>0</v>
      </c>
      <c r="BH80" s="14">
        <f t="shared" si="34"/>
        <v>0</v>
      </c>
      <c r="BI80" s="14">
        <f t="shared" si="34"/>
        <v>0</v>
      </c>
      <c r="BJ80" s="14">
        <f t="shared" si="34"/>
        <v>0</v>
      </c>
      <c r="BK80" s="14">
        <f t="shared" si="34"/>
        <v>0</v>
      </c>
      <c r="BL80" s="14">
        <f t="shared" si="34"/>
        <v>0</v>
      </c>
      <c r="BM80" s="14">
        <f t="shared" si="34"/>
        <v>0</v>
      </c>
      <c r="BN80" s="14">
        <f t="shared" si="34"/>
        <v>0</v>
      </c>
      <c r="BO80" s="14">
        <f t="shared" si="34"/>
        <v>0</v>
      </c>
      <c r="BP80" s="14">
        <f t="shared" si="34"/>
        <v>0</v>
      </c>
      <c r="BQ80" s="14">
        <f t="shared" si="34"/>
        <v>0</v>
      </c>
      <c r="BR80" s="14">
        <f t="shared" si="34"/>
        <v>0</v>
      </c>
      <c r="BS80" s="98"/>
    </row>
    <row r="81" spans="1:71" ht="21" hidden="1" customHeight="1" outlineLevel="1" thickBot="1" x14ac:dyDescent="0.4">
      <c r="A81" s="5">
        <f t="shared" ref="A81:D96" si="35">A47</f>
        <v>0</v>
      </c>
      <c r="B81" s="5">
        <f t="shared" si="35"/>
        <v>1</v>
      </c>
      <c r="C81" s="5">
        <f t="shared" si="35"/>
        <v>0</v>
      </c>
      <c r="D81" s="5">
        <f t="shared" si="35"/>
        <v>0</v>
      </c>
      <c r="E81" s="6" t="str">
        <f t="shared" si="29"/>
        <v>Se</v>
      </c>
      <c r="F81" s="14">
        <f t="shared" ref="F81" si="36">F5*$C$78</f>
        <v>0</v>
      </c>
      <c r="G81" s="14">
        <f t="shared" ref="G81:BR81" si="37">G5*$C$78</f>
        <v>0</v>
      </c>
      <c r="H81" s="14">
        <f t="shared" si="37"/>
        <v>0</v>
      </c>
      <c r="I81" s="14">
        <f t="shared" si="37"/>
        <v>0</v>
      </c>
      <c r="J81" s="14">
        <f t="shared" si="37"/>
        <v>0</v>
      </c>
      <c r="K81" s="14">
        <f t="shared" si="37"/>
        <v>2.0578333333333335E-35</v>
      </c>
      <c r="L81" s="14">
        <f t="shared" si="37"/>
        <v>1.4412500000000001E-33</v>
      </c>
      <c r="M81" s="14">
        <f t="shared" si="37"/>
        <v>7.032916666666668E-32</v>
      </c>
      <c r="N81" s="14">
        <f t="shared" si="37"/>
        <v>2.4982500000000002E-30</v>
      </c>
      <c r="O81" s="14">
        <f t="shared" si="37"/>
        <v>4.2547500000000005E-28</v>
      </c>
      <c r="P81" s="14">
        <f t="shared" si="37"/>
        <v>8.6875000000000012E-27</v>
      </c>
      <c r="Q81" s="14">
        <f t="shared" si="37"/>
        <v>1.9615000000000002E-24</v>
      </c>
      <c r="R81" s="14">
        <f t="shared" si="37"/>
        <v>2.8800833333333338E-23</v>
      </c>
      <c r="S81" s="14">
        <f t="shared" si="37"/>
        <v>3.5417500000000003E-22</v>
      </c>
      <c r="T81" s="14">
        <f t="shared" si="37"/>
        <v>3.7102500000000007E-21</v>
      </c>
      <c r="U81" s="14">
        <f t="shared" si="37"/>
        <v>3.360166666666667E-20</v>
      </c>
      <c r="V81" s="14">
        <f t="shared" si="37"/>
        <v>2.70575E-19</v>
      </c>
      <c r="W81" s="14">
        <f t="shared" si="37"/>
        <v>2.0045000000000004E-18</v>
      </c>
      <c r="X81" s="14">
        <f t="shared" si="37"/>
        <v>1.2981666666666667E-17</v>
      </c>
      <c r="Y81" s="14">
        <f t="shared" si="37"/>
        <v>7.5079166666666673E-17</v>
      </c>
      <c r="Z81" s="14">
        <f t="shared" si="37"/>
        <v>3.9233333333333333E-16</v>
      </c>
      <c r="AA81" s="14">
        <f t="shared" si="37"/>
        <v>1.8665833333333336E-15</v>
      </c>
      <c r="AB81" s="14">
        <f t="shared" si="37"/>
        <v>8.1312499999999997E-15</v>
      </c>
      <c r="AC81" s="14">
        <f t="shared" si="37"/>
        <v>3.2580833333333333E-14</v>
      </c>
      <c r="AD81" s="14">
        <f t="shared" si="37"/>
        <v>1.2058333333333334E-13</v>
      </c>
      <c r="AE81" s="14">
        <f t="shared" si="37"/>
        <v>4.138583333333334E-13</v>
      </c>
      <c r="AF81" s="14">
        <f t="shared" si="37"/>
        <v>1.3226666666666668E-12</v>
      </c>
      <c r="AG81" s="14">
        <f t="shared" si="37"/>
        <v>3.9525833333333342E-12</v>
      </c>
      <c r="AH81" s="14">
        <f t="shared" si="37"/>
        <v>1.1090833333333334E-11</v>
      </c>
      <c r="AI81" s="14">
        <f t="shared" si="37"/>
        <v>2.9343333333333337E-11</v>
      </c>
      <c r="AJ81" s="14">
        <f t="shared" si="37"/>
        <v>7.3499166666666681E-11</v>
      </c>
      <c r="AK81" s="14">
        <f t="shared" si="37"/>
        <v>1.7498333333333334E-10</v>
      </c>
      <c r="AL81" s="14">
        <f t="shared" si="37"/>
        <v>3.974583333333334E-10</v>
      </c>
      <c r="AM81" s="14">
        <f t="shared" si="37"/>
        <v>8.6466666666666668E-10</v>
      </c>
      <c r="AN81" s="14">
        <f t="shared" si="37"/>
        <v>1.808416666666667E-9</v>
      </c>
      <c r="AO81" s="14">
        <f t="shared" si="37"/>
        <v>3.547166666666667E-9</v>
      </c>
      <c r="AP81" s="14">
        <f t="shared" si="37"/>
        <v>6.4889166666666671E-9</v>
      </c>
      <c r="AQ81" s="14">
        <f t="shared" si="37"/>
        <v>1.15825E-8</v>
      </c>
      <c r="AR81" s="14">
        <f t="shared" si="37"/>
        <v>2.019666666666667E-8</v>
      </c>
      <c r="AS81" s="14">
        <f t="shared" si="37"/>
        <v>3.4433333333333337E-8</v>
      </c>
      <c r="AT81" s="14">
        <f t="shared" si="37"/>
        <v>5.7445833333333339E-8</v>
      </c>
      <c r="AU81" s="14">
        <f t="shared" si="37"/>
        <v>9.385000000000001E-8</v>
      </c>
      <c r="AV81" s="14">
        <f t="shared" si="37"/>
        <v>1.5025000000000001E-7</v>
      </c>
      <c r="AW81" s="14">
        <f t="shared" si="37"/>
        <v>2.3586666666666669E-7</v>
      </c>
      <c r="AX81" s="14">
        <f t="shared" si="37"/>
        <v>3.6330000000000003E-7</v>
      </c>
      <c r="AY81" s="14">
        <f t="shared" si="37"/>
        <v>0</v>
      </c>
      <c r="AZ81" s="14">
        <f t="shared" si="37"/>
        <v>0</v>
      </c>
      <c r="BA81" s="14">
        <f t="shared" si="37"/>
        <v>0</v>
      </c>
      <c r="BB81" s="14">
        <f t="shared" si="37"/>
        <v>0</v>
      </c>
      <c r="BC81" s="14">
        <f t="shared" si="37"/>
        <v>0</v>
      </c>
      <c r="BD81" s="14">
        <f t="shared" si="37"/>
        <v>0</v>
      </c>
      <c r="BE81" s="14">
        <f t="shared" si="37"/>
        <v>0</v>
      </c>
      <c r="BF81" s="14">
        <f t="shared" si="37"/>
        <v>0</v>
      </c>
      <c r="BG81" s="14">
        <f t="shared" si="37"/>
        <v>0</v>
      </c>
      <c r="BH81" s="14">
        <f t="shared" si="37"/>
        <v>0</v>
      </c>
      <c r="BI81" s="14">
        <f t="shared" si="37"/>
        <v>0</v>
      </c>
      <c r="BJ81" s="14">
        <f t="shared" si="37"/>
        <v>0</v>
      </c>
      <c r="BK81" s="14">
        <f t="shared" si="37"/>
        <v>0</v>
      </c>
      <c r="BL81" s="14">
        <f t="shared" si="37"/>
        <v>0</v>
      </c>
      <c r="BM81" s="14">
        <f t="shared" si="37"/>
        <v>0</v>
      </c>
      <c r="BN81" s="14">
        <f t="shared" si="37"/>
        <v>0</v>
      </c>
      <c r="BO81" s="14">
        <f t="shared" si="37"/>
        <v>0</v>
      </c>
      <c r="BP81" s="14">
        <f t="shared" si="37"/>
        <v>0</v>
      </c>
      <c r="BQ81" s="14">
        <f t="shared" si="37"/>
        <v>0</v>
      </c>
      <c r="BR81" s="14">
        <f t="shared" si="37"/>
        <v>0</v>
      </c>
      <c r="BS81" s="98"/>
    </row>
    <row r="82" spans="1:71" ht="21" hidden="1" customHeight="1" outlineLevel="1" thickBot="1" x14ac:dyDescent="0.4">
      <c r="A82" s="5">
        <f t="shared" si="35"/>
        <v>1</v>
      </c>
      <c r="B82" s="5">
        <f t="shared" si="35"/>
        <v>0</v>
      </c>
      <c r="C82" s="5">
        <f t="shared" si="35"/>
        <v>0</v>
      </c>
      <c r="D82" s="5">
        <f t="shared" si="35"/>
        <v>0</v>
      </c>
      <c r="E82" s="6" t="str">
        <f t="shared" si="29"/>
        <v>Ar</v>
      </c>
      <c r="F82" s="14">
        <f t="shared" ref="F82" si="38">F6*$C$78</f>
        <v>1.666666666666667</v>
      </c>
      <c r="G82" s="14">
        <f t="shared" ref="G82:BR82" si="39">G6*$C$78</f>
        <v>1.666666666666667</v>
      </c>
      <c r="H82" s="14">
        <f t="shared" si="39"/>
        <v>1.666666666666667</v>
      </c>
      <c r="I82" s="14">
        <f t="shared" si="39"/>
        <v>1.666666666666667</v>
      </c>
      <c r="J82" s="14">
        <f t="shared" si="39"/>
        <v>1.666666666666667</v>
      </c>
      <c r="K82" s="14">
        <f t="shared" si="39"/>
        <v>1.666666666666667</v>
      </c>
      <c r="L82" s="14">
        <f t="shared" si="39"/>
        <v>1.666666666666667</v>
      </c>
      <c r="M82" s="14">
        <f t="shared" si="39"/>
        <v>1.666666666666667</v>
      </c>
      <c r="N82" s="14">
        <f t="shared" si="39"/>
        <v>1.666666666666667</v>
      </c>
      <c r="O82" s="14">
        <f t="shared" si="39"/>
        <v>1.666666666666667</v>
      </c>
      <c r="P82" s="14">
        <f t="shared" si="39"/>
        <v>1.666666666666667</v>
      </c>
      <c r="Q82" s="14">
        <f t="shared" si="39"/>
        <v>1.666666666666667</v>
      </c>
      <c r="R82" s="14">
        <f t="shared" si="39"/>
        <v>1.666666666666667</v>
      </c>
      <c r="S82" s="14">
        <f t="shared" si="39"/>
        <v>1.666666666666667</v>
      </c>
      <c r="T82" s="14">
        <f t="shared" si="39"/>
        <v>1.666666666666667</v>
      </c>
      <c r="U82" s="14">
        <f t="shared" si="39"/>
        <v>1.666666666666667</v>
      </c>
      <c r="V82" s="14">
        <f t="shared" si="39"/>
        <v>1.666666666666667</v>
      </c>
      <c r="W82" s="14">
        <f t="shared" si="39"/>
        <v>1.666666666666667</v>
      </c>
      <c r="X82" s="14">
        <f t="shared" si="39"/>
        <v>1.666666666666667</v>
      </c>
      <c r="Y82" s="14">
        <f t="shared" si="39"/>
        <v>1.666666666666667</v>
      </c>
      <c r="Z82" s="14">
        <f t="shared" si="39"/>
        <v>1.666666666666667</v>
      </c>
      <c r="AA82" s="14">
        <f t="shared" si="39"/>
        <v>1.666666666666667</v>
      </c>
      <c r="AB82" s="14">
        <f t="shared" si="39"/>
        <v>1.666666666666667</v>
      </c>
      <c r="AC82" s="14">
        <f t="shared" si="39"/>
        <v>1.666666666666667</v>
      </c>
      <c r="AD82" s="14">
        <f t="shared" si="39"/>
        <v>1.666666666666667</v>
      </c>
      <c r="AE82" s="14">
        <f t="shared" si="39"/>
        <v>1.666666666666667</v>
      </c>
      <c r="AF82" s="14">
        <f t="shared" si="39"/>
        <v>1.666666666666667</v>
      </c>
      <c r="AG82" s="14">
        <f t="shared" si="39"/>
        <v>1.666666666666667</v>
      </c>
      <c r="AH82" s="14">
        <f t="shared" si="39"/>
        <v>1.666666666666667</v>
      </c>
      <c r="AI82" s="14">
        <f t="shared" si="39"/>
        <v>1.666666666666667</v>
      </c>
      <c r="AJ82" s="14">
        <f t="shared" si="39"/>
        <v>1.666666666666667</v>
      </c>
      <c r="AK82" s="14">
        <f t="shared" si="39"/>
        <v>1.666666666666667</v>
      </c>
      <c r="AL82" s="14">
        <f t="shared" si="39"/>
        <v>1.666666666666667</v>
      </c>
      <c r="AM82" s="14">
        <f t="shared" si="39"/>
        <v>1.666666666666667</v>
      </c>
      <c r="AN82" s="14">
        <f t="shared" si="39"/>
        <v>1.666666666666667</v>
      </c>
      <c r="AO82" s="14">
        <f t="shared" si="39"/>
        <v>1.666666666666667</v>
      </c>
      <c r="AP82" s="14">
        <f t="shared" si="39"/>
        <v>1.666666666666667</v>
      </c>
      <c r="AQ82" s="14">
        <f t="shared" si="39"/>
        <v>1.666666666666667</v>
      </c>
      <c r="AR82" s="14">
        <f t="shared" si="39"/>
        <v>1.666666666666667</v>
      </c>
      <c r="AS82" s="14">
        <f t="shared" si="39"/>
        <v>1.666666666666667</v>
      </c>
      <c r="AT82" s="14">
        <f t="shared" si="39"/>
        <v>1.666666666666667</v>
      </c>
      <c r="AU82" s="14">
        <f t="shared" si="39"/>
        <v>1.666666666666667</v>
      </c>
      <c r="AV82" s="14">
        <f t="shared" si="39"/>
        <v>1.666666666666667</v>
      </c>
      <c r="AW82" s="14">
        <f t="shared" si="39"/>
        <v>1.666666666666667</v>
      </c>
      <c r="AX82" s="14">
        <f t="shared" si="39"/>
        <v>1.666666666666667</v>
      </c>
      <c r="AY82" s="14">
        <f t="shared" si="39"/>
        <v>0</v>
      </c>
      <c r="AZ82" s="14">
        <f t="shared" si="39"/>
        <v>0</v>
      </c>
      <c r="BA82" s="14">
        <f t="shared" si="39"/>
        <v>0</v>
      </c>
      <c r="BB82" s="14">
        <f t="shared" si="39"/>
        <v>0</v>
      </c>
      <c r="BC82" s="14">
        <f t="shared" si="39"/>
        <v>0</v>
      </c>
      <c r="BD82" s="14">
        <f t="shared" si="39"/>
        <v>0</v>
      </c>
      <c r="BE82" s="14">
        <f t="shared" si="39"/>
        <v>0</v>
      </c>
      <c r="BF82" s="14">
        <f t="shared" si="39"/>
        <v>0</v>
      </c>
      <c r="BG82" s="14">
        <f t="shared" si="39"/>
        <v>0</v>
      </c>
      <c r="BH82" s="14">
        <f t="shared" si="39"/>
        <v>0</v>
      </c>
      <c r="BI82" s="14">
        <f t="shared" si="39"/>
        <v>0</v>
      </c>
      <c r="BJ82" s="14">
        <f t="shared" si="39"/>
        <v>0</v>
      </c>
      <c r="BK82" s="14">
        <f t="shared" si="39"/>
        <v>0</v>
      </c>
      <c r="BL82" s="14">
        <f t="shared" si="39"/>
        <v>0</v>
      </c>
      <c r="BM82" s="14">
        <f t="shared" si="39"/>
        <v>0</v>
      </c>
      <c r="BN82" s="14">
        <f t="shared" si="39"/>
        <v>0</v>
      </c>
      <c r="BO82" s="14">
        <f t="shared" si="39"/>
        <v>0</v>
      </c>
      <c r="BP82" s="14">
        <f t="shared" si="39"/>
        <v>0</v>
      </c>
      <c r="BQ82" s="14">
        <f t="shared" si="39"/>
        <v>0</v>
      </c>
      <c r="BR82" s="14">
        <f t="shared" si="39"/>
        <v>0</v>
      </c>
      <c r="BS82" s="98"/>
    </row>
    <row r="83" spans="1:71" ht="21" hidden="1" customHeight="1" outlineLevel="1" thickBot="1" x14ac:dyDescent="0.4">
      <c r="A83" s="5">
        <f t="shared" si="35"/>
        <v>0</v>
      </c>
      <c r="B83" s="5">
        <f t="shared" si="35"/>
        <v>2</v>
      </c>
      <c r="C83" s="5">
        <f t="shared" si="35"/>
        <v>1</v>
      </c>
      <c r="D83" s="5">
        <f t="shared" si="35"/>
        <v>0</v>
      </c>
      <c r="E83" s="6" t="str">
        <f t="shared" si="29"/>
        <v>(l)GeSe2</v>
      </c>
      <c r="F83" s="14">
        <f t="shared" ref="F83" si="40">F7*$C$78</f>
        <v>0.50002500000000005</v>
      </c>
      <c r="G83" s="14">
        <f t="shared" ref="G83:BR83" si="41">G7*$C$78</f>
        <v>0.50004166666666672</v>
      </c>
      <c r="H83" s="14">
        <f t="shared" si="41"/>
        <v>0.50006666666666666</v>
      </c>
      <c r="I83" s="14">
        <f t="shared" si="41"/>
        <v>0.50010833333333338</v>
      </c>
      <c r="J83" s="14">
        <f t="shared" si="41"/>
        <v>0.50015833333333337</v>
      </c>
      <c r="K83" s="14">
        <f t="shared" si="41"/>
        <v>0.50075000000000003</v>
      </c>
      <c r="L83" s="14">
        <f t="shared" si="41"/>
        <v>0.50105833333333338</v>
      </c>
      <c r="M83" s="14">
        <f t="shared" si="41"/>
        <v>0.50144166666666667</v>
      </c>
      <c r="N83" s="14">
        <f t="shared" si="41"/>
        <v>0.50192500000000007</v>
      </c>
      <c r="O83" s="14">
        <f t="shared" si="41"/>
        <v>0.50080000000000002</v>
      </c>
      <c r="P83" s="14">
        <f t="shared" si="41"/>
        <v>0.50103333333333333</v>
      </c>
      <c r="Q83" s="14">
        <f t="shared" si="41"/>
        <v>0.4999083333333334</v>
      </c>
      <c r="R83" s="14">
        <f t="shared" si="41"/>
        <v>0.49970000000000009</v>
      </c>
      <c r="S83" s="14">
        <f t="shared" si="41"/>
        <v>0.49936666666666668</v>
      </c>
      <c r="T83" s="14">
        <f t="shared" si="41"/>
        <v>0.49877500000000008</v>
      </c>
      <c r="U83" s="14">
        <f t="shared" si="41"/>
        <v>0.49781666666666669</v>
      </c>
      <c r="V83" s="14">
        <f t="shared" si="41"/>
        <v>0.4961416666666667</v>
      </c>
      <c r="W83" s="14">
        <f t="shared" si="41"/>
        <v>0.49319166666666669</v>
      </c>
      <c r="X83" s="14">
        <f t="shared" si="41"/>
        <v>0.48931666666666668</v>
      </c>
      <c r="Y83" s="14">
        <f t="shared" si="41"/>
        <v>0.48395000000000005</v>
      </c>
      <c r="Z83" s="14">
        <f t="shared" si="41"/>
        <v>0.47660000000000002</v>
      </c>
      <c r="AA83" s="14">
        <f t="shared" si="41"/>
        <v>0.46672500000000006</v>
      </c>
      <c r="AB83" s="14">
        <f t="shared" si="41"/>
        <v>0.45377500000000004</v>
      </c>
      <c r="AC83" s="14">
        <f t="shared" si="41"/>
        <v>0.4372416666666667</v>
      </c>
      <c r="AD83" s="14">
        <f t="shared" si="41"/>
        <v>0.41673333333333334</v>
      </c>
      <c r="AE83" s="14">
        <f t="shared" si="41"/>
        <v>0.39199166666666668</v>
      </c>
      <c r="AF83" s="14">
        <f t="shared" si="41"/>
        <v>0.36295833333333338</v>
      </c>
      <c r="AG83" s="14">
        <f t="shared" si="41"/>
        <v>0.3298166666666667</v>
      </c>
      <c r="AH83" s="14">
        <f t="shared" si="41"/>
        <v>0.29291666666666671</v>
      </c>
      <c r="AI83" s="14">
        <f t="shared" si="41"/>
        <v>0.25280833333333336</v>
      </c>
      <c r="AJ83" s="14">
        <f t="shared" si="41"/>
        <v>0.21017500000000003</v>
      </c>
      <c r="AK83" s="14">
        <f t="shared" si="41"/>
        <v>0.16575833333333334</v>
      </c>
      <c r="AL83" s="14">
        <f t="shared" si="41"/>
        <v>0.12030833333333334</v>
      </c>
      <c r="AM83" s="14">
        <f t="shared" si="41"/>
        <v>7.4295833333333339E-2</v>
      </c>
      <c r="AN83" s="14">
        <f t="shared" si="41"/>
        <v>2.7971666666666669E-2</v>
      </c>
      <c r="AO83" s="14">
        <f t="shared" si="41"/>
        <v>8.2244166666666681E-5</v>
      </c>
      <c r="AP83" s="14">
        <f t="shared" si="41"/>
        <v>1.0091666666666666E-6</v>
      </c>
      <c r="AQ83" s="14">
        <f t="shared" si="41"/>
        <v>2.6380000000000002E-7</v>
      </c>
      <c r="AR83" s="14">
        <f t="shared" si="41"/>
        <v>1.1649166666666668E-7</v>
      </c>
      <c r="AS83" s="14">
        <f t="shared" si="41"/>
        <v>4.8160833333333332E-8</v>
      </c>
      <c r="AT83" s="14">
        <f t="shared" si="41"/>
        <v>2.4760000000000001E-8</v>
      </c>
      <c r="AU83" s="14">
        <f t="shared" si="41"/>
        <v>1.5961666666666665E-8</v>
      </c>
      <c r="AV83" s="14">
        <f t="shared" si="41"/>
        <v>1.0405833333333334E-8</v>
      </c>
      <c r="AW83" s="14">
        <f t="shared" si="41"/>
        <v>5.7040833333333333E-9</v>
      </c>
      <c r="AX83" s="14">
        <f t="shared" si="41"/>
        <v>3.9081666666666665E-9</v>
      </c>
      <c r="AY83" s="14">
        <f t="shared" si="41"/>
        <v>0</v>
      </c>
      <c r="AZ83" s="14">
        <f t="shared" si="41"/>
        <v>0</v>
      </c>
      <c r="BA83" s="14">
        <f t="shared" si="41"/>
        <v>0</v>
      </c>
      <c r="BB83" s="14">
        <f t="shared" si="41"/>
        <v>0</v>
      </c>
      <c r="BC83" s="14">
        <f t="shared" si="41"/>
        <v>0</v>
      </c>
      <c r="BD83" s="14">
        <f t="shared" si="41"/>
        <v>0</v>
      </c>
      <c r="BE83" s="14">
        <f t="shared" si="41"/>
        <v>0</v>
      </c>
      <c r="BF83" s="14">
        <f t="shared" si="41"/>
        <v>0</v>
      </c>
      <c r="BG83" s="14">
        <f t="shared" si="41"/>
        <v>0</v>
      </c>
      <c r="BH83" s="14">
        <f t="shared" si="41"/>
        <v>0</v>
      </c>
      <c r="BI83" s="14">
        <f t="shared" si="41"/>
        <v>0</v>
      </c>
      <c r="BJ83" s="14">
        <f t="shared" si="41"/>
        <v>0</v>
      </c>
      <c r="BK83" s="14">
        <f t="shared" si="41"/>
        <v>0</v>
      </c>
      <c r="BL83" s="14">
        <f t="shared" si="41"/>
        <v>0</v>
      </c>
      <c r="BM83" s="14">
        <f t="shared" si="41"/>
        <v>0</v>
      </c>
      <c r="BN83" s="14">
        <f t="shared" si="41"/>
        <v>0</v>
      </c>
      <c r="BO83" s="14">
        <f t="shared" si="41"/>
        <v>0</v>
      </c>
      <c r="BP83" s="14">
        <f t="shared" si="41"/>
        <v>0</v>
      </c>
      <c r="BQ83" s="14">
        <f t="shared" si="41"/>
        <v>0</v>
      </c>
      <c r="BR83" s="14">
        <f t="shared" si="41"/>
        <v>0</v>
      </c>
      <c r="BS83" s="98"/>
    </row>
    <row r="84" spans="1:71" ht="21" hidden="1" customHeight="1" outlineLevel="1" thickBot="1" x14ac:dyDescent="0.4">
      <c r="A84" s="5">
        <f t="shared" si="35"/>
        <v>0</v>
      </c>
      <c r="B84" s="5">
        <f t="shared" si="35"/>
        <v>1</v>
      </c>
      <c r="C84" s="5">
        <f t="shared" si="35"/>
        <v>1</v>
      </c>
      <c r="D84" s="5">
        <f t="shared" si="35"/>
        <v>0</v>
      </c>
      <c r="E84" s="6" t="str">
        <f t="shared" si="29"/>
        <v>(l)GeSe</v>
      </c>
      <c r="F84" s="14">
        <f t="shared" ref="F84" si="42">F8*$C$78</f>
        <v>0.49997500000000006</v>
      </c>
      <c r="G84" s="14">
        <f t="shared" ref="G84:BR84" si="43">G8*$C$78</f>
        <v>0.49995833333333339</v>
      </c>
      <c r="H84" s="14">
        <f t="shared" si="43"/>
        <v>0.49992500000000006</v>
      </c>
      <c r="I84" s="14">
        <f t="shared" si="43"/>
        <v>0.49988333333333335</v>
      </c>
      <c r="J84" s="14">
        <f t="shared" si="43"/>
        <v>0.49981666666666669</v>
      </c>
      <c r="K84" s="14">
        <f t="shared" si="43"/>
        <v>0.49902500000000005</v>
      </c>
      <c r="L84" s="14">
        <f t="shared" si="43"/>
        <v>0.49862500000000004</v>
      </c>
      <c r="M84" s="14">
        <f t="shared" si="43"/>
        <v>0.49812500000000004</v>
      </c>
      <c r="N84" s="14">
        <f t="shared" si="43"/>
        <v>0.49750000000000005</v>
      </c>
      <c r="O84" s="14">
        <f t="shared" si="43"/>
        <v>0.49907499999999999</v>
      </c>
      <c r="P84" s="14">
        <f t="shared" si="43"/>
        <v>0.49880833333333335</v>
      </c>
      <c r="Q84" s="14">
        <f t="shared" si="43"/>
        <v>0.50008333333333332</v>
      </c>
      <c r="R84" s="14">
        <f t="shared" si="43"/>
        <v>0.5002833333333333</v>
      </c>
      <c r="S84" s="14">
        <f t="shared" si="43"/>
        <v>0.50061666666666671</v>
      </c>
      <c r="T84" s="14">
        <f t="shared" si="43"/>
        <v>0.50120833333333337</v>
      </c>
      <c r="U84" s="14">
        <f t="shared" si="43"/>
        <v>0.50215833333333337</v>
      </c>
      <c r="V84" s="14">
        <f t="shared" si="43"/>
        <v>0.49572500000000003</v>
      </c>
      <c r="W84" s="14">
        <f t="shared" si="43"/>
        <v>0.4709916666666667</v>
      </c>
      <c r="X84" s="14">
        <f t="shared" si="43"/>
        <v>0.45822500000000005</v>
      </c>
      <c r="Y84" s="14">
        <f t="shared" si="43"/>
        <v>0.45050000000000001</v>
      </c>
      <c r="Z84" s="14">
        <f t="shared" si="43"/>
        <v>0.44544166666666668</v>
      </c>
      <c r="AA84" s="14">
        <f t="shared" si="43"/>
        <v>0.44220000000000004</v>
      </c>
      <c r="AB84" s="14">
        <f t="shared" si="43"/>
        <v>0.44045833333333334</v>
      </c>
      <c r="AC84" s="14">
        <f t="shared" si="43"/>
        <v>0.43998333333333334</v>
      </c>
      <c r="AD84" s="14">
        <f t="shared" si="43"/>
        <v>0.44038333333333335</v>
      </c>
      <c r="AE84" s="14">
        <f t="shared" si="43"/>
        <v>0.441025</v>
      </c>
      <c r="AF84" s="14">
        <f t="shared" si="43"/>
        <v>0.44086666666666668</v>
      </c>
      <c r="AG84" s="14">
        <f t="shared" si="43"/>
        <v>0.43846666666666673</v>
      </c>
      <c r="AH84" s="14">
        <f t="shared" si="43"/>
        <v>0.43183333333333335</v>
      </c>
      <c r="AI84" s="14">
        <f t="shared" si="43"/>
        <v>0.41838333333333338</v>
      </c>
      <c r="AJ84" s="14">
        <f t="shared" si="43"/>
        <v>0.39483333333333337</v>
      </c>
      <c r="AK84" s="14">
        <f t="shared" si="43"/>
        <v>0.35699166666666671</v>
      </c>
      <c r="AL84" s="14">
        <f t="shared" si="43"/>
        <v>0.29963333333333336</v>
      </c>
      <c r="AM84" s="14">
        <f t="shared" si="43"/>
        <v>0.21554166666666669</v>
      </c>
      <c r="AN84" s="14">
        <f t="shared" si="43"/>
        <v>9.5058333333333342E-2</v>
      </c>
      <c r="AO84" s="14">
        <f t="shared" si="43"/>
        <v>3.3815000000000001E-4</v>
      </c>
      <c r="AP84" s="14">
        <f t="shared" si="43"/>
        <v>5.2226666666666666E-6</v>
      </c>
      <c r="AQ84" s="14">
        <f t="shared" si="43"/>
        <v>1.7119166666666668E-6</v>
      </c>
      <c r="AR84" s="14">
        <f t="shared" si="43"/>
        <v>9.4475000000000004E-7</v>
      </c>
      <c r="AS84" s="14">
        <f t="shared" si="43"/>
        <v>4.868250000000001E-7</v>
      </c>
      <c r="AT84" s="14">
        <f t="shared" si="43"/>
        <v>3.1125833333333339E-7</v>
      </c>
      <c r="AU84" s="14">
        <f t="shared" si="43"/>
        <v>2.4913333333333333E-7</v>
      </c>
      <c r="AV84" s="14">
        <f t="shared" si="43"/>
        <v>2.0142499999999999E-7</v>
      </c>
      <c r="AW84" s="14">
        <f t="shared" si="43"/>
        <v>1.3684166666666666E-7</v>
      </c>
      <c r="AX84" s="14">
        <f t="shared" si="43"/>
        <v>1.1615000000000002E-7</v>
      </c>
      <c r="AY84" s="14">
        <f t="shared" si="43"/>
        <v>0</v>
      </c>
      <c r="AZ84" s="14">
        <f t="shared" si="43"/>
        <v>0</v>
      </c>
      <c r="BA84" s="14">
        <f t="shared" si="43"/>
        <v>0</v>
      </c>
      <c r="BB84" s="14">
        <f t="shared" si="43"/>
        <v>0</v>
      </c>
      <c r="BC84" s="14">
        <f t="shared" si="43"/>
        <v>0</v>
      </c>
      <c r="BD84" s="14">
        <f t="shared" si="43"/>
        <v>0</v>
      </c>
      <c r="BE84" s="14">
        <f t="shared" si="43"/>
        <v>0</v>
      </c>
      <c r="BF84" s="14">
        <f t="shared" si="43"/>
        <v>0</v>
      </c>
      <c r="BG84" s="14">
        <f t="shared" si="43"/>
        <v>0</v>
      </c>
      <c r="BH84" s="14">
        <f t="shared" si="43"/>
        <v>0</v>
      </c>
      <c r="BI84" s="14">
        <f t="shared" si="43"/>
        <v>0</v>
      </c>
      <c r="BJ84" s="14">
        <f t="shared" si="43"/>
        <v>0</v>
      </c>
      <c r="BK84" s="14">
        <f t="shared" si="43"/>
        <v>0</v>
      </c>
      <c r="BL84" s="14">
        <f t="shared" si="43"/>
        <v>0</v>
      </c>
      <c r="BM84" s="14">
        <f t="shared" si="43"/>
        <v>0</v>
      </c>
      <c r="BN84" s="14">
        <f t="shared" si="43"/>
        <v>0</v>
      </c>
      <c r="BO84" s="14">
        <f t="shared" si="43"/>
        <v>0</v>
      </c>
      <c r="BP84" s="14">
        <f t="shared" si="43"/>
        <v>0</v>
      </c>
      <c r="BQ84" s="14">
        <f t="shared" si="43"/>
        <v>0</v>
      </c>
      <c r="BR84" s="14">
        <f t="shared" si="43"/>
        <v>0</v>
      </c>
      <c r="BS84" s="98"/>
    </row>
    <row r="85" spans="1:71" ht="21" hidden="1" customHeight="1" outlineLevel="1" thickBot="1" x14ac:dyDescent="0.4">
      <c r="A85" s="5">
        <f t="shared" si="35"/>
        <v>0</v>
      </c>
      <c r="B85" s="5">
        <f t="shared" si="35"/>
        <v>0</v>
      </c>
      <c r="C85" s="5">
        <f t="shared" si="35"/>
        <v>1</v>
      </c>
      <c r="D85" s="5">
        <f t="shared" si="35"/>
        <v>0</v>
      </c>
      <c r="E85" s="6" t="str">
        <f t="shared" si="29"/>
        <v>(l)Ge</v>
      </c>
      <c r="F85" s="14">
        <f t="shared" ref="F85" si="44">F9*$C$78</f>
        <v>2.7583333333333333E-6</v>
      </c>
      <c r="G85" s="14">
        <f t="shared" ref="G85:BR85" si="45">G9*$C$78</f>
        <v>5.1204166666666668E-6</v>
      </c>
      <c r="H85" s="14">
        <f t="shared" si="45"/>
        <v>8.8791666666666679E-6</v>
      </c>
      <c r="I85" s="14">
        <f t="shared" si="45"/>
        <v>1.4535833333333334E-5</v>
      </c>
      <c r="J85" s="14">
        <f t="shared" si="45"/>
        <v>2.2663333333333337E-5</v>
      </c>
      <c r="K85" s="14">
        <f t="shared" si="45"/>
        <v>2.2378333333333334E-4</v>
      </c>
      <c r="L85" s="14">
        <f t="shared" si="45"/>
        <v>3.1567500000000002E-4</v>
      </c>
      <c r="M85" s="14">
        <f t="shared" si="45"/>
        <v>4.3181666666666666E-4</v>
      </c>
      <c r="N85" s="14">
        <f t="shared" si="45"/>
        <v>5.7520833333333339E-4</v>
      </c>
      <c r="O85" s="14">
        <f t="shared" si="45"/>
        <v>1.1850833333333335E-4</v>
      </c>
      <c r="P85" s="14">
        <f t="shared" si="45"/>
        <v>1.5504166666666666E-4</v>
      </c>
      <c r="Q85" s="14">
        <f t="shared" si="45"/>
        <v>1.4476666666666668E-5</v>
      </c>
      <c r="R85" s="14">
        <f t="shared" si="45"/>
        <v>1.6738333333333335E-5</v>
      </c>
      <c r="S85" s="14">
        <f t="shared" si="45"/>
        <v>1.9060833333333336E-5</v>
      </c>
      <c r="T85" s="14">
        <f t="shared" si="45"/>
        <v>2.1429166666666668E-5</v>
      </c>
      <c r="U85" s="14">
        <f t="shared" si="45"/>
        <v>2.3830000000000004E-5</v>
      </c>
      <c r="V85" s="14">
        <f t="shared" si="45"/>
        <v>2.5460833333333335E-5</v>
      </c>
      <c r="W85" s="14">
        <f t="shared" si="45"/>
        <v>2.4990833333333338E-5</v>
      </c>
      <c r="X85" s="14">
        <f t="shared" si="45"/>
        <v>2.5518333333333336E-5</v>
      </c>
      <c r="Y85" s="14">
        <f t="shared" si="45"/>
        <v>2.6453333333333336E-5</v>
      </c>
      <c r="Z85" s="14">
        <f t="shared" si="45"/>
        <v>2.7627499999999999E-5</v>
      </c>
      <c r="AA85" s="14">
        <f t="shared" si="45"/>
        <v>2.9030000000000002E-5</v>
      </c>
      <c r="AB85" s="14">
        <f t="shared" si="45"/>
        <v>3.0718333333333334E-5</v>
      </c>
      <c r="AC85" s="14">
        <f t="shared" si="45"/>
        <v>3.2776666666666667E-5</v>
      </c>
      <c r="AD85" s="14">
        <f t="shared" si="45"/>
        <v>3.5291666666666673E-5</v>
      </c>
      <c r="AE85" s="14">
        <f t="shared" si="45"/>
        <v>3.8336666666666668E-5</v>
      </c>
      <c r="AF85" s="14">
        <f t="shared" si="45"/>
        <v>4.1943333333333342E-5</v>
      </c>
      <c r="AG85" s="14">
        <f t="shared" si="45"/>
        <v>4.6072500000000003E-5</v>
      </c>
      <c r="AH85" s="14">
        <f t="shared" si="45"/>
        <v>5.0560000000000004E-5</v>
      </c>
      <c r="AI85" s="14">
        <f t="shared" si="45"/>
        <v>5.5035833333333333E-5</v>
      </c>
      <c r="AJ85" s="14">
        <f t="shared" si="45"/>
        <v>5.8789166666666676E-5</v>
      </c>
      <c r="AK85" s="14">
        <f t="shared" si="45"/>
        <v>6.0560833333333338E-5</v>
      </c>
      <c r="AL85" s="14">
        <f t="shared" si="45"/>
        <v>5.8235833333333336E-5</v>
      </c>
      <c r="AM85" s="14">
        <f t="shared" si="45"/>
        <v>4.8197500000000007E-5</v>
      </c>
      <c r="AN85" s="14">
        <f t="shared" si="45"/>
        <v>2.4528333333333337E-5</v>
      </c>
      <c r="AO85" s="14">
        <f t="shared" si="45"/>
        <v>1.0371666666666667E-7</v>
      </c>
      <c r="AP85" s="14">
        <f t="shared" si="45"/>
        <v>1.9765000000000004E-9</v>
      </c>
      <c r="AQ85" s="14">
        <f t="shared" si="45"/>
        <v>7.9454166666666668E-10</v>
      </c>
      <c r="AR85" s="14">
        <f t="shared" si="45"/>
        <v>5.3489999999999998E-10</v>
      </c>
      <c r="AS85" s="14">
        <f t="shared" si="45"/>
        <v>3.3464166666666669E-10</v>
      </c>
      <c r="AT85" s="14">
        <f t="shared" si="45"/>
        <v>2.5875000000000001E-10</v>
      </c>
      <c r="AU85" s="14">
        <f t="shared" si="45"/>
        <v>2.4962500000000006E-10</v>
      </c>
      <c r="AV85" s="14">
        <f t="shared" si="45"/>
        <v>2.4259166666666668E-10</v>
      </c>
      <c r="AW85" s="14">
        <f t="shared" si="45"/>
        <v>1.9766666666666668E-10</v>
      </c>
      <c r="AX85" s="14">
        <f t="shared" si="45"/>
        <v>2.0087500000000002E-10</v>
      </c>
      <c r="AY85" s="14">
        <f t="shared" si="45"/>
        <v>0</v>
      </c>
      <c r="AZ85" s="14">
        <f t="shared" si="45"/>
        <v>0</v>
      </c>
      <c r="BA85" s="14">
        <f t="shared" si="45"/>
        <v>0</v>
      </c>
      <c r="BB85" s="14">
        <f t="shared" si="45"/>
        <v>0</v>
      </c>
      <c r="BC85" s="14">
        <f t="shared" si="45"/>
        <v>0</v>
      </c>
      <c r="BD85" s="14">
        <f t="shared" si="45"/>
        <v>0</v>
      </c>
      <c r="BE85" s="14">
        <f t="shared" si="45"/>
        <v>0</v>
      </c>
      <c r="BF85" s="14">
        <f t="shared" si="45"/>
        <v>0</v>
      </c>
      <c r="BG85" s="14">
        <f t="shared" si="45"/>
        <v>0</v>
      </c>
      <c r="BH85" s="14">
        <f t="shared" si="45"/>
        <v>0</v>
      </c>
      <c r="BI85" s="14">
        <f t="shared" si="45"/>
        <v>0</v>
      </c>
      <c r="BJ85" s="14">
        <f t="shared" si="45"/>
        <v>0</v>
      </c>
      <c r="BK85" s="14">
        <f t="shared" si="45"/>
        <v>0</v>
      </c>
      <c r="BL85" s="14">
        <f t="shared" si="45"/>
        <v>0</v>
      </c>
      <c r="BM85" s="14">
        <f t="shared" si="45"/>
        <v>0</v>
      </c>
      <c r="BN85" s="14">
        <f t="shared" si="45"/>
        <v>0</v>
      </c>
      <c r="BO85" s="14">
        <f t="shared" si="45"/>
        <v>0</v>
      </c>
      <c r="BP85" s="14">
        <f t="shared" si="45"/>
        <v>0</v>
      </c>
      <c r="BQ85" s="14">
        <f t="shared" si="45"/>
        <v>0</v>
      </c>
      <c r="BR85" s="14">
        <f t="shared" si="45"/>
        <v>0</v>
      </c>
      <c r="BS85" s="98"/>
    </row>
    <row r="86" spans="1:71" ht="21" hidden="1" customHeight="1" outlineLevel="1" thickBot="1" x14ac:dyDescent="0.4">
      <c r="A86" s="5">
        <f t="shared" si="35"/>
        <v>0</v>
      </c>
      <c r="B86" s="5">
        <f t="shared" si="35"/>
        <v>3</v>
      </c>
      <c r="C86" s="5">
        <f t="shared" si="35"/>
        <v>0</v>
      </c>
      <c r="D86" s="5">
        <f t="shared" si="35"/>
        <v>2</v>
      </c>
      <c r="E86" s="6" t="str">
        <f t="shared" si="29"/>
        <v>(l)Ga2Se3</v>
      </c>
      <c r="F86" s="14">
        <f t="shared" ref="F86" si="46">F10*$C$78</f>
        <v>0.83331666666666671</v>
      </c>
      <c r="G86" s="14">
        <f t="shared" ref="G86:BR86" si="47">G10*$C$78</f>
        <v>0.83330000000000004</v>
      </c>
      <c r="H86" s="14">
        <f t="shared" si="47"/>
        <v>0.8332750000000001</v>
      </c>
      <c r="I86" s="14">
        <f t="shared" si="47"/>
        <v>0.83324166666666666</v>
      </c>
      <c r="J86" s="14">
        <f t="shared" si="47"/>
        <v>0.83319166666666677</v>
      </c>
      <c r="K86" s="14">
        <f t="shared" si="47"/>
        <v>0.83280833333333337</v>
      </c>
      <c r="L86" s="14">
        <f t="shared" si="47"/>
        <v>0.83259166666666673</v>
      </c>
      <c r="M86" s="14">
        <f t="shared" si="47"/>
        <v>0.8323166666666667</v>
      </c>
      <c r="N86" s="14">
        <f t="shared" si="47"/>
        <v>0.83198333333333341</v>
      </c>
      <c r="O86" s="14">
        <f t="shared" si="47"/>
        <v>0.83263333333333345</v>
      </c>
      <c r="P86" s="14">
        <f t="shared" si="47"/>
        <v>0.83243333333333336</v>
      </c>
      <c r="Q86" s="14">
        <f t="shared" si="47"/>
        <v>0.83302500000000002</v>
      </c>
      <c r="R86" s="14">
        <f t="shared" si="47"/>
        <v>0.83296666666666674</v>
      </c>
      <c r="S86" s="14">
        <f t="shared" si="47"/>
        <v>0.83289999999999997</v>
      </c>
      <c r="T86" s="14">
        <f t="shared" si="47"/>
        <v>0.83282500000000004</v>
      </c>
      <c r="U86" s="14">
        <f t="shared" si="47"/>
        <v>0.8327500000000001</v>
      </c>
      <c r="V86" s="14">
        <f t="shared" si="47"/>
        <v>0.59293333333333342</v>
      </c>
      <c r="W86" s="14">
        <f t="shared" si="47"/>
        <v>0.16435833333333336</v>
      </c>
      <c r="X86" s="14">
        <f t="shared" si="47"/>
        <v>6.1471666666666668E-2</v>
      </c>
      <c r="Y86" s="14">
        <f t="shared" si="47"/>
        <v>2.6041666666666671E-2</v>
      </c>
      <c r="Z86" s="14">
        <f t="shared" si="47"/>
        <v>1.1907500000000001E-2</v>
      </c>
      <c r="AA86" s="14">
        <f t="shared" si="47"/>
        <v>5.7621666666666672E-3</v>
      </c>
      <c r="AB86" s="14">
        <f t="shared" si="47"/>
        <v>2.9203333333333334E-3</v>
      </c>
      <c r="AC86" s="14">
        <f t="shared" si="47"/>
        <v>1.5390000000000002E-3</v>
      </c>
      <c r="AD86" s="14">
        <f t="shared" si="47"/>
        <v>8.3841666666666678E-4</v>
      </c>
      <c r="AE86" s="14">
        <f t="shared" si="47"/>
        <v>4.6955E-4</v>
      </c>
      <c r="AF86" s="14">
        <f t="shared" si="47"/>
        <v>2.6889166666666669E-4</v>
      </c>
      <c r="AG86" s="14">
        <f t="shared" si="47"/>
        <v>1.5653333333333333E-4</v>
      </c>
      <c r="AH86" s="14">
        <f t="shared" si="47"/>
        <v>9.2008333333333338E-5</v>
      </c>
      <c r="AI86" s="14">
        <f t="shared" si="47"/>
        <v>5.4149166666666673E-5</v>
      </c>
      <c r="AJ86" s="14">
        <f t="shared" si="47"/>
        <v>3.154166666666667E-5</v>
      </c>
      <c r="AK86" s="14">
        <f t="shared" si="47"/>
        <v>1.78575E-5</v>
      </c>
      <c r="AL86" s="14">
        <f t="shared" si="47"/>
        <v>9.5058333333333331E-6</v>
      </c>
      <c r="AM86" s="14">
        <f t="shared" si="47"/>
        <v>4.3815000000000003E-6</v>
      </c>
      <c r="AN86" s="14">
        <f t="shared" si="47"/>
        <v>1.24775E-6</v>
      </c>
      <c r="AO86" s="14">
        <f t="shared" si="47"/>
        <v>3.1526666666666667E-9</v>
      </c>
      <c r="AP86" s="14">
        <f t="shared" si="47"/>
        <v>3.9973333333333337E-11</v>
      </c>
      <c r="AQ86" s="14">
        <f t="shared" si="47"/>
        <v>1.0905833333333335E-11</v>
      </c>
      <c r="AR86" s="14">
        <f t="shared" si="47"/>
        <v>5.0727500000000002E-12</v>
      </c>
      <c r="AS86" s="14">
        <f t="shared" si="47"/>
        <v>2.229166666666667E-12</v>
      </c>
      <c r="AT86" s="14">
        <f t="shared" si="47"/>
        <v>1.2290000000000001E-12</v>
      </c>
      <c r="AU86" s="14">
        <f t="shared" si="47"/>
        <v>8.5708333333333336E-13</v>
      </c>
      <c r="AV86" s="14">
        <f t="shared" si="47"/>
        <v>6.0971666666666671E-13</v>
      </c>
      <c r="AW86" s="14">
        <f t="shared" si="47"/>
        <v>3.678333333333334E-13</v>
      </c>
      <c r="AX86" s="14">
        <f t="shared" si="47"/>
        <v>2.7967500000000002E-13</v>
      </c>
      <c r="AY86" s="14">
        <f t="shared" si="47"/>
        <v>0</v>
      </c>
      <c r="AZ86" s="14">
        <f t="shared" si="47"/>
        <v>0</v>
      </c>
      <c r="BA86" s="14">
        <f t="shared" si="47"/>
        <v>0</v>
      </c>
      <c r="BB86" s="14">
        <f t="shared" si="47"/>
        <v>0</v>
      </c>
      <c r="BC86" s="14">
        <f t="shared" si="47"/>
        <v>0</v>
      </c>
      <c r="BD86" s="14">
        <f t="shared" si="47"/>
        <v>0</v>
      </c>
      <c r="BE86" s="14">
        <f t="shared" si="47"/>
        <v>0</v>
      </c>
      <c r="BF86" s="14">
        <f t="shared" si="47"/>
        <v>0</v>
      </c>
      <c r="BG86" s="14">
        <f t="shared" si="47"/>
        <v>0</v>
      </c>
      <c r="BH86" s="14">
        <f t="shared" si="47"/>
        <v>0</v>
      </c>
      <c r="BI86" s="14">
        <f t="shared" si="47"/>
        <v>0</v>
      </c>
      <c r="BJ86" s="14">
        <f t="shared" si="47"/>
        <v>0</v>
      </c>
      <c r="BK86" s="14">
        <f t="shared" si="47"/>
        <v>0</v>
      </c>
      <c r="BL86" s="14">
        <f t="shared" si="47"/>
        <v>0</v>
      </c>
      <c r="BM86" s="14">
        <f t="shared" si="47"/>
        <v>0</v>
      </c>
      <c r="BN86" s="14">
        <f t="shared" si="47"/>
        <v>0</v>
      </c>
      <c r="BO86" s="14">
        <f t="shared" si="47"/>
        <v>0</v>
      </c>
      <c r="BP86" s="14">
        <f t="shared" si="47"/>
        <v>0</v>
      </c>
      <c r="BQ86" s="14">
        <f t="shared" si="47"/>
        <v>0</v>
      </c>
      <c r="BR86" s="14">
        <f t="shared" si="47"/>
        <v>0</v>
      </c>
      <c r="BS86" s="98"/>
    </row>
    <row r="87" spans="1:71" ht="21" hidden="1" customHeight="1" outlineLevel="1" thickBot="1" x14ac:dyDescent="0.4">
      <c r="A87" s="5">
        <f t="shared" si="35"/>
        <v>0</v>
      </c>
      <c r="B87" s="5">
        <f t="shared" si="35"/>
        <v>1</v>
      </c>
      <c r="C87" s="5">
        <f t="shared" si="35"/>
        <v>0</v>
      </c>
      <c r="D87" s="5">
        <f t="shared" si="35"/>
        <v>1</v>
      </c>
      <c r="E87" s="6" t="str">
        <f t="shared" si="29"/>
        <v>(l)GaSe</v>
      </c>
      <c r="F87" s="14">
        <f t="shared" ref="F87" si="48">F11*$C$78</f>
        <v>3.8272500000000003E-5</v>
      </c>
      <c r="G87" s="14">
        <f t="shared" ref="G87:BR87" si="49">G11*$C$78</f>
        <v>6.8464166666666674E-5</v>
      </c>
      <c r="H87" s="14">
        <f t="shared" si="49"/>
        <v>1.1510833333333334E-4</v>
      </c>
      <c r="I87" s="14">
        <f t="shared" si="49"/>
        <v>1.8362500000000003E-4</v>
      </c>
      <c r="J87" s="14">
        <f t="shared" si="49"/>
        <v>2.8010000000000003E-4</v>
      </c>
      <c r="K87" s="14">
        <f t="shared" si="49"/>
        <v>1.0571666666666665E-3</v>
      </c>
      <c r="L87" s="14">
        <f t="shared" si="49"/>
        <v>1.4846666666666667E-3</v>
      </c>
      <c r="M87" s="14">
        <f t="shared" si="49"/>
        <v>2.0260833333333337E-3</v>
      </c>
      <c r="N87" s="14">
        <f t="shared" si="49"/>
        <v>2.6967500000000004E-3</v>
      </c>
      <c r="O87" s="14">
        <f t="shared" si="49"/>
        <v>1.3943333333333334E-3</v>
      </c>
      <c r="P87" s="14">
        <f t="shared" si="49"/>
        <v>1.8027500000000003E-3</v>
      </c>
      <c r="Q87" s="14">
        <f t="shared" si="49"/>
        <v>6.1680833333333342E-4</v>
      </c>
      <c r="R87" s="14">
        <f t="shared" si="49"/>
        <v>7.3772500000000006E-4</v>
      </c>
      <c r="S87" s="14">
        <f t="shared" si="49"/>
        <v>8.6975000000000008E-4</v>
      </c>
      <c r="T87" s="14">
        <f t="shared" si="49"/>
        <v>1.0124166666666667E-3</v>
      </c>
      <c r="U87" s="14">
        <f t="shared" si="49"/>
        <v>1.1654166666666668E-3</v>
      </c>
      <c r="V87" s="14">
        <f t="shared" si="49"/>
        <v>1.0345E-3</v>
      </c>
      <c r="W87" s="14">
        <f t="shared" si="49"/>
        <v>5.0575000000000001E-4</v>
      </c>
      <c r="X87" s="14">
        <f t="shared" si="49"/>
        <v>3.2312500000000001E-4</v>
      </c>
      <c r="Y87" s="14">
        <f t="shared" si="49"/>
        <v>2.2645833333333334E-4</v>
      </c>
      <c r="Z87" s="14">
        <f t="shared" si="49"/>
        <v>1.663E-4</v>
      </c>
      <c r="AA87" s="14">
        <f t="shared" si="49"/>
        <v>1.2589166666666666E-4</v>
      </c>
      <c r="AB87" s="14">
        <f t="shared" si="49"/>
        <v>9.7566666666666676E-5</v>
      </c>
      <c r="AC87" s="14">
        <f t="shared" si="49"/>
        <v>7.7117500000000008E-5</v>
      </c>
      <c r="AD87" s="14">
        <f t="shared" si="49"/>
        <v>6.1994166666666677E-5</v>
      </c>
      <c r="AE87" s="14">
        <f t="shared" si="49"/>
        <v>5.0546666666666668E-5</v>
      </c>
      <c r="AF87" s="14">
        <f t="shared" si="49"/>
        <v>4.1663333333333338E-5</v>
      </c>
      <c r="AG87" s="14">
        <f t="shared" si="49"/>
        <v>3.457666666666667E-5</v>
      </c>
      <c r="AH87" s="14">
        <f t="shared" si="49"/>
        <v>2.8739166666666671E-5</v>
      </c>
      <c r="AI87" s="14">
        <f t="shared" si="49"/>
        <v>2.3752500000000003E-5</v>
      </c>
      <c r="AJ87" s="14">
        <f t="shared" si="49"/>
        <v>1.9313333333333334E-5</v>
      </c>
      <c r="AK87" s="14">
        <f t="shared" si="49"/>
        <v>1.5185000000000001E-5</v>
      </c>
      <c r="AL87" s="14">
        <f t="shared" si="49"/>
        <v>1.1177500000000001E-5</v>
      </c>
      <c r="AM87" s="14">
        <f t="shared" si="49"/>
        <v>7.0994166666666677E-6</v>
      </c>
      <c r="AN87" s="14">
        <f t="shared" si="49"/>
        <v>2.7793333333333332E-6</v>
      </c>
      <c r="AO87" s="14">
        <f t="shared" si="49"/>
        <v>9.4991666666666675E-9</v>
      </c>
      <c r="AP87" s="14">
        <f t="shared" si="49"/>
        <v>1.5787500000000001E-10</v>
      </c>
      <c r="AQ87" s="14">
        <f t="shared" si="49"/>
        <v>5.5769166666666669E-11</v>
      </c>
      <c r="AR87" s="14">
        <f t="shared" si="49"/>
        <v>3.3210833333333337E-11</v>
      </c>
      <c r="AS87" s="14">
        <f t="shared" si="49"/>
        <v>1.84875E-11</v>
      </c>
      <c r="AT87" s="14">
        <f t="shared" si="49"/>
        <v>1.2787500000000001E-11</v>
      </c>
      <c r="AU87" s="14">
        <f t="shared" si="49"/>
        <v>1.1086666666666667E-11</v>
      </c>
      <c r="AV87" s="14">
        <f t="shared" si="49"/>
        <v>9.7241666666666677E-12</v>
      </c>
      <c r="AW87" s="14">
        <f t="shared" si="49"/>
        <v>7.1770000000000006E-12</v>
      </c>
      <c r="AX87" s="14">
        <f t="shared" si="49"/>
        <v>6.6284166666666677E-12</v>
      </c>
      <c r="AY87" s="14">
        <f t="shared" si="49"/>
        <v>0</v>
      </c>
      <c r="AZ87" s="14">
        <f t="shared" si="49"/>
        <v>0</v>
      </c>
      <c r="BA87" s="14">
        <f t="shared" si="49"/>
        <v>0</v>
      </c>
      <c r="BB87" s="14">
        <f t="shared" si="49"/>
        <v>0</v>
      </c>
      <c r="BC87" s="14">
        <f t="shared" si="49"/>
        <v>0</v>
      </c>
      <c r="BD87" s="14">
        <f t="shared" si="49"/>
        <v>0</v>
      </c>
      <c r="BE87" s="14">
        <f t="shared" si="49"/>
        <v>0</v>
      </c>
      <c r="BF87" s="14">
        <f t="shared" si="49"/>
        <v>0</v>
      </c>
      <c r="BG87" s="14">
        <f t="shared" si="49"/>
        <v>0</v>
      </c>
      <c r="BH87" s="14">
        <f t="shared" si="49"/>
        <v>0</v>
      </c>
      <c r="BI87" s="14">
        <f t="shared" si="49"/>
        <v>0</v>
      </c>
      <c r="BJ87" s="14">
        <f t="shared" si="49"/>
        <v>0</v>
      </c>
      <c r="BK87" s="14">
        <f t="shared" si="49"/>
        <v>0</v>
      </c>
      <c r="BL87" s="14">
        <f t="shared" si="49"/>
        <v>0</v>
      </c>
      <c r="BM87" s="14">
        <f t="shared" si="49"/>
        <v>0</v>
      </c>
      <c r="BN87" s="14">
        <f t="shared" si="49"/>
        <v>0</v>
      </c>
      <c r="BO87" s="14">
        <f t="shared" si="49"/>
        <v>0</v>
      </c>
      <c r="BP87" s="14">
        <f t="shared" si="49"/>
        <v>0</v>
      </c>
      <c r="BQ87" s="14">
        <f t="shared" si="49"/>
        <v>0</v>
      </c>
      <c r="BR87" s="14">
        <f t="shared" si="49"/>
        <v>0</v>
      </c>
      <c r="BS87" s="98"/>
    </row>
    <row r="88" spans="1:71" ht="21" hidden="1" customHeight="1" outlineLevel="1" thickBot="1" x14ac:dyDescent="0.4">
      <c r="A88" s="5">
        <f t="shared" si="35"/>
        <v>0</v>
      </c>
      <c r="B88" s="5">
        <f t="shared" si="35"/>
        <v>1</v>
      </c>
      <c r="C88" s="5">
        <f t="shared" si="35"/>
        <v>0</v>
      </c>
      <c r="D88" s="5">
        <f t="shared" si="35"/>
        <v>0</v>
      </c>
      <c r="E88" s="6" t="str">
        <f t="shared" si="29"/>
        <v>(l)Se</v>
      </c>
      <c r="F88" s="14">
        <f t="shared" ref="F88" si="50">F12*$C$78</f>
        <v>1.1855833333333334E-8</v>
      </c>
      <c r="G88" s="14">
        <f t="shared" ref="G88:BR88" si="51">G12*$C$78</f>
        <v>3.61475E-8</v>
      </c>
      <c r="H88" s="14">
        <f t="shared" si="51"/>
        <v>9.7791666666666677E-8</v>
      </c>
      <c r="I88" s="14">
        <f t="shared" si="51"/>
        <v>2.3905000000000001E-7</v>
      </c>
      <c r="J88" s="14">
        <f t="shared" si="51"/>
        <v>5.3583333333333332E-7</v>
      </c>
      <c r="K88" s="14">
        <f t="shared" si="51"/>
        <v>1.6856666666666669E-7</v>
      </c>
      <c r="L88" s="14">
        <f t="shared" si="51"/>
        <v>3.3578333333333333E-7</v>
      </c>
      <c r="M88" s="14">
        <f t="shared" si="51"/>
        <v>6.3147500000000006E-7</v>
      </c>
      <c r="N88" s="14">
        <f t="shared" si="51"/>
        <v>1.1285833333333334E-6</v>
      </c>
      <c r="O88" s="14">
        <f t="shared" si="51"/>
        <v>1.2228333333333333E-5</v>
      </c>
      <c r="P88" s="14">
        <f t="shared" si="51"/>
        <v>1.9578333333333335E-5</v>
      </c>
      <c r="Q88" s="14">
        <f t="shared" si="51"/>
        <v>4.1735000000000003E-4</v>
      </c>
      <c r="R88" s="14">
        <f t="shared" si="51"/>
        <v>6.834166666666667E-4</v>
      </c>
      <c r="S88" s="14">
        <f t="shared" si="51"/>
        <v>1.0884166666666668E-3</v>
      </c>
      <c r="T88" s="14">
        <f t="shared" si="51"/>
        <v>1.7549166666666668E-3</v>
      </c>
      <c r="U88" s="14">
        <f t="shared" si="51"/>
        <v>2.7909166666666668E-3</v>
      </c>
      <c r="V88" s="14">
        <f t="shared" si="51"/>
        <v>3.8051666666666668E-3</v>
      </c>
      <c r="W88" s="14">
        <f t="shared" si="51"/>
        <v>4.3401666666666667E-3</v>
      </c>
      <c r="X88" s="14">
        <f t="shared" si="51"/>
        <v>5.9500833333333333E-3</v>
      </c>
      <c r="Y88" s="14">
        <f t="shared" si="51"/>
        <v>8.4291666666666681E-3</v>
      </c>
      <c r="Z88" s="14">
        <f t="shared" si="51"/>
        <v>1.1900000000000001E-2</v>
      </c>
      <c r="AA88" s="14">
        <f t="shared" si="51"/>
        <v>1.6538333333333335E-2</v>
      </c>
      <c r="AB88" s="14">
        <f t="shared" si="51"/>
        <v>2.2506666666666671E-2</v>
      </c>
      <c r="AC88" s="14">
        <f t="shared" si="51"/>
        <v>2.9904166666666669E-2</v>
      </c>
      <c r="AD88" s="14">
        <f t="shared" si="51"/>
        <v>3.8714166666666668E-2</v>
      </c>
      <c r="AE88" s="14">
        <f t="shared" si="51"/>
        <v>4.8758333333333341E-2</v>
      </c>
      <c r="AF88" s="14">
        <f t="shared" si="51"/>
        <v>5.9645833333333335E-2</v>
      </c>
      <c r="AG88" s="14">
        <f t="shared" si="51"/>
        <v>7.0738333333333347E-2</v>
      </c>
      <c r="AH88" s="14">
        <f t="shared" si="51"/>
        <v>8.1119166666666673E-2</v>
      </c>
      <c r="AI88" s="14">
        <f t="shared" si="51"/>
        <v>8.9566666666666683E-2</v>
      </c>
      <c r="AJ88" s="14">
        <f t="shared" si="51"/>
        <v>9.4500000000000001E-2</v>
      </c>
      <c r="AK88" s="14">
        <f t="shared" si="51"/>
        <v>9.3950000000000006E-2</v>
      </c>
      <c r="AL88" s="14">
        <f t="shared" si="51"/>
        <v>8.5483333333333342E-2</v>
      </c>
      <c r="AM88" s="14">
        <f t="shared" si="51"/>
        <v>6.5876666666666667E-2</v>
      </c>
      <c r="AN88" s="14">
        <f t="shared" si="51"/>
        <v>3.0834166666666669E-2</v>
      </c>
      <c r="AO88" s="14">
        <f t="shared" si="51"/>
        <v>1.1611666666666668E-4</v>
      </c>
      <c r="AP88" s="14">
        <f t="shared" si="51"/>
        <v>1.9020833333333335E-6</v>
      </c>
      <c r="AQ88" s="14">
        <f t="shared" si="51"/>
        <v>6.5851666666666673E-7</v>
      </c>
      <c r="AR88" s="14">
        <f t="shared" si="51"/>
        <v>3.8217500000000007E-7</v>
      </c>
      <c r="AS88" s="14">
        <f t="shared" si="51"/>
        <v>2.061E-7</v>
      </c>
      <c r="AT88" s="14">
        <f t="shared" si="51"/>
        <v>1.3722500000000001E-7</v>
      </c>
      <c r="AU88" s="14">
        <f t="shared" si="51"/>
        <v>1.1377500000000001E-7</v>
      </c>
      <c r="AV88" s="14">
        <f t="shared" si="51"/>
        <v>9.4758333333333336E-8</v>
      </c>
      <c r="AW88" s="14">
        <f t="shared" si="51"/>
        <v>6.5938333333333334E-8</v>
      </c>
      <c r="AX88" s="14">
        <f t="shared" si="51"/>
        <v>5.6996666666666675E-8</v>
      </c>
      <c r="AY88" s="14">
        <f t="shared" si="51"/>
        <v>0</v>
      </c>
      <c r="AZ88" s="14">
        <f t="shared" si="51"/>
        <v>0</v>
      </c>
      <c r="BA88" s="14">
        <f t="shared" si="51"/>
        <v>0</v>
      </c>
      <c r="BB88" s="14">
        <f t="shared" si="51"/>
        <v>0</v>
      </c>
      <c r="BC88" s="14">
        <f t="shared" si="51"/>
        <v>0</v>
      </c>
      <c r="BD88" s="14">
        <f t="shared" si="51"/>
        <v>0</v>
      </c>
      <c r="BE88" s="14">
        <f t="shared" si="51"/>
        <v>0</v>
      </c>
      <c r="BF88" s="14">
        <f t="shared" si="51"/>
        <v>0</v>
      </c>
      <c r="BG88" s="14">
        <f t="shared" si="51"/>
        <v>0</v>
      </c>
      <c r="BH88" s="14">
        <f t="shared" si="51"/>
        <v>0</v>
      </c>
      <c r="BI88" s="14">
        <f t="shared" si="51"/>
        <v>0</v>
      </c>
      <c r="BJ88" s="14">
        <f t="shared" si="51"/>
        <v>0</v>
      </c>
      <c r="BK88" s="14">
        <f t="shared" si="51"/>
        <v>0</v>
      </c>
      <c r="BL88" s="14">
        <f t="shared" si="51"/>
        <v>0</v>
      </c>
      <c r="BM88" s="14">
        <f t="shared" si="51"/>
        <v>0</v>
      </c>
      <c r="BN88" s="14">
        <f t="shared" si="51"/>
        <v>0</v>
      </c>
      <c r="BO88" s="14">
        <f t="shared" si="51"/>
        <v>0</v>
      </c>
      <c r="BP88" s="14">
        <f t="shared" si="51"/>
        <v>0</v>
      </c>
      <c r="BQ88" s="14">
        <f t="shared" si="51"/>
        <v>0</v>
      </c>
      <c r="BR88" s="14">
        <f t="shared" si="51"/>
        <v>0</v>
      </c>
      <c r="BS88" s="98"/>
    </row>
    <row r="89" spans="1:71" ht="21" hidden="1" customHeight="1" outlineLevel="1" thickBot="1" x14ac:dyDescent="0.4">
      <c r="A89" s="5">
        <f t="shared" si="35"/>
        <v>0</v>
      </c>
      <c r="B89" s="5">
        <f t="shared" si="35"/>
        <v>1</v>
      </c>
      <c r="C89" s="5">
        <f t="shared" si="35"/>
        <v>0</v>
      </c>
      <c r="D89" s="5">
        <f t="shared" si="35"/>
        <v>0</v>
      </c>
      <c r="E89" s="6" t="str">
        <f t="shared" si="29"/>
        <v>(2)Sell]</v>
      </c>
      <c r="F89" s="14">
        <f t="shared" ref="F89" si="52">F13*$C$78</f>
        <v>0</v>
      </c>
      <c r="G89" s="14">
        <f t="shared" ref="G89:BR89" si="53">G13*$C$78</f>
        <v>0</v>
      </c>
      <c r="H89" s="14">
        <f t="shared" si="53"/>
        <v>0</v>
      </c>
      <c r="I89" s="14">
        <f t="shared" si="53"/>
        <v>0</v>
      </c>
      <c r="J89" s="14">
        <f t="shared" si="53"/>
        <v>0</v>
      </c>
      <c r="K89" s="14">
        <f t="shared" si="53"/>
        <v>0</v>
      </c>
      <c r="L89" s="14">
        <f t="shared" si="53"/>
        <v>0</v>
      </c>
      <c r="M89" s="14">
        <f t="shared" si="53"/>
        <v>0</v>
      </c>
      <c r="N89" s="14">
        <f t="shared" si="53"/>
        <v>0</v>
      </c>
      <c r="O89" s="14">
        <f t="shared" si="53"/>
        <v>0</v>
      </c>
      <c r="P89" s="14">
        <f t="shared" si="53"/>
        <v>0</v>
      </c>
      <c r="Q89" s="14">
        <f t="shared" si="53"/>
        <v>0</v>
      </c>
      <c r="R89" s="14">
        <f t="shared" si="53"/>
        <v>0</v>
      </c>
      <c r="S89" s="14">
        <f t="shared" si="53"/>
        <v>1.0120833333333334E-29</v>
      </c>
      <c r="T89" s="14">
        <f t="shared" si="53"/>
        <v>2.2138333333333334E-20</v>
      </c>
      <c r="U89" s="14">
        <f t="shared" si="53"/>
        <v>2.4723333333333335E-11</v>
      </c>
      <c r="V89" s="14">
        <f t="shared" si="53"/>
        <v>5.9979166666666677E-4</v>
      </c>
      <c r="W89" s="14">
        <f t="shared" si="53"/>
        <v>2.7420833333333334E-3</v>
      </c>
      <c r="X89" s="14">
        <f t="shared" si="53"/>
        <v>4.9209166666666672E-3</v>
      </c>
      <c r="Y89" s="14">
        <f t="shared" si="53"/>
        <v>7.7566666666666669E-3</v>
      </c>
      <c r="Z89" s="14">
        <f t="shared" si="53"/>
        <v>1.1607500000000001E-2</v>
      </c>
      <c r="AA89" s="14">
        <f t="shared" si="53"/>
        <v>1.6826666666666667E-2</v>
      </c>
      <c r="AB89" s="14">
        <f t="shared" si="53"/>
        <v>2.3796666666666667E-2</v>
      </c>
      <c r="AC89" s="14">
        <f t="shared" si="53"/>
        <v>3.2920833333333337E-2</v>
      </c>
      <c r="AD89" s="14">
        <f t="shared" si="53"/>
        <v>4.4615833333333334E-2</v>
      </c>
      <c r="AE89" s="14">
        <f t="shared" si="53"/>
        <v>5.9307499999999999E-2</v>
      </c>
      <c r="AF89" s="14">
        <f t="shared" si="53"/>
        <v>7.7430833333333338E-2</v>
      </c>
      <c r="AG89" s="14">
        <f t="shared" si="53"/>
        <v>9.9450000000000011E-2</v>
      </c>
      <c r="AH89" s="14">
        <f t="shared" si="53"/>
        <v>0.12590000000000001</v>
      </c>
      <c r="AI89" s="14">
        <f t="shared" si="53"/>
        <v>0.15740833333333334</v>
      </c>
      <c r="AJ89" s="14">
        <f t="shared" si="53"/>
        <v>0.19481666666666667</v>
      </c>
      <c r="AK89" s="14">
        <f t="shared" si="53"/>
        <v>0.23926666666666668</v>
      </c>
      <c r="AL89" s="14">
        <f t="shared" si="53"/>
        <v>0.29228333333333334</v>
      </c>
      <c r="AM89" s="14">
        <f t="shared" si="53"/>
        <v>0.35641666666666671</v>
      </c>
      <c r="AN89" s="14">
        <f t="shared" si="53"/>
        <v>0.43542500000000001</v>
      </c>
      <c r="AO89" s="14">
        <f t="shared" si="53"/>
        <v>0.49099166666666672</v>
      </c>
      <c r="AP89" s="14">
        <f t="shared" si="53"/>
        <v>0.48799166666666671</v>
      </c>
      <c r="AQ89" s="14">
        <f t="shared" si="53"/>
        <v>0.48390000000000005</v>
      </c>
      <c r="AR89" s="14">
        <f t="shared" si="53"/>
        <v>0.4787583333333334</v>
      </c>
      <c r="AS89" s="14">
        <f t="shared" si="53"/>
        <v>0.47240000000000004</v>
      </c>
      <c r="AT89" s="14">
        <f t="shared" si="53"/>
        <v>0.46469166666666673</v>
      </c>
      <c r="AU89" s="14">
        <f t="shared" si="53"/>
        <v>0.45554166666666668</v>
      </c>
      <c r="AV89" s="14">
        <f t="shared" si="53"/>
        <v>0.44489166666666669</v>
      </c>
      <c r="AW89" s="14">
        <f t="shared" si="53"/>
        <v>0.43275833333333336</v>
      </c>
      <c r="AX89" s="14">
        <f t="shared" si="53"/>
        <v>0.41921666666666668</v>
      </c>
      <c r="AY89" s="14">
        <f t="shared" si="53"/>
        <v>0</v>
      </c>
      <c r="AZ89" s="14">
        <f t="shared" si="53"/>
        <v>0</v>
      </c>
      <c r="BA89" s="14">
        <f t="shared" si="53"/>
        <v>0</v>
      </c>
      <c r="BB89" s="14">
        <f t="shared" si="53"/>
        <v>0</v>
      </c>
      <c r="BC89" s="14">
        <f t="shared" si="53"/>
        <v>0</v>
      </c>
      <c r="BD89" s="14">
        <f t="shared" si="53"/>
        <v>0</v>
      </c>
      <c r="BE89" s="14">
        <f t="shared" si="53"/>
        <v>0</v>
      </c>
      <c r="BF89" s="14">
        <f t="shared" si="53"/>
        <v>0</v>
      </c>
      <c r="BG89" s="14">
        <f t="shared" si="53"/>
        <v>0</v>
      </c>
      <c r="BH89" s="14">
        <f t="shared" si="53"/>
        <v>0</v>
      </c>
      <c r="BI89" s="14">
        <f t="shared" si="53"/>
        <v>0</v>
      </c>
      <c r="BJ89" s="14">
        <f t="shared" si="53"/>
        <v>0</v>
      </c>
      <c r="BK89" s="14">
        <f t="shared" si="53"/>
        <v>0</v>
      </c>
      <c r="BL89" s="14">
        <f t="shared" si="53"/>
        <v>0</v>
      </c>
      <c r="BM89" s="14">
        <f t="shared" si="53"/>
        <v>0</v>
      </c>
      <c r="BN89" s="14">
        <f t="shared" si="53"/>
        <v>0</v>
      </c>
      <c r="BO89" s="14">
        <f t="shared" si="53"/>
        <v>0</v>
      </c>
      <c r="BP89" s="14">
        <f t="shared" si="53"/>
        <v>0</v>
      </c>
      <c r="BQ89" s="14">
        <f t="shared" si="53"/>
        <v>0</v>
      </c>
      <c r="BR89" s="14">
        <f t="shared" si="53"/>
        <v>0</v>
      </c>
      <c r="BS89" s="98"/>
    </row>
    <row r="90" spans="1:71" ht="21" hidden="1" customHeight="1" outlineLevel="1" thickBot="1" x14ac:dyDescent="0.4">
      <c r="A90" s="5">
        <f t="shared" si="35"/>
        <v>0</v>
      </c>
      <c r="B90" s="5">
        <f t="shared" si="35"/>
        <v>1</v>
      </c>
      <c r="C90" s="5">
        <f t="shared" si="35"/>
        <v>1</v>
      </c>
      <c r="D90" s="5">
        <f t="shared" si="35"/>
        <v>0</v>
      </c>
      <c r="E90" s="6" t="str">
        <f t="shared" si="29"/>
        <v>(2)GeSe[l]</v>
      </c>
      <c r="F90" s="14">
        <f t="shared" ref="F90" si="54">F14*$C$78</f>
        <v>0</v>
      </c>
      <c r="G90" s="14">
        <f t="shared" ref="G90:BR90" si="55">G14*$C$78</f>
        <v>0</v>
      </c>
      <c r="H90" s="14">
        <f t="shared" si="55"/>
        <v>0</v>
      </c>
      <c r="I90" s="14">
        <f t="shared" si="55"/>
        <v>0</v>
      </c>
      <c r="J90" s="14">
        <f t="shared" si="55"/>
        <v>0</v>
      </c>
      <c r="K90" s="14">
        <f t="shared" si="55"/>
        <v>0</v>
      </c>
      <c r="L90" s="14">
        <f t="shared" si="55"/>
        <v>0</v>
      </c>
      <c r="M90" s="14">
        <f t="shared" si="55"/>
        <v>0</v>
      </c>
      <c r="N90" s="14">
        <f t="shared" si="55"/>
        <v>0</v>
      </c>
      <c r="O90" s="14">
        <f t="shared" si="55"/>
        <v>0</v>
      </c>
      <c r="P90" s="14">
        <f t="shared" si="55"/>
        <v>0</v>
      </c>
      <c r="Q90" s="14">
        <f t="shared" si="55"/>
        <v>0</v>
      </c>
      <c r="R90" s="14">
        <f t="shared" si="55"/>
        <v>0</v>
      </c>
      <c r="S90" s="14">
        <f t="shared" si="55"/>
        <v>2.9788333333333336E-28</v>
      </c>
      <c r="T90" s="14">
        <f t="shared" si="55"/>
        <v>4.7608333333333336E-19</v>
      </c>
      <c r="U90" s="14">
        <f t="shared" si="55"/>
        <v>3.9497500000000002E-10</v>
      </c>
      <c r="V90" s="14">
        <f t="shared" si="55"/>
        <v>8.108166666666668E-3</v>
      </c>
      <c r="W90" s="14">
        <f t="shared" si="55"/>
        <v>3.5789166666666671E-2</v>
      </c>
      <c r="X90" s="14">
        <f t="shared" si="55"/>
        <v>5.2430833333333336E-2</v>
      </c>
      <c r="Y90" s="14">
        <f t="shared" si="55"/>
        <v>6.5517500000000006E-2</v>
      </c>
      <c r="Z90" s="14">
        <f t="shared" si="55"/>
        <v>7.7930833333333338E-2</v>
      </c>
      <c r="AA90" s="14">
        <f t="shared" si="55"/>
        <v>9.1050000000000006E-2</v>
      </c>
      <c r="AB90" s="14">
        <f t="shared" si="55"/>
        <v>0.10573333333333333</v>
      </c>
      <c r="AC90" s="14">
        <f t="shared" si="55"/>
        <v>0.12274166666666668</v>
      </c>
      <c r="AD90" s="14">
        <f t="shared" si="55"/>
        <v>0.14285</v>
      </c>
      <c r="AE90" s="14">
        <f t="shared" si="55"/>
        <v>0.16695000000000002</v>
      </c>
      <c r="AF90" s="14">
        <f t="shared" si="55"/>
        <v>0.19612500000000002</v>
      </c>
      <c r="AG90" s="14">
        <f t="shared" si="55"/>
        <v>0.23167500000000002</v>
      </c>
      <c r="AH90" s="14">
        <f t="shared" si="55"/>
        <v>0.2752</v>
      </c>
      <c r="AI90" s="14">
        <f t="shared" si="55"/>
        <v>0.32875000000000004</v>
      </c>
      <c r="AJ90" s="14">
        <f t="shared" si="55"/>
        <v>0.39493333333333336</v>
      </c>
      <c r="AK90" s="14">
        <f t="shared" si="55"/>
        <v>0.47719166666666674</v>
      </c>
      <c r="AL90" s="14">
        <f t="shared" si="55"/>
        <v>0.57999999999999996</v>
      </c>
      <c r="AM90" s="14">
        <f t="shared" si="55"/>
        <v>0.71011666666666673</v>
      </c>
      <c r="AN90" s="14">
        <f t="shared" si="55"/>
        <v>0.87691666666666679</v>
      </c>
      <c r="AO90" s="14">
        <f t="shared" si="55"/>
        <v>0.99958333333333338</v>
      </c>
      <c r="AP90" s="14">
        <f t="shared" si="55"/>
        <v>1</v>
      </c>
      <c r="AQ90" s="14">
        <f t="shared" si="55"/>
        <v>1</v>
      </c>
      <c r="AR90" s="14">
        <f t="shared" si="55"/>
        <v>1</v>
      </c>
      <c r="AS90" s="14">
        <f t="shared" si="55"/>
        <v>1</v>
      </c>
      <c r="AT90" s="14">
        <f t="shared" si="55"/>
        <v>1</v>
      </c>
      <c r="AU90" s="14">
        <f t="shared" si="55"/>
        <v>1</v>
      </c>
      <c r="AV90" s="14">
        <f t="shared" si="55"/>
        <v>1</v>
      </c>
      <c r="AW90" s="14">
        <f t="shared" si="55"/>
        <v>1</v>
      </c>
      <c r="AX90" s="14">
        <f t="shared" si="55"/>
        <v>1</v>
      </c>
      <c r="AY90" s="14">
        <f t="shared" si="55"/>
        <v>0</v>
      </c>
      <c r="AZ90" s="14">
        <f t="shared" si="55"/>
        <v>0</v>
      </c>
      <c r="BA90" s="14">
        <f t="shared" si="55"/>
        <v>0</v>
      </c>
      <c r="BB90" s="14">
        <f t="shared" si="55"/>
        <v>0</v>
      </c>
      <c r="BC90" s="14">
        <f t="shared" si="55"/>
        <v>0</v>
      </c>
      <c r="BD90" s="14">
        <f t="shared" si="55"/>
        <v>0</v>
      </c>
      <c r="BE90" s="14">
        <f t="shared" si="55"/>
        <v>0</v>
      </c>
      <c r="BF90" s="14">
        <f t="shared" si="55"/>
        <v>0</v>
      </c>
      <c r="BG90" s="14">
        <f t="shared" si="55"/>
        <v>0</v>
      </c>
      <c r="BH90" s="14">
        <f t="shared" si="55"/>
        <v>0</v>
      </c>
      <c r="BI90" s="14">
        <f t="shared" si="55"/>
        <v>0</v>
      </c>
      <c r="BJ90" s="14">
        <f t="shared" si="55"/>
        <v>0</v>
      </c>
      <c r="BK90" s="14">
        <f t="shared" si="55"/>
        <v>0</v>
      </c>
      <c r="BL90" s="14">
        <f t="shared" si="55"/>
        <v>0</v>
      </c>
      <c r="BM90" s="14">
        <f t="shared" si="55"/>
        <v>0</v>
      </c>
      <c r="BN90" s="14">
        <f t="shared" si="55"/>
        <v>0</v>
      </c>
      <c r="BO90" s="14">
        <f t="shared" si="55"/>
        <v>0</v>
      </c>
      <c r="BP90" s="14">
        <f t="shared" si="55"/>
        <v>0</v>
      </c>
      <c r="BQ90" s="14">
        <f t="shared" si="55"/>
        <v>0</v>
      </c>
      <c r="BR90" s="14">
        <f t="shared" si="55"/>
        <v>0</v>
      </c>
      <c r="BS90" s="98"/>
    </row>
    <row r="91" spans="1:71" ht="21" hidden="1" customHeight="1" outlineLevel="1" thickBot="1" x14ac:dyDescent="0.4">
      <c r="A91" s="5">
        <f t="shared" si="35"/>
        <v>0</v>
      </c>
      <c r="B91" s="5">
        <f t="shared" si="35"/>
        <v>3</v>
      </c>
      <c r="C91" s="5">
        <f t="shared" si="35"/>
        <v>0</v>
      </c>
      <c r="D91" s="5">
        <f t="shared" si="35"/>
        <v>2</v>
      </c>
      <c r="E91" s="6" t="str">
        <f t="shared" si="29"/>
        <v>(2)Ga2Se3[l]</v>
      </c>
      <c r="F91" s="14">
        <f t="shared" ref="F91" si="56">F15*$C$78</f>
        <v>0</v>
      </c>
      <c r="G91" s="14">
        <f t="shared" ref="G91:BR91" si="57">G15*$C$78</f>
        <v>0</v>
      </c>
      <c r="H91" s="14">
        <f t="shared" si="57"/>
        <v>0</v>
      </c>
      <c r="I91" s="14">
        <f t="shared" si="57"/>
        <v>0</v>
      </c>
      <c r="J91" s="14">
        <f t="shared" si="57"/>
        <v>0</v>
      </c>
      <c r="K91" s="14">
        <f t="shared" si="57"/>
        <v>0</v>
      </c>
      <c r="L91" s="14">
        <f t="shared" si="57"/>
        <v>0</v>
      </c>
      <c r="M91" s="14">
        <f t="shared" si="57"/>
        <v>0</v>
      </c>
      <c r="N91" s="14">
        <f t="shared" si="57"/>
        <v>0</v>
      </c>
      <c r="O91" s="14">
        <f t="shared" si="57"/>
        <v>0</v>
      </c>
      <c r="P91" s="14">
        <f t="shared" si="57"/>
        <v>0</v>
      </c>
      <c r="Q91" s="14">
        <f t="shared" si="57"/>
        <v>0</v>
      </c>
      <c r="R91" s="14">
        <f t="shared" si="57"/>
        <v>0</v>
      </c>
      <c r="S91" s="14">
        <f t="shared" si="57"/>
        <v>7.813416666666667E-28</v>
      </c>
      <c r="T91" s="14">
        <f t="shared" si="57"/>
        <v>3.3673333333333337E-18</v>
      </c>
      <c r="U91" s="14">
        <f t="shared" si="57"/>
        <v>6.9507500000000002E-9</v>
      </c>
      <c r="V91" s="14">
        <f t="shared" si="57"/>
        <v>0.23877500000000002</v>
      </c>
      <c r="W91" s="14">
        <f t="shared" si="57"/>
        <v>0.6685416666666667</v>
      </c>
      <c r="X91" s="14">
        <f t="shared" si="57"/>
        <v>0.77167500000000011</v>
      </c>
      <c r="Y91" s="14">
        <f t="shared" si="57"/>
        <v>0.80717500000000009</v>
      </c>
      <c r="Z91" s="14">
        <f t="shared" si="57"/>
        <v>0.82134166666666664</v>
      </c>
      <c r="AA91" s="14">
        <f t="shared" si="57"/>
        <v>0.8275083333333334</v>
      </c>
      <c r="AB91" s="14">
        <f t="shared" si="57"/>
        <v>0.83035833333333331</v>
      </c>
      <c r="AC91" s="14">
        <f t="shared" si="57"/>
        <v>0.83175833333333338</v>
      </c>
      <c r="AD91" s="14">
        <f t="shared" si="57"/>
        <v>0.83246666666666669</v>
      </c>
      <c r="AE91" s="14">
        <f t="shared" si="57"/>
        <v>0.8328416666666667</v>
      </c>
      <c r="AF91" s="14">
        <f t="shared" si="57"/>
        <v>0.83304166666666668</v>
      </c>
      <c r="AG91" s="14">
        <f t="shared" si="57"/>
        <v>0.83315833333333333</v>
      </c>
      <c r="AH91" s="14">
        <f t="shared" si="57"/>
        <v>0.8332250000000001</v>
      </c>
      <c r="AI91" s="14">
        <f t="shared" si="57"/>
        <v>0.83326666666666671</v>
      </c>
      <c r="AJ91" s="14">
        <f t="shared" si="57"/>
        <v>0.83329166666666676</v>
      </c>
      <c r="AK91" s="14">
        <f t="shared" si="57"/>
        <v>0.83330833333333343</v>
      </c>
      <c r="AL91" s="14">
        <f t="shared" si="57"/>
        <v>0.83331666666666671</v>
      </c>
      <c r="AM91" s="14">
        <f t="shared" si="57"/>
        <v>0.83332500000000009</v>
      </c>
      <c r="AN91" s="14">
        <f t="shared" si="57"/>
        <v>0.83333333333333348</v>
      </c>
      <c r="AO91" s="14">
        <f t="shared" si="57"/>
        <v>0.83333333333333348</v>
      </c>
      <c r="AP91" s="14">
        <f t="shared" si="57"/>
        <v>0.83333333333333348</v>
      </c>
      <c r="AQ91" s="14">
        <f t="shared" si="57"/>
        <v>0.83333333333333348</v>
      </c>
      <c r="AR91" s="14">
        <f t="shared" si="57"/>
        <v>0.83333333333333348</v>
      </c>
      <c r="AS91" s="14">
        <f t="shared" si="57"/>
        <v>0.83333333333333348</v>
      </c>
      <c r="AT91" s="14">
        <f t="shared" si="57"/>
        <v>0.83333333333333348</v>
      </c>
      <c r="AU91" s="14">
        <f t="shared" si="57"/>
        <v>0.83333333333333348</v>
      </c>
      <c r="AV91" s="14">
        <f t="shared" si="57"/>
        <v>0.83333333333333348</v>
      </c>
      <c r="AW91" s="14">
        <f t="shared" si="57"/>
        <v>0.83333333333333348</v>
      </c>
      <c r="AX91" s="14">
        <f t="shared" si="57"/>
        <v>0.83333333333333348</v>
      </c>
      <c r="AY91" s="14">
        <f t="shared" si="57"/>
        <v>0</v>
      </c>
      <c r="AZ91" s="14">
        <f t="shared" si="57"/>
        <v>0</v>
      </c>
      <c r="BA91" s="14">
        <f t="shared" si="57"/>
        <v>0</v>
      </c>
      <c r="BB91" s="14">
        <f t="shared" si="57"/>
        <v>0</v>
      </c>
      <c r="BC91" s="14">
        <f t="shared" si="57"/>
        <v>0</v>
      </c>
      <c r="BD91" s="14">
        <f t="shared" si="57"/>
        <v>0</v>
      </c>
      <c r="BE91" s="14">
        <f t="shared" si="57"/>
        <v>0</v>
      </c>
      <c r="BF91" s="14">
        <f t="shared" si="57"/>
        <v>0</v>
      </c>
      <c r="BG91" s="14">
        <f t="shared" si="57"/>
        <v>0</v>
      </c>
      <c r="BH91" s="14">
        <f t="shared" si="57"/>
        <v>0</v>
      </c>
      <c r="BI91" s="14">
        <f t="shared" si="57"/>
        <v>0</v>
      </c>
      <c r="BJ91" s="14">
        <f t="shared" si="57"/>
        <v>0</v>
      </c>
      <c r="BK91" s="14">
        <f t="shared" si="57"/>
        <v>0</v>
      </c>
      <c r="BL91" s="14">
        <f t="shared" si="57"/>
        <v>0</v>
      </c>
      <c r="BM91" s="14">
        <f t="shared" si="57"/>
        <v>0</v>
      </c>
      <c r="BN91" s="14">
        <f t="shared" si="57"/>
        <v>0</v>
      </c>
      <c r="BO91" s="14">
        <f t="shared" si="57"/>
        <v>0</v>
      </c>
      <c r="BP91" s="14">
        <f t="shared" si="57"/>
        <v>0</v>
      </c>
      <c r="BQ91" s="14">
        <f t="shared" si="57"/>
        <v>0</v>
      </c>
      <c r="BR91" s="14">
        <f t="shared" si="57"/>
        <v>0</v>
      </c>
      <c r="BS91" s="98"/>
    </row>
    <row r="92" spans="1:71" ht="21" hidden="1" customHeight="1" outlineLevel="1" thickBot="1" x14ac:dyDescent="0.4">
      <c r="A92" s="5">
        <f t="shared" si="35"/>
        <v>1</v>
      </c>
      <c r="B92" s="5">
        <f t="shared" si="35"/>
        <v>0</v>
      </c>
      <c r="C92" s="5">
        <f t="shared" si="35"/>
        <v>0</v>
      </c>
      <c r="D92" s="5">
        <f t="shared" si="35"/>
        <v>0</v>
      </c>
      <c r="E92" s="6" t="str">
        <f t="shared" si="29"/>
        <v>H (Ar)</v>
      </c>
      <c r="F92" s="14">
        <f t="shared" ref="F92" si="58">F16*$C$78</f>
        <v>-155.16666666666669</v>
      </c>
      <c r="G92" s="14">
        <f t="shared" ref="G92:BR92" si="59">G16*$C$78</f>
        <v>-155.08333333333334</v>
      </c>
      <c r="H92" s="14">
        <f t="shared" si="59"/>
        <v>-155.08333333333334</v>
      </c>
      <c r="I92" s="14">
        <f t="shared" si="59"/>
        <v>-155.16666666666669</v>
      </c>
      <c r="J92" s="14">
        <f t="shared" si="59"/>
        <v>-155.25</v>
      </c>
      <c r="K92" s="14">
        <f t="shared" si="59"/>
        <v>-155.41666666666666</v>
      </c>
      <c r="L92" s="14">
        <f t="shared" si="59"/>
        <v>-155.58333333333337</v>
      </c>
      <c r="M92" s="14">
        <f t="shared" si="59"/>
        <v>-155.75000000000003</v>
      </c>
      <c r="N92" s="14">
        <f t="shared" si="59"/>
        <v>-156</v>
      </c>
      <c r="O92" s="14">
        <f t="shared" si="59"/>
        <v>-156.25</v>
      </c>
      <c r="P92" s="14">
        <f t="shared" si="59"/>
        <v>-156.50000000000003</v>
      </c>
      <c r="Q92" s="14">
        <f t="shared" si="59"/>
        <v>-156.75</v>
      </c>
      <c r="R92" s="14">
        <f t="shared" si="59"/>
        <v>-157</v>
      </c>
      <c r="S92" s="14">
        <f t="shared" si="59"/>
        <v>-157.25000000000003</v>
      </c>
      <c r="T92" s="14">
        <f t="shared" si="59"/>
        <v>-157.5</v>
      </c>
      <c r="U92" s="14">
        <f t="shared" si="59"/>
        <v>-157.83333333333334</v>
      </c>
      <c r="V92" s="14">
        <f t="shared" si="59"/>
        <v>-158.08333333333334</v>
      </c>
      <c r="W92" s="14">
        <f t="shared" si="59"/>
        <v>-158.41666666666669</v>
      </c>
      <c r="X92" s="14">
        <f t="shared" si="59"/>
        <v>-158.66666666666666</v>
      </c>
      <c r="Y92" s="14">
        <f t="shared" si="59"/>
        <v>-158.91666666666669</v>
      </c>
      <c r="Z92" s="14">
        <f t="shared" si="59"/>
        <v>-159.25</v>
      </c>
      <c r="AA92" s="14">
        <f t="shared" si="59"/>
        <v>-159.50000000000003</v>
      </c>
      <c r="AB92" s="14">
        <f t="shared" si="59"/>
        <v>-159.83333333333334</v>
      </c>
      <c r="AC92" s="14">
        <f t="shared" si="59"/>
        <v>-160.08333333333334</v>
      </c>
      <c r="AD92" s="14">
        <f t="shared" si="59"/>
        <v>-160.41666666666669</v>
      </c>
      <c r="AE92" s="14">
        <f t="shared" si="59"/>
        <v>-160.66666666666669</v>
      </c>
      <c r="AF92" s="14">
        <f t="shared" si="59"/>
        <v>-161</v>
      </c>
      <c r="AG92" s="14">
        <f t="shared" si="59"/>
        <v>-161.25000000000003</v>
      </c>
      <c r="AH92" s="14">
        <f t="shared" si="59"/>
        <v>-161.5</v>
      </c>
      <c r="AI92" s="14">
        <f t="shared" si="59"/>
        <v>-161.83333333333337</v>
      </c>
      <c r="AJ92" s="14">
        <f t="shared" si="59"/>
        <v>-162.08333333333334</v>
      </c>
      <c r="AK92" s="14">
        <f t="shared" si="59"/>
        <v>-162.33333333333334</v>
      </c>
      <c r="AL92" s="14">
        <f t="shared" si="59"/>
        <v>-162.58333333333337</v>
      </c>
      <c r="AM92" s="14">
        <f t="shared" si="59"/>
        <v>-162.91666666666669</v>
      </c>
      <c r="AN92" s="14">
        <f t="shared" si="59"/>
        <v>-163.16666666666666</v>
      </c>
      <c r="AO92" s="14">
        <f t="shared" si="59"/>
        <v>-163.41666666666669</v>
      </c>
      <c r="AP92" s="14">
        <f t="shared" si="59"/>
        <v>-163.66666666666669</v>
      </c>
      <c r="AQ92" s="14">
        <f t="shared" si="59"/>
        <v>-164</v>
      </c>
      <c r="AR92" s="14">
        <f t="shared" si="59"/>
        <v>-164.25000000000003</v>
      </c>
      <c r="AS92" s="14">
        <f t="shared" si="59"/>
        <v>-164.5</v>
      </c>
      <c r="AT92" s="14">
        <f t="shared" si="59"/>
        <v>-164.75</v>
      </c>
      <c r="AU92" s="14">
        <f t="shared" si="59"/>
        <v>-165.08333333333334</v>
      </c>
      <c r="AV92" s="14">
        <f t="shared" si="59"/>
        <v>-165.33333333333334</v>
      </c>
      <c r="AW92" s="14">
        <f t="shared" si="59"/>
        <v>-165.58333333333334</v>
      </c>
      <c r="AX92" s="14">
        <f t="shared" si="59"/>
        <v>-165.91666666666669</v>
      </c>
      <c r="AY92" s="14">
        <f t="shared" si="59"/>
        <v>0</v>
      </c>
      <c r="AZ92" s="14">
        <f t="shared" si="59"/>
        <v>0</v>
      </c>
      <c r="BA92" s="14">
        <f t="shared" si="59"/>
        <v>0</v>
      </c>
      <c r="BB92" s="14">
        <f t="shared" si="59"/>
        <v>0</v>
      </c>
      <c r="BC92" s="14">
        <f t="shared" si="59"/>
        <v>0</v>
      </c>
      <c r="BD92" s="14">
        <f t="shared" si="59"/>
        <v>0</v>
      </c>
      <c r="BE92" s="14">
        <f t="shared" si="59"/>
        <v>0</v>
      </c>
      <c r="BF92" s="14">
        <f t="shared" si="59"/>
        <v>0</v>
      </c>
      <c r="BG92" s="14">
        <f t="shared" si="59"/>
        <v>0</v>
      </c>
      <c r="BH92" s="14">
        <f t="shared" si="59"/>
        <v>0</v>
      </c>
      <c r="BI92" s="14">
        <f t="shared" si="59"/>
        <v>0</v>
      </c>
      <c r="BJ92" s="14">
        <f t="shared" si="59"/>
        <v>0</v>
      </c>
      <c r="BK92" s="14">
        <f t="shared" si="59"/>
        <v>0</v>
      </c>
      <c r="BL92" s="14">
        <f t="shared" si="59"/>
        <v>0</v>
      </c>
      <c r="BM92" s="14">
        <f t="shared" si="59"/>
        <v>0</v>
      </c>
      <c r="BN92" s="14">
        <f t="shared" si="59"/>
        <v>0</v>
      </c>
      <c r="BO92" s="14">
        <f t="shared" si="59"/>
        <v>0</v>
      </c>
      <c r="BP92" s="14">
        <f t="shared" si="59"/>
        <v>0</v>
      </c>
      <c r="BQ92" s="14">
        <f t="shared" si="59"/>
        <v>0</v>
      </c>
      <c r="BR92" s="14">
        <f t="shared" si="59"/>
        <v>0</v>
      </c>
      <c r="BS92" s="98"/>
    </row>
    <row r="93" spans="1:71" ht="21" hidden="1" customHeight="1" outlineLevel="1" thickBot="1" x14ac:dyDescent="0.4">
      <c r="A93" s="5">
        <f t="shared" si="35"/>
        <v>0</v>
      </c>
      <c r="B93" s="5">
        <f t="shared" si="35"/>
        <v>0</v>
      </c>
      <c r="C93" s="5">
        <f t="shared" si="35"/>
        <v>0</v>
      </c>
      <c r="D93" s="5">
        <f t="shared" si="35"/>
        <v>1</v>
      </c>
      <c r="E93" s="6" t="str">
        <f t="shared" si="29"/>
        <v>H (Ga)</v>
      </c>
      <c r="F93" s="14">
        <f t="shared" ref="F93" si="60">F17*$C$78</f>
        <v>-544.25000000000011</v>
      </c>
      <c r="G93" s="14">
        <f t="shared" ref="G93:BR93" si="61">G17*$C$78</f>
        <v>-515.33333333333337</v>
      </c>
      <c r="H93" s="14">
        <f t="shared" si="61"/>
        <v>-489.66666666666669</v>
      </c>
      <c r="I93" s="14">
        <f t="shared" si="61"/>
        <v>-466.58333333333337</v>
      </c>
      <c r="J93" s="14">
        <f t="shared" si="61"/>
        <v>-445.91666666666669</v>
      </c>
      <c r="K93" s="14">
        <f t="shared" si="61"/>
        <v>-403.50000000000006</v>
      </c>
      <c r="L93" s="14">
        <f t="shared" si="61"/>
        <v>-386.75</v>
      </c>
      <c r="M93" s="14">
        <f t="shared" si="61"/>
        <v>-371.5</v>
      </c>
      <c r="N93" s="14">
        <f t="shared" si="61"/>
        <v>-357.5</v>
      </c>
      <c r="O93" s="14">
        <f t="shared" si="61"/>
        <v>-367.66666666666669</v>
      </c>
      <c r="P93" s="14">
        <f t="shared" si="61"/>
        <v>-355.5</v>
      </c>
      <c r="Q93" s="14">
        <f t="shared" si="61"/>
        <v>-377.00000000000006</v>
      </c>
      <c r="R93" s="14">
        <f t="shared" si="61"/>
        <v>-367.66666666666669</v>
      </c>
      <c r="S93" s="14">
        <f t="shared" si="61"/>
        <v>-359</v>
      </c>
      <c r="T93" s="14">
        <f t="shared" si="61"/>
        <v>-351</v>
      </c>
      <c r="U93" s="14">
        <f t="shared" si="61"/>
        <v>-343.66666666666669</v>
      </c>
      <c r="V93" s="14">
        <f t="shared" si="61"/>
        <v>-337.75000000000006</v>
      </c>
      <c r="W93" s="14">
        <f t="shared" si="61"/>
        <v>-335.91666666666669</v>
      </c>
      <c r="X93" s="14">
        <f t="shared" si="61"/>
        <v>-333.91666666666669</v>
      </c>
      <c r="Y93" s="14">
        <f t="shared" si="61"/>
        <v>-331.91666666666669</v>
      </c>
      <c r="Z93" s="14">
        <f t="shared" si="61"/>
        <v>-330.00000000000006</v>
      </c>
      <c r="AA93" s="14">
        <f t="shared" si="61"/>
        <v>-328</v>
      </c>
      <c r="AB93" s="14">
        <f t="shared" si="61"/>
        <v>-326.08333333333337</v>
      </c>
      <c r="AC93" s="14">
        <f t="shared" si="61"/>
        <v>-324.08333333333337</v>
      </c>
      <c r="AD93" s="14">
        <f t="shared" si="61"/>
        <v>-322.08333333333337</v>
      </c>
      <c r="AE93" s="14">
        <f t="shared" si="61"/>
        <v>-320.08333333333331</v>
      </c>
      <c r="AF93" s="14">
        <f t="shared" si="61"/>
        <v>-317.91666666666669</v>
      </c>
      <c r="AG93" s="14">
        <f t="shared" si="61"/>
        <v>-315.83333333333337</v>
      </c>
      <c r="AH93" s="14">
        <f t="shared" si="61"/>
        <v>-313.58333333333337</v>
      </c>
      <c r="AI93" s="14">
        <f t="shared" si="61"/>
        <v>-311.33333333333337</v>
      </c>
      <c r="AJ93" s="14">
        <f t="shared" si="61"/>
        <v>-309.08333333333337</v>
      </c>
      <c r="AK93" s="14">
        <f t="shared" si="61"/>
        <v>-306.75000000000006</v>
      </c>
      <c r="AL93" s="14">
        <f t="shared" si="61"/>
        <v>-304.41666666666669</v>
      </c>
      <c r="AM93" s="14">
        <f t="shared" si="61"/>
        <v>-302.16666666666669</v>
      </c>
      <c r="AN93" s="14">
        <f t="shared" si="61"/>
        <v>-299.91666666666669</v>
      </c>
      <c r="AO93" s="14">
        <f t="shared" si="61"/>
        <v>-297.16666666666669</v>
      </c>
      <c r="AP93" s="14">
        <f t="shared" si="61"/>
        <v>-293.58333333333331</v>
      </c>
      <c r="AQ93" s="14">
        <f t="shared" si="61"/>
        <v>-290.08333333333337</v>
      </c>
      <c r="AR93" s="14">
        <f t="shared" si="61"/>
        <v>-286.75</v>
      </c>
      <c r="AS93" s="14">
        <f t="shared" si="61"/>
        <v>-283.41666666666669</v>
      </c>
      <c r="AT93" s="14">
        <f t="shared" si="61"/>
        <v>-280.16666666666669</v>
      </c>
      <c r="AU93" s="14">
        <f t="shared" si="61"/>
        <v>-276.91666666666669</v>
      </c>
      <c r="AV93" s="14">
        <f t="shared" si="61"/>
        <v>-273.75000000000006</v>
      </c>
      <c r="AW93" s="14">
        <f t="shared" si="61"/>
        <v>-270.66666666666669</v>
      </c>
      <c r="AX93" s="14">
        <f t="shared" si="61"/>
        <v>-267.58333333333337</v>
      </c>
      <c r="AY93" s="14">
        <f t="shared" si="61"/>
        <v>0</v>
      </c>
      <c r="AZ93" s="14">
        <f t="shared" si="61"/>
        <v>0</v>
      </c>
      <c r="BA93" s="14">
        <f t="shared" si="61"/>
        <v>0</v>
      </c>
      <c r="BB93" s="14">
        <f t="shared" si="61"/>
        <v>0</v>
      </c>
      <c r="BC93" s="14">
        <f t="shared" si="61"/>
        <v>0</v>
      </c>
      <c r="BD93" s="14">
        <f t="shared" si="61"/>
        <v>0</v>
      </c>
      <c r="BE93" s="14">
        <f t="shared" si="61"/>
        <v>0</v>
      </c>
      <c r="BF93" s="14">
        <f t="shared" si="61"/>
        <v>0</v>
      </c>
      <c r="BG93" s="14">
        <f t="shared" si="61"/>
        <v>0</v>
      </c>
      <c r="BH93" s="14">
        <f t="shared" si="61"/>
        <v>0</v>
      </c>
      <c r="BI93" s="14">
        <f t="shared" si="61"/>
        <v>0</v>
      </c>
      <c r="BJ93" s="14">
        <f t="shared" si="61"/>
        <v>0</v>
      </c>
      <c r="BK93" s="14">
        <f t="shared" si="61"/>
        <v>0</v>
      </c>
      <c r="BL93" s="14">
        <f t="shared" si="61"/>
        <v>0</v>
      </c>
      <c r="BM93" s="14">
        <f t="shared" si="61"/>
        <v>0</v>
      </c>
      <c r="BN93" s="14">
        <f t="shared" si="61"/>
        <v>0</v>
      </c>
      <c r="BO93" s="14">
        <f t="shared" si="61"/>
        <v>0</v>
      </c>
      <c r="BP93" s="14">
        <f t="shared" si="61"/>
        <v>0</v>
      </c>
      <c r="BQ93" s="14">
        <f t="shared" si="61"/>
        <v>0</v>
      </c>
      <c r="BR93" s="14">
        <f t="shared" si="61"/>
        <v>0</v>
      </c>
      <c r="BS93" s="98"/>
    </row>
    <row r="94" spans="1:71" ht="21" hidden="1" customHeight="1" outlineLevel="1" thickBot="1" x14ac:dyDescent="0.4">
      <c r="A94" s="5">
        <f t="shared" si="35"/>
        <v>0</v>
      </c>
      <c r="B94" s="5">
        <f t="shared" si="35"/>
        <v>0</v>
      </c>
      <c r="C94" s="5">
        <f t="shared" si="35"/>
        <v>1</v>
      </c>
      <c r="D94" s="5">
        <f t="shared" si="35"/>
        <v>0</v>
      </c>
      <c r="E94" s="6" t="str">
        <f t="shared" si="29"/>
        <v>H (Ge)</v>
      </c>
      <c r="F94" s="14">
        <f t="shared" ref="F94" si="62">F18*$C$78</f>
        <v>-143</v>
      </c>
      <c r="G94" s="14">
        <f t="shared" ref="G94:BR94" si="63">G18*$C$78</f>
        <v>-137.75000000000003</v>
      </c>
      <c r="H94" s="14">
        <f t="shared" si="63"/>
        <v>-133.16666666666669</v>
      </c>
      <c r="I94" s="14">
        <f t="shared" si="63"/>
        <v>-129.08333333333334</v>
      </c>
      <c r="J94" s="14">
        <f t="shared" si="63"/>
        <v>-125.50000000000001</v>
      </c>
      <c r="K94" s="14">
        <f t="shared" si="63"/>
        <v>-106.58333333333333</v>
      </c>
      <c r="L94" s="14">
        <f t="shared" si="63"/>
        <v>-103.91666666666669</v>
      </c>
      <c r="M94" s="14">
        <f t="shared" si="63"/>
        <v>-101.58333333333334</v>
      </c>
      <c r="N94" s="14">
        <f t="shared" si="63"/>
        <v>-99.416666666666671</v>
      </c>
      <c r="O94" s="14">
        <f t="shared" si="63"/>
        <v>-112.83333333333333</v>
      </c>
      <c r="P94" s="14">
        <f t="shared" si="63"/>
        <v>-110.91666666666669</v>
      </c>
      <c r="Q94" s="14">
        <f t="shared" si="63"/>
        <v>-130.91666666666669</v>
      </c>
      <c r="R94" s="14">
        <f t="shared" si="63"/>
        <v>-130</v>
      </c>
      <c r="S94" s="14">
        <f t="shared" si="63"/>
        <v>-129.25</v>
      </c>
      <c r="T94" s="14">
        <f t="shared" si="63"/>
        <v>-128.58333333333334</v>
      </c>
      <c r="U94" s="14">
        <f t="shared" si="63"/>
        <v>-128.08333333333334</v>
      </c>
      <c r="V94" s="14">
        <f t="shared" si="63"/>
        <v>-126.66666666666667</v>
      </c>
      <c r="W94" s="14">
        <f t="shared" si="63"/>
        <v>-124.33333333333334</v>
      </c>
      <c r="X94" s="14">
        <f t="shared" si="63"/>
        <v>-123.58333333333334</v>
      </c>
      <c r="Y94" s="14">
        <f t="shared" si="63"/>
        <v>-123.25</v>
      </c>
      <c r="Z94" s="14">
        <f t="shared" si="63"/>
        <v>-123</v>
      </c>
      <c r="AA94" s="14">
        <f t="shared" si="63"/>
        <v>-122.75000000000001</v>
      </c>
      <c r="AB94" s="14">
        <f t="shared" si="63"/>
        <v>-122.58333333333334</v>
      </c>
      <c r="AC94" s="14">
        <f t="shared" si="63"/>
        <v>-122.25000000000001</v>
      </c>
      <c r="AD94" s="14">
        <f t="shared" si="63"/>
        <v>-121.83333333333333</v>
      </c>
      <c r="AE94" s="14">
        <f t="shared" si="63"/>
        <v>-121.41666666666667</v>
      </c>
      <c r="AF94" s="14">
        <f t="shared" si="63"/>
        <v>-120.75000000000001</v>
      </c>
      <c r="AG94" s="14">
        <f t="shared" si="63"/>
        <v>-120.08333333333334</v>
      </c>
      <c r="AH94" s="14">
        <f t="shared" si="63"/>
        <v>-119.33333333333334</v>
      </c>
      <c r="AI94" s="14">
        <f t="shared" si="63"/>
        <v>-118.50000000000001</v>
      </c>
      <c r="AJ94" s="14">
        <f t="shared" si="63"/>
        <v>-117.58333333333334</v>
      </c>
      <c r="AK94" s="14">
        <f t="shared" si="63"/>
        <v>-116.58333333333334</v>
      </c>
      <c r="AL94" s="14">
        <f t="shared" si="63"/>
        <v>-115.58333333333333</v>
      </c>
      <c r="AM94" s="14">
        <f t="shared" si="63"/>
        <v>-114.58333333333334</v>
      </c>
      <c r="AN94" s="14">
        <f t="shared" si="63"/>
        <v>-113.5</v>
      </c>
      <c r="AO94" s="14">
        <f t="shared" si="63"/>
        <v>-112.58333333333334</v>
      </c>
      <c r="AP94" s="14">
        <f t="shared" si="63"/>
        <v>-111.66666666666667</v>
      </c>
      <c r="AQ94" s="14">
        <f t="shared" si="63"/>
        <v>-110.75</v>
      </c>
      <c r="AR94" s="14">
        <f t="shared" si="63"/>
        <v>-109.91666666666667</v>
      </c>
      <c r="AS94" s="14">
        <f t="shared" si="63"/>
        <v>-109.08333333333334</v>
      </c>
      <c r="AT94" s="14">
        <f t="shared" si="63"/>
        <v>-108.25000000000001</v>
      </c>
      <c r="AU94" s="14">
        <f t="shared" si="63"/>
        <v>-107.41666666666669</v>
      </c>
      <c r="AV94" s="14">
        <f t="shared" si="63"/>
        <v>-106.58333333333333</v>
      </c>
      <c r="AW94" s="14">
        <f t="shared" si="63"/>
        <v>-105.75</v>
      </c>
      <c r="AX94" s="14">
        <f t="shared" si="63"/>
        <v>-104.91666666666667</v>
      </c>
      <c r="AY94" s="14">
        <f t="shared" si="63"/>
        <v>0</v>
      </c>
      <c r="AZ94" s="14">
        <f t="shared" si="63"/>
        <v>0</v>
      </c>
      <c r="BA94" s="14">
        <f t="shared" si="63"/>
        <v>0</v>
      </c>
      <c r="BB94" s="14">
        <f t="shared" si="63"/>
        <v>0</v>
      </c>
      <c r="BC94" s="14">
        <f t="shared" si="63"/>
        <v>0</v>
      </c>
      <c r="BD94" s="14">
        <f t="shared" si="63"/>
        <v>0</v>
      </c>
      <c r="BE94" s="14">
        <f t="shared" si="63"/>
        <v>0</v>
      </c>
      <c r="BF94" s="14">
        <f t="shared" si="63"/>
        <v>0</v>
      </c>
      <c r="BG94" s="14">
        <f t="shared" si="63"/>
        <v>0</v>
      </c>
      <c r="BH94" s="14">
        <f t="shared" si="63"/>
        <v>0</v>
      </c>
      <c r="BI94" s="14">
        <f t="shared" si="63"/>
        <v>0</v>
      </c>
      <c r="BJ94" s="14">
        <f t="shared" si="63"/>
        <v>0</v>
      </c>
      <c r="BK94" s="14">
        <f t="shared" si="63"/>
        <v>0</v>
      </c>
      <c r="BL94" s="14">
        <f t="shared" si="63"/>
        <v>0</v>
      </c>
      <c r="BM94" s="14">
        <f t="shared" si="63"/>
        <v>0</v>
      </c>
      <c r="BN94" s="14">
        <f t="shared" si="63"/>
        <v>0</v>
      </c>
      <c r="BO94" s="14">
        <f t="shared" si="63"/>
        <v>0</v>
      </c>
      <c r="BP94" s="14">
        <f t="shared" si="63"/>
        <v>0</v>
      </c>
      <c r="BQ94" s="14">
        <f t="shared" si="63"/>
        <v>0</v>
      </c>
      <c r="BR94" s="14">
        <f t="shared" si="63"/>
        <v>0</v>
      </c>
      <c r="BS94" s="98"/>
    </row>
    <row r="95" spans="1:71" ht="21" hidden="1" customHeight="1" outlineLevel="1" thickBot="1" x14ac:dyDescent="0.4">
      <c r="A95" s="5">
        <f t="shared" si="35"/>
        <v>0</v>
      </c>
      <c r="B95" s="5">
        <f t="shared" si="35"/>
        <v>1</v>
      </c>
      <c r="C95" s="5">
        <f t="shared" si="35"/>
        <v>0</v>
      </c>
      <c r="D95" s="5">
        <f t="shared" si="35"/>
        <v>0</v>
      </c>
      <c r="E95" s="6" t="str">
        <f t="shared" si="29"/>
        <v>H (Se)</v>
      </c>
      <c r="F95" s="14">
        <f t="shared" ref="F95" si="64">F19*$C$78</f>
        <v>-199.58333333333334</v>
      </c>
      <c r="G95" s="14">
        <f t="shared" ref="G95:BR95" si="65">G19*$C$78</f>
        <v>-190.25</v>
      </c>
      <c r="H95" s="14">
        <f t="shared" si="65"/>
        <v>-181.91666666666666</v>
      </c>
      <c r="I95" s="14">
        <f t="shared" si="65"/>
        <v>-174.58333333333334</v>
      </c>
      <c r="J95" s="14">
        <f t="shared" si="65"/>
        <v>-167.91666666666666</v>
      </c>
      <c r="K95" s="14">
        <f t="shared" si="65"/>
        <v>-177.75</v>
      </c>
      <c r="L95" s="14">
        <f t="shared" si="65"/>
        <v>-172.25000000000003</v>
      </c>
      <c r="M95" s="14">
        <f t="shared" si="65"/>
        <v>-167.16666666666666</v>
      </c>
      <c r="N95" s="14">
        <f t="shared" si="65"/>
        <v>-162.66666666666669</v>
      </c>
      <c r="O95" s="14">
        <f t="shared" si="65"/>
        <v>-143.08333333333337</v>
      </c>
      <c r="P95" s="14">
        <f t="shared" si="65"/>
        <v>-139.41666666666669</v>
      </c>
      <c r="Q95" s="14">
        <f t="shared" si="65"/>
        <v>-114.25000000000001</v>
      </c>
      <c r="R95" s="14">
        <f t="shared" si="65"/>
        <v>-110.5</v>
      </c>
      <c r="S95" s="14">
        <f t="shared" si="65"/>
        <v>-107</v>
      </c>
      <c r="T95" s="14">
        <f t="shared" si="65"/>
        <v>-103.66666666666667</v>
      </c>
      <c r="U95" s="14">
        <f t="shared" si="65"/>
        <v>-100.58333333333334</v>
      </c>
      <c r="V95" s="14">
        <f t="shared" si="65"/>
        <v>-97.5</v>
      </c>
      <c r="W95" s="14">
        <f t="shared" si="65"/>
        <v>-94.333333333333343</v>
      </c>
      <c r="X95" s="14">
        <f t="shared" si="65"/>
        <v>-91.500000000000014</v>
      </c>
      <c r="Y95" s="14">
        <f t="shared" si="65"/>
        <v>-88.916666666666671</v>
      </c>
      <c r="Z95" s="14">
        <f t="shared" si="65"/>
        <v>-86.500000000000014</v>
      </c>
      <c r="AA95" s="14">
        <f t="shared" si="65"/>
        <v>-84.333333333333329</v>
      </c>
      <c r="AB95" s="14">
        <f t="shared" si="65"/>
        <v>-82.333333333333343</v>
      </c>
      <c r="AC95" s="14">
        <f t="shared" si="65"/>
        <v>-80.525000000000006</v>
      </c>
      <c r="AD95" s="14">
        <f t="shared" si="65"/>
        <v>-78.908333333333331</v>
      </c>
      <c r="AE95" s="14">
        <f t="shared" si="65"/>
        <v>-77.483333333333334</v>
      </c>
      <c r="AF95" s="14">
        <f t="shared" si="65"/>
        <v>-76.25833333333334</v>
      </c>
      <c r="AG95" s="14">
        <f t="shared" si="65"/>
        <v>-75.208333333333343</v>
      </c>
      <c r="AH95" s="14">
        <f t="shared" si="65"/>
        <v>-74.333333333333343</v>
      </c>
      <c r="AI95" s="14">
        <f t="shared" si="65"/>
        <v>-73.625000000000014</v>
      </c>
      <c r="AJ95" s="14">
        <f t="shared" si="65"/>
        <v>-73.058333333333337</v>
      </c>
      <c r="AK95" s="14">
        <f t="shared" si="65"/>
        <v>-72.633333333333326</v>
      </c>
      <c r="AL95" s="14">
        <f t="shared" si="65"/>
        <v>-72.333333333333343</v>
      </c>
      <c r="AM95" s="14">
        <f t="shared" si="65"/>
        <v>-72.13333333333334</v>
      </c>
      <c r="AN95" s="14">
        <f t="shared" si="65"/>
        <v>-72.025000000000006</v>
      </c>
      <c r="AO95" s="14">
        <f t="shared" si="65"/>
        <v>-72.233333333333334</v>
      </c>
      <c r="AP95" s="14">
        <f t="shared" si="65"/>
        <v>-72.808333333333337</v>
      </c>
      <c r="AQ95" s="14">
        <f t="shared" si="65"/>
        <v>-73.383333333333326</v>
      </c>
      <c r="AR95" s="14">
        <f t="shared" si="65"/>
        <v>-73.975000000000009</v>
      </c>
      <c r="AS95" s="14">
        <f t="shared" si="65"/>
        <v>-74.575000000000003</v>
      </c>
      <c r="AT95" s="14">
        <f t="shared" si="65"/>
        <v>-75.183333333333337</v>
      </c>
      <c r="AU95" s="14">
        <f t="shared" si="65"/>
        <v>-75.808333333333337</v>
      </c>
      <c r="AV95" s="14">
        <f t="shared" si="65"/>
        <v>-76.458333333333343</v>
      </c>
      <c r="AW95" s="14">
        <f t="shared" si="65"/>
        <v>-77.125000000000014</v>
      </c>
      <c r="AX95" s="14">
        <f t="shared" si="65"/>
        <v>-77.816666666666663</v>
      </c>
      <c r="AY95" s="14">
        <f t="shared" si="65"/>
        <v>0</v>
      </c>
      <c r="AZ95" s="14">
        <f t="shared" si="65"/>
        <v>0</v>
      </c>
      <c r="BA95" s="14">
        <f t="shared" si="65"/>
        <v>0</v>
      </c>
      <c r="BB95" s="14">
        <f t="shared" si="65"/>
        <v>0</v>
      </c>
      <c r="BC95" s="14">
        <f t="shared" si="65"/>
        <v>0</v>
      </c>
      <c r="BD95" s="14">
        <f t="shared" si="65"/>
        <v>0</v>
      </c>
      <c r="BE95" s="14">
        <f t="shared" si="65"/>
        <v>0</v>
      </c>
      <c r="BF95" s="14">
        <f t="shared" si="65"/>
        <v>0</v>
      </c>
      <c r="BG95" s="14">
        <f t="shared" si="65"/>
        <v>0</v>
      </c>
      <c r="BH95" s="14">
        <f t="shared" si="65"/>
        <v>0</v>
      </c>
      <c r="BI95" s="14">
        <f t="shared" si="65"/>
        <v>0</v>
      </c>
      <c r="BJ95" s="14">
        <f t="shared" si="65"/>
        <v>0</v>
      </c>
      <c r="BK95" s="14">
        <f t="shared" si="65"/>
        <v>0</v>
      </c>
      <c r="BL95" s="14">
        <f t="shared" si="65"/>
        <v>0</v>
      </c>
      <c r="BM95" s="14">
        <f t="shared" si="65"/>
        <v>0</v>
      </c>
      <c r="BN95" s="14">
        <f t="shared" si="65"/>
        <v>0</v>
      </c>
      <c r="BO95" s="14">
        <f t="shared" si="65"/>
        <v>0</v>
      </c>
      <c r="BP95" s="14">
        <f t="shared" si="65"/>
        <v>0</v>
      </c>
      <c r="BQ95" s="14">
        <f t="shared" si="65"/>
        <v>0</v>
      </c>
      <c r="BR95" s="14">
        <f t="shared" si="65"/>
        <v>0</v>
      </c>
      <c r="BS95" s="98"/>
    </row>
    <row r="96" spans="1:71" ht="21" hidden="1" customHeight="1" outlineLevel="1" thickBot="1" x14ac:dyDescent="0.4">
      <c r="A96" s="5">
        <f t="shared" si="35"/>
        <v>0</v>
      </c>
      <c r="B96" s="5">
        <f t="shared" si="35"/>
        <v>0</v>
      </c>
      <c r="C96" s="5">
        <f t="shared" si="35"/>
        <v>0</v>
      </c>
      <c r="D96" s="5">
        <f t="shared" si="35"/>
        <v>0</v>
      </c>
      <c r="E96" s="6">
        <f t="shared" si="29"/>
        <v>0</v>
      </c>
      <c r="F96" s="14">
        <f t="shared" ref="F96" si="66">F20*$C$78</f>
        <v>0</v>
      </c>
      <c r="G96" s="14">
        <f t="shared" ref="G96:BR96" si="67">G20*$C$78</f>
        <v>0</v>
      </c>
      <c r="H96" s="14">
        <f t="shared" si="67"/>
        <v>0</v>
      </c>
      <c r="I96" s="14">
        <f t="shared" si="67"/>
        <v>0</v>
      </c>
      <c r="J96" s="14">
        <f t="shared" si="67"/>
        <v>0</v>
      </c>
      <c r="K96" s="14">
        <f t="shared" si="67"/>
        <v>0</v>
      </c>
      <c r="L96" s="14">
        <f t="shared" si="67"/>
        <v>0</v>
      </c>
      <c r="M96" s="14">
        <f t="shared" si="67"/>
        <v>0</v>
      </c>
      <c r="N96" s="14">
        <f t="shared" si="67"/>
        <v>0</v>
      </c>
      <c r="O96" s="14">
        <f t="shared" si="67"/>
        <v>0</v>
      </c>
      <c r="P96" s="14">
        <f t="shared" si="67"/>
        <v>0</v>
      </c>
      <c r="Q96" s="14">
        <f t="shared" si="67"/>
        <v>0</v>
      </c>
      <c r="R96" s="14">
        <f t="shared" si="67"/>
        <v>0</v>
      </c>
      <c r="S96" s="14">
        <f t="shared" si="67"/>
        <v>0</v>
      </c>
      <c r="T96" s="14">
        <f t="shared" si="67"/>
        <v>0</v>
      </c>
      <c r="U96" s="14">
        <f t="shared" si="67"/>
        <v>0</v>
      </c>
      <c r="V96" s="14">
        <f t="shared" si="67"/>
        <v>0</v>
      </c>
      <c r="W96" s="14">
        <f t="shared" si="67"/>
        <v>0</v>
      </c>
      <c r="X96" s="14">
        <f t="shared" si="67"/>
        <v>0</v>
      </c>
      <c r="Y96" s="14">
        <f t="shared" si="67"/>
        <v>0</v>
      </c>
      <c r="Z96" s="14">
        <f t="shared" si="67"/>
        <v>0</v>
      </c>
      <c r="AA96" s="14">
        <f t="shared" si="67"/>
        <v>0</v>
      </c>
      <c r="AB96" s="14">
        <f t="shared" si="67"/>
        <v>0</v>
      </c>
      <c r="AC96" s="14">
        <f t="shared" si="67"/>
        <v>0</v>
      </c>
      <c r="AD96" s="14">
        <f t="shared" si="67"/>
        <v>0</v>
      </c>
      <c r="AE96" s="14">
        <f t="shared" si="67"/>
        <v>0</v>
      </c>
      <c r="AF96" s="14">
        <f t="shared" si="67"/>
        <v>0</v>
      </c>
      <c r="AG96" s="14">
        <f t="shared" si="67"/>
        <v>0</v>
      </c>
      <c r="AH96" s="14">
        <f t="shared" si="67"/>
        <v>0</v>
      </c>
      <c r="AI96" s="14">
        <f t="shared" si="67"/>
        <v>0</v>
      </c>
      <c r="AJ96" s="14">
        <f t="shared" si="67"/>
        <v>0</v>
      </c>
      <c r="AK96" s="14">
        <f t="shared" si="67"/>
        <v>0</v>
      </c>
      <c r="AL96" s="14">
        <f t="shared" si="67"/>
        <v>0</v>
      </c>
      <c r="AM96" s="14">
        <f t="shared" si="67"/>
        <v>0</v>
      </c>
      <c r="AN96" s="14">
        <f t="shared" si="67"/>
        <v>0</v>
      </c>
      <c r="AO96" s="14">
        <f t="shared" si="67"/>
        <v>0</v>
      </c>
      <c r="AP96" s="14">
        <f t="shared" si="67"/>
        <v>0</v>
      </c>
      <c r="AQ96" s="14">
        <f t="shared" si="67"/>
        <v>0</v>
      </c>
      <c r="AR96" s="14">
        <f t="shared" si="67"/>
        <v>0</v>
      </c>
      <c r="AS96" s="14">
        <f t="shared" si="67"/>
        <v>0</v>
      </c>
      <c r="AT96" s="14">
        <f t="shared" si="67"/>
        <v>0</v>
      </c>
      <c r="AU96" s="14">
        <f t="shared" si="67"/>
        <v>0</v>
      </c>
      <c r="AV96" s="14">
        <f t="shared" si="67"/>
        <v>0</v>
      </c>
      <c r="AW96" s="14">
        <f t="shared" si="67"/>
        <v>0</v>
      </c>
      <c r="AX96" s="14">
        <f t="shared" si="67"/>
        <v>0</v>
      </c>
      <c r="AY96" s="14">
        <f t="shared" si="67"/>
        <v>0</v>
      </c>
      <c r="AZ96" s="14">
        <f t="shared" si="67"/>
        <v>0</v>
      </c>
      <c r="BA96" s="14">
        <f t="shared" si="67"/>
        <v>0</v>
      </c>
      <c r="BB96" s="14">
        <f t="shared" si="67"/>
        <v>0</v>
      </c>
      <c r="BC96" s="14">
        <f t="shared" si="67"/>
        <v>0</v>
      </c>
      <c r="BD96" s="14">
        <f t="shared" si="67"/>
        <v>0</v>
      </c>
      <c r="BE96" s="14">
        <f t="shared" si="67"/>
        <v>0</v>
      </c>
      <c r="BF96" s="14">
        <f t="shared" si="67"/>
        <v>0</v>
      </c>
      <c r="BG96" s="14">
        <f t="shared" si="67"/>
        <v>0</v>
      </c>
      <c r="BH96" s="14">
        <f t="shared" si="67"/>
        <v>0</v>
      </c>
      <c r="BI96" s="14">
        <f t="shared" si="67"/>
        <v>0</v>
      </c>
      <c r="BJ96" s="14">
        <f t="shared" si="67"/>
        <v>0</v>
      </c>
      <c r="BK96" s="14">
        <f t="shared" si="67"/>
        <v>0</v>
      </c>
      <c r="BL96" s="14">
        <f t="shared" si="67"/>
        <v>0</v>
      </c>
      <c r="BM96" s="14">
        <f t="shared" si="67"/>
        <v>0</v>
      </c>
      <c r="BN96" s="14">
        <f t="shared" si="67"/>
        <v>0</v>
      </c>
      <c r="BO96" s="14">
        <f t="shared" si="67"/>
        <v>0</v>
      </c>
      <c r="BP96" s="14">
        <f t="shared" si="67"/>
        <v>0</v>
      </c>
      <c r="BQ96" s="14">
        <f t="shared" si="67"/>
        <v>0</v>
      </c>
      <c r="BR96" s="14">
        <f t="shared" si="67"/>
        <v>0</v>
      </c>
      <c r="BS96" s="98"/>
    </row>
    <row r="97" spans="1:87" ht="21" hidden="1" customHeight="1" outlineLevel="1" thickBot="1" x14ac:dyDescent="0.4">
      <c r="A97" s="5">
        <f t="shared" ref="A97:D109" si="68">A63</f>
        <v>0</v>
      </c>
      <c r="B97" s="5">
        <f t="shared" si="68"/>
        <v>0</v>
      </c>
      <c r="C97" s="5">
        <f t="shared" si="68"/>
        <v>0</v>
      </c>
      <c r="D97" s="5">
        <f t="shared" si="68"/>
        <v>0</v>
      </c>
      <c r="E97" s="6">
        <f t="shared" si="29"/>
        <v>0</v>
      </c>
      <c r="F97" s="14">
        <f t="shared" ref="F97" si="69">F21*$C$78</f>
        <v>0</v>
      </c>
      <c r="G97" s="14">
        <f t="shared" ref="G97:BR97" si="70">G21*$C$78</f>
        <v>0</v>
      </c>
      <c r="H97" s="14">
        <f t="shared" si="70"/>
        <v>0</v>
      </c>
      <c r="I97" s="14">
        <f t="shared" si="70"/>
        <v>0</v>
      </c>
      <c r="J97" s="14">
        <f t="shared" si="70"/>
        <v>0</v>
      </c>
      <c r="K97" s="14">
        <f t="shared" si="70"/>
        <v>0</v>
      </c>
      <c r="L97" s="14">
        <f t="shared" si="70"/>
        <v>0</v>
      </c>
      <c r="M97" s="14">
        <f t="shared" si="70"/>
        <v>0</v>
      </c>
      <c r="N97" s="14">
        <f t="shared" si="70"/>
        <v>0</v>
      </c>
      <c r="O97" s="14">
        <f t="shared" si="70"/>
        <v>0</v>
      </c>
      <c r="P97" s="14">
        <f t="shared" si="70"/>
        <v>0</v>
      </c>
      <c r="Q97" s="14">
        <f t="shared" si="70"/>
        <v>0</v>
      </c>
      <c r="R97" s="14">
        <f t="shared" si="70"/>
        <v>0</v>
      </c>
      <c r="S97" s="14">
        <f t="shared" si="70"/>
        <v>0</v>
      </c>
      <c r="T97" s="14">
        <f t="shared" si="70"/>
        <v>0</v>
      </c>
      <c r="U97" s="14">
        <f t="shared" si="70"/>
        <v>0</v>
      </c>
      <c r="V97" s="14">
        <f t="shared" si="70"/>
        <v>0</v>
      </c>
      <c r="W97" s="14">
        <f t="shared" si="70"/>
        <v>0</v>
      </c>
      <c r="X97" s="14">
        <f t="shared" si="70"/>
        <v>0</v>
      </c>
      <c r="Y97" s="14">
        <f t="shared" si="70"/>
        <v>0</v>
      </c>
      <c r="Z97" s="14">
        <f t="shared" si="70"/>
        <v>0</v>
      </c>
      <c r="AA97" s="14">
        <f t="shared" si="70"/>
        <v>0</v>
      </c>
      <c r="AB97" s="14">
        <f t="shared" si="70"/>
        <v>0</v>
      </c>
      <c r="AC97" s="14">
        <f t="shared" si="70"/>
        <v>0</v>
      </c>
      <c r="AD97" s="14">
        <f t="shared" si="70"/>
        <v>0</v>
      </c>
      <c r="AE97" s="14">
        <f t="shared" si="70"/>
        <v>0</v>
      </c>
      <c r="AF97" s="14">
        <f t="shared" si="70"/>
        <v>0</v>
      </c>
      <c r="AG97" s="14">
        <f t="shared" si="70"/>
        <v>0</v>
      </c>
      <c r="AH97" s="14">
        <f t="shared" si="70"/>
        <v>0</v>
      </c>
      <c r="AI97" s="14">
        <f t="shared" si="70"/>
        <v>0</v>
      </c>
      <c r="AJ97" s="14">
        <f t="shared" si="70"/>
        <v>0</v>
      </c>
      <c r="AK97" s="14">
        <f t="shared" si="70"/>
        <v>0</v>
      </c>
      <c r="AL97" s="14">
        <f t="shared" si="70"/>
        <v>0</v>
      </c>
      <c r="AM97" s="14">
        <f t="shared" si="70"/>
        <v>0</v>
      </c>
      <c r="AN97" s="14">
        <f t="shared" si="70"/>
        <v>0</v>
      </c>
      <c r="AO97" s="14">
        <f t="shared" si="70"/>
        <v>0</v>
      </c>
      <c r="AP97" s="14">
        <f t="shared" si="70"/>
        <v>0</v>
      </c>
      <c r="AQ97" s="14">
        <f t="shared" si="70"/>
        <v>0</v>
      </c>
      <c r="AR97" s="14">
        <f t="shared" si="70"/>
        <v>0</v>
      </c>
      <c r="AS97" s="14">
        <f t="shared" si="70"/>
        <v>0</v>
      </c>
      <c r="AT97" s="14">
        <f t="shared" si="70"/>
        <v>0</v>
      </c>
      <c r="AU97" s="14">
        <f t="shared" si="70"/>
        <v>0</v>
      </c>
      <c r="AV97" s="14">
        <f t="shared" si="70"/>
        <v>0</v>
      </c>
      <c r="AW97" s="14">
        <f t="shared" si="70"/>
        <v>0</v>
      </c>
      <c r="AX97" s="14">
        <f t="shared" si="70"/>
        <v>0</v>
      </c>
      <c r="AY97" s="14">
        <f t="shared" si="70"/>
        <v>0</v>
      </c>
      <c r="AZ97" s="14">
        <f t="shared" si="70"/>
        <v>0</v>
      </c>
      <c r="BA97" s="14">
        <f t="shared" si="70"/>
        <v>0</v>
      </c>
      <c r="BB97" s="14">
        <f t="shared" si="70"/>
        <v>0</v>
      </c>
      <c r="BC97" s="14">
        <f t="shared" si="70"/>
        <v>0</v>
      </c>
      <c r="BD97" s="14">
        <f t="shared" si="70"/>
        <v>0</v>
      </c>
      <c r="BE97" s="14">
        <f t="shared" si="70"/>
        <v>0</v>
      </c>
      <c r="BF97" s="14">
        <f t="shared" si="70"/>
        <v>0</v>
      </c>
      <c r="BG97" s="14">
        <f t="shared" si="70"/>
        <v>0</v>
      </c>
      <c r="BH97" s="14">
        <f t="shared" si="70"/>
        <v>0</v>
      </c>
      <c r="BI97" s="14">
        <f t="shared" si="70"/>
        <v>0</v>
      </c>
      <c r="BJ97" s="14">
        <f t="shared" si="70"/>
        <v>0</v>
      </c>
      <c r="BK97" s="14">
        <f t="shared" si="70"/>
        <v>0</v>
      </c>
      <c r="BL97" s="14">
        <f t="shared" si="70"/>
        <v>0</v>
      </c>
      <c r="BM97" s="14">
        <f t="shared" si="70"/>
        <v>0</v>
      </c>
      <c r="BN97" s="14">
        <f t="shared" si="70"/>
        <v>0</v>
      </c>
      <c r="BO97" s="14">
        <f t="shared" si="70"/>
        <v>0</v>
      </c>
      <c r="BP97" s="14">
        <f t="shared" si="70"/>
        <v>0</v>
      </c>
      <c r="BQ97" s="14">
        <f t="shared" si="70"/>
        <v>0</v>
      </c>
      <c r="BR97" s="14">
        <f t="shared" si="70"/>
        <v>0</v>
      </c>
      <c r="BS97" s="98"/>
    </row>
    <row r="98" spans="1:87" ht="21" hidden="1" customHeight="1" outlineLevel="1" thickBot="1" x14ac:dyDescent="0.4">
      <c r="A98" s="5">
        <f t="shared" si="68"/>
        <v>0</v>
      </c>
      <c r="B98" s="5">
        <f t="shared" si="68"/>
        <v>0</v>
      </c>
      <c r="C98" s="5">
        <f t="shared" si="68"/>
        <v>0</v>
      </c>
      <c r="D98" s="5">
        <f t="shared" si="68"/>
        <v>0</v>
      </c>
      <c r="E98" s="6">
        <f t="shared" si="29"/>
        <v>0</v>
      </c>
      <c r="F98" s="14">
        <f t="shared" ref="F98" si="71">F22*$C$78</f>
        <v>0</v>
      </c>
      <c r="G98" s="14">
        <f t="shared" ref="G98:BR98" si="72">G22*$C$78</f>
        <v>0</v>
      </c>
      <c r="H98" s="14">
        <f t="shared" si="72"/>
        <v>0</v>
      </c>
      <c r="I98" s="14">
        <f t="shared" si="72"/>
        <v>0</v>
      </c>
      <c r="J98" s="14">
        <f t="shared" si="72"/>
        <v>0</v>
      </c>
      <c r="K98" s="14">
        <f t="shared" si="72"/>
        <v>0</v>
      </c>
      <c r="L98" s="14">
        <f t="shared" si="72"/>
        <v>0</v>
      </c>
      <c r="M98" s="14">
        <f t="shared" si="72"/>
        <v>0</v>
      </c>
      <c r="N98" s="14">
        <f t="shared" si="72"/>
        <v>0</v>
      </c>
      <c r="O98" s="14">
        <f t="shared" si="72"/>
        <v>0</v>
      </c>
      <c r="P98" s="14">
        <f t="shared" si="72"/>
        <v>0</v>
      </c>
      <c r="Q98" s="14">
        <f t="shared" si="72"/>
        <v>0</v>
      </c>
      <c r="R98" s="14">
        <f t="shared" si="72"/>
        <v>0</v>
      </c>
      <c r="S98" s="14">
        <f t="shared" si="72"/>
        <v>0</v>
      </c>
      <c r="T98" s="14">
        <f t="shared" si="72"/>
        <v>0</v>
      </c>
      <c r="U98" s="14">
        <f t="shared" si="72"/>
        <v>0</v>
      </c>
      <c r="V98" s="14">
        <f t="shared" si="72"/>
        <v>0</v>
      </c>
      <c r="W98" s="14">
        <f t="shared" si="72"/>
        <v>0</v>
      </c>
      <c r="X98" s="14">
        <f t="shared" si="72"/>
        <v>0</v>
      </c>
      <c r="Y98" s="14">
        <f t="shared" si="72"/>
        <v>0</v>
      </c>
      <c r="Z98" s="14">
        <f t="shared" si="72"/>
        <v>0</v>
      </c>
      <c r="AA98" s="14">
        <f t="shared" si="72"/>
        <v>0</v>
      </c>
      <c r="AB98" s="14">
        <f t="shared" si="72"/>
        <v>0</v>
      </c>
      <c r="AC98" s="14">
        <f t="shared" si="72"/>
        <v>0</v>
      </c>
      <c r="AD98" s="14">
        <f t="shared" si="72"/>
        <v>0</v>
      </c>
      <c r="AE98" s="14">
        <f t="shared" si="72"/>
        <v>0</v>
      </c>
      <c r="AF98" s="14">
        <f t="shared" si="72"/>
        <v>0</v>
      </c>
      <c r="AG98" s="14">
        <f t="shared" si="72"/>
        <v>0</v>
      </c>
      <c r="AH98" s="14">
        <f t="shared" si="72"/>
        <v>0</v>
      </c>
      <c r="AI98" s="14">
        <f t="shared" si="72"/>
        <v>0</v>
      </c>
      <c r="AJ98" s="14">
        <f t="shared" si="72"/>
        <v>0</v>
      </c>
      <c r="AK98" s="14">
        <f t="shared" si="72"/>
        <v>0</v>
      </c>
      <c r="AL98" s="14">
        <f t="shared" si="72"/>
        <v>0</v>
      </c>
      <c r="AM98" s="14">
        <f t="shared" si="72"/>
        <v>0</v>
      </c>
      <c r="AN98" s="14">
        <f t="shared" si="72"/>
        <v>0</v>
      </c>
      <c r="AO98" s="14">
        <f t="shared" si="72"/>
        <v>0</v>
      </c>
      <c r="AP98" s="14">
        <f t="shared" si="72"/>
        <v>0</v>
      </c>
      <c r="AQ98" s="14">
        <f t="shared" si="72"/>
        <v>0</v>
      </c>
      <c r="AR98" s="14">
        <f t="shared" si="72"/>
        <v>0</v>
      </c>
      <c r="AS98" s="14">
        <f t="shared" si="72"/>
        <v>0</v>
      </c>
      <c r="AT98" s="14">
        <f t="shared" si="72"/>
        <v>0</v>
      </c>
      <c r="AU98" s="14">
        <f t="shared" si="72"/>
        <v>0</v>
      </c>
      <c r="AV98" s="14">
        <f t="shared" si="72"/>
        <v>0</v>
      </c>
      <c r="AW98" s="14">
        <f t="shared" si="72"/>
        <v>0</v>
      </c>
      <c r="AX98" s="14">
        <f t="shared" si="72"/>
        <v>0</v>
      </c>
      <c r="AY98" s="14">
        <f t="shared" si="72"/>
        <v>0</v>
      </c>
      <c r="AZ98" s="14">
        <f t="shared" si="72"/>
        <v>0</v>
      </c>
      <c r="BA98" s="14">
        <f t="shared" si="72"/>
        <v>0</v>
      </c>
      <c r="BB98" s="14">
        <f t="shared" si="72"/>
        <v>0</v>
      </c>
      <c r="BC98" s="14">
        <f t="shared" si="72"/>
        <v>0</v>
      </c>
      <c r="BD98" s="14">
        <f t="shared" si="72"/>
        <v>0</v>
      </c>
      <c r="BE98" s="14">
        <f t="shared" si="72"/>
        <v>0</v>
      </c>
      <c r="BF98" s="14">
        <f t="shared" si="72"/>
        <v>0</v>
      </c>
      <c r="BG98" s="14">
        <f t="shared" si="72"/>
        <v>0</v>
      </c>
      <c r="BH98" s="14">
        <f t="shared" si="72"/>
        <v>0</v>
      </c>
      <c r="BI98" s="14">
        <f t="shared" si="72"/>
        <v>0</v>
      </c>
      <c r="BJ98" s="14">
        <f t="shared" si="72"/>
        <v>0</v>
      </c>
      <c r="BK98" s="14">
        <f t="shared" si="72"/>
        <v>0</v>
      </c>
      <c r="BL98" s="14">
        <f t="shared" si="72"/>
        <v>0</v>
      </c>
      <c r="BM98" s="14">
        <f t="shared" si="72"/>
        <v>0</v>
      </c>
      <c r="BN98" s="14">
        <f t="shared" si="72"/>
        <v>0</v>
      </c>
      <c r="BO98" s="14">
        <f t="shared" si="72"/>
        <v>0</v>
      </c>
      <c r="BP98" s="14">
        <f t="shared" si="72"/>
        <v>0</v>
      </c>
      <c r="BQ98" s="14">
        <f t="shared" si="72"/>
        <v>0</v>
      </c>
      <c r="BR98" s="14">
        <f t="shared" si="72"/>
        <v>0</v>
      </c>
      <c r="BS98" s="98"/>
    </row>
    <row r="99" spans="1:87" ht="21" hidden="1" customHeight="1" outlineLevel="1" thickBot="1" x14ac:dyDescent="0.4">
      <c r="A99" s="5">
        <f t="shared" si="68"/>
        <v>0</v>
      </c>
      <c r="B99" s="5">
        <f t="shared" si="68"/>
        <v>0</v>
      </c>
      <c r="C99" s="5">
        <f t="shared" si="68"/>
        <v>0</v>
      </c>
      <c r="D99" s="5">
        <f t="shared" si="68"/>
        <v>0</v>
      </c>
      <c r="E99" s="6">
        <f t="shared" si="29"/>
        <v>0</v>
      </c>
      <c r="F99" s="14">
        <f t="shared" ref="F99" si="73">F23*$C$78</f>
        <v>0</v>
      </c>
      <c r="G99" s="14">
        <f t="shared" ref="G99:BR99" si="74">G23*$C$78</f>
        <v>0</v>
      </c>
      <c r="H99" s="14">
        <f t="shared" si="74"/>
        <v>0</v>
      </c>
      <c r="I99" s="14">
        <f t="shared" si="74"/>
        <v>0</v>
      </c>
      <c r="J99" s="14">
        <f t="shared" si="74"/>
        <v>0</v>
      </c>
      <c r="K99" s="14">
        <f t="shared" si="74"/>
        <v>0</v>
      </c>
      <c r="L99" s="14">
        <f t="shared" si="74"/>
        <v>0</v>
      </c>
      <c r="M99" s="14">
        <f t="shared" si="74"/>
        <v>0</v>
      </c>
      <c r="N99" s="14">
        <f t="shared" si="74"/>
        <v>0</v>
      </c>
      <c r="O99" s="14">
        <f t="shared" si="74"/>
        <v>0</v>
      </c>
      <c r="P99" s="14">
        <f t="shared" si="74"/>
        <v>0</v>
      </c>
      <c r="Q99" s="14">
        <f t="shared" si="74"/>
        <v>0</v>
      </c>
      <c r="R99" s="14">
        <f t="shared" si="74"/>
        <v>0</v>
      </c>
      <c r="S99" s="14">
        <f t="shared" si="74"/>
        <v>0</v>
      </c>
      <c r="T99" s="14">
        <f t="shared" si="74"/>
        <v>0</v>
      </c>
      <c r="U99" s="14">
        <f t="shared" si="74"/>
        <v>0</v>
      </c>
      <c r="V99" s="14">
        <f t="shared" si="74"/>
        <v>0</v>
      </c>
      <c r="W99" s="14">
        <f t="shared" si="74"/>
        <v>0</v>
      </c>
      <c r="X99" s="14">
        <f t="shared" si="74"/>
        <v>0</v>
      </c>
      <c r="Y99" s="14">
        <f t="shared" si="74"/>
        <v>0</v>
      </c>
      <c r="Z99" s="14">
        <f t="shared" si="74"/>
        <v>0</v>
      </c>
      <c r="AA99" s="14">
        <f t="shared" si="74"/>
        <v>0</v>
      </c>
      <c r="AB99" s="14">
        <f t="shared" si="74"/>
        <v>0</v>
      </c>
      <c r="AC99" s="14">
        <f t="shared" si="74"/>
        <v>0</v>
      </c>
      <c r="AD99" s="14">
        <f t="shared" si="74"/>
        <v>0</v>
      </c>
      <c r="AE99" s="14">
        <f t="shared" si="74"/>
        <v>0</v>
      </c>
      <c r="AF99" s="14">
        <f t="shared" si="74"/>
        <v>0</v>
      </c>
      <c r="AG99" s="14">
        <f t="shared" si="74"/>
        <v>0</v>
      </c>
      <c r="AH99" s="14">
        <f t="shared" si="74"/>
        <v>0</v>
      </c>
      <c r="AI99" s="14">
        <f t="shared" si="74"/>
        <v>0</v>
      </c>
      <c r="AJ99" s="14">
        <f t="shared" si="74"/>
        <v>0</v>
      </c>
      <c r="AK99" s="14">
        <f t="shared" si="74"/>
        <v>0</v>
      </c>
      <c r="AL99" s="14">
        <f t="shared" si="74"/>
        <v>0</v>
      </c>
      <c r="AM99" s="14">
        <f t="shared" si="74"/>
        <v>0</v>
      </c>
      <c r="AN99" s="14">
        <f t="shared" si="74"/>
        <v>0</v>
      </c>
      <c r="AO99" s="14">
        <f t="shared" si="74"/>
        <v>0</v>
      </c>
      <c r="AP99" s="14">
        <f t="shared" si="74"/>
        <v>0</v>
      </c>
      <c r="AQ99" s="14">
        <f t="shared" si="74"/>
        <v>0</v>
      </c>
      <c r="AR99" s="14">
        <f t="shared" si="74"/>
        <v>0</v>
      </c>
      <c r="AS99" s="14">
        <f t="shared" si="74"/>
        <v>0</v>
      </c>
      <c r="AT99" s="14">
        <f t="shared" si="74"/>
        <v>0</v>
      </c>
      <c r="AU99" s="14">
        <f t="shared" si="74"/>
        <v>0</v>
      </c>
      <c r="AV99" s="14">
        <f t="shared" si="74"/>
        <v>0</v>
      </c>
      <c r="AW99" s="14">
        <f t="shared" si="74"/>
        <v>0</v>
      </c>
      <c r="AX99" s="14">
        <f t="shared" si="74"/>
        <v>0</v>
      </c>
      <c r="AY99" s="14">
        <f t="shared" si="74"/>
        <v>0</v>
      </c>
      <c r="AZ99" s="14">
        <f t="shared" si="74"/>
        <v>0</v>
      </c>
      <c r="BA99" s="14">
        <f t="shared" si="74"/>
        <v>0</v>
      </c>
      <c r="BB99" s="14">
        <f t="shared" si="74"/>
        <v>0</v>
      </c>
      <c r="BC99" s="14">
        <f t="shared" si="74"/>
        <v>0</v>
      </c>
      <c r="BD99" s="14">
        <f t="shared" si="74"/>
        <v>0</v>
      </c>
      <c r="BE99" s="14">
        <f t="shared" si="74"/>
        <v>0</v>
      </c>
      <c r="BF99" s="14">
        <f t="shared" si="74"/>
        <v>0</v>
      </c>
      <c r="BG99" s="14">
        <f t="shared" si="74"/>
        <v>0</v>
      </c>
      <c r="BH99" s="14">
        <f t="shared" si="74"/>
        <v>0</v>
      </c>
      <c r="BI99" s="14">
        <f t="shared" si="74"/>
        <v>0</v>
      </c>
      <c r="BJ99" s="14">
        <f t="shared" si="74"/>
        <v>0</v>
      </c>
      <c r="BK99" s="14">
        <f t="shared" si="74"/>
        <v>0</v>
      </c>
      <c r="BL99" s="14">
        <f t="shared" si="74"/>
        <v>0</v>
      </c>
      <c r="BM99" s="14">
        <f t="shared" si="74"/>
        <v>0</v>
      </c>
      <c r="BN99" s="14">
        <f t="shared" si="74"/>
        <v>0</v>
      </c>
      <c r="BO99" s="14">
        <f t="shared" si="74"/>
        <v>0</v>
      </c>
      <c r="BP99" s="14">
        <f t="shared" si="74"/>
        <v>0</v>
      </c>
      <c r="BQ99" s="14">
        <f t="shared" si="74"/>
        <v>0</v>
      </c>
      <c r="BR99" s="14">
        <f t="shared" si="74"/>
        <v>0</v>
      </c>
      <c r="BS99" s="98"/>
    </row>
    <row r="100" spans="1:87" ht="21" hidden="1" customHeight="1" outlineLevel="1" thickBot="1" x14ac:dyDescent="0.4">
      <c r="A100" s="5">
        <f t="shared" si="68"/>
        <v>0</v>
      </c>
      <c r="B100" s="5">
        <f t="shared" si="68"/>
        <v>0</v>
      </c>
      <c r="C100" s="5">
        <f t="shared" si="68"/>
        <v>0</v>
      </c>
      <c r="D100" s="5">
        <f t="shared" si="68"/>
        <v>0</v>
      </c>
      <c r="E100" s="6">
        <f t="shared" si="29"/>
        <v>0</v>
      </c>
      <c r="F100" s="14">
        <f t="shared" ref="F100" si="75">F24*$C$78</f>
        <v>0</v>
      </c>
      <c r="G100" s="14">
        <f t="shared" ref="G100:BR100" si="76">G24*$C$78</f>
        <v>0</v>
      </c>
      <c r="H100" s="14">
        <f t="shared" si="76"/>
        <v>0</v>
      </c>
      <c r="I100" s="14">
        <f t="shared" si="76"/>
        <v>0</v>
      </c>
      <c r="J100" s="14">
        <f t="shared" si="76"/>
        <v>0</v>
      </c>
      <c r="K100" s="14">
        <f t="shared" si="76"/>
        <v>0</v>
      </c>
      <c r="L100" s="14">
        <f t="shared" si="76"/>
        <v>0</v>
      </c>
      <c r="M100" s="14">
        <f t="shared" si="76"/>
        <v>0</v>
      </c>
      <c r="N100" s="14">
        <f t="shared" si="76"/>
        <v>0</v>
      </c>
      <c r="O100" s="14">
        <f t="shared" si="76"/>
        <v>0</v>
      </c>
      <c r="P100" s="14">
        <f t="shared" si="76"/>
        <v>0</v>
      </c>
      <c r="Q100" s="14">
        <f t="shared" si="76"/>
        <v>0</v>
      </c>
      <c r="R100" s="14">
        <f t="shared" si="76"/>
        <v>0</v>
      </c>
      <c r="S100" s="14">
        <f t="shared" si="76"/>
        <v>0</v>
      </c>
      <c r="T100" s="14">
        <f t="shared" si="76"/>
        <v>0</v>
      </c>
      <c r="U100" s="14">
        <f t="shared" si="76"/>
        <v>0</v>
      </c>
      <c r="V100" s="14">
        <f t="shared" si="76"/>
        <v>0</v>
      </c>
      <c r="W100" s="14">
        <f t="shared" si="76"/>
        <v>0</v>
      </c>
      <c r="X100" s="14">
        <f t="shared" si="76"/>
        <v>0</v>
      </c>
      <c r="Y100" s="14">
        <f t="shared" si="76"/>
        <v>0</v>
      </c>
      <c r="Z100" s="14">
        <f t="shared" si="76"/>
        <v>0</v>
      </c>
      <c r="AA100" s="14">
        <f t="shared" si="76"/>
        <v>0</v>
      </c>
      <c r="AB100" s="14">
        <f t="shared" si="76"/>
        <v>0</v>
      </c>
      <c r="AC100" s="14">
        <f t="shared" si="76"/>
        <v>0</v>
      </c>
      <c r="AD100" s="14">
        <f t="shared" si="76"/>
        <v>0</v>
      </c>
      <c r="AE100" s="14">
        <f t="shared" si="76"/>
        <v>0</v>
      </c>
      <c r="AF100" s="14">
        <f t="shared" si="76"/>
        <v>0</v>
      </c>
      <c r="AG100" s="14">
        <f t="shared" si="76"/>
        <v>0</v>
      </c>
      <c r="AH100" s="14">
        <f t="shared" si="76"/>
        <v>0</v>
      </c>
      <c r="AI100" s="14">
        <f t="shared" si="76"/>
        <v>0</v>
      </c>
      <c r="AJ100" s="14">
        <f t="shared" si="76"/>
        <v>0</v>
      </c>
      <c r="AK100" s="14">
        <f t="shared" si="76"/>
        <v>0</v>
      </c>
      <c r="AL100" s="14">
        <f t="shared" si="76"/>
        <v>0</v>
      </c>
      <c r="AM100" s="14">
        <f t="shared" si="76"/>
        <v>0</v>
      </c>
      <c r="AN100" s="14">
        <f t="shared" si="76"/>
        <v>0</v>
      </c>
      <c r="AO100" s="14">
        <f t="shared" si="76"/>
        <v>0</v>
      </c>
      <c r="AP100" s="14">
        <f t="shared" si="76"/>
        <v>0</v>
      </c>
      <c r="AQ100" s="14">
        <f t="shared" si="76"/>
        <v>0</v>
      </c>
      <c r="AR100" s="14">
        <f t="shared" si="76"/>
        <v>0</v>
      </c>
      <c r="AS100" s="14">
        <f t="shared" si="76"/>
        <v>0</v>
      </c>
      <c r="AT100" s="14">
        <f t="shared" si="76"/>
        <v>0</v>
      </c>
      <c r="AU100" s="14">
        <f t="shared" si="76"/>
        <v>0</v>
      </c>
      <c r="AV100" s="14">
        <f t="shared" si="76"/>
        <v>0</v>
      </c>
      <c r="AW100" s="14">
        <f t="shared" si="76"/>
        <v>0</v>
      </c>
      <c r="AX100" s="14">
        <f t="shared" si="76"/>
        <v>0</v>
      </c>
      <c r="AY100" s="14">
        <f t="shared" si="76"/>
        <v>0</v>
      </c>
      <c r="AZ100" s="14">
        <f t="shared" si="76"/>
        <v>0</v>
      </c>
      <c r="BA100" s="14">
        <f t="shared" si="76"/>
        <v>0</v>
      </c>
      <c r="BB100" s="14">
        <f t="shared" si="76"/>
        <v>0</v>
      </c>
      <c r="BC100" s="14">
        <f t="shared" si="76"/>
        <v>0</v>
      </c>
      <c r="BD100" s="14">
        <f t="shared" si="76"/>
        <v>0</v>
      </c>
      <c r="BE100" s="14">
        <f t="shared" si="76"/>
        <v>0</v>
      </c>
      <c r="BF100" s="14">
        <f t="shared" si="76"/>
        <v>0</v>
      </c>
      <c r="BG100" s="14">
        <f t="shared" si="76"/>
        <v>0</v>
      </c>
      <c r="BH100" s="14">
        <f t="shared" si="76"/>
        <v>0</v>
      </c>
      <c r="BI100" s="14">
        <f t="shared" si="76"/>
        <v>0</v>
      </c>
      <c r="BJ100" s="14">
        <f t="shared" si="76"/>
        <v>0</v>
      </c>
      <c r="BK100" s="14">
        <f t="shared" si="76"/>
        <v>0</v>
      </c>
      <c r="BL100" s="14">
        <f t="shared" si="76"/>
        <v>0</v>
      </c>
      <c r="BM100" s="14">
        <f t="shared" si="76"/>
        <v>0</v>
      </c>
      <c r="BN100" s="14">
        <f t="shared" si="76"/>
        <v>0</v>
      </c>
      <c r="BO100" s="14">
        <f t="shared" si="76"/>
        <v>0</v>
      </c>
      <c r="BP100" s="14">
        <f t="shared" si="76"/>
        <v>0</v>
      </c>
      <c r="BQ100" s="14">
        <f t="shared" si="76"/>
        <v>0</v>
      </c>
      <c r="BR100" s="14">
        <f t="shared" si="76"/>
        <v>0</v>
      </c>
      <c r="BS100" s="98"/>
    </row>
    <row r="101" spans="1:87" ht="21" hidden="1" customHeight="1" outlineLevel="1" thickBot="1" x14ac:dyDescent="0.4">
      <c r="A101" s="5">
        <f t="shared" si="68"/>
        <v>0</v>
      </c>
      <c r="B101" s="5">
        <f t="shared" si="68"/>
        <v>0</v>
      </c>
      <c r="C101" s="5">
        <f t="shared" si="68"/>
        <v>0</v>
      </c>
      <c r="D101" s="5">
        <f t="shared" si="68"/>
        <v>0</v>
      </c>
      <c r="E101" s="6">
        <f t="shared" si="29"/>
        <v>0</v>
      </c>
      <c r="F101" s="14">
        <f t="shared" ref="F101" si="77">F25*$C$78</f>
        <v>0</v>
      </c>
      <c r="G101" s="14">
        <f t="shared" ref="G101:BR101" si="78">G25*$C$78</f>
        <v>0</v>
      </c>
      <c r="H101" s="14">
        <f t="shared" si="78"/>
        <v>0</v>
      </c>
      <c r="I101" s="14">
        <f t="shared" si="78"/>
        <v>0</v>
      </c>
      <c r="J101" s="14">
        <f t="shared" si="78"/>
        <v>0</v>
      </c>
      <c r="K101" s="14">
        <f t="shared" si="78"/>
        <v>0</v>
      </c>
      <c r="L101" s="14">
        <f t="shared" si="78"/>
        <v>0</v>
      </c>
      <c r="M101" s="14">
        <f t="shared" si="78"/>
        <v>0</v>
      </c>
      <c r="N101" s="14">
        <f t="shared" si="78"/>
        <v>0</v>
      </c>
      <c r="O101" s="14">
        <f t="shared" si="78"/>
        <v>0</v>
      </c>
      <c r="P101" s="14">
        <f t="shared" si="78"/>
        <v>0</v>
      </c>
      <c r="Q101" s="14">
        <f t="shared" si="78"/>
        <v>0</v>
      </c>
      <c r="R101" s="14">
        <f t="shared" si="78"/>
        <v>0</v>
      </c>
      <c r="S101" s="14">
        <f t="shared" si="78"/>
        <v>0</v>
      </c>
      <c r="T101" s="14">
        <f t="shared" si="78"/>
        <v>0</v>
      </c>
      <c r="U101" s="14">
        <f t="shared" si="78"/>
        <v>0</v>
      </c>
      <c r="V101" s="14">
        <f t="shared" si="78"/>
        <v>0</v>
      </c>
      <c r="W101" s="14">
        <f t="shared" si="78"/>
        <v>0</v>
      </c>
      <c r="X101" s="14">
        <f t="shared" si="78"/>
        <v>0</v>
      </c>
      <c r="Y101" s="14">
        <f t="shared" si="78"/>
        <v>0</v>
      </c>
      <c r="Z101" s="14">
        <f t="shared" si="78"/>
        <v>0</v>
      </c>
      <c r="AA101" s="14">
        <f t="shared" si="78"/>
        <v>0</v>
      </c>
      <c r="AB101" s="14">
        <f t="shared" si="78"/>
        <v>0</v>
      </c>
      <c r="AC101" s="14">
        <f t="shared" si="78"/>
        <v>0</v>
      </c>
      <c r="AD101" s="14">
        <f t="shared" si="78"/>
        <v>0</v>
      </c>
      <c r="AE101" s="14">
        <f t="shared" si="78"/>
        <v>0</v>
      </c>
      <c r="AF101" s="14">
        <f t="shared" si="78"/>
        <v>0</v>
      </c>
      <c r="AG101" s="14">
        <f t="shared" si="78"/>
        <v>0</v>
      </c>
      <c r="AH101" s="14">
        <f t="shared" si="78"/>
        <v>0</v>
      </c>
      <c r="AI101" s="14">
        <f t="shared" si="78"/>
        <v>0</v>
      </c>
      <c r="AJ101" s="14">
        <f t="shared" si="78"/>
        <v>0</v>
      </c>
      <c r="AK101" s="14">
        <f t="shared" si="78"/>
        <v>0</v>
      </c>
      <c r="AL101" s="14">
        <f t="shared" si="78"/>
        <v>0</v>
      </c>
      <c r="AM101" s="14">
        <f t="shared" si="78"/>
        <v>0</v>
      </c>
      <c r="AN101" s="14">
        <f t="shared" si="78"/>
        <v>0</v>
      </c>
      <c r="AO101" s="14">
        <f t="shared" si="78"/>
        <v>0</v>
      </c>
      <c r="AP101" s="14">
        <f t="shared" si="78"/>
        <v>0</v>
      </c>
      <c r="AQ101" s="14">
        <f t="shared" si="78"/>
        <v>0</v>
      </c>
      <c r="AR101" s="14">
        <f t="shared" si="78"/>
        <v>0</v>
      </c>
      <c r="AS101" s="14">
        <f t="shared" si="78"/>
        <v>0</v>
      </c>
      <c r="AT101" s="14">
        <f t="shared" si="78"/>
        <v>0</v>
      </c>
      <c r="AU101" s="14">
        <f t="shared" si="78"/>
        <v>0</v>
      </c>
      <c r="AV101" s="14">
        <f t="shared" si="78"/>
        <v>0</v>
      </c>
      <c r="AW101" s="14">
        <f t="shared" si="78"/>
        <v>0</v>
      </c>
      <c r="AX101" s="14">
        <f t="shared" si="78"/>
        <v>0</v>
      </c>
      <c r="AY101" s="14">
        <f t="shared" si="78"/>
        <v>0</v>
      </c>
      <c r="AZ101" s="14">
        <f t="shared" si="78"/>
        <v>0</v>
      </c>
      <c r="BA101" s="14">
        <f t="shared" si="78"/>
        <v>0</v>
      </c>
      <c r="BB101" s="14">
        <f t="shared" si="78"/>
        <v>0</v>
      </c>
      <c r="BC101" s="14">
        <f t="shared" si="78"/>
        <v>0</v>
      </c>
      <c r="BD101" s="14">
        <f t="shared" si="78"/>
        <v>0</v>
      </c>
      <c r="BE101" s="14">
        <f t="shared" si="78"/>
        <v>0</v>
      </c>
      <c r="BF101" s="14">
        <f t="shared" si="78"/>
        <v>0</v>
      </c>
      <c r="BG101" s="14">
        <f t="shared" si="78"/>
        <v>0</v>
      </c>
      <c r="BH101" s="14">
        <f t="shared" si="78"/>
        <v>0</v>
      </c>
      <c r="BI101" s="14">
        <f t="shared" si="78"/>
        <v>0</v>
      </c>
      <c r="BJ101" s="14">
        <f t="shared" si="78"/>
        <v>0</v>
      </c>
      <c r="BK101" s="14">
        <f t="shared" si="78"/>
        <v>0</v>
      </c>
      <c r="BL101" s="14">
        <f t="shared" si="78"/>
        <v>0</v>
      </c>
      <c r="BM101" s="14">
        <f t="shared" si="78"/>
        <v>0</v>
      </c>
      <c r="BN101" s="14">
        <f t="shared" si="78"/>
        <v>0</v>
      </c>
      <c r="BO101" s="14">
        <f t="shared" si="78"/>
        <v>0</v>
      </c>
      <c r="BP101" s="14">
        <f t="shared" si="78"/>
        <v>0</v>
      </c>
      <c r="BQ101" s="14">
        <f t="shared" si="78"/>
        <v>0</v>
      </c>
      <c r="BR101" s="14">
        <f t="shared" si="78"/>
        <v>0</v>
      </c>
      <c r="BS101" s="98"/>
    </row>
    <row r="102" spans="1:87" ht="21" hidden="1" customHeight="1" outlineLevel="1" thickBot="1" x14ac:dyDescent="0.4">
      <c r="A102" s="5">
        <f t="shared" si="68"/>
        <v>0</v>
      </c>
      <c r="B102" s="5">
        <f t="shared" si="68"/>
        <v>0</v>
      </c>
      <c r="C102" s="5">
        <f t="shared" si="68"/>
        <v>0</v>
      </c>
      <c r="D102" s="5">
        <f t="shared" si="68"/>
        <v>0</v>
      </c>
      <c r="E102" s="6">
        <f t="shared" si="29"/>
        <v>0</v>
      </c>
      <c r="F102" s="14">
        <f t="shared" ref="F102" si="79">F26*$C$78</f>
        <v>0</v>
      </c>
      <c r="G102" s="14">
        <f t="shared" ref="G102:BR102" si="80">G26*$C$78</f>
        <v>0</v>
      </c>
      <c r="H102" s="14">
        <f t="shared" si="80"/>
        <v>0</v>
      </c>
      <c r="I102" s="14">
        <f t="shared" si="80"/>
        <v>0</v>
      </c>
      <c r="J102" s="14">
        <f t="shared" si="80"/>
        <v>0</v>
      </c>
      <c r="K102" s="14">
        <f t="shared" si="80"/>
        <v>0</v>
      </c>
      <c r="L102" s="14">
        <f t="shared" si="80"/>
        <v>0</v>
      </c>
      <c r="M102" s="14">
        <f t="shared" si="80"/>
        <v>0</v>
      </c>
      <c r="N102" s="14">
        <f t="shared" si="80"/>
        <v>0</v>
      </c>
      <c r="O102" s="14">
        <f t="shared" si="80"/>
        <v>0</v>
      </c>
      <c r="P102" s="14">
        <f t="shared" si="80"/>
        <v>0</v>
      </c>
      <c r="Q102" s="14">
        <f t="shared" si="80"/>
        <v>0</v>
      </c>
      <c r="R102" s="14">
        <f t="shared" si="80"/>
        <v>0</v>
      </c>
      <c r="S102" s="14">
        <f t="shared" si="80"/>
        <v>0</v>
      </c>
      <c r="T102" s="14">
        <f t="shared" si="80"/>
        <v>0</v>
      </c>
      <c r="U102" s="14">
        <f t="shared" si="80"/>
        <v>0</v>
      </c>
      <c r="V102" s="14">
        <f t="shared" si="80"/>
        <v>0</v>
      </c>
      <c r="W102" s="14">
        <f t="shared" si="80"/>
        <v>0</v>
      </c>
      <c r="X102" s="14">
        <f t="shared" si="80"/>
        <v>0</v>
      </c>
      <c r="Y102" s="14">
        <f t="shared" si="80"/>
        <v>0</v>
      </c>
      <c r="Z102" s="14">
        <f t="shared" si="80"/>
        <v>0</v>
      </c>
      <c r="AA102" s="14">
        <f t="shared" si="80"/>
        <v>0</v>
      </c>
      <c r="AB102" s="14">
        <f t="shared" si="80"/>
        <v>0</v>
      </c>
      <c r="AC102" s="14">
        <f t="shared" si="80"/>
        <v>0</v>
      </c>
      <c r="AD102" s="14">
        <f t="shared" si="80"/>
        <v>0</v>
      </c>
      <c r="AE102" s="14">
        <f t="shared" si="80"/>
        <v>0</v>
      </c>
      <c r="AF102" s="14">
        <f t="shared" si="80"/>
        <v>0</v>
      </c>
      <c r="AG102" s="14">
        <f t="shared" si="80"/>
        <v>0</v>
      </c>
      <c r="AH102" s="14">
        <f t="shared" si="80"/>
        <v>0</v>
      </c>
      <c r="AI102" s="14">
        <f t="shared" si="80"/>
        <v>0</v>
      </c>
      <c r="AJ102" s="14">
        <f t="shared" si="80"/>
        <v>0</v>
      </c>
      <c r="AK102" s="14">
        <f t="shared" si="80"/>
        <v>0</v>
      </c>
      <c r="AL102" s="14">
        <f t="shared" si="80"/>
        <v>0</v>
      </c>
      <c r="AM102" s="14">
        <f t="shared" si="80"/>
        <v>0</v>
      </c>
      <c r="AN102" s="14">
        <f t="shared" si="80"/>
        <v>0</v>
      </c>
      <c r="AO102" s="14">
        <f t="shared" si="80"/>
        <v>0</v>
      </c>
      <c r="AP102" s="14">
        <f t="shared" si="80"/>
        <v>0</v>
      </c>
      <c r="AQ102" s="14">
        <f t="shared" si="80"/>
        <v>0</v>
      </c>
      <c r="AR102" s="14">
        <f t="shared" si="80"/>
        <v>0</v>
      </c>
      <c r="AS102" s="14">
        <f t="shared" si="80"/>
        <v>0</v>
      </c>
      <c r="AT102" s="14">
        <f t="shared" si="80"/>
        <v>0</v>
      </c>
      <c r="AU102" s="14">
        <f t="shared" si="80"/>
        <v>0</v>
      </c>
      <c r="AV102" s="14">
        <f t="shared" si="80"/>
        <v>0</v>
      </c>
      <c r="AW102" s="14">
        <f t="shared" si="80"/>
        <v>0</v>
      </c>
      <c r="AX102" s="14">
        <f t="shared" si="80"/>
        <v>0</v>
      </c>
      <c r="AY102" s="14">
        <f t="shared" si="80"/>
        <v>0</v>
      </c>
      <c r="AZ102" s="14">
        <f t="shared" si="80"/>
        <v>0</v>
      </c>
      <c r="BA102" s="14">
        <f t="shared" si="80"/>
        <v>0</v>
      </c>
      <c r="BB102" s="14">
        <f t="shared" si="80"/>
        <v>0</v>
      </c>
      <c r="BC102" s="14">
        <f t="shared" si="80"/>
        <v>0</v>
      </c>
      <c r="BD102" s="14">
        <f t="shared" si="80"/>
        <v>0</v>
      </c>
      <c r="BE102" s="14">
        <f t="shared" si="80"/>
        <v>0</v>
      </c>
      <c r="BF102" s="14">
        <f t="shared" si="80"/>
        <v>0</v>
      </c>
      <c r="BG102" s="14">
        <f t="shared" si="80"/>
        <v>0</v>
      </c>
      <c r="BH102" s="14">
        <f t="shared" si="80"/>
        <v>0</v>
      </c>
      <c r="BI102" s="14">
        <f t="shared" si="80"/>
        <v>0</v>
      </c>
      <c r="BJ102" s="14">
        <f t="shared" si="80"/>
        <v>0</v>
      </c>
      <c r="BK102" s="14">
        <f t="shared" si="80"/>
        <v>0</v>
      </c>
      <c r="BL102" s="14">
        <f t="shared" si="80"/>
        <v>0</v>
      </c>
      <c r="BM102" s="14">
        <f t="shared" si="80"/>
        <v>0</v>
      </c>
      <c r="BN102" s="14">
        <f t="shared" si="80"/>
        <v>0</v>
      </c>
      <c r="BO102" s="14">
        <f t="shared" si="80"/>
        <v>0</v>
      </c>
      <c r="BP102" s="14">
        <f t="shared" si="80"/>
        <v>0</v>
      </c>
      <c r="BQ102" s="14">
        <f t="shared" si="80"/>
        <v>0</v>
      </c>
      <c r="BR102" s="14">
        <f t="shared" si="80"/>
        <v>0</v>
      </c>
      <c r="BS102" s="98"/>
    </row>
    <row r="103" spans="1:87" ht="21" hidden="1" customHeight="1" outlineLevel="1" thickBot="1" x14ac:dyDescent="0.4">
      <c r="A103" s="5">
        <f t="shared" si="68"/>
        <v>0</v>
      </c>
      <c r="B103" s="5">
        <f t="shared" si="68"/>
        <v>0</v>
      </c>
      <c r="C103" s="5">
        <f t="shared" si="68"/>
        <v>0</v>
      </c>
      <c r="D103" s="5">
        <f t="shared" si="68"/>
        <v>0</v>
      </c>
      <c r="E103" s="6">
        <f t="shared" si="29"/>
        <v>0</v>
      </c>
      <c r="F103" s="14">
        <f t="shared" ref="F103" si="81">F27*$C$78</f>
        <v>0</v>
      </c>
      <c r="G103" s="14">
        <f t="shared" ref="G103:BR103" si="82">G27*$C$78</f>
        <v>0</v>
      </c>
      <c r="H103" s="14">
        <f t="shared" si="82"/>
        <v>0</v>
      </c>
      <c r="I103" s="14">
        <f t="shared" si="82"/>
        <v>0</v>
      </c>
      <c r="J103" s="14">
        <f t="shared" si="82"/>
        <v>0</v>
      </c>
      <c r="K103" s="14">
        <f t="shared" si="82"/>
        <v>0</v>
      </c>
      <c r="L103" s="14">
        <f t="shared" si="82"/>
        <v>0</v>
      </c>
      <c r="M103" s="14">
        <f t="shared" si="82"/>
        <v>0</v>
      </c>
      <c r="N103" s="14">
        <f t="shared" si="82"/>
        <v>0</v>
      </c>
      <c r="O103" s="14">
        <f t="shared" si="82"/>
        <v>0</v>
      </c>
      <c r="P103" s="14">
        <f t="shared" si="82"/>
        <v>0</v>
      </c>
      <c r="Q103" s="14">
        <f t="shared" si="82"/>
        <v>0</v>
      </c>
      <c r="R103" s="14">
        <f t="shared" si="82"/>
        <v>0</v>
      </c>
      <c r="S103" s="14">
        <f t="shared" si="82"/>
        <v>0</v>
      </c>
      <c r="T103" s="14">
        <f t="shared" si="82"/>
        <v>0</v>
      </c>
      <c r="U103" s="14">
        <f t="shared" si="82"/>
        <v>0</v>
      </c>
      <c r="V103" s="14">
        <f t="shared" si="82"/>
        <v>0</v>
      </c>
      <c r="W103" s="14">
        <f t="shared" si="82"/>
        <v>0</v>
      </c>
      <c r="X103" s="14">
        <f t="shared" si="82"/>
        <v>0</v>
      </c>
      <c r="Y103" s="14">
        <f t="shared" si="82"/>
        <v>0</v>
      </c>
      <c r="Z103" s="14">
        <f t="shared" si="82"/>
        <v>0</v>
      </c>
      <c r="AA103" s="14">
        <f t="shared" si="82"/>
        <v>0</v>
      </c>
      <c r="AB103" s="14">
        <f t="shared" si="82"/>
        <v>0</v>
      </c>
      <c r="AC103" s="14">
        <f t="shared" si="82"/>
        <v>0</v>
      </c>
      <c r="AD103" s="14">
        <f t="shared" si="82"/>
        <v>0</v>
      </c>
      <c r="AE103" s="14">
        <f t="shared" si="82"/>
        <v>0</v>
      </c>
      <c r="AF103" s="14">
        <f t="shared" si="82"/>
        <v>0</v>
      </c>
      <c r="AG103" s="14">
        <f t="shared" si="82"/>
        <v>0</v>
      </c>
      <c r="AH103" s="14">
        <f t="shared" si="82"/>
        <v>0</v>
      </c>
      <c r="AI103" s="14">
        <f t="shared" si="82"/>
        <v>0</v>
      </c>
      <c r="AJ103" s="14">
        <f t="shared" si="82"/>
        <v>0</v>
      </c>
      <c r="AK103" s="14">
        <f t="shared" si="82"/>
        <v>0</v>
      </c>
      <c r="AL103" s="14">
        <f t="shared" si="82"/>
        <v>0</v>
      </c>
      <c r="AM103" s="14">
        <f t="shared" si="82"/>
        <v>0</v>
      </c>
      <c r="AN103" s="14">
        <f t="shared" si="82"/>
        <v>0</v>
      </c>
      <c r="AO103" s="14">
        <f t="shared" si="82"/>
        <v>0</v>
      </c>
      <c r="AP103" s="14">
        <f t="shared" si="82"/>
        <v>0</v>
      </c>
      <c r="AQ103" s="14">
        <f t="shared" si="82"/>
        <v>0</v>
      </c>
      <c r="AR103" s="14">
        <f t="shared" si="82"/>
        <v>0</v>
      </c>
      <c r="AS103" s="14">
        <f t="shared" si="82"/>
        <v>0</v>
      </c>
      <c r="AT103" s="14">
        <f t="shared" si="82"/>
        <v>0</v>
      </c>
      <c r="AU103" s="14">
        <f t="shared" si="82"/>
        <v>0</v>
      </c>
      <c r="AV103" s="14">
        <f t="shared" si="82"/>
        <v>0</v>
      </c>
      <c r="AW103" s="14">
        <f t="shared" si="82"/>
        <v>0</v>
      </c>
      <c r="AX103" s="14">
        <f t="shared" si="82"/>
        <v>0</v>
      </c>
      <c r="AY103" s="14">
        <f t="shared" si="82"/>
        <v>0</v>
      </c>
      <c r="AZ103" s="14">
        <f t="shared" si="82"/>
        <v>0</v>
      </c>
      <c r="BA103" s="14">
        <f t="shared" si="82"/>
        <v>0</v>
      </c>
      <c r="BB103" s="14">
        <f t="shared" si="82"/>
        <v>0</v>
      </c>
      <c r="BC103" s="14">
        <f t="shared" si="82"/>
        <v>0</v>
      </c>
      <c r="BD103" s="14">
        <f t="shared" si="82"/>
        <v>0</v>
      </c>
      <c r="BE103" s="14">
        <f t="shared" si="82"/>
        <v>0</v>
      </c>
      <c r="BF103" s="14">
        <f t="shared" si="82"/>
        <v>0</v>
      </c>
      <c r="BG103" s="14">
        <f t="shared" si="82"/>
        <v>0</v>
      </c>
      <c r="BH103" s="14">
        <f t="shared" si="82"/>
        <v>0</v>
      </c>
      <c r="BI103" s="14">
        <f t="shared" si="82"/>
        <v>0</v>
      </c>
      <c r="BJ103" s="14">
        <f t="shared" si="82"/>
        <v>0</v>
      </c>
      <c r="BK103" s="14">
        <f t="shared" si="82"/>
        <v>0</v>
      </c>
      <c r="BL103" s="14">
        <f t="shared" si="82"/>
        <v>0</v>
      </c>
      <c r="BM103" s="14">
        <f t="shared" si="82"/>
        <v>0</v>
      </c>
      <c r="BN103" s="14">
        <f t="shared" si="82"/>
        <v>0</v>
      </c>
      <c r="BO103" s="14">
        <f t="shared" si="82"/>
        <v>0</v>
      </c>
      <c r="BP103" s="14">
        <f t="shared" si="82"/>
        <v>0</v>
      </c>
      <c r="BQ103" s="14">
        <f t="shared" si="82"/>
        <v>0</v>
      </c>
      <c r="BR103" s="14">
        <f t="shared" si="82"/>
        <v>0</v>
      </c>
      <c r="BS103" s="98"/>
    </row>
    <row r="104" spans="1:87" ht="21" hidden="1" customHeight="1" outlineLevel="1" thickBot="1" x14ac:dyDescent="0.4">
      <c r="A104" s="5">
        <f t="shared" si="68"/>
        <v>0</v>
      </c>
      <c r="B104" s="5">
        <f t="shared" si="68"/>
        <v>0</v>
      </c>
      <c r="C104" s="5">
        <f t="shared" si="68"/>
        <v>0</v>
      </c>
      <c r="D104" s="5">
        <f t="shared" si="68"/>
        <v>0</v>
      </c>
      <c r="E104" s="6">
        <f t="shared" si="29"/>
        <v>0</v>
      </c>
      <c r="F104" s="14">
        <f t="shared" ref="F104" si="83">F28*$C$78</f>
        <v>0</v>
      </c>
      <c r="G104" s="14">
        <f t="shared" ref="G104:BR104" si="84">G28*$C$78</f>
        <v>0</v>
      </c>
      <c r="H104" s="14">
        <f t="shared" si="84"/>
        <v>0</v>
      </c>
      <c r="I104" s="14">
        <f t="shared" si="84"/>
        <v>0</v>
      </c>
      <c r="J104" s="14">
        <f t="shared" si="84"/>
        <v>0</v>
      </c>
      <c r="K104" s="14">
        <f t="shared" si="84"/>
        <v>0</v>
      </c>
      <c r="L104" s="14">
        <f t="shared" si="84"/>
        <v>0</v>
      </c>
      <c r="M104" s="14">
        <f t="shared" si="84"/>
        <v>0</v>
      </c>
      <c r="N104" s="14">
        <f t="shared" si="84"/>
        <v>0</v>
      </c>
      <c r="O104" s="14">
        <f t="shared" si="84"/>
        <v>0</v>
      </c>
      <c r="P104" s="14">
        <f t="shared" si="84"/>
        <v>0</v>
      </c>
      <c r="Q104" s="14">
        <f t="shared" si="84"/>
        <v>0</v>
      </c>
      <c r="R104" s="14">
        <f t="shared" si="84"/>
        <v>0</v>
      </c>
      <c r="S104" s="14">
        <f t="shared" si="84"/>
        <v>0</v>
      </c>
      <c r="T104" s="14">
        <f t="shared" si="84"/>
        <v>0</v>
      </c>
      <c r="U104" s="14">
        <f t="shared" si="84"/>
        <v>0</v>
      </c>
      <c r="V104" s="14">
        <f t="shared" si="84"/>
        <v>0</v>
      </c>
      <c r="W104" s="14">
        <f t="shared" si="84"/>
        <v>0</v>
      </c>
      <c r="X104" s="14">
        <f t="shared" si="84"/>
        <v>0</v>
      </c>
      <c r="Y104" s="14">
        <f t="shared" si="84"/>
        <v>0</v>
      </c>
      <c r="Z104" s="14">
        <f t="shared" si="84"/>
        <v>0</v>
      </c>
      <c r="AA104" s="14">
        <f t="shared" si="84"/>
        <v>0</v>
      </c>
      <c r="AB104" s="14">
        <f t="shared" si="84"/>
        <v>0</v>
      </c>
      <c r="AC104" s="14">
        <f t="shared" si="84"/>
        <v>0</v>
      </c>
      <c r="AD104" s="14">
        <f t="shared" si="84"/>
        <v>0</v>
      </c>
      <c r="AE104" s="14">
        <f t="shared" si="84"/>
        <v>0</v>
      </c>
      <c r="AF104" s="14">
        <f t="shared" si="84"/>
        <v>0</v>
      </c>
      <c r="AG104" s="14">
        <f t="shared" si="84"/>
        <v>0</v>
      </c>
      <c r="AH104" s="14">
        <f t="shared" si="84"/>
        <v>0</v>
      </c>
      <c r="AI104" s="14">
        <f t="shared" si="84"/>
        <v>0</v>
      </c>
      <c r="AJ104" s="14">
        <f t="shared" si="84"/>
        <v>0</v>
      </c>
      <c r="AK104" s="14">
        <f t="shared" si="84"/>
        <v>0</v>
      </c>
      <c r="AL104" s="14">
        <f t="shared" si="84"/>
        <v>0</v>
      </c>
      <c r="AM104" s="14">
        <f t="shared" si="84"/>
        <v>0</v>
      </c>
      <c r="AN104" s="14">
        <f t="shared" si="84"/>
        <v>0</v>
      </c>
      <c r="AO104" s="14">
        <f t="shared" si="84"/>
        <v>0</v>
      </c>
      <c r="AP104" s="14">
        <f t="shared" si="84"/>
        <v>0</v>
      </c>
      <c r="AQ104" s="14">
        <f t="shared" si="84"/>
        <v>0</v>
      </c>
      <c r="AR104" s="14">
        <f t="shared" si="84"/>
        <v>0</v>
      </c>
      <c r="AS104" s="14">
        <f t="shared" si="84"/>
        <v>0</v>
      </c>
      <c r="AT104" s="14">
        <f t="shared" si="84"/>
        <v>0</v>
      </c>
      <c r="AU104" s="14">
        <f t="shared" si="84"/>
        <v>0</v>
      </c>
      <c r="AV104" s="14">
        <f t="shared" si="84"/>
        <v>0</v>
      </c>
      <c r="AW104" s="14">
        <f t="shared" si="84"/>
        <v>0</v>
      </c>
      <c r="AX104" s="14">
        <f t="shared" si="84"/>
        <v>0</v>
      </c>
      <c r="AY104" s="14">
        <f t="shared" si="84"/>
        <v>0</v>
      </c>
      <c r="AZ104" s="14">
        <f t="shared" si="84"/>
        <v>0</v>
      </c>
      <c r="BA104" s="14">
        <f t="shared" si="84"/>
        <v>0</v>
      </c>
      <c r="BB104" s="14">
        <f t="shared" si="84"/>
        <v>0</v>
      </c>
      <c r="BC104" s="14">
        <f t="shared" si="84"/>
        <v>0</v>
      </c>
      <c r="BD104" s="14">
        <f t="shared" si="84"/>
        <v>0</v>
      </c>
      <c r="BE104" s="14">
        <f t="shared" si="84"/>
        <v>0</v>
      </c>
      <c r="BF104" s="14">
        <f t="shared" si="84"/>
        <v>0</v>
      </c>
      <c r="BG104" s="14">
        <f t="shared" si="84"/>
        <v>0</v>
      </c>
      <c r="BH104" s="14">
        <f t="shared" si="84"/>
        <v>0</v>
      </c>
      <c r="BI104" s="14">
        <f t="shared" si="84"/>
        <v>0</v>
      </c>
      <c r="BJ104" s="14">
        <f t="shared" si="84"/>
        <v>0</v>
      </c>
      <c r="BK104" s="14">
        <f t="shared" si="84"/>
        <v>0</v>
      </c>
      <c r="BL104" s="14">
        <f t="shared" si="84"/>
        <v>0</v>
      </c>
      <c r="BM104" s="14">
        <f t="shared" si="84"/>
        <v>0</v>
      </c>
      <c r="BN104" s="14">
        <f t="shared" si="84"/>
        <v>0</v>
      </c>
      <c r="BO104" s="14">
        <f t="shared" si="84"/>
        <v>0</v>
      </c>
      <c r="BP104" s="14">
        <f t="shared" si="84"/>
        <v>0</v>
      </c>
      <c r="BQ104" s="14">
        <f t="shared" si="84"/>
        <v>0</v>
      </c>
      <c r="BR104" s="14">
        <f t="shared" si="84"/>
        <v>0</v>
      </c>
      <c r="BS104" s="98"/>
    </row>
    <row r="105" spans="1:87" ht="21" hidden="1" customHeight="1" outlineLevel="1" thickBot="1" x14ac:dyDescent="0.4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>
        <f t="shared" ref="F105" si="85">F29*$C$78</f>
        <v>0</v>
      </c>
      <c r="G105" s="14">
        <f t="shared" ref="G105:BR105" si="86">G29*$C$78</f>
        <v>0</v>
      </c>
      <c r="H105" s="14">
        <f t="shared" si="86"/>
        <v>0</v>
      </c>
      <c r="I105" s="14">
        <f t="shared" si="86"/>
        <v>0</v>
      </c>
      <c r="J105" s="14">
        <f t="shared" si="86"/>
        <v>0</v>
      </c>
      <c r="K105" s="14">
        <f t="shared" si="86"/>
        <v>0</v>
      </c>
      <c r="L105" s="14">
        <f t="shared" si="86"/>
        <v>0</v>
      </c>
      <c r="M105" s="14">
        <f t="shared" si="86"/>
        <v>0</v>
      </c>
      <c r="N105" s="14">
        <f t="shared" si="86"/>
        <v>0</v>
      </c>
      <c r="O105" s="14">
        <f t="shared" si="86"/>
        <v>0</v>
      </c>
      <c r="P105" s="14">
        <f t="shared" si="86"/>
        <v>0</v>
      </c>
      <c r="Q105" s="14">
        <f t="shared" si="86"/>
        <v>0</v>
      </c>
      <c r="R105" s="14">
        <f t="shared" si="86"/>
        <v>0</v>
      </c>
      <c r="S105" s="14">
        <f t="shared" si="86"/>
        <v>0</v>
      </c>
      <c r="T105" s="14">
        <f t="shared" si="86"/>
        <v>0</v>
      </c>
      <c r="U105" s="14">
        <f t="shared" si="86"/>
        <v>0</v>
      </c>
      <c r="V105" s="14">
        <f t="shared" si="86"/>
        <v>0</v>
      </c>
      <c r="W105" s="14">
        <f t="shared" si="86"/>
        <v>0</v>
      </c>
      <c r="X105" s="14">
        <f t="shared" si="86"/>
        <v>0</v>
      </c>
      <c r="Y105" s="14">
        <f t="shared" si="86"/>
        <v>0</v>
      </c>
      <c r="Z105" s="14">
        <f t="shared" si="86"/>
        <v>0</v>
      </c>
      <c r="AA105" s="14">
        <f t="shared" si="86"/>
        <v>0</v>
      </c>
      <c r="AB105" s="14">
        <f t="shared" si="86"/>
        <v>0</v>
      </c>
      <c r="AC105" s="14">
        <f t="shared" si="86"/>
        <v>0</v>
      </c>
      <c r="AD105" s="14">
        <f t="shared" si="86"/>
        <v>0</v>
      </c>
      <c r="AE105" s="14">
        <f t="shared" si="86"/>
        <v>0</v>
      </c>
      <c r="AF105" s="14">
        <f t="shared" si="86"/>
        <v>0</v>
      </c>
      <c r="AG105" s="14">
        <f t="shared" si="86"/>
        <v>0</v>
      </c>
      <c r="AH105" s="14">
        <f t="shared" si="86"/>
        <v>0</v>
      </c>
      <c r="AI105" s="14">
        <f t="shared" si="86"/>
        <v>0</v>
      </c>
      <c r="AJ105" s="14">
        <f t="shared" si="86"/>
        <v>0</v>
      </c>
      <c r="AK105" s="14">
        <f t="shared" si="86"/>
        <v>0</v>
      </c>
      <c r="AL105" s="14">
        <f t="shared" si="86"/>
        <v>0</v>
      </c>
      <c r="AM105" s="14">
        <f t="shared" si="86"/>
        <v>0</v>
      </c>
      <c r="AN105" s="14">
        <f t="shared" si="86"/>
        <v>0</v>
      </c>
      <c r="AO105" s="14">
        <f t="shared" si="86"/>
        <v>0</v>
      </c>
      <c r="AP105" s="14">
        <f t="shared" si="86"/>
        <v>0</v>
      </c>
      <c r="AQ105" s="14">
        <f t="shared" si="86"/>
        <v>0</v>
      </c>
      <c r="AR105" s="14">
        <f t="shared" si="86"/>
        <v>0</v>
      </c>
      <c r="AS105" s="14">
        <f t="shared" si="86"/>
        <v>0</v>
      </c>
      <c r="AT105" s="14">
        <f t="shared" si="86"/>
        <v>0</v>
      </c>
      <c r="AU105" s="14">
        <f t="shared" si="86"/>
        <v>0</v>
      </c>
      <c r="AV105" s="14">
        <f t="shared" si="86"/>
        <v>0</v>
      </c>
      <c r="AW105" s="14">
        <f t="shared" si="86"/>
        <v>0</v>
      </c>
      <c r="AX105" s="14">
        <f t="shared" si="86"/>
        <v>0</v>
      </c>
      <c r="AY105" s="14">
        <f t="shared" si="86"/>
        <v>0</v>
      </c>
      <c r="AZ105" s="14">
        <f t="shared" si="86"/>
        <v>0</v>
      </c>
      <c r="BA105" s="14">
        <f t="shared" si="86"/>
        <v>0</v>
      </c>
      <c r="BB105" s="14">
        <f t="shared" si="86"/>
        <v>0</v>
      </c>
      <c r="BC105" s="14">
        <f t="shared" si="86"/>
        <v>0</v>
      </c>
      <c r="BD105" s="14">
        <f t="shared" si="86"/>
        <v>0</v>
      </c>
      <c r="BE105" s="14">
        <f t="shared" si="86"/>
        <v>0</v>
      </c>
      <c r="BF105" s="14">
        <f t="shared" si="86"/>
        <v>0</v>
      </c>
      <c r="BG105" s="14">
        <f t="shared" si="86"/>
        <v>0</v>
      </c>
      <c r="BH105" s="14">
        <f t="shared" si="86"/>
        <v>0</v>
      </c>
      <c r="BI105" s="14">
        <f t="shared" si="86"/>
        <v>0</v>
      </c>
      <c r="BJ105" s="14">
        <f t="shared" si="86"/>
        <v>0</v>
      </c>
      <c r="BK105" s="14">
        <f t="shared" si="86"/>
        <v>0</v>
      </c>
      <c r="BL105" s="14">
        <f t="shared" si="86"/>
        <v>0</v>
      </c>
      <c r="BM105" s="14">
        <f t="shared" si="86"/>
        <v>0</v>
      </c>
      <c r="BN105" s="14">
        <f t="shared" si="86"/>
        <v>0</v>
      </c>
      <c r="BO105" s="14">
        <f t="shared" si="86"/>
        <v>0</v>
      </c>
      <c r="BP105" s="14">
        <f t="shared" si="86"/>
        <v>0</v>
      </c>
      <c r="BQ105" s="14">
        <f t="shared" si="86"/>
        <v>0</v>
      </c>
      <c r="BR105" s="14">
        <f t="shared" si="86"/>
        <v>0</v>
      </c>
      <c r="BS105" s="98"/>
    </row>
    <row r="106" spans="1:87" ht="21" hidden="1" customHeight="1" outlineLevel="1" thickBot="1" x14ac:dyDescent="0.4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>
        <f t="shared" ref="F106" si="87">F30*$C$78</f>
        <v>0</v>
      </c>
      <c r="G106" s="14">
        <f t="shared" ref="G106:BR106" si="88">G30*$C$78</f>
        <v>0</v>
      </c>
      <c r="H106" s="14">
        <f t="shared" si="88"/>
        <v>0</v>
      </c>
      <c r="I106" s="14">
        <f t="shared" si="88"/>
        <v>0</v>
      </c>
      <c r="J106" s="14">
        <f t="shared" si="88"/>
        <v>0</v>
      </c>
      <c r="K106" s="14">
        <f t="shared" si="88"/>
        <v>0</v>
      </c>
      <c r="L106" s="14">
        <f t="shared" si="88"/>
        <v>0</v>
      </c>
      <c r="M106" s="14">
        <f t="shared" si="88"/>
        <v>0</v>
      </c>
      <c r="N106" s="14">
        <f t="shared" si="88"/>
        <v>0</v>
      </c>
      <c r="O106" s="14">
        <f t="shared" si="88"/>
        <v>0</v>
      </c>
      <c r="P106" s="14">
        <f t="shared" si="88"/>
        <v>0</v>
      </c>
      <c r="Q106" s="14">
        <f t="shared" si="88"/>
        <v>0</v>
      </c>
      <c r="R106" s="14">
        <f t="shared" si="88"/>
        <v>0</v>
      </c>
      <c r="S106" s="14">
        <f t="shared" si="88"/>
        <v>0</v>
      </c>
      <c r="T106" s="14">
        <f t="shared" si="88"/>
        <v>0</v>
      </c>
      <c r="U106" s="14">
        <f t="shared" si="88"/>
        <v>0</v>
      </c>
      <c r="V106" s="14">
        <f t="shared" si="88"/>
        <v>0</v>
      </c>
      <c r="W106" s="14">
        <f t="shared" si="88"/>
        <v>0</v>
      </c>
      <c r="X106" s="14">
        <f t="shared" si="88"/>
        <v>0</v>
      </c>
      <c r="Y106" s="14">
        <f t="shared" si="88"/>
        <v>0</v>
      </c>
      <c r="Z106" s="14">
        <f t="shared" si="88"/>
        <v>0</v>
      </c>
      <c r="AA106" s="14">
        <f t="shared" si="88"/>
        <v>0</v>
      </c>
      <c r="AB106" s="14">
        <f t="shared" si="88"/>
        <v>0</v>
      </c>
      <c r="AC106" s="14">
        <f t="shared" si="88"/>
        <v>0</v>
      </c>
      <c r="AD106" s="14">
        <f t="shared" si="88"/>
        <v>0</v>
      </c>
      <c r="AE106" s="14">
        <f t="shared" si="88"/>
        <v>0</v>
      </c>
      <c r="AF106" s="14">
        <f t="shared" si="88"/>
        <v>0</v>
      </c>
      <c r="AG106" s="14">
        <f t="shared" si="88"/>
        <v>0</v>
      </c>
      <c r="AH106" s="14">
        <f t="shared" si="88"/>
        <v>0</v>
      </c>
      <c r="AI106" s="14">
        <f t="shared" si="88"/>
        <v>0</v>
      </c>
      <c r="AJ106" s="14">
        <f t="shared" si="88"/>
        <v>0</v>
      </c>
      <c r="AK106" s="14">
        <f t="shared" si="88"/>
        <v>0</v>
      </c>
      <c r="AL106" s="14">
        <f t="shared" si="88"/>
        <v>0</v>
      </c>
      <c r="AM106" s="14">
        <f t="shared" si="88"/>
        <v>0</v>
      </c>
      <c r="AN106" s="14">
        <f t="shared" si="88"/>
        <v>0</v>
      </c>
      <c r="AO106" s="14">
        <f t="shared" si="88"/>
        <v>0</v>
      </c>
      <c r="AP106" s="14">
        <f t="shared" si="88"/>
        <v>0</v>
      </c>
      <c r="AQ106" s="14">
        <f t="shared" si="88"/>
        <v>0</v>
      </c>
      <c r="AR106" s="14">
        <f t="shared" si="88"/>
        <v>0</v>
      </c>
      <c r="AS106" s="14">
        <f t="shared" si="88"/>
        <v>0</v>
      </c>
      <c r="AT106" s="14">
        <f t="shared" si="88"/>
        <v>0</v>
      </c>
      <c r="AU106" s="14">
        <f t="shared" si="88"/>
        <v>0</v>
      </c>
      <c r="AV106" s="14">
        <f t="shared" si="88"/>
        <v>0</v>
      </c>
      <c r="AW106" s="14">
        <f t="shared" si="88"/>
        <v>0</v>
      </c>
      <c r="AX106" s="14">
        <f t="shared" si="88"/>
        <v>0</v>
      </c>
      <c r="AY106" s="14">
        <f t="shared" si="88"/>
        <v>0</v>
      </c>
      <c r="AZ106" s="14">
        <f t="shared" si="88"/>
        <v>0</v>
      </c>
      <c r="BA106" s="14">
        <f t="shared" si="88"/>
        <v>0</v>
      </c>
      <c r="BB106" s="14">
        <f t="shared" si="88"/>
        <v>0</v>
      </c>
      <c r="BC106" s="14">
        <f t="shared" si="88"/>
        <v>0</v>
      </c>
      <c r="BD106" s="14">
        <f t="shared" si="88"/>
        <v>0</v>
      </c>
      <c r="BE106" s="14">
        <f t="shared" si="88"/>
        <v>0</v>
      </c>
      <c r="BF106" s="14">
        <f t="shared" si="88"/>
        <v>0</v>
      </c>
      <c r="BG106" s="14">
        <f t="shared" si="88"/>
        <v>0</v>
      </c>
      <c r="BH106" s="14">
        <f t="shared" si="88"/>
        <v>0</v>
      </c>
      <c r="BI106" s="14">
        <f t="shared" si="88"/>
        <v>0</v>
      </c>
      <c r="BJ106" s="14">
        <f t="shared" si="88"/>
        <v>0</v>
      </c>
      <c r="BK106" s="14">
        <f t="shared" si="88"/>
        <v>0</v>
      </c>
      <c r="BL106" s="14">
        <f t="shared" si="88"/>
        <v>0</v>
      </c>
      <c r="BM106" s="14">
        <f t="shared" si="88"/>
        <v>0</v>
      </c>
      <c r="BN106" s="14">
        <f t="shared" si="88"/>
        <v>0</v>
      </c>
      <c r="BO106" s="14">
        <f t="shared" si="88"/>
        <v>0</v>
      </c>
      <c r="BP106" s="14">
        <f t="shared" si="88"/>
        <v>0</v>
      </c>
      <c r="BQ106" s="14">
        <f t="shared" si="88"/>
        <v>0</v>
      </c>
      <c r="BR106" s="14">
        <f t="shared" si="88"/>
        <v>0</v>
      </c>
      <c r="BS106" s="98"/>
    </row>
    <row r="107" spans="1:87" ht="21" hidden="1" customHeight="1" outlineLevel="1" thickBot="1" x14ac:dyDescent="0.4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>
        <f t="shared" ref="F107" si="89">F31*$C$78</f>
        <v>0</v>
      </c>
      <c r="G107" s="14">
        <f t="shared" ref="G107:BR107" si="90">G31*$C$78</f>
        <v>0</v>
      </c>
      <c r="H107" s="14">
        <f t="shared" si="90"/>
        <v>0</v>
      </c>
      <c r="I107" s="14">
        <f t="shared" si="90"/>
        <v>0</v>
      </c>
      <c r="J107" s="14">
        <f t="shared" si="90"/>
        <v>0</v>
      </c>
      <c r="K107" s="14">
        <f t="shared" si="90"/>
        <v>0</v>
      </c>
      <c r="L107" s="14">
        <f t="shared" si="90"/>
        <v>0</v>
      </c>
      <c r="M107" s="14">
        <f t="shared" si="90"/>
        <v>0</v>
      </c>
      <c r="N107" s="14">
        <f t="shared" si="90"/>
        <v>0</v>
      </c>
      <c r="O107" s="14">
        <f t="shared" si="90"/>
        <v>0</v>
      </c>
      <c r="P107" s="14">
        <f t="shared" si="90"/>
        <v>0</v>
      </c>
      <c r="Q107" s="14">
        <f t="shared" si="90"/>
        <v>0</v>
      </c>
      <c r="R107" s="14">
        <f t="shared" si="90"/>
        <v>0</v>
      </c>
      <c r="S107" s="14">
        <f t="shared" si="90"/>
        <v>0</v>
      </c>
      <c r="T107" s="14">
        <f t="shared" si="90"/>
        <v>0</v>
      </c>
      <c r="U107" s="14">
        <f t="shared" si="90"/>
        <v>0</v>
      </c>
      <c r="V107" s="14">
        <f t="shared" si="90"/>
        <v>0</v>
      </c>
      <c r="W107" s="14">
        <f t="shared" si="90"/>
        <v>0</v>
      </c>
      <c r="X107" s="14">
        <f t="shared" si="90"/>
        <v>0</v>
      </c>
      <c r="Y107" s="14">
        <f t="shared" si="90"/>
        <v>0</v>
      </c>
      <c r="Z107" s="14">
        <f t="shared" si="90"/>
        <v>0</v>
      </c>
      <c r="AA107" s="14">
        <f t="shared" si="90"/>
        <v>0</v>
      </c>
      <c r="AB107" s="14">
        <f t="shared" si="90"/>
        <v>0</v>
      </c>
      <c r="AC107" s="14">
        <f t="shared" si="90"/>
        <v>0</v>
      </c>
      <c r="AD107" s="14">
        <f t="shared" si="90"/>
        <v>0</v>
      </c>
      <c r="AE107" s="14">
        <f t="shared" si="90"/>
        <v>0</v>
      </c>
      <c r="AF107" s="14">
        <f t="shared" si="90"/>
        <v>0</v>
      </c>
      <c r="AG107" s="14">
        <f t="shared" si="90"/>
        <v>0</v>
      </c>
      <c r="AH107" s="14">
        <f t="shared" si="90"/>
        <v>0</v>
      </c>
      <c r="AI107" s="14">
        <f t="shared" si="90"/>
        <v>0</v>
      </c>
      <c r="AJ107" s="14">
        <f t="shared" si="90"/>
        <v>0</v>
      </c>
      <c r="AK107" s="14">
        <f t="shared" si="90"/>
        <v>0</v>
      </c>
      <c r="AL107" s="14">
        <f t="shared" si="90"/>
        <v>0</v>
      </c>
      <c r="AM107" s="14">
        <f t="shared" si="90"/>
        <v>0</v>
      </c>
      <c r="AN107" s="14">
        <f t="shared" si="90"/>
        <v>0</v>
      </c>
      <c r="AO107" s="14">
        <f t="shared" si="90"/>
        <v>0</v>
      </c>
      <c r="AP107" s="14">
        <f t="shared" si="90"/>
        <v>0</v>
      </c>
      <c r="AQ107" s="14">
        <f t="shared" si="90"/>
        <v>0</v>
      </c>
      <c r="AR107" s="14">
        <f t="shared" si="90"/>
        <v>0</v>
      </c>
      <c r="AS107" s="14">
        <f t="shared" si="90"/>
        <v>0</v>
      </c>
      <c r="AT107" s="14">
        <f t="shared" si="90"/>
        <v>0</v>
      </c>
      <c r="AU107" s="14">
        <f t="shared" si="90"/>
        <v>0</v>
      </c>
      <c r="AV107" s="14">
        <f t="shared" si="90"/>
        <v>0</v>
      </c>
      <c r="AW107" s="14">
        <f t="shared" si="90"/>
        <v>0</v>
      </c>
      <c r="AX107" s="14">
        <f t="shared" si="90"/>
        <v>0</v>
      </c>
      <c r="AY107" s="14">
        <f t="shared" si="90"/>
        <v>0</v>
      </c>
      <c r="AZ107" s="14">
        <f t="shared" si="90"/>
        <v>0</v>
      </c>
      <c r="BA107" s="14">
        <f t="shared" si="90"/>
        <v>0</v>
      </c>
      <c r="BB107" s="14">
        <f t="shared" si="90"/>
        <v>0</v>
      </c>
      <c r="BC107" s="14">
        <f t="shared" si="90"/>
        <v>0</v>
      </c>
      <c r="BD107" s="14">
        <f t="shared" si="90"/>
        <v>0</v>
      </c>
      <c r="BE107" s="14">
        <f t="shared" si="90"/>
        <v>0</v>
      </c>
      <c r="BF107" s="14">
        <f t="shared" si="90"/>
        <v>0</v>
      </c>
      <c r="BG107" s="14">
        <f t="shared" si="90"/>
        <v>0</v>
      </c>
      <c r="BH107" s="14">
        <f t="shared" si="90"/>
        <v>0</v>
      </c>
      <c r="BI107" s="14">
        <f t="shared" si="90"/>
        <v>0</v>
      </c>
      <c r="BJ107" s="14">
        <f t="shared" si="90"/>
        <v>0</v>
      </c>
      <c r="BK107" s="14">
        <f t="shared" si="90"/>
        <v>0</v>
      </c>
      <c r="BL107" s="14">
        <f t="shared" si="90"/>
        <v>0</v>
      </c>
      <c r="BM107" s="14">
        <f t="shared" si="90"/>
        <v>0</v>
      </c>
      <c r="BN107" s="14">
        <f t="shared" si="90"/>
        <v>0</v>
      </c>
      <c r="BO107" s="14">
        <f t="shared" si="90"/>
        <v>0</v>
      </c>
      <c r="BP107" s="14">
        <f t="shared" si="90"/>
        <v>0</v>
      </c>
      <c r="BQ107" s="14">
        <f t="shared" si="90"/>
        <v>0</v>
      </c>
      <c r="BR107" s="14">
        <f t="shared" si="90"/>
        <v>0</v>
      </c>
      <c r="BS107" s="98"/>
    </row>
    <row r="108" spans="1:87" ht="21" hidden="1" customHeight="1" outlineLevel="1" thickBot="1" x14ac:dyDescent="0.4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>
        <f t="shared" ref="F108" si="91">F32*$C$78</f>
        <v>0</v>
      </c>
      <c r="G108" s="14">
        <f t="shared" ref="G108:BR108" si="92">G32*$C$78</f>
        <v>0</v>
      </c>
      <c r="H108" s="14">
        <f t="shared" si="92"/>
        <v>0</v>
      </c>
      <c r="I108" s="14">
        <f t="shared" si="92"/>
        <v>0</v>
      </c>
      <c r="J108" s="14">
        <f t="shared" si="92"/>
        <v>0</v>
      </c>
      <c r="K108" s="14">
        <f t="shared" si="92"/>
        <v>0</v>
      </c>
      <c r="L108" s="14">
        <f t="shared" si="92"/>
        <v>0</v>
      </c>
      <c r="M108" s="14">
        <f t="shared" si="92"/>
        <v>0</v>
      </c>
      <c r="N108" s="14">
        <f t="shared" si="92"/>
        <v>0</v>
      </c>
      <c r="O108" s="14">
        <f t="shared" si="92"/>
        <v>0</v>
      </c>
      <c r="P108" s="14">
        <f t="shared" si="92"/>
        <v>0</v>
      </c>
      <c r="Q108" s="14">
        <f t="shared" si="92"/>
        <v>0</v>
      </c>
      <c r="R108" s="14">
        <f t="shared" si="92"/>
        <v>0</v>
      </c>
      <c r="S108" s="14">
        <f t="shared" si="92"/>
        <v>0</v>
      </c>
      <c r="T108" s="14">
        <f t="shared" si="92"/>
        <v>0</v>
      </c>
      <c r="U108" s="14">
        <f t="shared" si="92"/>
        <v>0</v>
      </c>
      <c r="V108" s="14">
        <f t="shared" si="92"/>
        <v>0</v>
      </c>
      <c r="W108" s="14">
        <f t="shared" si="92"/>
        <v>0</v>
      </c>
      <c r="X108" s="14">
        <f t="shared" si="92"/>
        <v>0</v>
      </c>
      <c r="Y108" s="14">
        <f t="shared" si="92"/>
        <v>0</v>
      </c>
      <c r="Z108" s="14">
        <f t="shared" si="92"/>
        <v>0</v>
      </c>
      <c r="AA108" s="14">
        <f t="shared" si="92"/>
        <v>0</v>
      </c>
      <c r="AB108" s="14">
        <f t="shared" si="92"/>
        <v>0</v>
      </c>
      <c r="AC108" s="14">
        <f t="shared" si="92"/>
        <v>0</v>
      </c>
      <c r="AD108" s="14">
        <f t="shared" si="92"/>
        <v>0</v>
      </c>
      <c r="AE108" s="14">
        <f t="shared" si="92"/>
        <v>0</v>
      </c>
      <c r="AF108" s="14">
        <f t="shared" si="92"/>
        <v>0</v>
      </c>
      <c r="AG108" s="14">
        <f t="shared" si="92"/>
        <v>0</v>
      </c>
      <c r="AH108" s="14">
        <f t="shared" si="92"/>
        <v>0</v>
      </c>
      <c r="AI108" s="14">
        <f t="shared" si="92"/>
        <v>0</v>
      </c>
      <c r="AJ108" s="14">
        <f t="shared" si="92"/>
        <v>0</v>
      </c>
      <c r="AK108" s="14">
        <f t="shared" si="92"/>
        <v>0</v>
      </c>
      <c r="AL108" s="14">
        <f t="shared" si="92"/>
        <v>0</v>
      </c>
      <c r="AM108" s="14">
        <f t="shared" si="92"/>
        <v>0</v>
      </c>
      <c r="AN108" s="14">
        <f t="shared" si="92"/>
        <v>0</v>
      </c>
      <c r="AO108" s="14">
        <f t="shared" si="92"/>
        <v>0</v>
      </c>
      <c r="AP108" s="14">
        <f t="shared" si="92"/>
        <v>0</v>
      </c>
      <c r="AQ108" s="14">
        <f t="shared" si="92"/>
        <v>0</v>
      </c>
      <c r="AR108" s="14">
        <f t="shared" si="92"/>
        <v>0</v>
      </c>
      <c r="AS108" s="14">
        <f t="shared" si="92"/>
        <v>0</v>
      </c>
      <c r="AT108" s="14">
        <f t="shared" si="92"/>
        <v>0</v>
      </c>
      <c r="AU108" s="14">
        <f t="shared" si="92"/>
        <v>0</v>
      </c>
      <c r="AV108" s="14">
        <f t="shared" si="92"/>
        <v>0</v>
      </c>
      <c r="AW108" s="14">
        <f t="shared" si="92"/>
        <v>0</v>
      </c>
      <c r="AX108" s="14">
        <f t="shared" si="92"/>
        <v>0</v>
      </c>
      <c r="AY108" s="14">
        <f t="shared" si="92"/>
        <v>0</v>
      </c>
      <c r="AZ108" s="14">
        <f t="shared" si="92"/>
        <v>0</v>
      </c>
      <c r="BA108" s="14">
        <f t="shared" si="92"/>
        <v>0</v>
      </c>
      <c r="BB108" s="14">
        <f t="shared" si="92"/>
        <v>0</v>
      </c>
      <c r="BC108" s="14">
        <f t="shared" si="92"/>
        <v>0</v>
      </c>
      <c r="BD108" s="14">
        <f t="shared" si="92"/>
        <v>0</v>
      </c>
      <c r="BE108" s="14">
        <f t="shared" si="92"/>
        <v>0</v>
      </c>
      <c r="BF108" s="14">
        <f t="shared" si="92"/>
        <v>0</v>
      </c>
      <c r="BG108" s="14">
        <f t="shared" si="92"/>
        <v>0</v>
      </c>
      <c r="BH108" s="14">
        <f t="shared" si="92"/>
        <v>0</v>
      </c>
      <c r="BI108" s="14">
        <f t="shared" si="92"/>
        <v>0</v>
      </c>
      <c r="BJ108" s="14">
        <f t="shared" si="92"/>
        <v>0</v>
      </c>
      <c r="BK108" s="14">
        <f t="shared" si="92"/>
        <v>0</v>
      </c>
      <c r="BL108" s="14">
        <f t="shared" si="92"/>
        <v>0</v>
      </c>
      <c r="BM108" s="14">
        <f t="shared" si="92"/>
        <v>0</v>
      </c>
      <c r="BN108" s="14">
        <f t="shared" si="92"/>
        <v>0</v>
      </c>
      <c r="BO108" s="14">
        <f t="shared" si="92"/>
        <v>0</v>
      </c>
      <c r="BP108" s="14">
        <f t="shared" si="92"/>
        <v>0</v>
      </c>
      <c r="BQ108" s="14">
        <f t="shared" si="92"/>
        <v>0</v>
      </c>
      <c r="BR108" s="14">
        <f t="shared" si="92"/>
        <v>0</v>
      </c>
      <c r="BS108" s="98"/>
    </row>
    <row r="109" spans="1:87" ht="21" hidden="1" customHeight="1" outlineLevel="1" thickTop="1" thickBot="1" x14ac:dyDescent="0.4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8"/>
    </row>
    <row r="110" spans="1:87" ht="21" hidden="1" customHeight="1" outlineLevel="1" thickTop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39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30"/>
      <c r="B113" s="130"/>
      <c r="C113" s="21" t="s">
        <v>10</v>
      </c>
      <c r="D113" s="15" t="s">
        <v>11</v>
      </c>
      <c r="E113" s="15"/>
      <c r="F113" s="4">
        <f t="shared" ref="F113:AL113" si="93">F3</f>
        <v>273.10000000000002</v>
      </c>
      <c r="G113" s="4">
        <f t="shared" si="93"/>
        <v>289.7</v>
      </c>
      <c r="H113" s="4">
        <f t="shared" si="93"/>
        <v>306.2</v>
      </c>
      <c r="I113" s="4">
        <f t="shared" si="93"/>
        <v>322.7</v>
      </c>
      <c r="J113" s="4">
        <f t="shared" si="93"/>
        <v>339.2</v>
      </c>
      <c r="K113" s="4">
        <f t="shared" si="93"/>
        <v>355.7</v>
      </c>
      <c r="L113" s="4">
        <f t="shared" si="93"/>
        <v>372.3</v>
      </c>
      <c r="M113" s="4">
        <f t="shared" si="93"/>
        <v>388.8</v>
      </c>
      <c r="N113" s="4">
        <f t="shared" si="93"/>
        <v>405.3</v>
      </c>
      <c r="O113" s="4">
        <f t="shared" si="93"/>
        <v>421.8</v>
      </c>
      <c r="P113" s="4">
        <f t="shared" si="93"/>
        <v>438.3</v>
      </c>
      <c r="Q113" s="4">
        <f t="shared" si="93"/>
        <v>454.9</v>
      </c>
      <c r="R113" s="4">
        <f t="shared" si="93"/>
        <v>471.4</v>
      </c>
      <c r="S113" s="4">
        <f t="shared" si="93"/>
        <v>487.9</v>
      </c>
      <c r="T113" s="4">
        <f t="shared" si="93"/>
        <v>504.4</v>
      </c>
      <c r="U113" s="4">
        <f t="shared" si="93"/>
        <v>520.9</v>
      </c>
      <c r="V113" s="4">
        <f t="shared" si="93"/>
        <v>537.5</v>
      </c>
      <c r="W113" s="4">
        <f t="shared" si="93"/>
        <v>554</v>
      </c>
      <c r="X113" s="4">
        <f t="shared" si="93"/>
        <v>570.5</v>
      </c>
      <c r="Y113" s="4">
        <f t="shared" si="93"/>
        <v>587</v>
      </c>
      <c r="Z113" s="4">
        <f t="shared" si="93"/>
        <v>603.5</v>
      </c>
      <c r="AA113" s="4">
        <f t="shared" si="93"/>
        <v>620.1</v>
      </c>
      <c r="AB113" s="4">
        <f t="shared" si="93"/>
        <v>636.6</v>
      </c>
      <c r="AC113" s="4">
        <f t="shared" si="93"/>
        <v>653.1</v>
      </c>
      <c r="AD113" s="4">
        <f t="shared" si="93"/>
        <v>669.6</v>
      </c>
      <c r="AE113" s="4">
        <f t="shared" si="93"/>
        <v>686.1</v>
      </c>
      <c r="AF113" s="4">
        <f t="shared" si="93"/>
        <v>702.7</v>
      </c>
      <c r="AG113" s="4">
        <f t="shared" si="93"/>
        <v>719.2</v>
      </c>
      <c r="AH113" s="4">
        <f t="shared" si="93"/>
        <v>735.7</v>
      </c>
      <c r="AI113" s="4">
        <f t="shared" si="93"/>
        <v>752.2</v>
      </c>
      <c r="AJ113" s="4">
        <f t="shared" si="93"/>
        <v>768.7</v>
      </c>
      <c r="AK113" s="4">
        <f t="shared" si="93"/>
        <v>785.2</v>
      </c>
      <c r="AL113" s="4">
        <f t="shared" si="93"/>
        <v>801.8</v>
      </c>
      <c r="AM113" s="4">
        <f t="shared" ref="AM113:BR113" si="94">AM3</f>
        <v>818.3</v>
      </c>
      <c r="AN113" s="4">
        <f t="shared" si="94"/>
        <v>834.8</v>
      </c>
      <c r="AO113" s="4">
        <f t="shared" si="94"/>
        <v>851.3</v>
      </c>
      <c r="AP113" s="4">
        <f t="shared" si="94"/>
        <v>867.8</v>
      </c>
      <c r="AQ113" s="4">
        <f t="shared" si="94"/>
        <v>884.4</v>
      </c>
      <c r="AR113" s="4">
        <f t="shared" si="94"/>
        <v>900.9</v>
      </c>
      <c r="AS113" s="4">
        <f t="shared" si="94"/>
        <v>917.4</v>
      </c>
      <c r="AT113" s="4">
        <f t="shared" si="94"/>
        <v>933.9</v>
      </c>
      <c r="AU113" s="4">
        <f t="shared" si="94"/>
        <v>950.4</v>
      </c>
      <c r="AV113" s="4">
        <f t="shared" si="94"/>
        <v>967</v>
      </c>
      <c r="AW113" s="4">
        <f t="shared" si="94"/>
        <v>983.5</v>
      </c>
      <c r="AX113" s="4">
        <f t="shared" si="94"/>
        <v>1000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8"/>
    </row>
    <row r="114" spans="1:71" ht="21" hidden="1" customHeight="1" outlineLevel="1" thickTop="1" thickBot="1" x14ac:dyDescent="0.4">
      <c r="A114" s="47"/>
      <c r="B114" s="47"/>
      <c r="C114" s="22">
        <f>COUNTA(E114:E121)+1</f>
        <v>7</v>
      </c>
      <c r="E114" s="17" t="s">
        <v>33</v>
      </c>
      <c r="F114" s="46">
        <f t="shared" ref="F114:BQ114" ca="1" si="95">F$113*$B$2*SUMPRODUCT(F$85:F$94,F$51:F$60)/1000</f>
        <v>92460.963737706712</v>
      </c>
      <c r="G114" s="46">
        <f t="shared" ca="1" si="95"/>
        <v>88812.005204641493</v>
      </c>
      <c r="H114" s="46">
        <f t="shared" ca="1" si="95"/>
        <v>85629.842129026321</v>
      </c>
      <c r="I114" s="46">
        <f t="shared" ca="1" si="95"/>
        <v>82818.953042448702</v>
      </c>
      <c r="J114" s="46">
        <f t="shared" ca="1" si="95"/>
        <v>80388.602781730573</v>
      </c>
      <c r="K114" s="46">
        <f t="shared" ca="1" si="95"/>
        <v>69988.98801315845</v>
      </c>
      <c r="L114" s="46">
        <f t="shared" ca="1" si="95"/>
        <v>68164.620538621733</v>
      </c>
      <c r="M114" s="46">
        <f t="shared" ca="1" si="95"/>
        <v>66548.883548310638</v>
      </c>
      <c r="N114" s="46">
        <f t="shared" ca="1" si="95"/>
        <v>65115.365963372511</v>
      </c>
      <c r="O114" s="46">
        <f t="shared" ca="1" si="95"/>
        <v>72113.688096278813</v>
      </c>
      <c r="P114" s="46">
        <f t="shared" ca="1" si="95"/>
        <v>70946.49039134974</v>
      </c>
      <c r="Q114" s="46">
        <f t="shared" ca="1" si="95"/>
        <v>83024.414658295704</v>
      </c>
      <c r="R114" s="46">
        <f t="shared" ca="1" si="95"/>
        <v>82703.036002702298</v>
      </c>
      <c r="S114" s="46">
        <f t="shared" ca="1" si="95"/>
        <v>82486.942647307878</v>
      </c>
      <c r="T114" s="46">
        <f t="shared" ca="1" si="95"/>
        <v>82381.973616782299</v>
      </c>
      <c r="U114" s="46">
        <f t="shared" ca="1" si="95"/>
        <v>82427.520582607453</v>
      </c>
      <c r="V114" s="46">
        <f t="shared" ca="1" si="95"/>
        <v>82749.915068757546</v>
      </c>
      <c r="W114" s="46">
        <f t="shared" ca="1" si="95"/>
        <v>84344.159237851243</v>
      </c>
      <c r="X114" s="46">
        <f t="shared" ca="1" si="95"/>
        <v>86036.635320301997</v>
      </c>
      <c r="Y114" s="46">
        <f t="shared" ca="1" si="95"/>
        <v>87747.300134295234</v>
      </c>
      <c r="Z114" s="46">
        <f t="shared" ca="1" si="95"/>
        <v>89480.407955753879</v>
      </c>
      <c r="AA114" s="46">
        <f t="shared" ca="1" si="95"/>
        <v>91142.123655730582</v>
      </c>
      <c r="AB114" s="46">
        <f t="shared" ca="1" si="95"/>
        <v>92815.438483660429</v>
      </c>
      <c r="AC114" s="46">
        <f t="shared" ca="1" si="95"/>
        <v>94374.924970337277</v>
      </c>
      <c r="AD114" s="46">
        <f t="shared" ca="1" si="95"/>
        <v>95900.645973770719</v>
      </c>
      <c r="AE114" s="46">
        <f t="shared" ca="1" si="95"/>
        <v>97370.554631600971</v>
      </c>
      <c r="AF114" s="46">
        <f t="shared" ca="1" si="95"/>
        <v>98718.636984502227</v>
      </c>
      <c r="AG114" s="46">
        <f t="shared" ca="1" si="95"/>
        <v>100029.7619829574</v>
      </c>
      <c r="AH114" s="46">
        <f t="shared" ca="1" si="95"/>
        <v>101209.09504065414</v>
      </c>
      <c r="AI114" s="46">
        <f t="shared" ca="1" si="95"/>
        <v>102350.50785316827</v>
      </c>
      <c r="AJ114" s="46">
        <f t="shared" ca="1" si="95"/>
        <v>103413.5249985816</v>
      </c>
      <c r="AK114" s="46">
        <f t="shared" ca="1" si="95"/>
        <v>104377.34849482527</v>
      </c>
      <c r="AL114" s="46">
        <f t="shared" ca="1" si="95"/>
        <v>105308.68171839084</v>
      </c>
      <c r="AM114" s="46">
        <f t="shared" ca="1" si="95"/>
        <v>106243.80237410111</v>
      </c>
      <c r="AN114" s="46">
        <f t="shared" ca="1" si="95"/>
        <v>107095.51348455204</v>
      </c>
      <c r="AO114" s="46">
        <f t="shared" ca="1" si="95"/>
        <v>107694.06122098313</v>
      </c>
      <c r="AP114" s="46">
        <f t="shared" ca="1" si="95"/>
        <v>107845.46988483128</v>
      </c>
      <c r="AQ114" s="46">
        <f t="shared" ca="1" si="95"/>
        <v>108026.49896044389</v>
      </c>
      <c r="AR114" s="46">
        <f t="shared" ca="1" si="95"/>
        <v>108226.04088466472</v>
      </c>
      <c r="AS114" s="46">
        <f t="shared" ca="1" si="95"/>
        <v>108380.85173623453</v>
      </c>
      <c r="AT114" s="46">
        <f t="shared" ca="1" si="95"/>
        <v>108535.49197366599</v>
      </c>
      <c r="AU114" s="46">
        <f t="shared" ca="1" si="95"/>
        <v>108674.31769621612</v>
      </c>
      <c r="AV114" s="46">
        <f t="shared" ca="1" si="95"/>
        <v>108801.87715203137</v>
      </c>
      <c r="AW114" s="46">
        <f t="shared" ca="1" si="95"/>
        <v>108922.92936428933</v>
      </c>
      <c r="AX114" s="46">
        <f t="shared" ca="1" si="95"/>
        <v>109033.84358050866</v>
      </c>
      <c r="AY114" s="46">
        <f t="shared" ca="1" si="95"/>
        <v>0</v>
      </c>
      <c r="AZ114" s="46">
        <f t="shared" ca="1" si="95"/>
        <v>0</v>
      </c>
      <c r="BA114" s="46">
        <f t="shared" ca="1" si="95"/>
        <v>0</v>
      </c>
      <c r="BB114" s="46">
        <f t="shared" ca="1" si="95"/>
        <v>0</v>
      </c>
      <c r="BC114" s="46">
        <f t="shared" ca="1" si="95"/>
        <v>0</v>
      </c>
      <c r="BD114" s="46">
        <f t="shared" ca="1" si="95"/>
        <v>0</v>
      </c>
      <c r="BE114" s="46">
        <f t="shared" ca="1" si="95"/>
        <v>0</v>
      </c>
      <c r="BF114" s="46">
        <f t="shared" ca="1" si="95"/>
        <v>0</v>
      </c>
      <c r="BG114" s="46">
        <f t="shared" ca="1" si="95"/>
        <v>0</v>
      </c>
      <c r="BH114" s="46">
        <f t="shared" ca="1" si="95"/>
        <v>0</v>
      </c>
      <c r="BI114" s="46">
        <f t="shared" ca="1" si="95"/>
        <v>0</v>
      </c>
      <c r="BJ114" s="46">
        <f t="shared" ca="1" si="95"/>
        <v>0</v>
      </c>
      <c r="BK114" s="46">
        <f t="shared" ca="1" si="95"/>
        <v>0</v>
      </c>
      <c r="BL114" s="46">
        <f t="shared" ca="1" si="95"/>
        <v>0</v>
      </c>
      <c r="BM114" s="46">
        <f t="shared" ca="1" si="95"/>
        <v>0</v>
      </c>
      <c r="BN114" s="46">
        <f t="shared" ca="1" si="95"/>
        <v>0</v>
      </c>
      <c r="BO114" s="46">
        <f t="shared" ca="1" si="95"/>
        <v>0</v>
      </c>
      <c r="BP114" s="46">
        <f t="shared" ca="1" si="95"/>
        <v>0</v>
      </c>
      <c r="BQ114" s="46">
        <f t="shared" ca="1" si="95"/>
        <v>0</v>
      </c>
      <c r="BR114" s="46">
        <f t="shared" ref="BR114" ca="1" si="96">BR$113*$B$2*SUMPRODUCT(BR$85:BR$94,BR$51:BR$60)/1000</f>
        <v>0</v>
      </c>
      <c r="BS114" s="98"/>
    </row>
    <row r="115" spans="1:71" ht="21" hidden="1" customHeight="1" outlineLevel="1" thickBot="1" x14ac:dyDescent="0.4">
      <c r="A115" s="47"/>
      <c r="B115" s="47"/>
      <c r="C115" s="23">
        <f xml:space="preserve"> COUNTIF(F113:AL113,"&lt;&gt;"&amp;0)</f>
        <v>33</v>
      </c>
      <c r="E115" s="17" t="s">
        <v>35</v>
      </c>
      <c r="F115" s="14">
        <f t="shared" ref="F115:BQ115" ca="1" si="97">F$113*$B$2*SUMPRODUCT(F$100:F$101,F$65:F$66)/1000</f>
        <v>0</v>
      </c>
      <c r="G115" s="14">
        <f t="shared" ca="1" si="97"/>
        <v>0</v>
      </c>
      <c r="H115" s="14">
        <f t="shared" ca="1" si="97"/>
        <v>0</v>
      </c>
      <c r="I115" s="14">
        <f t="shared" ca="1" si="97"/>
        <v>0</v>
      </c>
      <c r="J115" s="14">
        <f t="shared" ca="1" si="97"/>
        <v>0</v>
      </c>
      <c r="K115" s="14">
        <f t="shared" ca="1" si="97"/>
        <v>0</v>
      </c>
      <c r="L115" s="14">
        <f t="shared" ca="1" si="97"/>
        <v>0</v>
      </c>
      <c r="M115" s="14">
        <f t="shared" ca="1" si="97"/>
        <v>0</v>
      </c>
      <c r="N115" s="14">
        <f t="shared" ca="1" si="97"/>
        <v>0</v>
      </c>
      <c r="O115" s="14">
        <f t="shared" ca="1" si="97"/>
        <v>0</v>
      </c>
      <c r="P115" s="14">
        <f t="shared" ca="1" si="97"/>
        <v>0</v>
      </c>
      <c r="Q115" s="14">
        <f t="shared" ca="1" si="97"/>
        <v>0</v>
      </c>
      <c r="R115" s="14">
        <f t="shared" ca="1" si="97"/>
        <v>0</v>
      </c>
      <c r="S115" s="14">
        <f t="shared" ca="1" si="97"/>
        <v>0</v>
      </c>
      <c r="T115" s="14">
        <f t="shared" ca="1" si="97"/>
        <v>0</v>
      </c>
      <c r="U115" s="14">
        <f t="shared" ca="1" si="97"/>
        <v>0</v>
      </c>
      <c r="V115" s="14">
        <f t="shared" ca="1" si="97"/>
        <v>0</v>
      </c>
      <c r="W115" s="14">
        <f t="shared" ca="1" si="97"/>
        <v>0</v>
      </c>
      <c r="X115" s="14">
        <f t="shared" ca="1" si="97"/>
        <v>0</v>
      </c>
      <c r="Y115" s="14">
        <f t="shared" ca="1" si="97"/>
        <v>0</v>
      </c>
      <c r="Z115" s="14">
        <f t="shared" ca="1" si="97"/>
        <v>0</v>
      </c>
      <c r="AA115" s="14">
        <f t="shared" ca="1" si="97"/>
        <v>0</v>
      </c>
      <c r="AB115" s="14">
        <f t="shared" ca="1" si="97"/>
        <v>0</v>
      </c>
      <c r="AC115" s="14">
        <f t="shared" ca="1" si="97"/>
        <v>0</v>
      </c>
      <c r="AD115" s="14">
        <f t="shared" ca="1" si="97"/>
        <v>0</v>
      </c>
      <c r="AE115" s="14">
        <f t="shared" ca="1" si="97"/>
        <v>0</v>
      </c>
      <c r="AF115" s="14">
        <f t="shared" ca="1" si="97"/>
        <v>0</v>
      </c>
      <c r="AG115" s="14">
        <f t="shared" ca="1" si="97"/>
        <v>0</v>
      </c>
      <c r="AH115" s="14">
        <f t="shared" ca="1" si="97"/>
        <v>0</v>
      </c>
      <c r="AI115" s="14">
        <f t="shared" ca="1" si="97"/>
        <v>0</v>
      </c>
      <c r="AJ115" s="14">
        <f t="shared" ca="1" si="97"/>
        <v>0</v>
      </c>
      <c r="AK115" s="14">
        <f t="shared" ca="1" si="97"/>
        <v>0</v>
      </c>
      <c r="AL115" s="14">
        <f t="shared" ca="1" si="97"/>
        <v>0</v>
      </c>
      <c r="AM115" s="14">
        <f t="shared" ca="1" si="97"/>
        <v>0</v>
      </c>
      <c r="AN115" s="14">
        <f t="shared" ca="1" si="97"/>
        <v>0</v>
      </c>
      <c r="AO115" s="14">
        <f t="shared" ca="1" si="97"/>
        <v>0</v>
      </c>
      <c r="AP115" s="14">
        <f t="shared" ca="1" si="97"/>
        <v>0</v>
      </c>
      <c r="AQ115" s="14">
        <f t="shared" ca="1" si="97"/>
        <v>0</v>
      </c>
      <c r="AR115" s="14">
        <f t="shared" ca="1" si="97"/>
        <v>0</v>
      </c>
      <c r="AS115" s="14">
        <f t="shared" ca="1" si="97"/>
        <v>0</v>
      </c>
      <c r="AT115" s="14">
        <f t="shared" ca="1" si="97"/>
        <v>0</v>
      </c>
      <c r="AU115" s="14">
        <f t="shared" ca="1" si="97"/>
        <v>0</v>
      </c>
      <c r="AV115" s="14">
        <f t="shared" ca="1" si="97"/>
        <v>0</v>
      </c>
      <c r="AW115" s="14">
        <f t="shared" ca="1" si="97"/>
        <v>0</v>
      </c>
      <c r="AX115" s="14">
        <f t="shared" ca="1" si="97"/>
        <v>0</v>
      </c>
      <c r="AY115" s="14">
        <f t="shared" ca="1" si="97"/>
        <v>0</v>
      </c>
      <c r="AZ115" s="14">
        <f t="shared" ca="1" si="97"/>
        <v>0</v>
      </c>
      <c r="BA115" s="14">
        <f t="shared" ca="1" si="97"/>
        <v>0</v>
      </c>
      <c r="BB115" s="14">
        <f t="shared" ca="1" si="97"/>
        <v>0</v>
      </c>
      <c r="BC115" s="14">
        <f t="shared" ca="1" si="97"/>
        <v>0</v>
      </c>
      <c r="BD115" s="14">
        <f t="shared" ca="1" si="97"/>
        <v>0</v>
      </c>
      <c r="BE115" s="14">
        <f t="shared" ca="1" si="97"/>
        <v>0</v>
      </c>
      <c r="BF115" s="14">
        <f t="shared" ca="1" si="97"/>
        <v>0</v>
      </c>
      <c r="BG115" s="14">
        <f t="shared" ca="1" si="97"/>
        <v>0</v>
      </c>
      <c r="BH115" s="14">
        <f t="shared" ca="1" si="97"/>
        <v>0</v>
      </c>
      <c r="BI115" s="14">
        <f t="shared" ca="1" si="97"/>
        <v>0</v>
      </c>
      <c r="BJ115" s="14">
        <f t="shared" ca="1" si="97"/>
        <v>0</v>
      </c>
      <c r="BK115" s="14">
        <f t="shared" ca="1" si="97"/>
        <v>0</v>
      </c>
      <c r="BL115" s="14">
        <f t="shared" ca="1" si="97"/>
        <v>0</v>
      </c>
      <c r="BM115" s="14">
        <f t="shared" ca="1" si="97"/>
        <v>0</v>
      </c>
      <c r="BN115" s="14">
        <f t="shared" ca="1" si="97"/>
        <v>0</v>
      </c>
      <c r="BO115" s="14">
        <f t="shared" ca="1" si="97"/>
        <v>0</v>
      </c>
      <c r="BP115" s="14">
        <f t="shared" ca="1" si="97"/>
        <v>0</v>
      </c>
      <c r="BQ115" s="14">
        <f t="shared" ca="1" si="97"/>
        <v>0</v>
      </c>
      <c r="BR115" s="14">
        <f t="shared" ref="BR115" ca="1" si="98">BR$113*$B$2*SUMPRODUCT(BR$100:BR$101,BR$65:BR$66)/1000</f>
        <v>0</v>
      </c>
      <c r="BS115" s="98"/>
    </row>
    <row r="116" spans="1:71" ht="21" hidden="1" customHeight="1" outlineLevel="1" thickBot="1" x14ac:dyDescent="0.4">
      <c r="E116" s="17" t="s">
        <v>13</v>
      </c>
      <c r="F116" s="14">
        <f t="shared" ref="F116:BQ116" ca="1" si="99">F$113*$B$2*SUMPRODUCT(F$82:F$83,F$48:F$49)/1000</f>
        <v>-144.33631546570373</v>
      </c>
      <c r="G116" s="14">
        <f t="shared" ca="1" si="99"/>
        <v>-149.61527456072182</v>
      </c>
      <c r="H116" s="14">
        <f t="shared" ca="1" si="99"/>
        <v>-154.8941860810024</v>
      </c>
      <c r="I116" s="14">
        <f t="shared" ca="1" si="99"/>
        <v>-160.27312455026788</v>
      </c>
      <c r="J116" s="14">
        <f t="shared" ca="1" si="99"/>
        <v>-165.65967111226885</v>
      </c>
      <c r="K116" s="14">
        <f t="shared" ca="1" si="99"/>
        <v>-174.04673706964439</v>
      </c>
      <c r="L116" s="14">
        <f t="shared" ca="1" si="99"/>
        <v>-179.78167792233685</v>
      </c>
      <c r="M116" s="14">
        <f t="shared" ca="1" si="99"/>
        <v>-185.49237766957742</v>
      </c>
      <c r="N116" s="14">
        <f t="shared" ca="1" si="99"/>
        <v>-191.35154446043819</v>
      </c>
      <c r="O116" s="14">
        <f t="shared" ca="1" si="99"/>
        <v>-193.68876043585445</v>
      </c>
      <c r="P116" s="14">
        <f t="shared" ca="1" si="99"/>
        <v>-199.46167969827022</v>
      </c>
      <c r="Q116" s="14">
        <f t="shared" ca="1" si="99"/>
        <v>-200.12365453173254</v>
      </c>
      <c r="R116" s="14">
        <f t="shared" ca="1" si="99"/>
        <v>-205.56509880082925</v>
      </c>
      <c r="S116" s="14">
        <f t="shared" ca="1" si="99"/>
        <v>-211.02223991837417</v>
      </c>
      <c r="T116" s="14">
        <f t="shared" ca="1" si="99"/>
        <v>-216.4253944744145</v>
      </c>
      <c r="U116" s="14">
        <f t="shared" ca="1" si="99"/>
        <v>-221.90171209087634</v>
      </c>
      <c r="V116" s="14">
        <f t="shared" ca="1" si="99"/>
        <v>-226.8832288034063</v>
      </c>
      <c r="W116" s="14">
        <f t="shared" ca="1" si="99"/>
        <v>-231.26796078100705</v>
      </c>
      <c r="X116" s="14">
        <f t="shared" ca="1" si="99"/>
        <v>-235.91549779818041</v>
      </c>
      <c r="Y116" s="14">
        <f t="shared" ca="1" si="99"/>
        <v>-240.4601482019053</v>
      </c>
      <c r="Z116" s="14">
        <f t="shared" ca="1" si="99"/>
        <v>-244.76245979372405</v>
      </c>
      <c r="AA116" s="14">
        <f t="shared" ca="1" si="99"/>
        <v>-248.62079055080628</v>
      </c>
      <c r="AB116" s="14">
        <f t="shared" ca="1" si="99"/>
        <v>-251.99119323062956</v>
      </c>
      <c r="AC116" s="14">
        <f t="shared" ca="1" si="99"/>
        <v>-254.57393349381664</v>
      </c>
      <c r="AD116" s="14">
        <f t="shared" ca="1" si="99"/>
        <v>-256.47887835211827</v>
      </c>
      <c r="AE116" s="14">
        <f t="shared" ca="1" si="99"/>
        <v>-257.47117936769121</v>
      </c>
      <c r="AF116" s="14">
        <f t="shared" ca="1" si="99"/>
        <v>-257.67106530365652</v>
      </c>
      <c r="AG116" s="14">
        <f t="shared" ca="1" si="99"/>
        <v>-256.86688756235174</v>
      </c>
      <c r="AH116" s="14">
        <f t="shared" ca="1" si="99"/>
        <v>-255.20153095353007</v>
      </c>
      <c r="AI116" s="14">
        <f t="shared" ca="1" si="99"/>
        <v>-252.84799005593857</v>
      </c>
      <c r="AJ116" s="14">
        <f t="shared" ca="1" si="99"/>
        <v>-249.69395081767789</v>
      </c>
      <c r="AK116" s="14">
        <f t="shared" ca="1" si="99"/>
        <v>-245.96376412198418</v>
      </c>
      <c r="AL116" s="14">
        <f t="shared" ca="1" si="99"/>
        <v>-241.8223248329785</v>
      </c>
      <c r="AM116" s="14">
        <f t="shared" ca="1" si="99"/>
        <v>-237.3905797885142</v>
      </c>
      <c r="AN116" s="14">
        <f t="shared" ca="1" si="99"/>
        <v>-232.50655214965488</v>
      </c>
      <c r="AO116" s="14">
        <f t="shared" ca="1" si="99"/>
        <v>-231.35496454049766</v>
      </c>
      <c r="AP116" s="14">
        <f t="shared" ca="1" si="99"/>
        <v>-236.18180094790611</v>
      </c>
      <c r="AQ116" s="14">
        <f t="shared" ca="1" si="99"/>
        <v>-241.18973658407336</v>
      </c>
      <c r="AR116" s="14">
        <f t="shared" ca="1" si="99"/>
        <v>-246.06403769376035</v>
      </c>
      <c r="AS116" s="14">
        <f t="shared" ca="1" si="99"/>
        <v>-250.9520750536731</v>
      </c>
      <c r="AT116" s="14">
        <f t="shared" ca="1" si="99"/>
        <v>-255.85384153907236</v>
      </c>
      <c r="AU116" s="14">
        <f t="shared" ca="1" si="99"/>
        <v>-260.90103200064669</v>
      </c>
      <c r="AV116" s="14">
        <f t="shared" ca="1" si="99"/>
        <v>-265.86002020530208</v>
      </c>
      <c r="AW116" s="14">
        <f t="shared" ca="1" si="99"/>
        <v>-270.80527579279482</v>
      </c>
      <c r="AX116" s="14">
        <f t="shared" ca="1" si="99"/>
        <v>-275.90282601597153</v>
      </c>
      <c r="AY116" s="14">
        <f t="shared" ca="1" si="99"/>
        <v>0</v>
      </c>
      <c r="AZ116" s="14">
        <f t="shared" ca="1" si="99"/>
        <v>0</v>
      </c>
      <c r="BA116" s="14">
        <f t="shared" ca="1" si="99"/>
        <v>0</v>
      </c>
      <c r="BB116" s="14">
        <f t="shared" ca="1" si="99"/>
        <v>0</v>
      </c>
      <c r="BC116" s="14">
        <f t="shared" ca="1" si="99"/>
        <v>0</v>
      </c>
      <c r="BD116" s="14">
        <f t="shared" ca="1" si="99"/>
        <v>0</v>
      </c>
      <c r="BE116" s="14">
        <f t="shared" ca="1" si="99"/>
        <v>0</v>
      </c>
      <c r="BF116" s="14">
        <f t="shared" ca="1" si="99"/>
        <v>0</v>
      </c>
      <c r="BG116" s="14">
        <f t="shared" ca="1" si="99"/>
        <v>0</v>
      </c>
      <c r="BH116" s="14">
        <f t="shared" ca="1" si="99"/>
        <v>0</v>
      </c>
      <c r="BI116" s="14">
        <f t="shared" ca="1" si="99"/>
        <v>0</v>
      </c>
      <c r="BJ116" s="14">
        <f t="shared" ca="1" si="99"/>
        <v>0</v>
      </c>
      <c r="BK116" s="14">
        <f t="shared" ca="1" si="99"/>
        <v>0</v>
      </c>
      <c r="BL116" s="14">
        <f t="shared" ca="1" si="99"/>
        <v>0</v>
      </c>
      <c r="BM116" s="14">
        <f t="shared" ca="1" si="99"/>
        <v>0</v>
      </c>
      <c r="BN116" s="14">
        <f t="shared" ca="1" si="99"/>
        <v>0</v>
      </c>
      <c r="BO116" s="14">
        <f t="shared" ca="1" si="99"/>
        <v>0</v>
      </c>
      <c r="BP116" s="14">
        <f t="shared" ca="1" si="99"/>
        <v>0</v>
      </c>
      <c r="BQ116" s="14">
        <f t="shared" ca="1" si="99"/>
        <v>0</v>
      </c>
      <c r="BR116" s="14">
        <f t="shared" ref="BR116" ca="1" si="100">BR$113*$B$2*SUMPRODUCT(BR$82:BR$83,BR$48:BR$49)/1000</f>
        <v>0</v>
      </c>
      <c r="BS116" s="98"/>
    </row>
    <row r="117" spans="1:71" ht="21" hidden="1" customHeight="1" outlineLevel="1" thickBot="1" x14ac:dyDescent="0.4">
      <c r="E117" s="17" t="s">
        <v>34</v>
      </c>
      <c r="F117" s="14">
        <f ca="1">F116+F114</f>
        <v>92316.627422241014</v>
      </c>
      <c r="G117" s="14">
        <f t="shared" ref="G117:AL117" ca="1" si="101">G116+G114</f>
        <v>88662.389930080768</v>
      </c>
      <c r="H117" s="14">
        <f t="shared" ca="1" si="101"/>
        <v>85474.94794294532</v>
      </c>
      <c r="I117" s="14">
        <f t="shared" ca="1" si="101"/>
        <v>82658.679917898437</v>
      </c>
      <c r="J117" s="14">
        <f t="shared" ca="1" si="101"/>
        <v>80222.943110618304</v>
      </c>
      <c r="K117" s="14">
        <f t="shared" ca="1" si="101"/>
        <v>69814.941276088808</v>
      </c>
      <c r="L117" s="14">
        <f t="shared" ca="1" si="101"/>
        <v>67984.838860699398</v>
      </c>
      <c r="M117" s="14">
        <f t="shared" ca="1" si="101"/>
        <v>66363.391170641058</v>
      </c>
      <c r="N117" s="14">
        <f t="shared" ca="1" si="101"/>
        <v>64924.014418912069</v>
      </c>
      <c r="O117" s="14">
        <f t="shared" ca="1" si="101"/>
        <v>71919.999335842964</v>
      </c>
      <c r="P117" s="14">
        <f t="shared" ca="1" si="101"/>
        <v>70747.028711651466</v>
      </c>
      <c r="Q117" s="14">
        <f t="shared" ca="1" si="101"/>
        <v>82824.291003763967</v>
      </c>
      <c r="R117" s="14">
        <f t="shared" ca="1" si="101"/>
        <v>82497.470903901471</v>
      </c>
      <c r="S117" s="14">
        <f t="shared" ca="1" si="101"/>
        <v>82275.920407389509</v>
      </c>
      <c r="T117" s="14">
        <f t="shared" ca="1" si="101"/>
        <v>82165.548222307887</v>
      </c>
      <c r="U117" s="14">
        <f t="shared" ca="1" si="101"/>
        <v>82205.61887051657</v>
      </c>
      <c r="V117" s="14">
        <f t="shared" ca="1" si="101"/>
        <v>82523.031839954143</v>
      </c>
      <c r="W117" s="14">
        <f t="shared" ca="1" si="101"/>
        <v>84112.89127707023</v>
      </c>
      <c r="X117" s="14">
        <f t="shared" ca="1" si="101"/>
        <v>85800.719822503816</v>
      </c>
      <c r="Y117" s="14">
        <f t="shared" ca="1" si="101"/>
        <v>87506.839986093328</v>
      </c>
      <c r="Z117" s="14">
        <f t="shared" ca="1" si="101"/>
        <v>89235.645495960154</v>
      </c>
      <c r="AA117" s="14">
        <f t="shared" ca="1" si="101"/>
        <v>90893.502865179777</v>
      </c>
      <c r="AB117" s="14">
        <f t="shared" ca="1" si="101"/>
        <v>92563.447290429802</v>
      </c>
      <c r="AC117" s="14">
        <f t="shared" ca="1" si="101"/>
        <v>94120.351036843465</v>
      </c>
      <c r="AD117" s="14">
        <f t="shared" ca="1" si="101"/>
        <v>95644.167095418597</v>
      </c>
      <c r="AE117" s="14">
        <f t="shared" ca="1" si="101"/>
        <v>97113.083452233273</v>
      </c>
      <c r="AF117" s="14">
        <f t="shared" ca="1" si="101"/>
        <v>98460.96591919857</v>
      </c>
      <c r="AG117" s="14">
        <f t="shared" ca="1" si="101"/>
        <v>99772.895095395041</v>
      </c>
      <c r="AH117" s="14">
        <f t="shared" ca="1" si="101"/>
        <v>100953.8935097006</v>
      </c>
      <c r="AI117" s="14">
        <f t="shared" ca="1" si="101"/>
        <v>102097.65986311233</v>
      </c>
      <c r="AJ117" s="14">
        <f t="shared" ca="1" si="101"/>
        <v>103163.83104776393</v>
      </c>
      <c r="AK117" s="14">
        <f t="shared" ca="1" si="101"/>
        <v>104131.38473070328</v>
      </c>
      <c r="AL117" s="14">
        <f t="shared" ca="1" si="101"/>
        <v>105066.85939355787</v>
      </c>
      <c r="AM117" s="14">
        <f t="shared" ref="AM117:BR117" ca="1" si="102">AM116+AM114</f>
        <v>106006.4117943126</v>
      </c>
      <c r="AN117" s="14">
        <f t="shared" ca="1" si="102"/>
        <v>106863.00693240238</v>
      </c>
      <c r="AO117" s="14">
        <f t="shared" ca="1" si="102"/>
        <v>107462.70625644263</v>
      </c>
      <c r="AP117" s="14">
        <f t="shared" ca="1" si="102"/>
        <v>107609.28808388338</v>
      </c>
      <c r="AQ117" s="14">
        <f t="shared" ca="1" si="102"/>
        <v>107785.30922385982</v>
      </c>
      <c r="AR117" s="14">
        <f t="shared" ca="1" si="102"/>
        <v>107979.97684697095</v>
      </c>
      <c r="AS117" s="14">
        <f t="shared" ca="1" si="102"/>
        <v>108129.89966118085</v>
      </c>
      <c r="AT117" s="14">
        <f t="shared" ca="1" si="102"/>
        <v>108279.63813212691</v>
      </c>
      <c r="AU117" s="14">
        <f t="shared" ca="1" si="102"/>
        <v>108413.41666421547</v>
      </c>
      <c r="AV117" s="14">
        <f t="shared" ca="1" si="102"/>
        <v>108536.01713182607</v>
      </c>
      <c r="AW117" s="14">
        <f t="shared" ca="1" si="102"/>
        <v>108652.12408849654</v>
      </c>
      <c r="AX117" s="14">
        <f t="shared" ca="1" si="102"/>
        <v>108757.94075449269</v>
      </c>
      <c r="AY117" s="14">
        <f t="shared" ca="1" si="102"/>
        <v>0</v>
      </c>
      <c r="AZ117" s="14">
        <f t="shared" ca="1" si="102"/>
        <v>0</v>
      </c>
      <c r="BA117" s="14">
        <f t="shared" ca="1" si="102"/>
        <v>0</v>
      </c>
      <c r="BB117" s="14">
        <f t="shared" ca="1" si="102"/>
        <v>0</v>
      </c>
      <c r="BC117" s="14">
        <f t="shared" ca="1" si="102"/>
        <v>0</v>
      </c>
      <c r="BD117" s="14">
        <f t="shared" ca="1" si="102"/>
        <v>0</v>
      </c>
      <c r="BE117" s="14">
        <f t="shared" ca="1" si="102"/>
        <v>0</v>
      </c>
      <c r="BF117" s="14">
        <f t="shared" ca="1" si="102"/>
        <v>0</v>
      </c>
      <c r="BG117" s="14">
        <f t="shared" ca="1" si="102"/>
        <v>0</v>
      </c>
      <c r="BH117" s="14">
        <f t="shared" ca="1" si="102"/>
        <v>0</v>
      </c>
      <c r="BI117" s="14">
        <f t="shared" ca="1" si="102"/>
        <v>0</v>
      </c>
      <c r="BJ117" s="14">
        <f t="shared" ca="1" si="102"/>
        <v>0</v>
      </c>
      <c r="BK117" s="14">
        <f t="shared" ca="1" si="102"/>
        <v>0</v>
      </c>
      <c r="BL117" s="14">
        <f t="shared" ca="1" si="102"/>
        <v>0</v>
      </c>
      <c r="BM117" s="14">
        <f t="shared" ca="1" si="102"/>
        <v>0</v>
      </c>
      <c r="BN117" s="14">
        <f t="shared" ca="1" si="102"/>
        <v>0</v>
      </c>
      <c r="BO117" s="14">
        <f t="shared" ca="1" si="102"/>
        <v>0</v>
      </c>
      <c r="BP117" s="14">
        <f t="shared" ca="1" si="102"/>
        <v>0</v>
      </c>
      <c r="BQ117" s="14">
        <f t="shared" ca="1" si="102"/>
        <v>0</v>
      </c>
      <c r="BR117" s="14">
        <f t="shared" ca="1" si="102"/>
        <v>0</v>
      </c>
      <c r="BS117" s="98"/>
    </row>
    <row r="118" spans="1:71" ht="21" hidden="1" customHeight="1" outlineLevel="1" thickBot="1" x14ac:dyDescent="0.4">
      <c r="E118" s="17" t="s">
        <v>36</v>
      </c>
      <c r="F118" s="14">
        <f ca="1">F116+F115</f>
        <v>-144.33631546570373</v>
      </c>
      <c r="G118" s="14">
        <f t="shared" ref="G118:AL118" ca="1" si="103">G116+G115</f>
        <v>-149.61527456072182</v>
      </c>
      <c r="H118" s="14">
        <f t="shared" ca="1" si="103"/>
        <v>-154.8941860810024</v>
      </c>
      <c r="I118" s="14">
        <f t="shared" ca="1" si="103"/>
        <v>-160.27312455026788</v>
      </c>
      <c r="J118" s="14">
        <f t="shared" ca="1" si="103"/>
        <v>-165.65967111226885</v>
      </c>
      <c r="K118" s="14">
        <f t="shared" ca="1" si="103"/>
        <v>-174.04673706964439</v>
      </c>
      <c r="L118" s="14">
        <f t="shared" ca="1" si="103"/>
        <v>-179.78167792233685</v>
      </c>
      <c r="M118" s="14">
        <f t="shared" ca="1" si="103"/>
        <v>-185.49237766957742</v>
      </c>
      <c r="N118" s="14">
        <f t="shared" ca="1" si="103"/>
        <v>-191.35154446043819</v>
      </c>
      <c r="O118" s="14">
        <f t="shared" ca="1" si="103"/>
        <v>-193.68876043585445</v>
      </c>
      <c r="P118" s="14">
        <f t="shared" ca="1" si="103"/>
        <v>-199.46167969827022</v>
      </c>
      <c r="Q118" s="14">
        <f t="shared" ca="1" si="103"/>
        <v>-200.12365453173254</v>
      </c>
      <c r="R118" s="14">
        <f t="shared" ca="1" si="103"/>
        <v>-205.56509880082925</v>
      </c>
      <c r="S118" s="14">
        <f t="shared" ca="1" si="103"/>
        <v>-211.02223991837417</v>
      </c>
      <c r="T118" s="14">
        <f t="shared" ca="1" si="103"/>
        <v>-216.4253944744145</v>
      </c>
      <c r="U118" s="14">
        <f t="shared" ca="1" si="103"/>
        <v>-221.90171209087634</v>
      </c>
      <c r="V118" s="14">
        <f t="shared" ca="1" si="103"/>
        <v>-226.8832288034063</v>
      </c>
      <c r="W118" s="14">
        <f t="shared" ca="1" si="103"/>
        <v>-231.26796078100705</v>
      </c>
      <c r="X118" s="14">
        <f t="shared" ca="1" si="103"/>
        <v>-235.91549779818041</v>
      </c>
      <c r="Y118" s="14">
        <f t="shared" ca="1" si="103"/>
        <v>-240.4601482019053</v>
      </c>
      <c r="Z118" s="14">
        <f t="shared" ca="1" si="103"/>
        <v>-244.76245979372405</v>
      </c>
      <c r="AA118" s="14">
        <f t="shared" ca="1" si="103"/>
        <v>-248.62079055080628</v>
      </c>
      <c r="AB118" s="14">
        <f t="shared" ca="1" si="103"/>
        <v>-251.99119323062956</v>
      </c>
      <c r="AC118" s="14">
        <f t="shared" ca="1" si="103"/>
        <v>-254.57393349381664</v>
      </c>
      <c r="AD118" s="14">
        <f t="shared" ca="1" si="103"/>
        <v>-256.47887835211827</v>
      </c>
      <c r="AE118" s="14">
        <f t="shared" ca="1" si="103"/>
        <v>-257.47117936769121</v>
      </c>
      <c r="AF118" s="14">
        <f t="shared" ca="1" si="103"/>
        <v>-257.67106530365652</v>
      </c>
      <c r="AG118" s="14">
        <f t="shared" ca="1" si="103"/>
        <v>-256.86688756235174</v>
      </c>
      <c r="AH118" s="14">
        <f t="shared" ca="1" si="103"/>
        <v>-255.20153095353007</v>
      </c>
      <c r="AI118" s="14">
        <f t="shared" ca="1" si="103"/>
        <v>-252.84799005593857</v>
      </c>
      <c r="AJ118" s="14">
        <f t="shared" ca="1" si="103"/>
        <v>-249.69395081767789</v>
      </c>
      <c r="AK118" s="14">
        <f t="shared" ca="1" si="103"/>
        <v>-245.96376412198418</v>
      </c>
      <c r="AL118" s="14">
        <f t="shared" ca="1" si="103"/>
        <v>-241.8223248329785</v>
      </c>
      <c r="AM118" s="14">
        <f t="shared" ref="AM118:BR118" ca="1" si="104">AM116+AM115</f>
        <v>-237.3905797885142</v>
      </c>
      <c r="AN118" s="14">
        <f t="shared" ca="1" si="104"/>
        <v>-232.50655214965488</v>
      </c>
      <c r="AO118" s="14">
        <f t="shared" ca="1" si="104"/>
        <v>-231.35496454049766</v>
      </c>
      <c r="AP118" s="14">
        <f t="shared" ca="1" si="104"/>
        <v>-236.18180094790611</v>
      </c>
      <c r="AQ118" s="14">
        <f t="shared" ca="1" si="104"/>
        <v>-241.18973658407336</v>
      </c>
      <c r="AR118" s="14">
        <f t="shared" ca="1" si="104"/>
        <v>-246.06403769376035</v>
      </c>
      <c r="AS118" s="14">
        <f t="shared" ca="1" si="104"/>
        <v>-250.9520750536731</v>
      </c>
      <c r="AT118" s="14">
        <f t="shared" ca="1" si="104"/>
        <v>-255.85384153907236</v>
      </c>
      <c r="AU118" s="14">
        <f t="shared" ca="1" si="104"/>
        <v>-260.90103200064669</v>
      </c>
      <c r="AV118" s="14">
        <f t="shared" ca="1" si="104"/>
        <v>-265.86002020530208</v>
      </c>
      <c r="AW118" s="14">
        <f t="shared" ca="1" si="104"/>
        <v>-270.80527579279482</v>
      </c>
      <c r="AX118" s="14">
        <f t="shared" ca="1" si="104"/>
        <v>-275.90282601597153</v>
      </c>
      <c r="AY118" s="14">
        <f t="shared" ca="1" si="104"/>
        <v>0</v>
      </c>
      <c r="AZ118" s="14">
        <f t="shared" ca="1" si="104"/>
        <v>0</v>
      </c>
      <c r="BA118" s="14">
        <f t="shared" ca="1" si="104"/>
        <v>0</v>
      </c>
      <c r="BB118" s="14">
        <f t="shared" ca="1" si="104"/>
        <v>0</v>
      </c>
      <c r="BC118" s="14">
        <f t="shared" ca="1" si="104"/>
        <v>0</v>
      </c>
      <c r="BD118" s="14">
        <f t="shared" ca="1" si="104"/>
        <v>0</v>
      </c>
      <c r="BE118" s="14">
        <f t="shared" ca="1" si="104"/>
        <v>0</v>
      </c>
      <c r="BF118" s="14">
        <f t="shared" ca="1" si="104"/>
        <v>0</v>
      </c>
      <c r="BG118" s="14">
        <f t="shared" ca="1" si="104"/>
        <v>0</v>
      </c>
      <c r="BH118" s="14">
        <f t="shared" ca="1" si="104"/>
        <v>0</v>
      </c>
      <c r="BI118" s="14">
        <f t="shared" ca="1" si="104"/>
        <v>0</v>
      </c>
      <c r="BJ118" s="14">
        <f t="shared" ca="1" si="104"/>
        <v>0</v>
      </c>
      <c r="BK118" s="14">
        <f t="shared" ca="1" si="104"/>
        <v>0</v>
      </c>
      <c r="BL118" s="14">
        <f t="shared" ca="1" si="104"/>
        <v>0</v>
      </c>
      <c r="BM118" s="14">
        <f t="shared" ca="1" si="104"/>
        <v>0</v>
      </c>
      <c r="BN118" s="14">
        <f t="shared" ca="1" si="104"/>
        <v>0</v>
      </c>
      <c r="BO118" s="14">
        <f t="shared" ca="1" si="104"/>
        <v>0</v>
      </c>
      <c r="BP118" s="14">
        <f t="shared" ca="1" si="104"/>
        <v>0</v>
      </c>
      <c r="BQ118" s="14">
        <f t="shared" ca="1" si="104"/>
        <v>0</v>
      </c>
      <c r="BR118" s="14">
        <f t="shared" ca="1" si="104"/>
        <v>0</v>
      </c>
      <c r="BS118" s="98"/>
    </row>
    <row r="119" spans="1:71" ht="21" hidden="1" customHeight="1" outlineLevel="1" x14ac:dyDescent="0.35">
      <c r="E119" s="80" t="s">
        <v>38</v>
      </c>
      <c r="F119" s="81">
        <f ca="1">SUM(F114:F116)</f>
        <v>92316.627422241014</v>
      </c>
      <c r="G119" s="81">
        <f t="shared" ref="G119:AL119" ca="1" si="105">SUM(G114:G116)</f>
        <v>88662.389930080768</v>
      </c>
      <c r="H119" s="81">
        <f t="shared" ca="1" si="105"/>
        <v>85474.94794294532</v>
      </c>
      <c r="I119" s="81">
        <f t="shared" ca="1" si="105"/>
        <v>82658.679917898437</v>
      </c>
      <c r="J119" s="81">
        <f t="shared" ca="1" si="105"/>
        <v>80222.943110618304</v>
      </c>
      <c r="K119" s="81">
        <f t="shared" ca="1" si="105"/>
        <v>69814.941276088808</v>
      </c>
      <c r="L119" s="81">
        <f t="shared" ca="1" si="105"/>
        <v>67984.838860699398</v>
      </c>
      <c r="M119" s="81">
        <f t="shared" ca="1" si="105"/>
        <v>66363.391170641058</v>
      </c>
      <c r="N119" s="81">
        <f t="shared" ca="1" si="105"/>
        <v>64924.014418912069</v>
      </c>
      <c r="O119" s="81">
        <f t="shared" ca="1" si="105"/>
        <v>71919.999335842964</v>
      </c>
      <c r="P119" s="81">
        <f t="shared" ca="1" si="105"/>
        <v>70747.028711651466</v>
      </c>
      <c r="Q119" s="81">
        <f t="shared" ca="1" si="105"/>
        <v>82824.291003763967</v>
      </c>
      <c r="R119" s="81">
        <f t="shared" ca="1" si="105"/>
        <v>82497.470903901471</v>
      </c>
      <c r="S119" s="81">
        <f t="shared" ca="1" si="105"/>
        <v>82275.920407389509</v>
      </c>
      <c r="T119" s="81">
        <f t="shared" ca="1" si="105"/>
        <v>82165.548222307887</v>
      </c>
      <c r="U119" s="81">
        <f t="shared" ca="1" si="105"/>
        <v>82205.61887051657</v>
      </c>
      <c r="V119" s="81">
        <f t="shared" ca="1" si="105"/>
        <v>82523.031839954143</v>
      </c>
      <c r="W119" s="81">
        <f t="shared" ca="1" si="105"/>
        <v>84112.89127707023</v>
      </c>
      <c r="X119" s="81">
        <f t="shared" ca="1" si="105"/>
        <v>85800.719822503816</v>
      </c>
      <c r="Y119" s="81">
        <f t="shared" ca="1" si="105"/>
        <v>87506.839986093328</v>
      </c>
      <c r="Z119" s="81">
        <f t="shared" ca="1" si="105"/>
        <v>89235.645495960154</v>
      </c>
      <c r="AA119" s="81">
        <f t="shared" ca="1" si="105"/>
        <v>90893.502865179777</v>
      </c>
      <c r="AB119" s="81">
        <f t="shared" ca="1" si="105"/>
        <v>92563.447290429802</v>
      </c>
      <c r="AC119" s="81">
        <f t="shared" ca="1" si="105"/>
        <v>94120.351036843465</v>
      </c>
      <c r="AD119" s="81">
        <f t="shared" ca="1" si="105"/>
        <v>95644.167095418597</v>
      </c>
      <c r="AE119" s="81">
        <f t="shared" ca="1" si="105"/>
        <v>97113.083452233273</v>
      </c>
      <c r="AF119" s="81">
        <f t="shared" ca="1" si="105"/>
        <v>98460.96591919857</v>
      </c>
      <c r="AG119" s="81">
        <f t="shared" ca="1" si="105"/>
        <v>99772.895095395041</v>
      </c>
      <c r="AH119" s="81">
        <f t="shared" ca="1" si="105"/>
        <v>100953.8935097006</v>
      </c>
      <c r="AI119" s="81">
        <f t="shared" ca="1" si="105"/>
        <v>102097.65986311233</v>
      </c>
      <c r="AJ119" s="81">
        <f t="shared" ca="1" si="105"/>
        <v>103163.83104776393</v>
      </c>
      <c r="AK119" s="81">
        <f t="shared" ca="1" si="105"/>
        <v>104131.38473070328</v>
      </c>
      <c r="AL119" s="81">
        <f t="shared" ca="1" si="105"/>
        <v>105066.85939355787</v>
      </c>
      <c r="AM119" s="81">
        <f t="shared" ref="AM119:BR119" ca="1" si="106">SUM(AM114:AM116)</f>
        <v>106006.4117943126</v>
      </c>
      <c r="AN119" s="81">
        <f t="shared" ca="1" si="106"/>
        <v>106863.00693240238</v>
      </c>
      <c r="AO119" s="81">
        <f t="shared" ca="1" si="106"/>
        <v>107462.70625644263</v>
      </c>
      <c r="AP119" s="81">
        <f t="shared" ca="1" si="106"/>
        <v>107609.28808388338</v>
      </c>
      <c r="AQ119" s="81">
        <f t="shared" ca="1" si="106"/>
        <v>107785.30922385982</v>
      </c>
      <c r="AR119" s="81">
        <f t="shared" ca="1" si="106"/>
        <v>107979.97684697095</v>
      </c>
      <c r="AS119" s="81">
        <f t="shared" ca="1" si="106"/>
        <v>108129.89966118085</v>
      </c>
      <c r="AT119" s="81">
        <f t="shared" ca="1" si="106"/>
        <v>108279.63813212691</v>
      </c>
      <c r="AU119" s="81">
        <f t="shared" ca="1" si="106"/>
        <v>108413.41666421547</v>
      </c>
      <c r="AV119" s="81">
        <f t="shared" ca="1" si="106"/>
        <v>108536.01713182607</v>
      </c>
      <c r="AW119" s="81">
        <f t="shared" ca="1" si="106"/>
        <v>108652.12408849654</v>
      </c>
      <c r="AX119" s="81">
        <f t="shared" ca="1" si="106"/>
        <v>108757.94075449269</v>
      </c>
      <c r="AY119" s="81">
        <f t="shared" ca="1" si="106"/>
        <v>0</v>
      </c>
      <c r="AZ119" s="81">
        <f t="shared" ca="1" si="106"/>
        <v>0</v>
      </c>
      <c r="BA119" s="81">
        <f t="shared" ca="1" si="106"/>
        <v>0</v>
      </c>
      <c r="BB119" s="81">
        <f t="shared" ca="1" si="106"/>
        <v>0</v>
      </c>
      <c r="BC119" s="81">
        <f t="shared" ca="1" si="106"/>
        <v>0</v>
      </c>
      <c r="BD119" s="81">
        <f t="shared" ca="1" si="106"/>
        <v>0</v>
      </c>
      <c r="BE119" s="81">
        <f t="shared" ca="1" si="106"/>
        <v>0</v>
      </c>
      <c r="BF119" s="81">
        <f t="shared" ca="1" si="106"/>
        <v>0</v>
      </c>
      <c r="BG119" s="81">
        <f t="shared" ca="1" si="106"/>
        <v>0</v>
      </c>
      <c r="BH119" s="81">
        <f t="shared" ca="1" si="106"/>
        <v>0</v>
      </c>
      <c r="BI119" s="81">
        <f t="shared" ca="1" si="106"/>
        <v>0</v>
      </c>
      <c r="BJ119" s="81">
        <f t="shared" ca="1" si="106"/>
        <v>0</v>
      </c>
      <c r="BK119" s="81">
        <f t="shared" ca="1" si="106"/>
        <v>0</v>
      </c>
      <c r="BL119" s="81">
        <f t="shared" ca="1" si="106"/>
        <v>0</v>
      </c>
      <c r="BM119" s="81">
        <f t="shared" ca="1" si="106"/>
        <v>0</v>
      </c>
      <c r="BN119" s="81">
        <f t="shared" ca="1" si="106"/>
        <v>0</v>
      </c>
      <c r="BO119" s="81">
        <f t="shared" ca="1" si="106"/>
        <v>0</v>
      </c>
      <c r="BP119" s="81">
        <f t="shared" ca="1" si="106"/>
        <v>0</v>
      </c>
      <c r="BQ119" s="81">
        <f t="shared" ca="1" si="106"/>
        <v>0</v>
      </c>
      <c r="BR119" s="81">
        <f t="shared" ca="1" si="106"/>
        <v>0</v>
      </c>
      <c r="BS119" s="98"/>
    </row>
    <row r="120" spans="1:71" ht="21" hidden="1" customHeight="1" outlineLevel="1" x14ac:dyDescent="0.35"/>
    <row r="121" spans="1:71" ht="21" hidden="1" customHeight="1" outlineLevel="1" thickBot="1" x14ac:dyDescent="0.4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355.7</v>
      </c>
      <c r="L122" s="4">
        <f ca="1"/>
        <v>372.3</v>
      </c>
      <c r="M122" s="4">
        <f ca="1"/>
        <v>388.8</v>
      </c>
      <c r="N122" s="4">
        <f ca="1"/>
        <v>405.3</v>
      </c>
      <c r="O122" s="4">
        <f ca="1"/>
        <v>421.8</v>
      </c>
      <c r="P122" s="4">
        <f ca="1"/>
        <v>438.3</v>
      </c>
      <c r="Q122" s="4">
        <f ca="1"/>
        <v>454.9</v>
      </c>
      <c r="R122" s="4">
        <f ca="1"/>
        <v>471.4</v>
      </c>
      <c r="S122" s="4">
        <f ca="1"/>
        <v>487.9</v>
      </c>
      <c r="T122" s="20">
        <f ca="1"/>
        <v>504.4</v>
      </c>
      <c r="U122" s="55">
        <f ca="1"/>
        <v>520.9</v>
      </c>
      <c r="V122" s="56">
        <f ca="1"/>
        <v>537.5</v>
      </c>
      <c r="W122" s="58">
        <f ca="1"/>
        <v>554</v>
      </c>
      <c r="X122" s="53">
        <f ca="1"/>
        <v>570.5</v>
      </c>
      <c r="Y122" s="4">
        <f ca="1"/>
        <v>587</v>
      </c>
      <c r="Z122" s="4">
        <f ca="1"/>
        <v>603.5</v>
      </c>
      <c r="AA122" s="4">
        <f ca="1"/>
        <v>620.1</v>
      </c>
      <c r="AB122" s="4">
        <f ca="1"/>
        <v>636.6</v>
      </c>
      <c r="AC122" s="4">
        <f ca="1"/>
        <v>653.1</v>
      </c>
      <c r="AD122" s="4">
        <f ca="1"/>
        <v>669.6</v>
      </c>
      <c r="AE122" s="4">
        <f ca="1"/>
        <v>686.1</v>
      </c>
      <c r="AF122" s="4">
        <f ca="1"/>
        <v>702.7</v>
      </c>
      <c r="AG122" s="4">
        <f ca="1"/>
        <v>719.2</v>
      </c>
      <c r="AH122" s="4">
        <f ca="1"/>
        <v>735.7</v>
      </c>
      <c r="AI122" s="4">
        <f ca="1"/>
        <v>752.2</v>
      </c>
      <c r="AJ122" s="4">
        <f ca="1"/>
        <v>768.7</v>
      </c>
      <c r="AK122" s="4">
        <f ca="1"/>
        <v>785.2</v>
      </c>
      <c r="AL122" s="4">
        <f ca="1"/>
        <v>801.8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hidden="1" customHeight="1" outlineLevel="1" thickTop="1" thickBot="1" x14ac:dyDescent="0.4">
      <c r="E123" s="17" t="str">
        <f ca="1"/>
        <v xml:space="preserve">Раствор 1(тв): </v>
      </c>
      <c r="F123" s="47">
        <f ca="1"/>
        <v>92460.963737706712</v>
      </c>
      <c r="G123" s="47">
        <f ca="1"/>
        <v>88812.005204641493</v>
      </c>
      <c r="H123" s="47">
        <f ca="1"/>
        <v>85629.842129026321</v>
      </c>
      <c r="I123" s="47">
        <f ca="1"/>
        <v>82818.953042448702</v>
      </c>
      <c r="J123" s="47">
        <f ca="1"/>
        <v>80388.602781730573</v>
      </c>
      <c r="K123" s="47">
        <f ca="1"/>
        <v>69988.98801315845</v>
      </c>
      <c r="L123" s="47">
        <f ca="1"/>
        <v>68164.620538621733</v>
      </c>
      <c r="M123" s="47">
        <f ca="1"/>
        <v>66548.883548310638</v>
      </c>
      <c r="N123" s="47">
        <f ca="1"/>
        <v>65115.365963372511</v>
      </c>
      <c r="O123" s="47">
        <f ca="1"/>
        <v>72113.688096278813</v>
      </c>
      <c r="P123" s="47">
        <f ca="1"/>
        <v>70946.49039134974</v>
      </c>
      <c r="Q123" s="47">
        <f ca="1"/>
        <v>83024.414658295704</v>
      </c>
      <c r="R123" s="47">
        <f ca="1"/>
        <v>82703.036002702298</v>
      </c>
      <c r="S123" s="47">
        <f ca="1"/>
        <v>82486.942647307878</v>
      </c>
      <c r="T123" s="47">
        <f ca="1"/>
        <v>82381.973616782299</v>
      </c>
      <c r="U123" s="47">
        <f ca="1"/>
        <v>82427.520582607453</v>
      </c>
      <c r="V123" s="47">
        <f ca="1"/>
        <v>82749.915068757546</v>
      </c>
      <c r="W123" s="47">
        <f ca="1"/>
        <v>84344.159237851243</v>
      </c>
      <c r="X123" s="47">
        <f ca="1"/>
        <v>86036.635320301997</v>
      </c>
      <c r="Y123" s="47">
        <f ca="1"/>
        <v>87747.300134295234</v>
      </c>
      <c r="Z123" s="47">
        <f ca="1"/>
        <v>89480.407955753879</v>
      </c>
      <c r="AA123" s="47">
        <f ca="1"/>
        <v>91142.123655730582</v>
      </c>
      <c r="AB123" s="47">
        <f ca="1"/>
        <v>92815.438483660429</v>
      </c>
      <c r="AC123" s="47">
        <f ca="1"/>
        <v>94374.924970337277</v>
      </c>
      <c r="AD123" s="47">
        <f ca="1"/>
        <v>95900.645973770719</v>
      </c>
      <c r="AE123" s="47">
        <f ca="1"/>
        <v>97370.554631600971</v>
      </c>
      <c r="AF123" s="47">
        <f ca="1"/>
        <v>98718.636984502227</v>
      </c>
      <c r="AG123" s="47">
        <f ca="1"/>
        <v>100029.7619829574</v>
      </c>
      <c r="AH123" s="47">
        <f ca="1"/>
        <v>101209.09504065414</v>
      </c>
      <c r="AI123" s="47">
        <f ca="1"/>
        <v>102350.50785316827</v>
      </c>
      <c r="AJ123" s="47">
        <f ca="1"/>
        <v>103413.5249985816</v>
      </c>
      <c r="AK123" s="47">
        <f ca="1"/>
        <v>104377.34849482527</v>
      </c>
      <c r="AL123" s="47">
        <f ca="1"/>
        <v>105308.68171839084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Раствор 3 (жид): </v>
      </c>
      <c r="F124" s="47">
        <f ca="1"/>
        <v>0</v>
      </c>
      <c r="G124" s="47">
        <f ca="1"/>
        <v>0</v>
      </c>
      <c r="H124" s="47">
        <f ca="1"/>
        <v>0</v>
      </c>
      <c r="I124" s="47">
        <f ca="1"/>
        <v>0</v>
      </c>
      <c r="J124" s="47">
        <f ca="1"/>
        <v>0</v>
      </c>
      <c r="K124" s="47">
        <f ca="1"/>
        <v>0</v>
      </c>
      <c r="L124" s="47">
        <f ca="1"/>
        <v>0</v>
      </c>
      <c r="M124" s="47">
        <f ca="1"/>
        <v>0</v>
      </c>
      <c r="N124" s="47">
        <f ca="1"/>
        <v>0</v>
      </c>
      <c r="O124" s="47">
        <f ca="1"/>
        <v>0</v>
      </c>
      <c r="P124" s="47">
        <f ca="1"/>
        <v>0</v>
      </c>
      <c r="Q124" s="47">
        <f ca="1"/>
        <v>0</v>
      </c>
      <c r="R124" s="47">
        <f ca="1"/>
        <v>0</v>
      </c>
      <c r="S124" s="47">
        <f ca="1"/>
        <v>0</v>
      </c>
      <c r="T124" s="47">
        <f ca="1"/>
        <v>0</v>
      </c>
      <c r="U124" s="47">
        <f ca="1"/>
        <v>0</v>
      </c>
      <c r="V124" s="47">
        <f ca="1"/>
        <v>0</v>
      </c>
      <c r="W124" s="47">
        <f ca="1"/>
        <v>0</v>
      </c>
      <c r="X124" s="47">
        <f ca="1"/>
        <v>0</v>
      </c>
      <c r="Y124" s="47">
        <f ca="1"/>
        <v>0</v>
      </c>
      <c r="Z124" s="47">
        <f ca="1"/>
        <v>0</v>
      </c>
      <c r="AA124" s="47">
        <f ca="1"/>
        <v>0</v>
      </c>
      <c r="AB124" s="47">
        <f ca="1"/>
        <v>0</v>
      </c>
      <c r="AC124" s="47">
        <f ca="1"/>
        <v>0</v>
      </c>
      <c r="AD124" s="47">
        <f ca="1"/>
        <v>0</v>
      </c>
      <c r="AE124" s="47">
        <f ca="1"/>
        <v>0</v>
      </c>
      <c r="AF124" s="47">
        <f ca="1"/>
        <v>0</v>
      </c>
      <c r="AG124" s="47">
        <f ca="1"/>
        <v>0</v>
      </c>
      <c r="AH124" s="47">
        <f ca="1"/>
        <v>0</v>
      </c>
      <c r="AI124" s="47">
        <f ca="1"/>
        <v>0</v>
      </c>
      <c r="AJ124" s="47">
        <f ca="1"/>
        <v>0</v>
      </c>
      <c r="AK124" s="47">
        <f ca="1"/>
        <v>0</v>
      </c>
      <c r="AL124" s="47">
        <f ca="1"/>
        <v>0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Газовая без Ar: </v>
      </c>
      <c r="F125" s="47">
        <f ca="1"/>
        <v>-144.33631546570373</v>
      </c>
      <c r="G125" s="47">
        <f ca="1"/>
        <v>-149.61527456072182</v>
      </c>
      <c r="H125" s="47">
        <f ca="1"/>
        <v>-154.8941860810024</v>
      </c>
      <c r="I125" s="47">
        <f ca="1"/>
        <v>-160.27312455026788</v>
      </c>
      <c r="J125" s="47">
        <f ca="1"/>
        <v>-165.65967111226885</v>
      </c>
      <c r="K125" s="47">
        <f ca="1"/>
        <v>-174.04673706964439</v>
      </c>
      <c r="L125" s="47">
        <f ca="1"/>
        <v>-179.78167792233685</v>
      </c>
      <c r="M125" s="47">
        <f ca="1"/>
        <v>-185.49237766957742</v>
      </c>
      <c r="N125" s="47">
        <f ca="1"/>
        <v>-191.35154446043819</v>
      </c>
      <c r="O125" s="47">
        <f ca="1"/>
        <v>-193.68876043585445</v>
      </c>
      <c r="P125" s="47">
        <f ca="1"/>
        <v>-199.46167969827022</v>
      </c>
      <c r="Q125" s="47">
        <f ca="1"/>
        <v>-200.12365453173254</v>
      </c>
      <c r="R125" s="47">
        <f ca="1"/>
        <v>-205.56509880082925</v>
      </c>
      <c r="S125" s="47">
        <f ca="1"/>
        <v>-211.02223991837417</v>
      </c>
      <c r="T125" s="47">
        <f ca="1"/>
        <v>-216.4253944744145</v>
      </c>
      <c r="U125" s="47">
        <f ca="1"/>
        <v>-221.90171209087634</v>
      </c>
      <c r="V125" s="47">
        <f ca="1"/>
        <v>-226.8832288034063</v>
      </c>
      <c r="W125" s="47">
        <f ca="1"/>
        <v>-231.26796078100705</v>
      </c>
      <c r="X125" s="47">
        <f ca="1"/>
        <v>-235.91549779818041</v>
      </c>
      <c r="Y125" s="47">
        <f ca="1"/>
        <v>-240.4601482019053</v>
      </c>
      <c r="Z125" s="47">
        <f ca="1"/>
        <v>-244.76245979372405</v>
      </c>
      <c r="AA125" s="47">
        <f ca="1"/>
        <v>-248.62079055080628</v>
      </c>
      <c r="AB125" s="47">
        <f ca="1"/>
        <v>-251.99119323062956</v>
      </c>
      <c r="AC125" s="47">
        <f ca="1"/>
        <v>-254.57393349381664</v>
      </c>
      <c r="AD125" s="47">
        <f ca="1"/>
        <v>-256.47887835211827</v>
      </c>
      <c r="AE125" s="47">
        <f ca="1"/>
        <v>-257.47117936769121</v>
      </c>
      <c r="AF125" s="47">
        <f ca="1"/>
        <v>-257.67106530365652</v>
      </c>
      <c r="AG125" s="47">
        <f ca="1"/>
        <v>-256.86688756235174</v>
      </c>
      <c r="AH125" s="47">
        <f ca="1"/>
        <v>-255.20153095353007</v>
      </c>
      <c r="AI125" s="47">
        <f ca="1"/>
        <v>-252.84799005593857</v>
      </c>
      <c r="AJ125" s="47">
        <f ca="1"/>
        <v>-249.69395081767789</v>
      </c>
      <c r="AK125" s="47">
        <f ca="1"/>
        <v>-245.96376412198418</v>
      </c>
      <c r="AL125" s="47">
        <f ca="1"/>
        <v>-241.8223248329785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str">
        <f ca="1"/>
        <v xml:space="preserve">Раствор 1 + газовая без Ar: </v>
      </c>
      <c r="F126" s="47">
        <f ca="1"/>
        <v>92316.627422241014</v>
      </c>
      <c r="G126" s="47">
        <f ca="1"/>
        <v>88662.389930080768</v>
      </c>
      <c r="H126" s="47">
        <f ca="1"/>
        <v>85474.94794294532</v>
      </c>
      <c r="I126" s="47">
        <f ca="1"/>
        <v>82658.679917898437</v>
      </c>
      <c r="J126" s="47">
        <f ca="1"/>
        <v>80222.943110618304</v>
      </c>
      <c r="K126" s="47">
        <f ca="1"/>
        <v>69814.941276088808</v>
      </c>
      <c r="L126" s="47">
        <f ca="1"/>
        <v>67984.838860699398</v>
      </c>
      <c r="M126" s="47">
        <f ca="1"/>
        <v>66363.391170641058</v>
      </c>
      <c r="N126" s="47">
        <f ca="1"/>
        <v>64924.014418912069</v>
      </c>
      <c r="O126" s="47">
        <f ca="1"/>
        <v>71919.999335842964</v>
      </c>
      <c r="P126" s="47">
        <f ca="1"/>
        <v>70747.028711651466</v>
      </c>
      <c r="Q126" s="47">
        <f ca="1"/>
        <v>82824.291003763967</v>
      </c>
      <c r="R126" s="47">
        <f ca="1"/>
        <v>82497.470903901471</v>
      </c>
      <c r="S126" s="47">
        <f ca="1"/>
        <v>82275.920407389509</v>
      </c>
      <c r="T126" s="47">
        <f ca="1"/>
        <v>82165.548222307887</v>
      </c>
      <c r="U126" s="47">
        <f ca="1"/>
        <v>82205.61887051657</v>
      </c>
      <c r="V126" s="47">
        <f ca="1"/>
        <v>82523.031839954143</v>
      </c>
      <c r="W126" s="47">
        <f ca="1"/>
        <v>84112.89127707023</v>
      </c>
      <c r="X126" s="47">
        <f ca="1"/>
        <v>85800.719822503816</v>
      </c>
      <c r="Y126" s="47">
        <f ca="1"/>
        <v>87506.839986093328</v>
      </c>
      <c r="Z126" s="47">
        <f ca="1"/>
        <v>89235.645495960154</v>
      </c>
      <c r="AA126" s="47">
        <f ca="1"/>
        <v>90893.502865179777</v>
      </c>
      <c r="AB126" s="47">
        <f ca="1"/>
        <v>92563.447290429802</v>
      </c>
      <c r="AC126" s="47">
        <f ca="1"/>
        <v>94120.351036843465</v>
      </c>
      <c r="AD126" s="47">
        <f ca="1"/>
        <v>95644.167095418597</v>
      </c>
      <c r="AE126" s="47">
        <f ca="1"/>
        <v>97113.083452233273</v>
      </c>
      <c r="AF126" s="47">
        <f ca="1"/>
        <v>98460.96591919857</v>
      </c>
      <c r="AG126" s="47">
        <f ca="1"/>
        <v>99772.895095395041</v>
      </c>
      <c r="AH126" s="47">
        <f ca="1"/>
        <v>100953.8935097006</v>
      </c>
      <c r="AI126" s="47">
        <f ca="1"/>
        <v>102097.65986311233</v>
      </c>
      <c r="AJ126" s="47">
        <f ca="1"/>
        <v>103163.83104776393</v>
      </c>
      <c r="AK126" s="47">
        <f ca="1"/>
        <v>104131.38473070328</v>
      </c>
      <c r="AL126" s="47">
        <f ca="1"/>
        <v>105066.85939355787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str">
        <f ca="1"/>
        <v xml:space="preserve">Раствор 3 + газовая без Ar: </v>
      </c>
      <c r="F127" s="47">
        <f ca="1"/>
        <v>-144.33631546570373</v>
      </c>
      <c r="G127" s="47">
        <f ca="1"/>
        <v>-149.61527456072182</v>
      </c>
      <c r="H127" s="47">
        <f ca="1"/>
        <v>-154.8941860810024</v>
      </c>
      <c r="I127" s="47">
        <f ca="1"/>
        <v>-160.27312455026788</v>
      </c>
      <c r="J127" s="47">
        <f ca="1"/>
        <v>-165.65967111226885</v>
      </c>
      <c r="K127" s="47">
        <f ca="1"/>
        <v>-174.04673706964439</v>
      </c>
      <c r="L127" s="47">
        <f ca="1"/>
        <v>-179.78167792233685</v>
      </c>
      <c r="M127" s="47">
        <f ca="1"/>
        <v>-185.49237766957742</v>
      </c>
      <c r="N127" s="47">
        <f ca="1"/>
        <v>-191.35154446043819</v>
      </c>
      <c r="O127" s="47">
        <f ca="1"/>
        <v>-193.68876043585445</v>
      </c>
      <c r="P127" s="47">
        <f ca="1"/>
        <v>-199.46167969827022</v>
      </c>
      <c r="Q127" s="47">
        <f ca="1"/>
        <v>-200.12365453173254</v>
      </c>
      <c r="R127" s="47">
        <f ca="1"/>
        <v>-205.56509880082925</v>
      </c>
      <c r="S127" s="47">
        <f ca="1"/>
        <v>-211.02223991837417</v>
      </c>
      <c r="T127" s="47">
        <f ca="1"/>
        <v>-216.4253944744145</v>
      </c>
      <c r="U127" s="47">
        <f ca="1"/>
        <v>-221.90171209087634</v>
      </c>
      <c r="V127" s="47">
        <f ca="1"/>
        <v>-226.8832288034063</v>
      </c>
      <c r="W127" s="47">
        <f ca="1"/>
        <v>-231.26796078100705</v>
      </c>
      <c r="X127" s="47">
        <f ca="1"/>
        <v>-235.91549779818041</v>
      </c>
      <c r="Y127" s="47">
        <f ca="1"/>
        <v>-240.4601482019053</v>
      </c>
      <c r="Z127" s="47">
        <f ca="1"/>
        <v>-244.76245979372405</v>
      </c>
      <c r="AA127" s="47">
        <f ca="1"/>
        <v>-248.62079055080628</v>
      </c>
      <c r="AB127" s="47">
        <f ca="1"/>
        <v>-251.99119323062956</v>
      </c>
      <c r="AC127" s="47">
        <f ca="1"/>
        <v>-254.57393349381664</v>
      </c>
      <c r="AD127" s="47">
        <f ca="1"/>
        <v>-256.47887835211827</v>
      </c>
      <c r="AE127" s="47">
        <f ca="1"/>
        <v>-257.47117936769121</v>
      </c>
      <c r="AF127" s="47">
        <f ca="1"/>
        <v>-257.67106530365652</v>
      </c>
      <c r="AG127" s="47">
        <f ca="1"/>
        <v>-256.86688756235174</v>
      </c>
      <c r="AH127" s="47">
        <f ca="1"/>
        <v>-255.20153095353007</v>
      </c>
      <c r="AI127" s="47">
        <f ca="1"/>
        <v>-252.84799005593857</v>
      </c>
      <c r="AJ127" s="47">
        <f ca="1"/>
        <v>-249.69395081767789</v>
      </c>
      <c r="AK127" s="47">
        <f ca="1"/>
        <v>-245.96376412198418</v>
      </c>
      <c r="AL127" s="47">
        <f ca="1"/>
        <v>-241.8223248329785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str">
        <f ca="1"/>
        <v>Р1+Р3+газ без Ar</v>
      </c>
      <c r="F128" s="47">
        <f ca="1"/>
        <v>92316.627422241014</v>
      </c>
      <c r="G128" s="47">
        <f ca="1"/>
        <v>88662.389930080768</v>
      </c>
      <c r="H128" s="47">
        <f ca="1"/>
        <v>85474.94794294532</v>
      </c>
      <c r="I128" s="47">
        <f ca="1"/>
        <v>82658.679917898437</v>
      </c>
      <c r="J128" s="47">
        <f ca="1"/>
        <v>80222.943110618304</v>
      </c>
      <c r="K128" s="47">
        <f ca="1"/>
        <v>69814.941276088808</v>
      </c>
      <c r="L128" s="47">
        <f ca="1"/>
        <v>67984.838860699398</v>
      </c>
      <c r="M128" s="47">
        <f ca="1"/>
        <v>66363.391170641058</v>
      </c>
      <c r="N128" s="47">
        <f ca="1"/>
        <v>64924.014418912069</v>
      </c>
      <c r="O128" s="47">
        <f ca="1"/>
        <v>71919.999335842964</v>
      </c>
      <c r="P128" s="47">
        <f ca="1"/>
        <v>70747.028711651466</v>
      </c>
      <c r="Q128" s="47">
        <f ca="1"/>
        <v>82824.291003763967</v>
      </c>
      <c r="R128" s="47">
        <f ca="1"/>
        <v>82497.470903901471</v>
      </c>
      <c r="S128" s="47">
        <f ca="1"/>
        <v>82275.920407389509</v>
      </c>
      <c r="T128" s="47">
        <f ca="1"/>
        <v>82165.548222307887</v>
      </c>
      <c r="U128" s="47">
        <f ca="1"/>
        <v>82205.61887051657</v>
      </c>
      <c r="V128" s="47">
        <f ca="1"/>
        <v>82523.031839954143</v>
      </c>
      <c r="W128" s="47">
        <f ca="1"/>
        <v>84112.89127707023</v>
      </c>
      <c r="X128" s="47">
        <f ca="1"/>
        <v>85800.719822503816</v>
      </c>
      <c r="Y128" s="47">
        <f ca="1"/>
        <v>87506.839986093328</v>
      </c>
      <c r="Z128" s="47">
        <f ca="1"/>
        <v>89235.645495960154</v>
      </c>
      <c r="AA128" s="47">
        <f ca="1"/>
        <v>90893.502865179777</v>
      </c>
      <c r="AB128" s="47">
        <f ca="1"/>
        <v>92563.447290429802</v>
      </c>
      <c r="AC128" s="47">
        <f ca="1"/>
        <v>94120.351036843465</v>
      </c>
      <c r="AD128" s="47">
        <f ca="1"/>
        <v>95644.167095418597</v>
      </c>
      <c r="AE128" s="47">
        <f ca="1"/>
        <v>97113.083452233273</v>
      </c>
      <c r="AF128" s="47">
        <f ca="1"/>
        <v>98460.96591919857</v>
      </c>
      <c r="AG128" s="47">
        <f ca="1"/>
        <v>99772.895095395041</v>
      </c>
      <c r="AH128" s="47">
        <f ca="1"/>
        <v>100953.8935097006</v>
      </c>
      <c r="AI128" s="47">
        <f ca="1"/>
        <v>102097.65986311233</v>
      </c>
      <c r="AJ128" s="47">
        <f ca="1"/>
        <v>103163.83104776393</v>
      </c>
      <c r="AK128" s="47">
        <f ca="1"/>
        <v>104131.38473070328</v>
      </c>
      <c r="AL128" s="47">
        <f ca="1"/>
        <v>105066.85939355787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1">
    <mergeCell ref="A113:B113"/>
  </mergeCells>
  <conditionalFormatting sqref="A4:D33">
    <cfRule type="cellIs" dxfId="21" priority="116" operator="equal">
      <formula>0</formula>
    </cfRule>
  </conditionalFormatting>
  <conditionalFormatting sqref="A80:D109">
    <cfRule type="cellIs" dxfId="20" priority="115" operator="equal">
      <formula>0</formula>
    </cfRule>
  </conditionalFormatting>
  <conditionalFormatting sqref="A46:D75">
    <cfRule type="cellIs" dxfId="19" priority="52" operator="equal">
      <formula>0</formula>
    </cfRule>
  </conditionalFormatting>
  <conditionalFormatting sqref="F32:AK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B34:B37">
    <cfRule type="cellIs" dxfId="18" priority="4" operator="equal">
      <formula>1</formula>
    </cfRule>
  </conditionalFormatting>
  <conditionalFormatting sqref="F33:BR33">
    <cfRule type="cellIs" dxfId="1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0F9A3-6C20-4FC5-B0B5-8992CE852F75}">
  <sheetPr codeName="Лист8"/>
  <dimension ref="A1:AT29"/>
  <sheetViews>
    <sheetView topLeftCell="AB1" workbookViewId="0">
      <selection sqref="A1:AT17"/>
    </sheetView>
  </sheetViews>
  <sheetFormatPr defaultRowHeight="21" x14ac:dyDescent="0.35"/>
  <sheetData>
    <row r="1" spans="1:46" x14ac:dyDescent="0.35">
      <c r="A1" s="140" t="s">
        <v>80</v>
      </c>
      <c r="B1" s="141">
        <v>273.10000000000002</v>
      </c>
      <c r="C1" s="148">
        <v>289.7</v>
      </c>
      <c r="D1" s="148">
        <v>306.2</v>
      </c>
      <c r="E1" s="141">
        <v>322.7</v>
      </c>
      <c r="F1" s="148">
        <v>339.2</v>
      </c>
      <c r="G1" s="148">
        <v>355.7</v>
      </c>
      <c r="H1" s="141">
        <v>372.3</v>
      </c>
      <c r="I1" s="148">
        <v>388.8</v>
      </c>
      <c r="J1" s="148">
        <v>405.3</v>
      </c>
      <c r="K1" s="141">
        <v>421.8</v>
      </c>
      <c r="L1" s="148">
        <v>438.3</v>
      </c>
      <c r="M1" s="148">
        <v>454.9</v>
      </c>
      <c r="N1" s="141">
        <v>471.4</v>
      </c>
      <c r="O1" s="148">
        <v>487.9</v>
      </c>
      <c r="P1" s="148">
        <v>504.4</v>
      </c>
      <c r="Q1" s="141">
        <v>520.9</v>
      </c>
      <c r="R1" s="148">
        <v>537.5</v>
      </c>
      <c r="S1" s="148">
        <v>554</v>
      </c>
      <c r="T1" s="141">
        <v>570.5</v>
      </c>
      <c r="U1" s="148">
        <v>587</v>
      </c>
      <c r="V1" s="142">
        <v>603.5</v>
      </c>
      <c r="W1" s="141">
        <v>620.1</v>
      </c>
      <c r="X1" s="148">
        <v>636.6</v>
      </c>
      <c r="Y1" s="148">
        <v>653.1</v>
      </c>
      <c r="Z1" s="141">
        <v>669.6</v>
      </c>
      <c r="AA1" s="148">
        <v>686.1</v>
      </c>
      <c r="AB1" s="148">
        <v>702.7</v>
      </c>
      <c r="AC1" s="141">
        <v>719.2</v>
      </c>
      <c r="AD1" s="148">
        <v>735.7</v>
      </c>
      <c r="AE1" s="148">
        <v>752.2</v>
      </c>
      <c r="AF1" s="141">
        <v>768.7</v>
      </c>
      <c r="AG1" s="148">
        <v>785.2</v>
      </c>
      <c r="AH1" s="148">
        <v>801.8</v>
      </c>
      <c r="AI1" s="141">
        <v>818.3</v>
      </c>
      <c r="AJ1" s="148">
        <v>834.8</v>
      </c>
      <c r="AK1" s="148">
        <v>851.3</v>
      </c>
      <c r="AL1" s="141">
        <v>867.8</v>
      </c>
      <c r="AM1" s="148">
        <v>884.4</v>
      </c>
      <c r="AN1" s="148">
        <v>900.9</v>
      </c>
      <c r="AO1" s="141">
        <v>917.4</v>
      </c>
      <c r="AP1" s="148">
        <v>933.9</v>
      </c>
      <c r="AQ1" s="148">
        <v>950.4</v>
      </c>
      <c r="AR1" s="149">
        <v>967</v>
      </c>
      <c r="AS1" s="148">
        <v>983.5</v>
      </c>
      <c r="AT1" s="148">
        <v>1000</v>
      </c>
    </row>
    <row r="2" spans="1:46" x14ac:dyDescent="0.35">
      <c r="A2" s="147" t="s">
        <v>59</v>
      </c>
      <c r="B2" s="150">
        <v>0</v>
      </c>
      <c r="C2" s="151">
        <v>2.5053000000000001E-34</v>
      </c>
      <c r="D2" s="151">
        <v>4.6308000000000003E-32</v>
      </c>
      <c r="E2" s="150">
        <v>5.0076000000000002E-30</v>
      </c>
      <c r="F2" s="151">
        <v>3.4245999999999999E-28</v>
      </c>
      <c r="G2" s="151">
        <v>3.609E-28</v>
      </c>
      <c r="H2" s="150">
        <v>1.2333E-26</v>
      </c>
      <c r="I2" s="151">
        <v>3.1204999999999999E-25</v>
      </c>
      <c r="J2" s="151">
        <v>6.0593000000000002E-24</v>
      </c>
      <c r="K2" s="150">
        <v>3.7500000000000004E-21</v>
      </c>
      <c r="L2" s="151">
        <v>4.4573000000000001E-20</v>
      </c>
      <c r="M2" s="151">
        <v>8.3869999999999995E-17</v>
      </c>
      <c r="N2" s="150">
        <v>8.4085000000000005E-16</v>
      </c>
      <c r="O2" s="151">
        <v>7.2775000000000004E-15</v>
      </c>
      <c r="P2" s="151">
        <v>5.5109999999999998E-14</v>
      </c>
      <c r="Q2" s="151">
        <v>3.6943999999999999E-13</v>
      </c>
      <c r="R2" s="151">
        <v>2.2831999999999998E-12</v>
      </c>
      <c r="S2" s="151">
        <v>1.3736E-11</v>
      </c>
      <c r="T2" s="151">
        <v>7.1761999999999997E-11</v>
      </c>
      <c r="U2" s="151">
        <v>3.3602999999999998E-10</v>
      </c>
      <c r="V2" s="151">
        <v>1.4301000000000001E-9</v>
      </c>
      <c r="W2" s="150">
        <v>5.5688E-9</v>
      </c>
      <c r="X2" s="151">
        <v>1.9910999999999999E-8</v>
      </c>
      <c r="Y2" s="151">
        <v>6.5515000000000001E-8</v>
      </c>
      <c r="Z2" s="150">
        <v>1.9880000000000001E-7</v>
      </c>
      <c r="AA2" s="151">
        <v>5.5767999999999995E-7</v>
      </c>
      <c r="AB2" s="151">
        <v>1.4505999999999999E-6</v>
      </c>
      <c r="AC2" s="151">
        <v>3.5118E-6</v>
      </c>
      <c r="AD2" s="151">
        <v>7.9451999999999998E-6</v>
      </c>
      <c r="AE2" s="151">
        <v>1.6874000000000001E-5</v>
      </c>
      <c r="AF2" s="150">
        <v>3.3798999999999999E-5</v>
      </c>
      <c r="AG2" s="151">
        <v>6.4146000000000006E-5</v>
      </c>
      <c r="AH2" s="151">
        <v>1.1587E-4</v>
      </c>
      <c r="AI2" s="150">
        <v>2.0022E-4</v>
      </c>
      <c r="AJ2" s="151">
        <v>3.3252999999999999E-4</v>
      </c>
      <c r="AK2" s="151">
        <v>5.0416999999999997E-4</v>
      </c>
      <c r="AL2" s="151">
        <v>6.8853999999999996E-4</v>
      </c>
      <c r="AM2" s="151">
        <v>9.2522999999999998E-4</v>
      </c>
      <c r="AN2" s="151">
        <v>1.2237999999999999E-3</v>
      </c>
      <c r="AO2" s="150">
        <v>1.5935000000000001E-3</v>
      </c>
      <c r="AP2" s="151">
        <v>2.0425999999999999E-3</v>
      </c>
      <c r="AQ2" s="151">
        <v>2.5772999999999998E-3</v>
      </c>
      <c r="AR2" s="150">
        <v>3.2012E-3</v>
      </c>
      <c r="AS2" s="151">
        <v>3.9141000000000002E-3</v>
      </c>
      <c r="AT2" s="151">
        <v>4.7115999999999998E-3</v>
      </c>
    </row>
    <row r="3" spans="1:46" x14ac:dyDescent="0.35">
      <c r="A3" s="134" t="s">
        <v>2</v>
      </c>
      <c r="B3" s="152">
        <v>0</v>
      </c>
      <c r="C3" s="153">
        <v>0</v>
      </c>
      <c r="D3" s="153">
        <v>0</v>
      </c>
      <c r="E3" s="152">
        <v>0</v>
      </c>
      <c r="F3" s="153">
        <v>0</v>
      </c>
      <c r="G3" s="153">
        <v>2.4694E-36</v>
      </c>
      <c r="H3" s="152">
        <v>1.7295E-34</v>
      </c>
      <c r="I3" s="153">
        <v>8.4395000000000006E-33</v>
      </c>
      <c r="J3" s="153">
        <v>2.9978999999999998E-31</v>
      </c>
      <c r="K3" s="152">
        <v>5.1056999999999999E-29</v>
      </c>
      <c r="L3" s="153">
        <v>1.0425000000000001E-27</v>
      </c>
      <c r="M3" s="153">
        <v>2.3538000000000001E-25</v>
      </c>
      <c r="N3" s="152">
        <v>3.4561000000000002E-24</v>
      </c>
      <c r="O3" s="153">
        <v>4.2501000000000001E-23</v>
      </c>
      <c r="P3" s="153">
        <v>4.4523000000000002E-22</v>
      </c>
      <c r="Q3" s="153">
        <v>4.0322000000000002E-21</v>
      </c>
      <c r="R3" s="153">
        <v>3.2468999999999999E-20</v>
      </c>
      <c r="S3" s="153">
        <v>2.4054000000000001E-19</v>
      </c>
      <c r="T3" s="152">
        <v>1.5577999999999999E-18</v>
      </c>
      <c r="U3" s="153">
        <v>9.0094999999999997E-18</v>
      </c>
      <c r="V3" s="153">
        <v>4.7079999999999999E-17</v>
      </c>
      <c r="W3" s="152">
        <v>2.2399000000000002E-16</v>
      </c>
      <c r="X3" s="153">
        <v>9.7574999999999993E-16</v>
      </c>
      <c r="Y3" s="153">
        <v>3.9096999999999996E-15</v>
      </c>
      <c r="Z3" s="152">
        <v>1.447E-14</v>
      </c>
      <c r="AA3" s="153">
        <v>4.9663000000000003E-14</v>
      </c>
      <c r="AB3" s="153">
        <v>1.5872E-13</v>
      </c>
      <c r="AC3" s="153">
        <v>4.7431000000000003E-13</v>
      </c>
      <c r="AD3" s="153">
        <v>1.3308999999999999E-12</v>
      </c>
      <c r="AE3" s="153">
        <v>3.5212E-12</v>
      </c>
      <c r="AF3" s="152">
        <v>8.8199000000000004E-12</v>
      </c>
      <c r="AG3" s="153">
        <v>2.0998000000000001E-11</v>
      </c>
      <c r="AH3" s="153">
        <v>4.7695000000000003E-11</v>
      </c>
      <c r="AI3" s="152">
        <v>1.0376E-10</v>
      </c>
      <c r="AJ3" s="153">
        <v>2.1701000000000001E-10</v>
      </c>
      <c r="AK3" s="153">
        <v>4.2566000000000001E-10</v>
      </c>
      <c r="AL3" s="153">
        <v>7.7866999999999996E-10</v>
      </c>
      <c r="AM3" s="153">
        <v>1.3898999999999999E-9</v>
      </c>
      <c r="AN3" s="153">
        <v>2.4236000000000002E-9</v>
      </c>
      <c r="AO3" s="153">
        <v>4.1320000000000002E-9</v>
      </c>
      <c r="AP3" s="153">
        <v>6.8934999999999998E-9</v>
      </c>
      <c r="AQ3" s="153">
        <v>1.1262E-8</v>
      </c>
      <c r="AR3" s="152">
        <v>1.803E-8</v>
      </c>
      <c r="AS3" s="153">
        <v>2.8304E-8</v>
      </c>
      <c r="AT3" s="153">
        <v>4.3596000000000002E-8</v>
      </c>
    </row>
    <row r="4" spans="1:46" x14ac:dyDescent="0.35">
      <c r="A4" s="134" t="s">
        <v>1</v>
      </c>
      <c r="B4" s="152">
        <v>0.2</v>
      </c>
      <c r="C4" s="153">
        <v>0.2</v>
      </c>
      <c r="D4" s="153">
        <v>0.2</v>
      </c>
      <c r="E4" s="152">
        <v>0.2</v>
      </c>
      <c r="F4" s="153">
        <v>0.2</v>
      </c>
      <c r="G4" s="153">
        <v>0.2</v>
      </c>
      <c r="H4" s="152">
        <v>0.2</v>
      </c>
      <c r="I4" s="153">
        <v>0.2</v>
      </c>
      <c r="J4" s="153">
        <v>0.2</v>
      </c>
      <c r="K4" s="152">
        <v>0.2</v>
      </c>
      <c r="L4" s="153">
        <v>0.2</v>
      </c>
      <c r="M4" s="153">
        <v>0.2</v>
      </c>
      <c r="N4" s="152">
        <v>0.2</v>
      </c>
      <c r="O4" s="153">
        <v>0.2</v>
      </c>
      <c r="P4" s="153">
        <v>0.2</v>
      </c>
      <c r="Q4" s="152">
        <v>0.2</v>
      </c>
      <c r="R4" s="153">
        <v>0.2</v>
      </c>
      <c r="S4" s="153">
        <v>0.2</v>
      </c>
      <c r="T4" s="152">
        <v>0.2</v>
      </c>
      <c r="U4" s="153">
        <v>0.2</v>
      </c>
      <c r="V4" s="153">
        <v>0.2</v>
      </c>
      <c r="W4" s="152">
        <v>0.2</v>
      </c>
      <c r="X4" s="153">
        <v>0.2</v>
      </c>
      <c r="Y4" s="153">
        <v>0.2</v>
      </c>
      <c r="Z4" s="152">
        <v>0.2</v>
      </c>
      <c r="AA4" s="153">
        <v>0.2</v>
      </c>
      <c r="AB4" s="153">
        <v>0.2</v>
      </c>
      <c r="AC4" s="152">
        <v>0.2</v>
      </c>
      <c r="AD4" s="153">
        <v>0.2</v>
      </c>
      <c r="AE4" s="153">
        <v>0.2</v>
      </c>
      <c r="AF4" s="152">
        <v>0.2</v>
      </c>
      <c r="AG4" s="153">
        <v>0.2</v>
      </c>
      <c r="AH4" s="153">
        <v>0.2</v>
      </c>
      <c r="AI4" s="152">
        <v>0.2</v>
      </c>
      <c r="AJ4" s="153">
        <v>0.2</v>
      </c>
      <c r="AK4" s="153">
        <v>0.2</v>
      </c>
      <c r="AL4" s="152">
        <v>0.2</v>
      </c>
      <c r="AM4" s="153">
        <v>0.2</v>
      </c>
      <c r="AN4" s="153">
        <v>0.2</v>
      </c>
      <c r="AO4" s="152">
        <v>0.2</v>
      </c>
      <c r="AP4" s="153">
        <v>0.2</v>
      </c>
      <c r="AQ4" s="153">
        <v>0.2</v>
      </c>
      <c r="AR4" s="152">
        <v>0.2</v>
      </c>
      <c r="AS4" s="153">
        <v>0.2</v>
      </c>
      <c r="AT4" s="153">
        <v>0.2</v>
      </c>
    </row>
    <row r="5" spans="1:46" x14ac:dyDescent="0.35">
      <c r="A5" s="134" t="s">
        <v>70</v>
      </c>
      <c r="B5" s="152">
        <v>6.0003000000000001E-2</v>
      </c>
      <c r="C5" s="153">
        <v>6.0005000000000003E-2</v>
      </c>
      <c r="D5" s="153">
        <v>6.0007999999999999E-2</v>
      </c>
      <c r="E5" s="152">
        <v>6.0012999999999997E-2</v>
      </c>
      <c r="F5" s="153">
        <v>6.0019000000000003E-2</v>
      </c>
      <c r="G5" s="153">
        <v>6.0089999999999998E-2</v>
      </c>
      <c r="H5" s="152">
        <v>6.0127E-2</v>
      </c>
      <c r="I5" s="153">
        <v>6.0172999999999997E-2</v>
      </c>
      <c r="J5" s="153">
        <v>6.0231E-2</v>
      </c>
      <c r="K5" s="152">
        <v>6.0095999999999997E-2</v>
      </c>
      <c r="L5" s="153">
        <v>6.0123999999999997E-2</v>
      </c>
      <c r="M5" s="153">
        <v>5.9989000000000001E-2</v>
      </c>
      <c r="N5" s="152">
        <v>5.9964000000000003E-2</v>
      </c>
      <c r="O5" s="153">
        <v>5.9923999999999998E-2</v>
      </c>
      <c r="P5" s="153">
        <v>5.9853000000000003E-2</v>
      </c>
      <c r="Q5" s="152">
        <v>5.9737999999999999E-2</v>
      </c>
      <c r="R5" s="153">
        <v>5.9537E-2</v>
      </c>
      <c r="S5" s="153">
        <v>5.9182999999999999E-2</v>
      </c>
      <c r="T5" s="152">
        <v>5.8717999999999999E-2</v>
      </c>
      <c r="U5" s="153">
        <v>5.8074000000000001E-2</v>
      </c>
      <c r="V5" s="153">
        <v>5.7192E-2</v>
      </c>
      <c r="W5" s="152">
        <v>5.6007000000000001E-2</v>
      </c>
      <c r="X5" s="153">
        <v>5.4453000000000001E-2</v>
      </c>
      <c r="Y5" s="153">
        <v>5.2469000000000002E-2</v>
      </c>
      <c r="Z5" s="152">
        <v>5.0007999999999997E-2</v>
      </c>
      <c r="AA5" s="153">
        <v>4.7038999999999997E-2</v>
      </c>
      <c r="AB5" s="153">
        <v>4.3555000000000003E-2</v>
      </c>
      <c r="AC5" s="152">
        <v>3.9578000000000002E-2</v>
      </c>
      <c r="AD5" s="153">
        <v>3.5150000000000001E-2</v>
      </c>
      <c r="AE5" s="153">
        <v>3.0336999999999999E-2</v>
      </c>
      <c r="AF5" s="152">
        <v>2.5221E-2</v>
      </c>
      <c r="AG5" s="153">
        <v>1.9890999999999999E-2</v>
      </c>
      <c r="AH5" s="153">
        <v>1.4437E-2</v>
      </c>
      <c r="AI5" s="152">
        <v>8.9154999999999998E-3</v>
      </c>
      <c r="AJ5" s="153">
        <v>3.3565999999999999E-3</v>
      </c>
      <c r="AK5" s="153">
        <v>9.8693000000000005E-6</v>
      </c>
      <c r="AL5" s="152">
        <v>1.2109999999999999E-7</v>
      </c>
      <c r="AM5" s="153">
        <v>3.1656000000000002E-8</v>
      </c>
      <c r="AN5" s="153">
        <v>1.3979000000000001E-8</v>
      </c>
      <c r="AO5" s="152">
        <v>5.7792999999999997E-9</v>
      </c>
      <c r="AP5" s="153">
        <v>2.9711999999999998E-9</v>
      </c>
      <c r="AQ5" s="153">
        <v>1.9153999999999998E-9</v>
      </c>
      <c r="AR5" s="152">
        <v>1.2487E-9</v>
      </c>
      <c r="AS5" s="153">
        <v>6.8448999999999998E-10</v>
      </c>
      <c r="AT5" s="153">
        <v>4.6897999999999997E-10</v>
      </c>
    </row>
    <row r="6" spans="1:46" x14ac:dyDescent="0.35">
      <c r="A6" s="134" t="s">
        <v>69</v>
      </c>
      <c r="B6" s="152">
        <v>5.9997000000000002E-2</v>
      </c>
      <c r="C6" s="153">
        <v>5.9995E-2</v>
      </c>
      <c r="D6" s="153">
        <v>5.9991000000000003E-2</v>
      </c>
      <c r="E6" s="152">
        <v>5.9985999999999998E-2</v>
      </c>
      <c r="F6" s="153">
        <v>5.9977999999999997E-2</v>
      </c>
      <c r="G6" s="153">
        <v>5.9882999999999999E-2</v>
      </c>
      <c r="H6" s="152">
        <v>5.9834999999999999E-2</v>
      </c>
      <c r="I6" s="153">
        <v>5.9775000000000002E-2</v>
      </c>
      <c r="J6" s="153">
        <v>5.9700000000000003E-2</v>
      </c>
      <c r="K6" s="152">
        <v>5.9888999999999998E-2</v>
      </c>
      <c r="L6" s="153">
        <v>5.9857E-2</v>
      </c>
      <c r="M6" s="153">
        <v>6.0010000000000001E-2</v>
      </c>
      <c r="N6" s="152">
        <v>6.0033999999999997E-2</v>
      </c>
      <c r="O6" s="153">
        <v>6.0074000000000002E-2</v>
      </c>
      <c r="P6" s="153">
        <v>6.0144999999999997E-2</v>
      </c>
      <c r="Q6" s="152">
        <v>6.0259E-2</v>
      </c>
      <c r="R6" s="153">
        <v>5.9486999999999998E-2</v>
      </c>
      <c r="S6" s="153">
        <v>5.6519E-2</v>
      </c>
      <c r="T6" s="152">
        <v>5.4987000000000001E-2</v>
      </c>
      <c r="U6" s="153">
        <v>5.4059999999999997E-2</v>
      </c>
      <c r="V6" s="153">
        <v>5.3453000000000001E-2</v>
      </c>
      <c r="W6" s="152">
        <v>5.3064E-2</v>
      </c>
      <c r="X6" s="153">
        <v>5.2854999999999999E-2</v>
      </c>
      <c r="Y6" s="153">
        <v>5.2797999999999998E-2</v>
      </c>
      <c r="Z6" s="152">
        <v>5.2845999999999997E-2</v>
      </c>
      <c r="AA6" s="153">
        <v>5.2922999999999998E-2</v>
      </c>
      <c r="AB6" s="153">
        <v>5.2904E-2</v>
      </c>
      <c r="AC6" s="152">
        <v>5.2616000000000003E-2</v>
      </c>
      <c r="AD6" s="153">
        <v>5.1819999999999998E-2</v>
      </c>
      <c r="AE6" s="153">
        <v>5.0206000000000001E-2</v>
      </c>
      <c r="AF6" s="152">
        <v>4.7379999999999999E-2</v>
      </c>
      <c r="AG6" s="153">
        <v>4.2839000000000002E-2</v>
      </c>
      <c r="AH6" s="153">
        <v>3.5956000000000002E-2</v>
      </c>
      <c r="AI6" s="152">
        <v>2.5864999999999999E-2</v>
      </c>
      <c r="AJ6" s="153">
        <v>1.1407E-2</v>
      </c>
      <c r="AK6" s="153">
        <v>4.0577999999999997E-5</v>
      </c>
      <c r="AL6" s="152">
        <v>6.2671999999999999E-7</v>
      </c>
      <c r="AM6" s="153">
        <v>2.0543000000000001E-7</v>
      </c>
      <c r="AN6" s="153">
        <v>1.1337E-7</v>
      </c>
      <c r="AO6" s="152">
        <v>5.8419000000000002E-8</v>
      </c>
      <c r="AP6" s="153">
        <v>3.7351000000000001E-8</v>
      </c>
      <c r="AQ6" s="153">
        <v>2.9895999999999999E-8</v>
      </c>
      <c r="AR6" s="152">
        <v>2.4170999999999999E-8</v>
      </c>
      <c r="AS6" s="153">
        <v>1.6420999999999999E-8</v>
      </c>
      <c r="AT6" s="153">
        <v>1.3938E-8</v>
      </c>
    </row>
    <row r="7" spans="1:46" x14ac:dyDescent="0.35">
      <c r="A7" s="140" t="s">
        <v>53</v>
      </c>
      <c r="B7" s="154">
        <v>3.3099999999999999E-7</v>
      </c>
      <c r="C7" s="155">
        <v>6.1445E-7</v>
      </c>
      <c r="D7" s="155">
        <v>1.0655E-6</v>
      </c>
      <c r="E7" s="154">
        <v>1.7443E-6</v>
      </c>
      <c r="F7" s="155">
        <v>2.7196000000000002E-6</v>
      </c>
      <c r="G7" s="155">
        <v>2.6854000000000001E-5</v>
      </c>
      <c r="H7" s="154">
        <v>3.7880999999999999E-5</v>
      </c>
      <c r="I7" s="155">
        <v>5.1817999999999998E-5</v>
      </c>
      <c r="J7" s="155">
        <v>6.9024999999999997E-5</v>
      </c>
      <c r="K7" s="154">
        <v>1.4221E-5</v>
      </c>
      <c r="L7" s="155">
        <v>1.8604999999999999E-5</v>
      </c>
      <c r="M7" s="155">
        <v>1.7372000000000001E-6</v>
      </c>
      <c r="N7" s="154">
        <v>2.0086000000000001E-6</v>
      </c>
      <c r="O7" s="155">
        <v>2.2873000000000001E-6</v>
      </c>
      <c r="P7" s="155">
        <v>2.5714999999999999E-6</v>
      </c>
      <c r="Q7" s="154">
        <v>2.8596000000000001E-6</v>
      </c>
      <c r="R7" s="155">
        <v>3.0553000000000002E-6</v>
      </c>
      <c r="S7" s="155">
        <v>2.9989000000000002E-6</v>
      </c>
      <c r="T7" s="154">
        <v>3.0622000000000001E-6</v>
      </c>
      <c r="U7" s="155">
        <v>3.1744E-6</v>
      </c>
      <c r="V7" s="155">
        <v>3.3152999999999998E-6</v>
      </c>
      <c r="W7" s="154">
        <v>3.4836E-6</v>
      </c>
      <c r="X7" s="155">
        <v>3.6862E-6</v>
      </c>
      <c r="Y7" s="155">
        <v>3.9331999999999999E-6</v>
      </c>
      <c r="Z7" s="154">
        <v>4.2350000000000001E-6</v>
      </c>
      <c r="AA7" s="155">
        <v>4.6004E-6</v>
      </c>
      <c r="AB7" s="155">
        <v>5.0332000000000004E-6</v>
      </c>
      <c r="AC7" s="154">
        <v>5.5287000000000001E-6</v>
      </c>
      <c r="AD7" s="155">
        <v>6.0672000000000001E-6</v>
      </c>
      <c r="AE7" s="155">
        <v>6.6042999999999996E-6</v>
      </c>
      <c r="AF7" s="154">
        <v>7.0547000000000004E-6</v>
      </c>
      <c r="AG7" s="155">
        <v>7.2672999999999999E-6</v>
      </c>
      <c r="AH7" s="155">
        <v>6.9882999999999997E-6</v>
      </c>
      <c r="AI7" s="154">
        <v>5.7837000000000002E-6</v>
      </c>
      <c r="AJ7" s="155">
        <v>2.9434000000000001E-6</v>
      </c>
      <c r="AK7" s="155">
        <v>1.2445999999999999E-8</v>
      </c>
      <c r="AL7" s="154">
        <v>2.3718E-10</v>
      </c>
      <c r="AM7" s="155">
        <v>9.5344999999999995E-11</v>
      </c>
      <c r="AN7" s="155">
        <v>6.4187999999999996E-11</v>
      </c>
      <c r="AO7" s="155">
        <v>4.0157E-11</v>
      </c>
      <c r="AP7" s="155">
        <v>3.1049999999999999E-11</v>
      </c>
      <c r="AQ7" s="155">
        <v>2.9955000000000002E-11</v>
      </c>
      <c r="AR7" s="154">
        <v>2.9110999999999999E-11</v>
      </c>
      <c r="AS7" s="155">
        <v>2.372E-11</v>
      </c>
      <c r="AT7" s="155">
        <v>2.4105E-11</v>
      </c>
    </row>
    <row r="8" spans="1:46" x14ac:dyDescent="0.35">
      <c r="A8" s="140" t="s">
        <v>63</v>
      </c>
      <c r="B8" s="154">
        <v>9.9998000000000004E-2</v>
      </c>
      <c r="C8" s="155">
        <v>9.9996000000000002E-2</v>
      </c>
      <c r="D8" s="155">
        <v>9.9992999999999999E-2</v>
      </c>
      <c r="E8" s="154">
        <v>9.9988999999999995E-2</v>
      </c>
      <c r="F8" s="155">
        <v>9.9983000000000002E-2</v>
      </c>
      <c r="G8" s="155">
        <v>9.9936999999999998E-2</v>
      </c>
      <c r="H8" s="154">
        <v>9.9911E-2</v>
      </c>
      <c r="I8" s="155">
        <v>9.9877999999999995E-2</v>
      </c>
      <c r="J8" s="155">
        <v>9.9837999999999996E-2</v>
      </c>
      <c r="K8" s="154">
        <v>9.9916000000000005E-2</v>
      </c>
      <c r="L8" s="155">
        <v>9.9891999999999995E-2</v>
      </c>
      <c r="M8" s="155">
        <v>9.9962999999999996E-2</v>
      </c>
      <c r="N8" s="154">
        <v>9.9956000000000003E-2</v>
      </c>
      <c r="O8" s="155">
        <v>9.9947999999999995E-2</v>
      </c>
      <c r="P8" s="155">
        <v>9.9939E-2</v>
      </c>
      <c r="Q8" s="154">
        <v>9.9930000000000005E-2</v>
      </c>
      <c r="R8" s="155">
        <v>7.1152000000000007E-2</v>
      </c>
      <c r="S8" s="155">
        <v>1.9723000000000001E-2</v>
      </c>
      <c r="T8" s="154">
        <v>7.3765999999999997E-3</v>
      </c>
      <c r="U8" s="155">
        <v>3.1250000000000002E-3</v>
      </c>
      <c r="V8" s="155">
        <v>1.4289000000000001E-3</v>
      </c>
      <c r="W8" s="154">
        <v>6.9145999999999997E-4</v>
      </c>
      <c r="X8" s="155">
        <v>3.5043999999999999E-4</v>
      </c>
      <c r="Y8" s="155">
        <v>1.8468E-4</v>
      </c>
      <c r="Z8" s="154">
        <v>1.0061E-4</v>
      </c>
      <c r="AA8" s="155">
        <v>5.6345999999999999E-5</v>
      </c>
      <c r="AB8" s="155">
        <v>3.2267000000000001E-5</v>
      </c>
      <c r="AC8" s="154">
        <v>1.8783999999999998E-5</v>
      </c>
      <c r="AD8" s="155">
        <v>1.1041E-5</v>
      </c>
      <c r="AE8" s="155">
        <v>6.4979000000000001E-6</v>
      </c>
      <c r="AF8" s="154">
        <v>3.7850000000000002E-6</v>
      </c>
      <c r="AG8" s="155">
        <v>2.1428999999999998E-6</v>
      </c>
      <c r="AH8" s="155">
        <v>1.1406999999999999E-6</v>
      </c>
      <c r="AI8" s="154">
        <v>5.2577999999999999E-7</v>
      </c>
      <c r="AJ8" s="155">
        <v>1.4973E-7</v>
      </c>
      <c r="AK8" s="155">
        <v>3.7831999999999999E-10</v>
      </c>
      <c r="AL8" s="154">
        <v>4.7967999999999999E-12</v>
      </c>
      <c r="AM8" s="155">
        <v>1.3087000000000001E-12</v>
      </c>
      <c r="AN8" s="155">
        <v>6.0872999999999997E-13</v>
      </c>
      <c r="AO8" s="154">
        <v>2.6750000000000002E-13</v>
      </c>
      <c r="AP8" s="155">
        <v>1.4747999999999999E-13</v>
      </c>
      <c r="AQ8" s="155">
        <v>1.0285E-13</v>
      </c>
      <c r="AR8" s="154">
        <v>7.3166000000000006E-14</v>
      </c>
      <c r="AS8" s="155">
        <v>4.4140000000000002E-14</v>
      </c>
      <c r="AT8" s="155">
        <v>3.3561000000000001E-14</v>
      </c>
    </row>
    <row r="9" spans="1:46" x14ac:dyDescent="0.35">
      <c r="A9" s="134" t="s">
        <v>62</v>
      </c>
      <c r="B9" s="152">
        <v>4.5927000000000001E-6</v>
      </c>
      <c r="C9" s="153">
        <v>8.2157E-6</v>
      </c>
      <c r="D9" s="153">
        <v>1.3813E-5</v>
      </c>
      <c r="E9" s="152">
        <v>2.2035000000000002E-5</v>
      </c>
      <c r="F9" s="153">
        <v>3.3612000000000003E-5</v>
      </c>
      <c r="G9" s="153">
        <v>1.2685999999999999E-4</v>
      </c>
      <c r="H9" s="152">
        <v>1.7815999999999999E-4</v>
      </c>
      <c r="I9" s="153">
        <v>2.4313000000000001E-4</v>
      </c>
      <c r="J9" s="153">
        <v>3.2361E-4</v>
      </c>
      <c r="K9" s="152">
        <v>1.6731999999999999E-4</v>
      </c>
      <c r="L9" s="153">
        <v>2.1633000000000001E-4</v>
      </c>
      <c r="M9" s="153">
        <v>7.4017000000000006E-5</v>
      </c>
      <c r="N9" s="152">
        <v>8.8527000000000001E-5</v>
      </c>
      <c r="O9" s="153">
        <v>1.0437000000000001E-4</v>
      </c>
      <c r="P9" s="153">
        <v>1.2149E-4</v>
      </c>
      <c r="Q9" s="152">
        <v>1.3985000000000001E-4</v>
      </c>
      <c r="R9" s="153">
        <v>1.2413999999999999E-4</v>
      </c>
      <c r="S9" s="153">
        <v>6.0690000000000003E-5</v>
      </c>
      <c r="T9" s="153">
        <v>3.8775000000000001E-5</v>
      </c>
      <c r="U9" s="153">
        <v>2.7175E-5</v>
      </c>
      <c r="V9" s="153">
        <v>1.9956E-5</v>
      </c>
      <c r="W9" s="153">
        <v>1.5107E-5</v>
      </c>
      <c r="X9" s="153">
        <v>1.1708E-5</v>
      </c>
      <c r="Y9" s="153">
        <v>9.2541E-6</v>
      </c>
      <c r="Z9" s="153">
        <v>7.4393000000000001E-6</v>
      </c>
      <c r="AA9" s="153">
        <v>6.0656E-6</v>
      </c>
      <c r="AB9" s="153">
        <v>4.9996000000000004E-6</v>
      </c>
      <c r="AC9" s="152">
        <v>4.1492E-6</v>
      </c>
      <c r="AD9" s="153">
        <v>3.4487000000000001E-6</v>
      </c>
      <c r="AE9" s="153">
        <v>2.8503000000000001E-6</v>
      </c>
      <c r="AF9" s="152">
        <v>2.3176000000000001E-6</v>
      </c>
      <c r="AG9" s="153">
        <v>1.8222000000000001E-6</v>
      </c>
      <c r="AH9" s="153">
        <v>1.3413E-6</v>
      </c>
      <c r="AI9" s="152">
        <v>8.5193000000000003E-7</v>
      </c>
      <c r="AJ9" s="153">
        <v>3.3351999999999998E-7</v>
      </c>
      <c r="AK9" s="153">
        <v>1.1399E-9</v>
      </c>
      <c r="AL9" s="152">
        <v>1.8944999999999999E-11</v>
      </c>
      <c r="AM9" s="153">
        <v>6.6922999999999997E-12</v>
      </c>
      <c r="AN9" s="153">
        <v>3.9853E-12</v>
      </c>
      <c r="AO9" s="152">
        <v>2.2184999999999999E-12</v>
      </c>
      <c r="AP9" s="153">
        <v>1.5345E-12</v>
      </c>
      <c r="AQ9" s="153">
        <v>1.3304000000000001E-12</v>
      </c>
      <c r="AR9" s="152">
        <v>1.1669E-12</v>
      </c>
      <c r="AS9" s="153">
        <v>8.6123999999999997E-13</v>
      </c>
      <c r="AT9" s="153">
        <v>7.9541000000000004E-13</v>
      </c>
    </row>
    <row r="10" spans="1:46" x14ac:dyDescent="0.35">
      <c r="A10" s="140" t="s">
        <v>72</v>
      </c>
      <c r="B10" s="154">
        <v>1.4227000000000001E-9</v>
      </c>
      <c r="C10" s="155">
        <v>4.3377E-9</v>
      </c>
      <c r="D10" s="155">
        <v>1.1735000000000001E-8</v>
      </c>
      <c r="E10" s="154">
        <v>2.8686E-8</v>
      </c>
      <c r="F10" s="155">
        <v>6.43E-8</v>
      </c>
      <c r="G10" s="155">
        <v>2.0228000000000001E-8</v>
      </c>
      <c r="H10" s="155">
        <v>4.0293999999999997E-8</v>
      </c>
      <c r="I10" s="155">
        <v>7.5777000000000004E-8</v>
      </c>
      <c r="J10" s="155">
        <v>1.3542999999999999E-7</v>
      </c>
      <c r="K10" s="154">
        <v>1.4673999999999999E-6</v>
      </c>
      <c r="L10" s="155">
        <v>2.3493999999999999E-6</v>
      </c>
      <c r="M10" s="155">
        <v>5.0081999999999999E-5</v>
      </c>
      <c r="N10" s="154">
        <v>8.2009999999999996E-5</v>
      </c>
      <c r="O10" s="155">
        <v>1.3061E-4</v>
      </c>
      <c r="P10" s="155">
        <v>2.1059E-4</v>
      </c>
      <c r="Q10" s="154">
        <v>3.3491E-4</v>
      </c>
      <c r="R10" s="155">
        <v>4.5661999999999998E-4</v>
      </c>
      <c r="S10" s="155">
        <v>5.2081999999999996E-4</v>
      </c>
      <c r="T10" s="155">
        <v>7.1400999999999995E-4</v>
      </c>
      <c r="U10" s="155">
        <v>1.0115E-3</v>
      </c>
      <c r="V10" s="155">
        <v>1.428E-3</v>
      </c>
      <c r="W10" s="154">
        <v>1.9846E-3</v>
      </c>
      <c r="X10" s="155">
        <v>2.7008000000000002E-3</v>
      </c>
      <c r="Y10" s="155">
        <v>3.5885000000000001E-3</v>
      </c>
      <c r="Z10" s="155">
        <v>4.6457E-3</v>
      </c>
      <c r="AA10" s="155">
        <v>5.8510000000000003E-3</v>
      </c>
      <c r="AB10" s="155">
        <v>7.1574999999999998E-3</v>
      </c>
      <c r="AC10" s="154">
        <v>8.4886000000000007E-3</v>
      </c>
      <c r="AD10" s="155">
        <v>9.7342999999999996E-3</v>
      </c>
      <c r="AE10" s="155">
        <v>1.0748000000000001E-2</v>
      </c>
      <c r="AF10" s="154">
        <v>1.1339999999999999E-2</v>
      </c>
      <c r="AG10" s="155">
        <v>1.1273999999999999E-2</v>
      </c>
      <c r="AH10" s="155">
        <v>1.0258E-2</v>
      </c>
      <c r="AI10" s="154">
        <v>7.9051999999999994E-3</v>
      </c>
      <c r="AJ10" s="155">
        <v>3.7001E-3</v>
      </c>
      <c r="AK10" s="155">
        <v>1.3934000000000001E-5</v>
      </c>
      <c r="AL10" s="154">
        <v>2.2825E-7</v>
      </c>
      <c r="AM10" s="155">
        <v>7.9022000000000004E-8</v>
      </c>
      <c r="AN10" s="155">
        <v>4.5861000000000003E-8</v>
      </c>
      <c r="AO10" s="154">
        <v>2.4731999999999999E-8</v>
      </c>
      <c r="AP10" s="155">
        <v>1.6467000000000001E-8</v>
      </c>
      <c r="AQ10" s="155">
        <v>1.3653E-8</v>
      </c>
      <c r="AR10" s="154">
        <v>1.1371E-8</v>
      </c>
      <c r="AS10" s="155">
        <v>7.9125999999999993E-9</v>
      </c>
      <c r="AT10" s="155">
        <v>6.8396000000000002E-9</v>
      </c>
    </row>
    <row r="11" spans="1:46" x14ac:dyDescent="0.35">
      <c r="A11" s="134" t="s">
        <v>73</v>
      </c>
      <c r="B11" s="152">
        <v>0</v>
      </c>
      <c r="C11" s="153">
        <v>0</v>
      </c>
      <c r="D11" s="153">
        <v>0</v>
      </c>
      <c r="E11" s="152">
        <v>0</v>
      </c>
      <c r="F11" s="153">
        <v>0</v>
      </c>
      <c r="G11" s="153">
        <v>0</v>
      </c>
      <c r="H11" s="152">
        <v>0</v>
      </c>
      <c r="I11" s="153">
        <v>0</v>
      </c>
      <c r="J11" s="153">
        <v>0</v>
      </c>
      <c r="K11" s="152">
        <v>0</v>
      </c>
      <c r="L11" s="153">
        <v>0</v>
      </c>
      <c r="M11" s="153">
        <v>0</v>
      </c>
      <c r="N11" s="152">
        <v>0</v>
      </c>
      <c r="O11" s="153">
        <v>1.2145E-30</v>
      </c>
      <c r="P11" s="153">
        <v>2.6566E-21</v>
      </c>
      <c r="Q11" s="152">
        <v>2.9667999999999998E-12</v>
      </c>
      <c r="R11" s="153">
        <v>7.1975000000000001E-5</v>
      </c>
      <c r="S11" s="153">
        <v>3.2905E-4</v>
      </c>
      <c r="T11" s="152">
        <v>5.9051000000000004E-4</v>
      </c>
      <c r="U11" s="153">
        <v>9.3079999999999997E-4</v>
      </c>
      <c r="V11" s="153">
        <v>1.3929000000000001E-3</v>
      </c>
      <c r="W11" s="152">
        <v>2.0192000000000001E-3</v>
      </c>
      <c r="X11" s="153">
        <v>2.8555999999999998E-3</v>
      </c>
      <c r="Y11" s="153">
        <v>3.9505E-3</v>
      </c>
      <c r="Z11" s="152">
        <v>5.3539E-3</v>
      </c>
      <c r="AA11" s="153">
        <v>7.1168999999999998E-3</v>
      </c>
      <c r="AB11" s="153">
        <v>9.2917E-3</v>
      </c>
      <c r="AC11" s="152">
        <v>1.1934E-2</v>
      </c>
      <c r="AD11" s="153">
        <v>1.5108E-2</v>
      </c>
      <c r="AE11" s="153">
        <v>1.8889E-2</v>
      </c>
      <c r="AF11" s="152">
        <v>2.3377999999999999E-2</v>
      </c>
      <c r="AG11" s="153">
        <v>2.8712000000000001E-2</v>
      </c>
      <c r="AH11" s="153">
        <v>3.5074000000000001E-2</v>
      </c>
      <c r="AI11" s="152">
        <v>4.2770000000000002E-2</v>
      </c>
      <c r="AJ11" s="153">
        <v>5.2250999999999999E-2</v>
      </c>
      <c r="AK11" s="153">
        <v>5.8918999999999999E-2</v>
      </c>
      <c r="AL11" s="152">
        <v>5.8559E-2</v>
      </c>
      <c r="AM11" s="153">
        <v>5.8068000000000002E-2</v>
      </c>
      <c r="AN11" s="153">
        <v>5.7451000000000002E-2</v>
      </c>
      <c r="AO11" s="152">
        <v>5.6688000000000002E-2</v>
      </c>
      <c r="AP11" s="153">
        <v>5.5763E-2</v>
      </c>
      <c r="AQ11" s="153">
        <v>5.4664999999999998E-2</v>
      </c>
      <c r="AR11" s="152">
        <v>5.3386999999999997E-2</v>
      </c>
      <c r="AS11" s="153">
        <v>5.1930999999999998E-2</v>
      </c>
      <c r="AT11" s="153">
        <v>5.0305999999999997E-2</v>
      </c>
    </row>
    <row r="12" spans="1:46" x14ac:dyDescent="0.35">
      <c r="A12" s="134" t="s">
        <v>79</v>
      </c>
      <c r="B12" s="152">
        <v>0</v>
      </c>
      <c r="C12" s="153">
        <v>0</v>
      </c>
      <c r="D12" s="153">
        <v>0</v>
      </c>
      <c r="E12" s="152">
        <v>0</v>
      </c>
      <c r="F12" s="153">
        <v>0</v>
      </c>
      <c r="G12" s="153">
        <v>0</v>
      </c>
      <c r="H12" s="152">
        <v>0</v>
      </c>
      <c r="I12" s="153">
        <v>0</v>
      </c>
      <c r="J12" s="153">
        <v>0</v>
      </c>
      <c r="K12" s="152">
        <v>0</v>
      </c>
      <c r="L12" s="153">
        <v>0</v>
      </c>
      <c r="M12" s="153">
        <v>0</v>
      </c>
      <c r="N12" s="152">
        <v>0</v>
      </c>
      <c r="O12" s="153">
        <v>3.5745999999999999E-29</v>
      </c>
      <c r="P12" s="153">
        <v>5.7129999999999997E-20</v>
      </c>
      <c r="Q12" s="152">
        <v>4.7396999999999999E-11</v>
      </c>
      <c r="R12" s="153">
        <v>9.7298000000000003E-4</v>
      </c>
      <c r="S12" s="153">
        <v>4.2947000000000003E-3</v>
      </c>
      <c r="T12" s="152">
        <v>6.2916999999999999E-3</v>
      </c>
      <c r="U12" s="153">
        <v>7.8621000000000003E-3</v>
      </c>
      <c r="V12" s="153">
        <v>9.3516999999999992E-3</v>
      </c>
      <c r="W12" s="154">
        <v>1.0926E-2</v>
      </c>
      <c r="X12" s="155">
        <v>1.2688E-2</v>
      </c>
      <c r="Y12" s="155">
        <v>1.4729000000000001E-2</v>
      </c>
      <c r="Z12" s="152">
        <v>1.7142000000000001E-2</v>
      </c>
      <c r="AA12" s="153">
        <v>2.0034E-2</v>
      </c>
      <c r="AB12" s="153">
        <v>2.3535E-2</v>
      </c>
      <c r="AC12" s="152">
        <v>2.7800999999999999E-2</v>
      </c>
      <c r="AD12" s="153">
        <v>3.3023999999999998E-2</v>
      </c>
      <c r="AE12" s="153">
        <v>3.9449999999999999E-2</v>
      </c>
      <c r="AF12" s="152">
        <v>4.7391999999999997E-2</v>
      </c>
      <c r="AG12" s="153">
        <v>5.7263000000000001E-2</v>
      </c>
      <c r="AH12" s="153">
        <v>6.9599999999999995E-2</v>
      </c>
      <c r="AI12" s="154">
        <v>8.5213999999999998E-2</v>
      </c>
      <c r="AJ12" s="155">
        <v>0.10523</v>
      </c>
      <c r="AK12" s="155">
        <v>0.11995</v>
      </c>
      <c r="AL12" s="154">
        <v>0.12</v>
      </c>
      <c r="AM12" s="155">
        <v>0.12</v>
      </c>
      <c r="AN12" s="155">
        <v>0.12</v>
      </c>
      <c r="AO12" s="154">
        <v>0.12</v>
      </c>
      <c r="AP12" s="155">
        <v>0.12</v>
      </c>
      <c r="AQ12" s="155">
        <v>0.12</v>
      </c>
      <c r="AR12" s="154">
        <v>0.12</v>
      </c>
      <c r="AS12" s="155">
        <v>0.12</v>
      </c>
      <c r="AT12" s="155">
        <v>0.12</v>
      </c>
    </row>
    <row r="13" spans="1:46" x14ac:dyDescent="0.35">
      <c r="A13" s="134" t="s">
        <v>78</v>
      </c>
      <c r="B13" s="152">
        <v>0</v>
      </c>
      <c r="C13" s="153">
        <v>0</v>
      </c>
      <c r="D13" s="153">
        <v>0</v>
      </c>
      <c r="E13" s="152">
        <v>0</v>
      </c>
      <c r="F13" s="153">
        <v>0</v>
      </c>
      <c r="G13" s="153">
        <v>0</v>
      </c>
      <c r="H13" s="152">
        <v>0</v>
      </c>
      <c r="I13" s="153">
        <v>0</v>
      </c>
      <c r="J13" s="153">
        <v>0</v>
      </c>
      <c r="K13" s="152">
        <v>0</v>
      </c>
      <c r="L13" s="153">
        <v>0</v>
      </c>
      <c r="M13" s="153">
        <v>0</v>
      </c>
      <c r="N13" s="152">
        <v>0</v>
      </c>
      <c r="O13" s="153">
        <v>9.3761E-29</v>
      </c>
      <c r="P13" s="153">
        <v>4.0408000000000002E-19</v>
      </c>
      <c r="Q13" s="152">
        <v>8.3408999999999996E-10</v>
      </c>
      <c r="R13" s="153">
        <v>2.8653000000000001E-2</v>
      </c>
      <c r="S13" s="153">
        <v>8.0225000000000005E-2</v>
      </c>
      <c r="T13" s="152">
        <v>9.2601000000000003E-2</v>
      </c>
      <c r="U13" s="153">
        <v>9.6861000000000003E-2</v>
      </c>
      <c r="V13" s="153">
        <v>9.8560999999999996E-2</v>
      </c>
      <c r="W13" s="152">
        <v>9.9301E-2</v>
      </c>
      <c r="X13" s="153">
        <v>9.9642999999999995E-2</v>
      </c>
      <c r="Y13" s="153">
        <v>9.9810999999999997E-2</v>
      </c>
      <c r="Z13" s="152">
        <v>9.9895999999999999E-2</v>
      </c>
      <c r="AA13" s="153">
        <v>9.9941000000000002E-2</v>
      </c>
      <c r="AB13" s="153">
        <v>9.9964999999999998E-2</v>
      </c>
      <c r="AC13" s="152">
        <v>9.9978999999999998E-2</v>
      </c>
      <c r="AD13" s="153">
        <v>9.9987000000000006E-2</v>
      </c>
      <c r="AE13" s="153">
        <v>9.9991999999999998E-2</v>
      </c>
      <c r="AF13" s="152">
        <v>9.9995000000000001E-2</v>
      </c>
      <c r="AG13" s="153">
        <v>9.9997000000000003E-2</v>
      </c>
      <c r="AH13" s="153">
        <v>9.9998000000000004E-2</v>
      </c>
      <c r="AI13" s="152">
        <v>9.9999000000000005E-2</v>
      </c>
      <c r="AJ13" s="153">
        <v>0.1</v>
      </c>
      <c r="AK13" s="153">
        <v>0.1</v>
      </c>
      <c r="AL13" s="152">
        <v>0.1</v>
      </c>
      <c r="AM13" s="153">
        <v>0.1</v>
      </c>
      <c r="AN13" s="153">
        <v>0.1</v>
      </c>
      <c r="AO13" s="152">
        <v>0.1</v>
      </c>
      <c r="AP13" s="153">
        <v>0.1</v>
      </c>
      <c r="AQ13" s="153">
        <v>0.1</v>
      </c>
      <c r="AR13" s="152">
        <v>0.1</v>
      </c>
      <c r="AS13" s="153">
        <v>0.1</v>
      </c>
      <c r="AT13" s="153">
        <v>0.1</v>
      </c>
    </row>
    <row r="14" spans="1:46" x14ac:dyDescent="0.35">
      <c r="A14" s="134" t="s">
        <v>51</v>
      </c>
      <c r="B14" s="152">
        <v>-18.62</v>
      </c>
      <c r="C14" s="153">
        <v>-18.61</v>
      </c>
      <c r="D14" s="153">
        <v>-18.61</v>
      </c>
      <c r="E14" s="152">
        <v>-18.62</v>
      </c>
      <c r="F14" s="153">
        <v>-18.63</v>
      </c>
      <c r="G14" s="153">
        <v>-18.649999999999999</v>
      </c>
      <c r="H14" s="152">
        <v>-18.670000000000002</v>
      </c>
      <c r="I14" s="153">
        <v>-18.690000000000001</v>
      </c>
      <c r="J14" s="153">
        <v>-18.72</v>
      </c>
      <c r="K14" s="152">
        <v>-18.75</v>
      </c>
      <c r="L14" s="153">
        <v>-18.78</v>
      </c>
      <c r="M14" s="153">
        <v>-18.809999999999999</v>
      </c>
      <c r="N14" s="152">
        <v>-18.84</v>
      </c>
      <c r="O14" s="153">
        <v>-18.87</v>
      </c>
      <c r="P14" s="153">
        <v>-18.899999999999999</v>
      </c>
      <c r="Q14" s="152">
        <v>-18.940000000000001</v>
      </c>
      <c r="R14" s="153">
        <v>-18.97</v>
      </c>
      <c r="S14" s="153">
        <v>-19.010000000000002</v>
      </c>
      <c r="T14" s="152">
        <v>-19.04</v>
      </c>
      <c r="U14" s="153">
        <v>-19.07</v>
      </c>
      <c r="V14" s="153">
        <v>-19.11</v>
      </c>
      <c r="W14" s="153">
        <v>-19.14</v>
      </c>
      <c r="X14" s="153">
        <v>-19.18</v>
      </c>
      <c r="Y14" s="153">
        <v>-19.21</v>
      </c>
      <c r="Z14" s="152">
        <v>-19.25</v>
      </c>
      <c r="AA14" s="153">
        <v>-19.28</v>
      </c>
      <c r="AB14" s="153">
        <v>-19.32</v>
      </c>
      <c r="AC14" s="152">
        <v>-19.350000000000001</v>
      </c>
      <c r="AD14" s="153">
        <v>-19.38</v>
      </c>
      <c r="AE14" s="153">
        <v>-19.420000000000002</v>
      </c>
      <c r="AF14" s="152">
        <v>-19.45</v>
      </c>
      <c r="AG14" s="153">
        <v>-19.48</v>
      </c>
      <c r="AH14" s="153">
        <v>-19.510000000000002</v>
      </c>
      <c r="AI14" s="152">
        <v>-19.55</v>
      </c>
      <c r="AJ14" s="153">
        <v>-19.579999999999998</v>
      </c>
      <c r="AK14" s="153">
        <v>-19.61</v>
      </c>
      <c r="AL14" s="152">
        <v>-19.64</v>
      </c>
      <c r="AM14" s="153">
        <v>-19.68</v>
      </c>
      <c r="AN14" s="153">
        <v>-19.71</v>
      </c>
      <c r="AO14" s="152">
        <v>-19.739999999999998</v>
      </c>
      <c r="AP14" s="153">
        <v>-19.77</v>
      </c>
      <c r="AQ14" s="153">
        <v>-19.809999999999999</v>
      </c>
      <c r="AR14" s="152">
        <v>-19.84</v>
      </c>
      <c r="AS14" s="153">
        <v>-19.87</v>
      </c>
      <c r="AT14" s="153">
        <v>-19.91</v>
      </c>
    </row>
    <row r="15" spans="1:46" x14ac:dyDescent="0.35">
      <c r="A15" s="134" t="s">
        <v>60</v>
      </c>
      <c r="B15" s="152">
        <v>-65.31</v>
      </c>
      <c r="C15" s="153">
        <v>-61.84</v>
      </c>
      <c r="D15" s="153">
        <v>-58.76</v>
      </c>
      <c r="E15" s="152">
        <v>-55.99</v>
      </c>
      <c r="F15" s="153">
        <v>-53.51</v>
      </c>
      <c r="G15" s="153">
        <v>-48.42</v>
      </c>
      <c r="H15" s="152">
        <v>-46.41</v>
      </c>
      <c r="I15" s="153">
        <v>-44.58</v>
      </c>
      <c r="J15" s="153">
        <v>-42.9</v>
      </c>
      <c r="K15" s="152">
        <v>-44.12</v>
      </c>
      <c r="L15" s="153">
        <v>-42.66</v>
      </c>
      <c r="M15" s="153">
        <v>-45.24</v>
      </c>
      <c r="N15" s="152">
        <v>-44.12</v>
      </c>
      <c r="O15" s="153">
        <v>-43.08</v>
      </c>
      <c r="P15" s="153">
        <v>-42.12</v>
      </c>
      <c r="Q15" s="152">
        <v>-41.24</v>
      </c>
      <c r="R15" s="153">
        <v>-40.53</v>
      </c>
      <c r="S15" s="153">
        <v>-40.31</v>
      </c>
      <c r="T15" s="152">
        <v>-40.07</v>
      </c>
      <c r="U15" s="153">
        <v>-39.83</v>
      </c>
      <c r="V15" s="153">
        <v>-39.6</v>
      </c>
      <c r="W15" s="152">
        <v>-39.36</v>
      </c>
      <c r="X15" s="153">
        <v>-39.130000000000003</v>
      </c>
      <c r="Y15" s="153">
        <v>-38.89</v>
      </c>
      <c r="Z15" s="152">
        <v>-38.65</v>
      </c>
      <c r="AA15" s="153">
        <v>-38.409999999999997</v>
      </c>
      <c r="AB15" s="153">
        <v>-38.15</v>
      </c>
      <c r="AC15" s="152">
        <v>-37.9</v>
      </c>
      <c r="AD15" s="153">
        <v>-37.630000000000003</v>
      </c>
      <c r="AE15" s="153">
        <v>-37.36</v>
      </c>
      <c r="AF15" s="152">
        <v>-37.090000000000003</v>
      </c>
      <c r="AG15" s="153">
        <v>-36.81</v>
      </c>
      <c r="AH15" s="153">
        <v>-36.53</v>
      </c>
      <c r="AI15" s="152">
        <v>-36.26</v>
      </c>
      <c r="AJ15" s="153">
        <v>-35.99</v>
      </c>
      <c r="AK15" s="153">
        <v>-35.659999999999997</v>
      </c>
      <c r="AL15" s="152">
        <v>-35.229999999999997</v>
      </c>
      <c r="AM15" s="153">
        <v>-34.81</v>
      </c>
      <c r="AN15" s="153">
        <v>-34.409999999999997</v>
      </c>
      <c r="AO15" s="152">
        <v>-34.01</v>
      </c>
      <c r="AP15" s="153">
        <v>-33.619999999999997</v>
      </c>
      <c r="AQ15" s="153">
        <v>-33.229999999999997</v>
      </c>
      <c r="AR15" s="152">
        <v>-32.85</v>
      </c>
      <c r="AS15" s="153">
        <v>-32.479999999999997</v>
      </c>
      <c r="AT15" s="153">
        <v>-32.11</v>
      </c>
    </row>
    <row r="16" spans="1:46" x14ac:dyDescent="0.35">
      <c r="A16" s="134" t="s">
        <v>52</v>
      </c>
      <c r="B16" s="152">
        <v>-17.16</v>
      </c>
      <c r="C16" s="153">
        <v>-16.53</v>
      </c>
      <c r="D16" s="153">
        <v>-15.98</v>
      </c>
      <c r="E16" s="152">
        <v>-15.49</v>
      </c>
      <c r="F16" s="153">
        <v>-15.06</v>
      </c>
      <c r="G16" s="153">
        <v>-12.79</v>
      </c>
      <c r="H16" s="152">
        <v>-12.47</v>
      </c>
      <c r="I16" s="153">
        <v>-12.19</v>
      </c>
      <c r="J16" s="153">
        <v>-11.93</v>
      </c>
      <c r="K16" s="152">
        <v>-13.54</v>
      </c>
      <c r="L16" s="153">
        <v>-13.31</v>
      </c>
      <c r="M16" s="153">
        <v>-15.71</v>
      </c>
      <c r="N16" s="152">
        <v>-15.6</v>
      </c>
      <c r="O16" s="153">
        <v>-15.51</v>
      </c>
      <c r="P16" s="153">
        <v>-15.43</v>
      </c>
      <c r="Q16" s="152">
        <v>-15.37</v>
      </c>
      <c r="R16" s="153">
        <v>-15.2</v>
      </c>
      <c r="S16" s="153">
        <v>-14.92</v>
      </c>
      <c r="T16" s="152">
        <v>-14.83</v>
      </c>
      <c r="U16" s="153">
        <v>-14.79</v>
      </c>
      <c r="V16" s="153">
        <v>-14.76</v>
      </c>
      <c r="W16" s="153">
        <v>-14.73</v>
      </c>
      <c r="X16" s="153">
        <v>-14.71</v>
      </c>
      <c r="Y16" s="153">
        <v>-14.67</v>
      </c>
      <c r="Z16" s="152">
        <v>-14.62</v>
      </c>
      <c r="AA16" s="153">
        <v>-14.57</v>
      </c>
      <c r="AB16" s="153">
        <v>-14.49</v>
      </c>
      <c r="AC16" s="152">
        <v>-14.41</v>
      </c>
      <c r="AD16" s="153">
        <v>-14.32</v>
      </c>
      <c r="AE16" s="153">
        <v>-14.22</v>
      </c>
      <c r="AF16" s="152">
        <v>-14.11</v>
      </c>
      <c r="AG16" s="153">
        <v>-13.99</v>
      </c>
      <c r="AH16" s="153">
        <v>-13.87</v>
      </c>
      <c r="AI16" s="152">
        <v>-13.75</v>
      </c>
      <c r="AJ16" s="153">
        <v>-13.62</v>
      </c>
      <c r="AK16" s="153">
        <v>-13.51</v>
      </c>
      <c r="AL16" s="152">
        <v>-13.4</v>
      </c>
      <c r="AM16" s="153">
        <v>-13.29</v>
      </c>
      <c r="AN16" s="153">
        <v>-13.19</v>
      </c>
      <c r="AO16" s="152">
        <v>-13.09</v>
      </c>
      <c r="AP16" s="153">
        <v>-12.99</v>
      </c>
      <c r="AQ16" s="153">
        <v>-12.89</v>
      </c>
      <c r="AR16" s="152">
        <v>-12.79</v>
      </c>
      <c r="AS16" s="153">
        <v>-12.69</v>
      </c>
      <c r="AT16" s="153">
        <v>-12.59</v>
      </c>
    </row>
    <row r="17" spans="1:46" x14ac:dyDescent="0.35">
      <c r="A17" s="134" t="s">
        <v>77</v>
      </c>
      <c r="B17" s="152">
        <v>-23.95</v>
      </c>
      <c r="C17" s="153">
        <v>-22.83</v>
      </c>
      <c r="D17" s="153">
        <v>-21.83</v>
      </c>
      <c r="E17" s="152">
        <v>-20.95</v>
      </c>
      <c r="F17" s="153">
        <v>-20.149999999999999</v>
      </c>
      <c r="G17" s="153">
        <v>-21.33</v>
      </c>
      <c r="H17" s="152">
        <v>-20.67</v>
      </c>
      <c r="I17" s="153">
        <v>-20.059999999999999</v>
      </c>
      <c r="J17" s="153">
        <v>-19.52</v>
      </c>
      <c r="K17" s="154">
        <v>-17.170000000000002</v>
      </c>
      <c r="L17" s="155">
        <v>-16.73</v>
      </c>
      <c r="M17" s="155">
        <v>-13.71</v>
      </c>
      <c r="N17" s="154">
        <v>-13.26</v>
      </c>
      <c r="O17" s="155">
        <v>-12.84</v>
      </c>
      <c r="P17" s="155">
        <v>-12.44</v>
      </c>
      <c r="Q17" s="154">
        <v>-12.07</v>
      </c>
      <c r="R17" s="155">
        <v>-11.7</v>
      </c>
      <c r="S17" s="155">
        <v>-11.32</v>
      </c>
      <c r="T17" s="154">
        <v>-10.98</v>
      </c>
      <c r="U17" s="155">
        <v>-10.67</v>
      </c>
      <c r="V17" s="155">
        <v>-10.38</v>
      </c>
      <c r="W17" s="152">
        <v>-10.119999999999999</v>
      </c>
      <c r="X17" s="153">
        <v>-9.8800000000000008</v>
      </c>
      <c r="Y17" s="153">
        <v>-9.6630000000000003</v>
      </c>
      <c r="Z17" s="152">
        <v>-9.4689999999999994</v>
      </c>
      <c r="AA17" s="153">
        <v>-9.298</v>
      </c>
      <c r="AB17" s="153">
        <v>-9.1509999999999998</v>
      </c>
      <c r="AC17" s="152">
        <v>-9.0250000000000004</v>
      </c>
      <c r="AD17" s="153">
        <v>-8.92</v>
      </c>
      <c r="AE17" s="153">
        <v>-8.8350000000000009</v>
      </c>
      <c r="AF17" s="152">
        <v>-8.7669999999999995</v>
      </c>
      <c r="AG17" s="153">
        <v>-8.7159999999999993</v>
      </c>
      <c r="AH17" s="153">
        <v>-8.68</v>
      </c>
      <c r="AI17" s="152">
        <v>-8.6560000000000006</v>
      </c>
      <c r="AJ17" s="153">
        <v>-8.6430000000000007</v>
      </c>
      <c r="AK17" s="153">
        <v>-8.6679999999999993</v>
      </c>
      <c r="AL17" s="152">
        <v>-8.7370000000000001</v>
      </c>
      <c r="AM17" s="153">
        <v>-8.8059999999999992</v>
      </c>
      <c r="AN17" s="153">
        <v>-8.8770000000000007</v>
      </c>
      <c r="AO17" s="152">
        <v>-8.9489999999999998</v>
      </c>
      <c r="AP17" s="153">
        <v>-9.0220000000000002</v>
      </c>
      <c r="AQ17" s="153">
        <v>-9.0969999999999995</v>
      </c>
      <c r="AR17" s="152">
        <v>-9.1750000000000007</v>
      </c>
      <c r="AS17" s="153">
        <v>-9.2550000000000008</v>
      </c>
      <c r="AT17" s="153">
        <v>-9.3379999999999992</v>
      </c>
    </row>
    <row r="18" spans="1:46" x14ac:dyDescent="0.35">
      <c r="A18" s="141"/>
      <c r="B18" s="142"/>
      <c r="C18" s="142"/>
      <c r="D18" s="143"/>
    </row>
    <row r="19" spans="1:46" x14ac:dyDescent="0.35">
      <c r="A19" s="135"/>
      <c r="B19" s="136"/>
      <c r="C19" s="136"/>
      <c r="D19" s="144"/>
    </row>
    <row r="20" spans="1:46" x14ac:dyDescent="0.35">
      <c r="A20" s="135"/>
      <c r="B20" s="136"/>
      <c r="C20" s="136"/>
      <c r="D20" s="134"/>
    </row>
    <row r="21" spans="1:46" x14ac:dyDescent="0.35">
      <c r="A21" s="135"/>
      <c r="B21" s="136"/>
      <c r="C21" s="136"/>
      <c r="D21" s="137"/>
    </row>
    <row r="22" spans="1:46" x14ac:dyDescent="0.35">
      <c r="A22" s="135"/>
      <c r="B22" s="136"/>
      <c r="C22" s="136"/>
      <c r="D22" s="134"/>
    </row>
    <row r="23" spans="1:46" x14ac:dyDescent="0.35">
      <c r="A23" s="135"/>
      <c r="B23" s="136"/>
      <c r="C23" s="136"/>
      <c r="D23" s="138"/>
    </row>
    <row r="24" spans="1:46" x14ac:dyDescent="0.35">
      <c r="A24" s="135"/>
      <c r="B24" s="136"/>
      <c r="C24" s="136"/>
      <c r="D24" s="134"/>
    </row>
    <row r="25" spans="1:46" x14ac:dyDescent="0.35">
      <c r="A25" s="135"/>
      <c r="B25" s="136"/>
      <c r="C25" s="136"/>
      <c r="D25" s="134"/>
    </row>
    <row r="26" spans="1:46" x14ac:dyDescent="0.35">
      <c r="A26" s="141"/>
      <c r="B26" s="142"/>
      <c r="C26" s="142"/>
      <c r="D26" s="137"/>
    </row>
    <row r="27" spans="1:46" x14ac:dyDescent="0.35">
      <c r="A27" s="139"/>
      <c r="B27" s="145"/>
      <c r="C27" s="145"/>
      <c r="D27" s="146"/>
    </row>
    <row r="28" spans="1:46" x14ac:dyDescent="0.35">
      <c r="A28" s="133"/>
      <c r="B28" s="133"/>
      <c r="C28" s="133"/>
      <c r="D28" s="133"/>
    </row>
    <row r="29" spans="1:46" x14ac:dyDescent="0.35">
      <c r="A29" s="133"/>
      <c r="B29" s="133"/>
      <c r="C29" s="133"/>
      <c r="D29" s="133"/>
    </row>
  </sheetData>
  <conditionalFormatting sqref="B1:AT17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CI137"/>
  <sheetViews>
    <sheetView zoomScaleNormal="100" zoomScaleSheetLayoutView="25" workbookViewId="0">
      <selection activeCell="BS20" sqref="BS20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31" t="s">
        <v>0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131"/>
      <c r="AG1" s="131"/>
      <c r="AH1" s="131"/>
      <c r="AI1" s="131"/>
      <c r="AJ1" s="131"/>
      <c r="AK1" s="131"/>
      <c r="AL1" s="131"/>
      <c r="AM1" s="131"/>
      <c r="AN1" s="131"/>
      <c r="AO1" s="131"/>
      <c r="AP1" s="131"/>
      <c r="AQ1" s="131"/>
      <c r="AR1" s="131"/>
      <c r="AS1" s="131"/>
      <c r="AT1" s="131"/>
      <c r="AU1" s="131"/>
      <c r="AV1" s="131"/>
      <c r="AW1" s="131"/>
      <c r="AX1" s="131"/>
      <c r="AY1" s="131"/>
      <c r="AZ1" s="131"/>
      <c r="BA1" s="131"/>
      <c r="BB1" s="131"/>
      <c r="BC1" s="131"/>
      <c r="BD1" s="131"/>
      <c r="BE1" s="131"/>
      <c r="BF1" s="131"/>
      <c r="BG1" s="131"/>
      <c r="BH1" s="131"/>
      <c r="BI1" s="131"/>
      <c r="BJ1" s="131"/>
      <c r="BK1" s="131"/>
      <c r="BL1" s="131"/>
      <c r="BM1" s="131"/>
      <c r="BN1" s="131"/>
      <c r="BO1" s="131"/>
      <c r="BP1" s="131"/>
      <c r="BQ1" s="131"/>
      <c r="BR1" s="131"/>
      <c r="BS1" s="131"/>
      <c r="BT1" s="131"/>
      <c r="BU1" s="131"/>
      <c r="BV1" s="131"/>
      <c r="BW1" s="131"/>
      <c r="BX1" s="131"/>
      <c r="BY1" s="131"/>
      <c r="BZ1" s="131"/>
      <c r="CA1" s="131"/>
      <c r="CB1" s="131"/>
      <c r="CC1" s="131"/>
      <c r="CD1" s="131"/>
      <c r="CE1" s="131"/>
      <c r="CF1" s="131"/>
      <c r="CG1" s="131"/>
      <c r="CH1" s="131"/>
      <c r="CI1" s="131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64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537.5</v>
      </c>
      <c r="K3" s="3">
        <v>603.5</v>
      </c>
      <c r="L3" s="3">
        <v>669.6</v>
      </c>
      <c r="M3" s="3">
        <v>735.7</v>
      </c>
      <c r="N3" s="3">
        <v>801.8</v>
      </c>
      <c r="O3" s="3">
        <v>867.8</v>
      </c>
      <c r="P3" s="3">
        <v>933.9</v>
      </c>
      <c r="Q3" s="3">
        <v>1000</v>
      </c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8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3</v>
      </c>
      <c r="C4" s="41">
        <f t="shared" si="0"/>
        <v>0</v>
      </c>
      <c r="D4" s="41">
        <f t="shared" si="0"/>
        <v>2</v>
      </c>
      <c r="E4" s="45" t="s">
        <v>89</v>
      </c>
      <c r="F4" s="85">
        <v>3.0892E-10</v>
      </c>
      <c r="G4" s="85">
        <v>2.5743000000000001E-10</v>
      </c>
      <c r="H4" s="85">
        <v>2.2808E-10</v>
      </c>
      <c r="I4" s="85">
        <v>2.0546000000000001E-10</v>
      </c>
      <c r="J4" s="85">
        <v>1.8882E-10</v>
      </c>
      <c r="K4" s="85">
        <v>1.7311000000000001E-10</v>
      </c>
      <c r="L4" s="85">
        <v>1.6131999999999999E-10</v>
      </c>
      <c r="M4" s="85">
        <v>1.5311E-10</v>
      </c>
      <c r="N4" s="85">
        <v>1.4857999999999999E-10</v>
      </c>
      <c r="O4" s="85">
        <v>1.5326E-10</v>
      </c>
      <c r="P4" s="85">
        <v>6.5540000000000001E-11</v>
      </c>
      <c r="Q4" s="85">
        <v>9.6688999999999996E-11</v>
      </c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1</v>
      </c>
      <c r="C5" s="41">
        <f t="shared" si="0"/>
        <v>1</v>
      </c>
      <c r="D5" s="41">
        <f t="shared" si="0"/>
        <v>0</v>
      </c>
      <c r="E5" s="45" t="s">
        <v>54</v>
      </c>
      <c r="F5" s="85">
        <v>3.8836999999999997E-9</v>
      </c>
      <c r="G5" s="85">
        <v>3.0676E-9</v>
      </c>
      <c r="H5" s="85">
        <v>2.8649999999999999E-9</v>
      </c>
      <c r="I5" s="85">
        <v>2.9696000000000002E-9</v>
      </c>
      <c r="J5" s="85">
        <v>3.3586E-9</v>
      </c>
      <c r="K5" s="85">
        <v>3.8764000000000004E-9</v>
      </c>
      <c r="L5" s="85">
        <v>4.5522000000000001E-9</v>
      </c>
      <c r="M5" s="85">
        <v>5.1715000000000002E-9</v>
      </c>
      <c r="N5" s="85">
        <v>5.0259000000000002E-9</v>
      </c>
      <c r="O5" s="85">
        <v>5.1871999999999996E-9</v>
      </c>
      <c r="P5" s="85">
        <v>2.6593000000000001E-9</v>
      </c>
      <c r="Q5" s="85">
        <v>3.9117999999999997E-9</v>
      </c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4</v>
      </c>
      <c r="C6" s="41">
        <f t="shared" si="0"/>
        <v>0</v>
      </c>
      <c r="D6" s="41">
        <f t="shared" si="0"/>
        <v>0</v>
      </c>
      <c r="E6" s="45" t="s">
        <v>90</v>
      </c>
      <c r="F6" s="85">
        <v>4.6626000000000004E-25</v>
      </c>
      <c r="G6" s="85">
        <v>1.7594999999999999E-19</v>
      </c>
      <c r="H6" s="85">
        <v>7.4313999999999998E-16</v>
      </c>
      <c r="I6" s="85">
        <v>2.4822999999999999E-13</v>
      </c>
      <c r="J6" s="85">
        <v>1.7364000000000001E-11</v>
      </c>
      <c r="K6" s="85">
        <v>4.3503E-10</v>
      </c>
      <c r="L6" s="85">
        <v>5.3651999999999996E-9</v>
      </c>
      <c r="M6" s="85">
        <v>3.9697000000000001E-8</v>
      </c>
      <c r="N6" s="85">
        <v>1.9912E-7</v>
      </c>
      <c r="O6" s="85">
        <v>7.2111999999999999E-7</v>
      </c>
      <c r="P6" s="85">
        <v>1.8993E-6</v>
      </c>
      <c r="Q6" s="85">
        <v>3.5296000000000001E-6</v>
      </c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5</v>
      </c>
      <c r="C7" s="41">
        <f t="shared" si="0"/>
        <v>0</v>
      </c>
      <c r="D7" s="41">
        <f t="shared" si="0"/>
        <v>0</v>
      </c>
      <c r="E7" s="45" t="s">
        <v>91</v>
      </c>
      <c r="F7" s="85">
        <v>4.8013999999999999E-22</v>
      </c>
      <c r="G7" s="85">
        <v>5.9284000000000006E-17</v>
      </c>
      <c r="H7" s="85">
        <v>1.1182E-13</v>
      </c>
      <c r="I7" s="85">
        <v>2.0212000000000002E-11</v>
      </c>
      <c r="J7" s="85">
        <v>8.6980000000000004E-10</v>
      </c>
      <c r="K7" s="85">
        <v>1.4672000000000001E-8</v>
      </c>
      <c r="L7" s="85">
        <v>1.3016E-7</v>
      </c>
      <c r="M7" s="85">
        <v>7.2768000000000002E-7</v>
      </c>
      <c r="N7" s="85">
        <v>2.8576E-6</v>
      </c>
      <c r="O7" s="85">
        <v>8.2669000000000004E-6</v>
      </c>
      <c r="P7" s="85">
        <v>1.7384000000000002E-5</v>
      </c>
      <c r="Q7" s="85">
        <v>2.5160999999999998E-5</v>
      </c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6</v>
      </c>
      <c r="C8" s="41">
        <f t="shared" si="0"/>
        <v>0</v>
      </c>
      <c r="D8" s="41">
        <f t="shared" si="0"/>
        <v>0</v>
      </c>
      <c r="E8" s="45" t="s">
        <v>92</v>
      </c>
      <c r="F8" s="85">
        <v>6.5750999999999997E-20</v>
      </c>
      <c r="G8" s="85">
        <v>1.1691999999999999E-15</v>
      </c>
      <c r="H8" s="85">
        <v>5.6390999999999997E-13</v>
      </c>
      <c r="I8" s="85">
        <v>3.6842999999999999E-11</v>
      </c>
      <c r="J8" s="85">
        <v>7.1840000000000002E-10</v>
      </c>
      <c r="K8" s="85">
        <v>6.4208E-9</v>
      </c>
      <c r="L8" s="85">
        <v>3.3784E-8</v>
      </c>
      <c r="M8" s="85">
        <v>1.2179000000000001E-7</v>
      </c>
      <c r="N8" s="85">
        <v>3.2790999999999998E-7</v>
      </c>
      <c r="O8" s="85">
        <v>6.7703999999999998E-7</v>
      </c>
      <c r="P8" s="85">
        <v>1.0317E-6</v>
      </c>
      <c r="Q8" s="85">
        <v>1.0692000000000001E-6</v>
      </c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1</v>
      </c>
      <c r="C9" s="41">
        <f t="shared" si="0"/>
        <v>0</v>
      </c>
      <c r="D9" s="41">
        <f t="shared" si="0"/>
        <v>0</v>
      </c>
      <c r="E9" s="45" t="s">
        <v>71</v>
      </c>
      <c r="F9" s="85">
        <v>2.0122999999999998E-21</v>
      </c>
      <c r="G9" s="85">
        <v>6.2599999999999997E-17</v>
      </c>
      <c r="H9" s="85">
        <v>4.1437999999999998E-14</v>
      </c>
      <c r="I9" s="85">
        <v>3.2745999999999998E-12</v>
      </c>
      <c r="J9" s="85">
        <v>7.1891000000000005E-11</v>
      </c>
      <c r="K9" s="85">
        <v>6.9273000000000005E-10</v>
      </c>
      <c r="L9" s="85">
        <v>3.8225E-9</v>
      </c>
      <c r="M9" s="85">
        <v>1.4179000000000001E-8</v>
      </c>
      <c r="N9" s="85">
        <v>3.8661999999999999E-8</v>
      </c>
      <c r="O9" s="85">
        <v>7.9300000000000002E-8</v>
      </c>
      <c r="P9" s="85">
        <v>1.1631E-7</v>
      </c>
      <c r="Q9" s="85">
        <v>1.104E-7</v>
      </c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8</v>
      </c>
      <c r="C10" s="41">
        <f t="shared" si="0"/>
        <v>0</v>
      </c>
      <c r="D10" s="41">
        <f t="shared" si="0"/>
        <v>0</v>
      </c>
      <c r="E10" s="45" t="s">
        <v>93</v>
      </c>
      <c r="F10" s="85">
        <v>1.2901E-23</v>
      </c>
      <c r="G10" s="85">
        <v>6.2780000000000004E-19</v>
      </c>
      <c r="H10" s="85">
        <v>5.2942000000000003E-16</v>
      </c>
      <c r="I10" s="85">
        <v>4.7986E-14</v>
      </c>
      <c r="J10" s="85">
        <v>1.1398000000000001E-12</v>
      </c>
      <c r="K10" s="85">
        <v>1.148E-11</v>
      </c>
      <c r="L10" s="85">
        <v>6.4808000000000003E-11</v>
      </c>
      <c r="M10" s="85">
        <v>2.4238999999999998E-10</v>
      </c>
      <c r="N10" s="85">
        <v>6.5818999999999998E-10</v>
      </c>
      <c r="O10" s="85">
        <v>1.3221E-9</v>
      </c>
      <c r="P10" s="85">
        <v>1.8438E-9</v>
      </c>
      <c r="Q10" s="85">
        <v>1.5859999999999999E-9</v>
      </c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3</v>
      </c>
      <c r="C11" s="41">
        <f t="shared" si="0"/>
        <v>0</v>
      </c>
      <c r="D11" s="41">
        <f t="shared" si="0"/>
        <v>0</v>
      </c>
      <c r="E11" s="45" t="s">
        <v>94</v>
      </c>
      <c r="F11" s="85">
        <v>1.2423999999999999E-26</v>
      </c>
      <c r="G11" s="85">
        <v>1.8806999999999999E-20</v>
      </c>
      <c r="H11" s="85">
        <v>2.1587999999999999E-16</v>
      </c>
      <c r="I11" s="85">
        <v>1.5402000000000001E-13</v>
      </c>
      <c r="J11" s="85">
        <v>1.9596999999999999E-11</v>
      </c>
      <c r="K11" s="85">
        <v>7.9755999999999998E-10</v>
      </c>
      <c r="L11" s="85">
        <v>1.4713000000000001E-8</v>
      </c>
      <c r="M11" s="85">
        <v>1.5311E-7</v>
      </c>
      <c r="N11" s="85">
        <v>1.0328000000000001E-6</v>
      </c>
      <c r="O11" s="85">
        <v>4.8926000000000004E-6</v>
      </c>
      <c r="P11" s="85">
        <v>1.6767000000000001E-5</v>
      </c>
      <c r="Q11" s="85">
        <v>4.1359000000000002E-5</v>
      </c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2</v>
      </c>
      <c r="C12" s="41">
        <f t="shared" si="0"/>
        <v>0</v>
      </c>
      <c r="D12" s="41">
        <f t="shared" si="0"/>
        <v>0</v>
      </c>
      <c r="E12" s="45" t="s">
        <v>82</v>
      </c>
      <c r="F12" s="85">
        <v>4.8489999999999999E-21</v>
      </c>
      <c r="G12" s="85">
        <v>5.7269000000000004E-16</v>
      </c>
      <c r="H12" s="85">
        <v>1.3015000000000001E-12</v>
      </c>
      <c r="I12" s="85">
        <v>3.0844000000000002E-10</v>
      </c>
      <c r="J12" s="85">
        <v>1.7841999999999999E-8</v>
      </c>
      <c r="K12" s="85">
        <v>4.0441000000000001E-7</v>
      </c>
      <c r="L12" s="85">
        <v>4.7693000000000002E-6</v>
      </c>
      <c r="M12" s="85">
        <v>3.5003999999999999E-5</v>
      </c>
      <c r="N12" s="85">
        <v>1.7940999999999999E-4</v>
      </c>
      <c r="O12" s="85">
        <v>6.8853999999999996E-4</v>
      </c>
      <c r="P12" s="85">
        <v>2.0425999999999999E-3</v>
      </c>
      <c r="Q12" s="85">
        <v>4.7115999999999998E-3</v>
      </c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0</v>
      </c>
      <c r="E13" s="45" t="s">
        <v>2</v>
      </c>
      <c r="F13" s="85">
        <v>0</v>
      </c>
      <c r="G13" s="85">
        <v>2.0387000000000002E-31</v>
      </c>
      <c r="H13" s="85">
        <v>1.3893999999999999E-25</v>
      </c>
      <c r="I13" s="85">
        <v>2.0932000000000001E-21</v>
      </c>
      <c r="J13" s="85">
        <v>2.8703E-18</v>
      </c>
      <c r="K13" s="85">
        <v>7.9170000000000003E-16</v>
      </c>
      <c r="L13" s="85">
        <v>7.0872999999999995E-14</v>
      </c>
      <c r="M13" s="85">
        <v>2.7937000000000001E-12</v>
      </c>
      <c r="N13" s="85">
        <v>5.9358999999999994E-11</v>
      </c>
      <c r="O13" s="85">
        <v>7.7866999999999996E-10</v>
      </c>
      <c r="P13" s="85">
        <v>6.8934999999999998E-9</v>
      </c>
      <c r="Q13" s="85">
        <v>4.3596000000000002E-8</v>
      </c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1</v>
      </c>
      <c r="B14" s="41">
        <f t="shared" si="0"/>
        <v>0</v>
      </c>
      <c r="C14" s="41">
        <f t="shared" si="0"/>
        <v>0</v>
      </c>
      <c r="D14" s="41">
        <f t="shared" si="0"/>
        <v>0</v>
      </c>
      <c r="E14" s="45" t="s">
        <v>1</v>
      </c>
      <c r="F14" s="85">
        <v>0.2</v>
      </c>
      <c r="G14" s="85">
        <v>0.2</v>
      </c>
      <c r="H14" s="85">
        <v>0.2</v>
      </c>
      <c r="I14" s="85">
        <v>0.2</v>
      </c>
      <c r="J14" s="85">
        <v>0.2</v>
      </c>
      <c r="K14" s="85">
        <v>0.2</v>
      </c>
      <c r="L14" s="85">
        <v>0.2</v>
      </c>
      <c r="M14" s="85">
        <v>0.2</v>
      </c>
      <c r="N14" s="85">
        <v>0.2</v>
      </c>
      <c r="O14" s="85">
        <v>0.2</v>
      </c>
      <c r="P14" s="85">
        <v>0.2</v>
      </c>
      <c r="Q14" s="85">
        <v>0.2</v>
      </c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1</v>
      </c>
      <c r="C15" s="41">
        <f t="shared" si="0"/>
        <v>0</v>
      </c>
      <c r="D15" s="41">
        <f t="shared" si="0"/>
        <v>0</v>
      </c>
      <c r="E15" s="45" t="s">
        <v>55</v>
      </c>
      <c r="F15" s="85">
        <v>0.06</v>
      </c>
      <c r="G15" s="85">
        <v>0.06</v>
      </c>
      <c r="H15" s="85">
        <v>0.06</v>
      </c>
      <c r="I15" s="85">
        <v>0.06</v>
      </c>
      <c r="J15" s="85">
        <v>0.06</v>
      </c>
      <c r="K15" s="85">
        <v>5.9998999999999997E-2</v>
      </c>
      <c r="L15" s="85">
        <v>5.9990000000000002E-2</v>
      </c>
      <c r="M15" s="85">
        <v>5.9924999999999999E-2</v>
      </c>
      <c r="N15" s="85">
        <v>5.9621E-2</v>
      </c>
      <c r="O15" s="85">
        <v>5.8559E-2</v>
      </c>
      <c r="P15" s="85">
        <v>5.5763E-2</v>
      </c>
      <c r="Q15" s="85">
        <v>5.0305999999999997E-2</v>
      </c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1</v>
      </c>
      <c r="C16" s="41">
        <f t="shared" si="0"/>
        <v>1</v>
      </c>
      <c r="D16" s="41">
        <f t="shared" si="0"/>
        <v>0</v>
      </c>
      <c r="E16" s="45" t="s">
        <v>86</v>
      </c>
      <c r="F16" s="85">
        <v>0.12</v>
      </c>
      <c r="G16" s="85">
        <v>0.12</v>
      </c>
      <c r="H16" s="85">
        <v>0.12</v>
      </c>
      <c r="I16" s="85">
        <v>0.12</v>
      </c>
      <c r="J16" s="85">
        <v>0.12</v>
      </c>
      <c r="K16" s="85">
        <v>0.12</v>
      </c>
      <c r="L16" s="85">
        <v>0.12</v>
      </c>
      <c r="M16" s="85">
        <v>0.12</v>
      </c>
      <c r="N16" s="85">
        <v>0.12</v>
      </c>
      <c r="O16" s="85">
        <v>0.12</v>
      </c>
      <c r="P16" s="85">
        <v>0.12</v>
      </c>
      <c r="Q16" s="85">
        <v>0.12</v>
      </c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3</v>
      </c>
      <c r="C17" s="41">
        <f t="shared" si="0"/>
        <v>0</v>
      </c>
      <c r="D17" s="41">
        <f t="shared" si="0"/>
        <v>2</v>
      </c>
      <c r="E17" s="45" t="s">
        <v>95</v>
      </c>
      <c r="F17" s="85">
        <v>0.1</v>
      </c>
      <c r="G17" s="85">
        <v>0.1</v>
      </c>
      <c r="H17" s="85">
        <v>0.1</v>
      </c>
      <c r="I17" s="85">
        <v>0.1</v>
      </c>
      <c r="J17" s="85">
        <v>0.1</v>
      </c>
      <c r="K17" s="85">
        <v>0.1</v>
      </c>
      <c r="L17" s="85">
        <v>0.1</v>
      </c>
      <c r="M17" s="85">
        <v>0.1</v>
      </c>
      <c r="N17" s="85">
        <v>0.1</v>
      </c>
      <c r="O17" s="85">
        <v>0.1</v>
      </c>
      <c r="P17" s="85">
        <v>0.1</v>
      </c>
      <c r="Q17" s="85">
        <v>0.1</v>
      </c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1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45" t="s">
        <v>26</v>
      </c>
      <c r="F18" s="85">
        <v>-18.62</v>
      </c>
      <c r="G18" s="85">
        <v>-18.63</v>
      </c>
      <c r="H18" s="85">
        <v>-18.72</v>
      </c>
      <c r="I18" s="85">
        <v>-18.84</v>
      </c>
      <c r="J18" s="85">
        <v>-18.97</v>
      </c>
      <c r="K18" s="85">
        <v>-19.11</v>
      </c>
      <c r="L18" s="85">
        <v>-19.25</v>
      </c>
      <c r="M18" s="85">
        <v>-19.38</v>
      </c>
      <c r="N18" s="85">
        <v>-19.510000000000002</v>
      </c>
      <c r="O18" s="85">
        <v>-19.64</v>
      </c>
      <c r="P18" s="85">
        <v>-19.77</v>
      </c>
      <c r="Q18" s="85">
        <v>-19.91</v>
      </c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1</v>
      </c>
      <c r="E19" s="45" t="s">
        <v>5</v>
      </c>
      <c r="F19" s="85">
        <v>-76.010000000000005</v>
      </c>
      <c r="G19" s="85">
        <v>-65.180000000000007</v>
      </c>
      <c r="H19" s="85">
        <v>-57.64</v>
      </c>
      <c r="I19" s="85">
        <v>-52.07</v>
      </c>
      <c r="J19" s="85">
        <v>-47.75</v>
      </c>
      <c r="K19" s="85">
        <v>-44.29</v>
      </c>
      <c r="L19" s="85">
        <v>-41.45</v>
      </c>
      <c r="M19" s="85">
        <v>-39.06</v>
      </c>
      <c r="N19" s="85">
        <v>-37.020000000000003</v>
      </c>
      <c r="O19" s="85">
        <v>-35.229999999999997</v>
      </c>
      <c r="P19" s="85">
        <v>-33.619999999999997</v>
      </c>
      <c r="Q19" s="85">
        <v>-32.11</v>
      </c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1</v>
      </c>
      <c r="D20" s="41">
        <f t="shared" si="1"/>
        <v>0</v>
      </c>
      <c r="E20" s="45" t="s">
        <v>6</v>
      </c>
      <c r="F20" s="85">
        <v>-28.29</v>
      </c>
      <c r="G20" s="85">
        <v>-23.71</v>
      </c>
      <c r="H20" s="85">
        <v>-20.71</v>
      </c>
      <c r="I20" s="85">
        <v>-18.62</v>
      </c>
      <c r="J20" s="85">
        <v>-17.11</v>
      </c>
      <c r="K20" s="85">
        <v>-15.97</v>
      </c>
      <c r="L20" s="85">
        <v>-15.09</v>
      </c>
      <c r="M20" s="85">
        <v>-14.41</v>
      </c>
      <c r="N20" s="85">
        <v>-13.86</v>
      </c>
      <c r="O20" s="85">
        <v>-13.4</v>
      </c>
      <c r="P20" s="85">
        <v>-12.99</v>
      </c>
      <c r="Q20" s="85">
        <v>-12.59</v>
      </c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1</v>
      </c>
      <c r="C21" s="41">
        <f t="shared" si="1"/>
        <v>0</v>
      </c>
      <c r="D21" s="41">
        <f t="shared" si="1"/>
        <v>0</v>
      </c>
      <c r="E21" s="45" t="s">
        <v>7</v>
      </c>
      <c r="F21" s="85">
        <v>-5.7290000000000001</v>
      </c>
      <c r="G21" s="85">
        <v>-6.0810000000000004</v>
      </c>
      <c r="H21" s="85">
        <v>-6.47</v>
      </c>
      <c r="I21" s="85">
        <v>-6.8540000000000001</v>
      </c>
      <c r="J21" s="85">
        <v>-7.2190000000000003</v>
      </c>
      <c r="K21" s="85">
        <v>-7.5609999999999999</v>
      </c>
      <c r="L21" s="85">
        <v>-7.88</v>
      </c>
      <c r="M21" s="85">
        <v>-8.1790000000000003</v>
      </c>
      <c r="N21" s="85">
        <v>-8.4610000000000003</v>
      </c>
      <c r="O21" s="85">
        <v>-8.7370000000000001</v>
      </c>
      <c r="P21" s="85">
        <v>-9.0220000000000002</v>
      </c>
      <c r="Q21" s="85">
        <v>-9.3379999999999992</v>
      </c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102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0</v>
      </c>
      <c r="R33" s="106">
        <f t="shared" si="3"/>
        <v>0</v>
      </c>
      <c r="S33" s="106">
        <f t="shared" si="3"/>
        <v>0</v>
      </c>
      <c r="T33" s="106">
        <f t="shared" si="3"/>
        <v>0</v>
      </c>
      <c r="U33" s="106">
        <f t="shared" si="3"/>
        <v>0</v>
      </c>
      <c r="V33" s="106">
        <f t="shared" si="3"/>
        <v>0</v>
      </c>
      <c r="W33" s="106">
        <f t="shared" si="3"/>
        <v>0</v>
      </c>
      <c r="X33" s="106">
        <f t="shared" si="3"/>
        <v>0</v>
      </c>
      <c r="Y33" s="106">
        <f t="shared" si="3"/>
        <v>0</v>
      </c>
      <c r="Z33" s="106">
        <f t="shared" si="3"/>
        <v>0</v>
      </c>
      <c r="AA33" s="106">
        <f t="shared" si="3"/>
        <v>0</v>
      </c>
      <c r="AB33" s="106">
        <f t="shared" si="3"/>
        <v>0</v>
      </c>
      <c r="AC33" s="106">
        <f t="shared" si="3"/>
        <v>0</v>
      </c>
      <c r="AD33" s="106">
        <f t="shared" si="3"/>
        <v>0</v>
      </c>
      <c r="AE33" s="106">
        <f t="shared" si="3"/>
        <v>0</v>
      </c>
      <c r="AF33" s="106">
        <f t="shared" si="3"/>
        <v>0</v>
      </c>
      <c r="AG33" s="106">
        <f t="shared" si="3"/>
        <v>0</v>
      </c>
      <c r="AH33" s="106">
        <f t="shared" si="3"/>
        <v>0</v>
      </c>
      <c r="AI33" s="106">
        <f t="shared" si="3"/>
        <v>0</v>
      </c>
      <c r="AJ33" s="106">
        <f t="shared" si="3"/>
        <v>0</v>
      </c>
      <c r="AK33" s="106">
        <f t="shared" si="3"/>
        <v>0</v>
      </c>
      <c r="AL33" s="106">
        <f t="shared" si="3"/>
        <v>0</v>
      </c>
      <c r="AM33" s="106">
        <f t="shared" si="3"/>
        <v>0</v>
      </c>
      <c r="AN33" s="106">
        <f t="shared" si="3"/>
        <v>0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8" t="s">
        <v>26</v>
      </c>
      <c r="D34" s="44">
        <f t="shared" ref="D34:D37" si="4">MATCH(C34,$E$4:$E$33)</f>
        <v>15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-18.63</v>
      </c>
      <c r="H34" s="14">
        <f t="shared" ca="1" si="5"/>
        <v>-18.72</v>
      </c>
      <c r="I34" s="14">
        <f t="shared" ca="1" si="5"/>
        <v>-18.84</v>
      </c>
      <c r="J34" s="14">
        <f t="shared" ca="1" si="5"/>
        <v>-18.97</v>
      </c>
      <c r="K34" s="14">
        <f t="shared" ca="1" si="5"/>
        <v>-19.11</v>
      </c>
      <c r="L34" s="14">
        <f t="shared" ca="1" si="5"/>
        <v>-19.25</v>
      </c>
      <c r="M34" s="14">
        <f t="shared" ca="1" si="5"/>
        <v>-19.38</v>
      </c>
      <c r="N34" s="14">
        <f t="shared" ca="1" si="5"/>
        <v>-19.510000000000002</v>
      </c>
      <c r="O34" s="14">
        <f t="shared" ca="1" si="5"/>
        <v>-19.64</v>
      </c>
      <c r="P34" s="14">
        <f t="shared" ca="1" si="5"/>
        <v>-19.77</v>
      </c>
      <c r="Q34" s="14">
        <f t="shared" ca="1" si="5"/>
        <v>-19.91</v>
      </c>
      <c r="R34" s="14">
        <f t="shared" ca="1" si="5"/>
        <v>0</v>
      </c>
      <c r="S34" s="14">
        <f t="shared" ca="1" si="5"/>
        <v>0</v>
      </c>
      <c r="T34" s="14">
        <f t="shared" ca="1" si="5"/>
        <v>0</v>
      </c>
      <c r="U34" s="14">
        <f t="shared" ca="1" si="5"/>
        <v>0</v>
      </c>
      <c r="V34" s="14">
        <f t="shared" ca="1" si="5"/>
        <v>0</v>
      </c>
      <c r="W34" s="14">
        <f t="shared" ca="1" si="5"/>
        <v>0</v>
      </c>
      <c r="X34" s="14">
        <f t="shared" ca="1" si="5"/>
        <v>0</v>
      </c>
      <c r="Y34" s="14">
        <f t="shared" ca="1" si="5"/>
        <v>0</v>
      </c>
      <c r="Z34" s="14">
        <f t="shared" ca="1" si="5"/>
        <v>0</v>
      </c>
      <c r="AA34" s="14">
        <f t="shared" ca="1" si="5"/>
        <v>0</v>
      </c>
      <c r="AB34" s="14">
        <f t="shared" ca="1" si="5"/>
        <v>0</v>
      </c>
      <c r="AC34" s="14">
        <f t="shared" ca="1" si="5"/>
        <v>0</v>
      </c>
      <c r="AD34" s="14">
        <f t="shared" ca="1" si="5"/>
        <v>0</v>
      </c>
      <c r="AE34" s="14">
        <f t="shared" ca="1" si="5"/>
        <v>0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9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6">IF(E35=C35,1,0)</f>
        <v>1</v>
      </c>
      <c r="C35" s="118" t="s">
        <v>5</v>
      </c>
      <c r="D35" s="44">
        <f t="shared" si="4"/>
        <v>16</v>
      </c>
      <c r="E35" s="11" t="str">
        <f t="shared" ref="E35:E37" ca="1" si="7">OFFSET($E$3:$AL$3,$D35,0)</f>
        <v>H (Ga)</v>
      </c>
      <c r="F35" s="14">
        <f t="shared" ref="F35:U37" ca="1" si="8">OFFSET($E$3:$BR$3,$D35,0)</f>
        <v>-76.010000000000005</v>
      </c>
      <c r="G35" s="14">
        <f t="shared" ca="1" si="8"/>
        <v>-65.180000000000007</v>
      </c>
      <c r="H35" s="14">
        <f t="shared" ca="1" si="8"/>
        <v>-57.64</v>
      </c>
      <c r="I35" s="14">
        <f t="shared" ca="1" si="8"/>
        <v>-52.07</v>
      </c>
      <c r="J35" s="14">
        <f t="shared" ca="1" si="8"/>
        <v>-47.75</v>
      </c>
      <c r="K35" s="14">
        <f t="shared" ca="1" si="8"/>
        <v>-44.29</v>
      </c>
      <c r="L35" s="14">
        <f t="shared" ca="1" si="8"/>
        <v>-41.45</v>
      </c>
      <c r="M35" s="14">
        <f t="shared" ca="1" si="8"/>
        <v>-39.06</v>
      </c>
      <c r="N35" s="14">
        <f t="shared" ca="1" si="8"/>
        <v>-37.020000000000003</v>
      </c>
      <c r="O35" s="14">
        <f t="shared" ca="1" si="8"/>
        <v>-35.229999999999997</v>
      </c>
      <c r="P35" s="14">
        <f t="shared" ca="1" si="8"/>
        <v>-33.619999999999997</v>
      </c>
      <c r="Q35" s="14">
        <f t="shared" ca="1" si="8"/>
        <v>-32.11</v>
      </c>
      <c r="R35" s="14">
        <f t="shared" ca="1" si="8"/>
        <v>0</v>
      </c>
      <c r="S35" s="14">
        <f t="shared" ca="1" si="8"/>
        <v>0</v>
      </c>
      <c r="T35" s="14">
        <f t="shared" ca="1" si="8"/>
        <v>0</v>
      </c>
      <c r="U35" s="14">
        <f t="shared" ca="1" si="8"/>
        <v>0</v>
      </c>
      <c r="V35" s="14">
        <f t="shared" ca="1" si="5"/>
        <v>0</v>
      </c>
      <c r="W35" s="14">
        <f t="shared" ca="1" si="5"/>
        <v>0</v>
      </c>
      <c r="X35" s="14">
        <f t="shared" ca="1" si="5"/>
        <v>0</v>
      </c>
      <c r="Y35" s="14">
        <f t="shared" ca="1" si="5"/>
        <v>0</v>
      </c>
      <c r="Z35" s="14">
        <f t="shared" ca="1" si="5"/>
        <v>0</v>
      </c>
      <c r="AA35" s="14">
        <f t="shared" ca="1" si="5"/>
        <v>0</v>
      </c>
      <c r="AB35" s="14">
        <f t="shared" ca="1" si="5"/>
        <v>0</v>
      </c>
      <c r="AC35" s="14">
        <f t="shared" ca="1" si="5"/>
        <v>0</v>
      </c>
      <c r="AD35" s="14">
        <f t="shared" ca="1" si="5"/>
        <v>0</v>
      </c>
      <c r="AE35" s="14">
        <f t="shared" ca="1" si="5"/>
        <v>0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9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6"/>
        <v>1</v>
      </c>
      <c r="C36" s="118" t="s">
        <v>6</v>
      </c>
      <c r="D36" s="44">
        <f t="shared" si="4"/>
        <v>17</v>
      </c>
      <c r="E36" s="11" t="str">
        <f t="shared" ca="1" si="7"/>
        <v>H (Ge)</v>
      </c>
      <c r="F36" s="14">
        <f t="shared" ca="1" si="8"/>
        <v>-28.29</v>
      </c>
      <c r="G36" s="14">
        <f t="shared" ca="1" si="5"/>
        <v>-23.71</v>
      </c>
      <c r="H36" s="14">
        <f t="shared" ca="1" si="5"/>
        <v>-20.71</v>
      </c>
      <c r="I36" s="14">
        <f t="shared" ca="1" si="5"/>
        <v>-18.62</v>
      </c>
      <c r="J36" s="14">
        <f t="shared" ca="1" si="5"/>
        <v>-17.11</v>
      </c>
      <c r="K36" s="14">
        <f t="shared" ca="1" si="5"/>
        <v>-15.97</v>
      </c>
      <c r="L36" s="14">
        <f t="shared" ca="1" si="5"/>
        <v>-15.09</v>
      </c>
      <c r="M36" s="14">
        <f t="shared" ca="1" si="5"/>
        <v>-14.41</v>
      </c>
      <c r="N36" s="14">
        <f t="shared" ca="1" si="5"/>
        <v>-13.86</v>
      </c>
      <c r="O36" s="14">
        <f t="shared" ca="1" si="5"/>
        <v>-13.4</v>
      </c>
      <c r="P36" s="14">
        <f t="shared" ca="1" si="5"/>
        <v>-12.99</v>
      </c>
      <c r="Q36" s="14">
        <f t="shared" ca="1" si="5"/>
        <v>-12.59</v>
      </c>
      <c r="R36" s="14">
        <f t="shared" ca="1" si="5"/>
        <v>0</v>
      </c>
      <c r="S36" s="14">
        <f t="shared" ca="1" si="5"/>
        <v>0</v>
      </c>
      <c r="T36" s="14">
        <f t="shared" ca="1" si="5"/>
        <v>0</v>
      </c>
      <c r="U36" s="14">
        <f t="shared" ca="1" si="5"/>
        <v>0</v>
      </c>
      <c r="V36" s="14">
        <f t="shared" ca="1" si="5"/>
        <v>0</v>
      </c>
      <c r="W36" s="14">
        <f t="shared" ca="1" si="5"/>
        <v>0</v>
      </c>
      <c r="X36" s="14">
        <f t="shared" ca="1" si="5"/>
        <v>0</v>
      </c>
      <c r="Y36" s="14">
        <f t="shared" ca="1" si="5"/>
        <v>0</v>
      </c>
      <c r="Z36" s="14">
        <f t="shared" ca="1" si="5"/>
        <v>0</v>
      </c>
      <c r="AA36" s="14">
        <f t="shared" ca="1" si="5"/>
        <v>0</v>
      </c>
      <c r="AB36" s="14">
        <f t="shared" ca="1" si="5"/>
        <v>0</v>
      </c>
      <c r="AC36" s="14">
        <f t="shared" ca="1" si="5"/>
        <v>0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9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6"/>
        <v>1</v>
      </c>
      <c r="C37" s="118" t="s">
        <v>7</v>
      </c>
      <c r="D37" s="44">
        <f t="shared" si="4"/>
        <v>18</v>
      </c>
      <c r="E37" s="11" t="str">
        <f t="shared" ca="1" si="7"/>
        <v>H (Se)</v>
      </c>
      <c r="F37" s="14">
        <f t="shared" ca="1" si="8"/>
        <v>-5.7290000000000001</v>
      </c>
      <c r="G37" s="14">
        <f t="shared" ca="1" si="5"/>
        <v>-6.0810000000000004</v>
      </c>
      <c r="H37" s="14">
        <f t="shared" ca="1" si="5"/>
        <v>-6.47</v>
      </c>
      <c r="I37" s="14">
        <f t="shared" ca="1" si="5"/>
        <v>-6.8540000000000001</v>
      </c>
      <c r="J37" s="14">
        <f t="shared" ca="1" si="5"/>
        <v>-7.2190000000000003</v>
      </c>
      <c r="K37" s="14">
        <f t="shared" ca="1" si="5"/>
        <v>-7.5609999999999999</v>
      </c>
      <c r="L37" s="14">
        <f t="shared" ca="1" si="5"/>
        <v>-7.88</v>
      </c>
      <c r="M37" s="14">
        <f t="shared" ca="1" si="5"/>
        <v>-8.1790000000000003</v>
      </c>
      <c r="N37" s="14">
        <f t="shared" ca="1" si="5"/>
        <v>-8.4610000000000003</v>
      </c>
      <c r="O37" s="14">
        <f t="shared" ca="1" si="5"/>
        <v>-8.7370000000000001</v>
      </c>
      <c r="P37" s="14">
        <f t="shared" ca="1" si="5"/>
        <v>-9.0220000000000002</v>
      </c>
      <c r="Q37" s="14">
        <f t="shared" ca="1" si="5"/>
        <v>-9.3379999999999992</v>
      </c>
      <c r="R37" s="14">
        <f t="shared" ca="1" si="5"/>
        <v>0</v>
      </c>
      <c r="S37" s="14">
        <f t="shared" ca="1" si="5"/>
        <v>0</v>
      </c>
      <c r="T37" s="14">
        <f t="shared" ca="1" si="5"/>
        <v>0</v>
      </c>
      <c r="U37" s="14">
        <f t="shared" ca="1" si="5"/>
        <v>0</v>
      </c>
      <c r="V37" s="14">
        <f t="shared" ca="1" si="5"/>
        <v>0</v>
      </c>
      <c r="W37" s="14">
        <f t="shared" ca="1" si="5"/>
        <v>0</v>
      </c>
      <c r="X37" s="14">
        <f t="shared" ca="1" si="5"/>
        <v>0</v>
      </c>
      <c r="Y37" s="14">
        <f t="shared" ca="1" si="5"/>
        <v>0</v>
      </c>
      <c r="Z37" s="14">
        <f t="shared" ca="1" si="5"/>
        <v>0</v>
      </c>
      <c r="AA37" s="14">
        <f t="shared" ca="1" si="5"/>
        <v>0</v>
      </c>
      <c r="AB37" s="14">
        <f t="shared" ca="1" si="5"/>
        <v>0</v>
      </c>
      <c r="AC37" s="14">
        <f t="shared" ca="1" si="5"/>
        <v>0</v>
      </c>
      <c r="AD37" s="14">
        <f t="shared" ca="1" si="5"/>
        <v>0</v>
      </c>
      <c r="AE37" s="14">
        <f t="shared" ca="1" si="5"/>
        <v>0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9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537.5</v>
      </c>
      <c r="K40" s="8">
        <f t="shared" si="9"/>
        <v>603.5</v>
      </c>
      <c r="L40" s="8">
        <f t="shared" si="9"/>
        <v>669.6</v>
      </c>
      <c r="M40" s="8">
        <f t="shared" si="9"/>
        <v>735.7</v>
      </c>
      <c r="N40" s="8">
        <f t="shared" si="9"/>
        <v>801.8</v>
      </c>
      <c r="O40" s="8">
        <f t="shared" si="9"/>
        <v>867.8</v>
      </c>
      <c r="P40" s="8">
        <f t="shared" si="9"/>
        <v>933.9</v>
      </c>
      <c r="Q40" s="8">
        <f t="shared" si="9"/>
        <v>1000</v>
      </c>
      <c r="R40" s="8">
        <f t="shared" si="9"/>
        <v>0</v>
      </c>
      <c r="S40" s="8">
        <f t="shared" si="9"/>
        <v>0</v>
      </c>
      <c r="T40" s="8">
        <f t="shared" si="9"/>
        <v>0</v>
      </c>
      <c r="U40" s="8">
        <f t="shared" si="9"/>
        <v>0</v>
      </c>
      <c r="V40" s="8">
        <f t="shared" si="9"/>
        <v>0</v>
      </c>
      <c r="W40" s="8">
        <f t="shared" si="9"/>
        <v>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8"/>
    </row>
    <row r="41" spans="1:87" ht="21" hidden="1" customHeight="1" outlineLevel="1" thickTop="1" x14ac:dyDescent="0.35">
      <c r="A41" s="9">
        <f>Values!D3/Values!$E$3</f>
        <v>1.6666666666666667</v>
      </c>
      <c r="B41" s="9">
        <f>Values!E3/Values!$E$3</f>
        <v>1</v>
      </c>
      <c r="C41" s="9">
        <f>Values!F3/Values!$E$3</f>
        <v>1.6666666666666667</v>
      </c>
      <c r="D41" s="9">
        <f>Values!G3/Values!$E$3</f>
        <v>4</v>
      </c>
      <c r="E41" s="9">
        <f>SUM(A41:D41)</f>
        <v>8.3333333333333339</v>
      </c>
      <c r="F41" s="10">
        <f t="shared" ref="F41:BQ41" ca="1" si="10">($B$41*H.Ge+$C$41*H.Ga+$D$41*H.Se)*F$40*$B$2/1000</f>
        <v>-403.93152141220014</v>
      </c>
      <c r="G41" s="10">
        <f t="shared" ca="1" si="10"/>
        <v>-441.84549618560015</v>
      </c>
      <c r="H41" s="10">
        <f t="shared" ca="1" si="10"/>
        <v>-480.73397193150009</v>
      </c>
      <c r="I41" s="10">
        <f t="shared" ca="1" si="10"/>
        <v>-520.57943997580003</v>
      </c>
      <c r="J41" s="10">
        <f t="shared" ca="1" si="10"/>
        <v>-561.17484432500021</v>
      </c>
      <c r="K41" s="10">
        <f t="shared" ca="1" si="10"/>
        <v>-602.28996922299996</v>
      </c>
      <c r="L41" s="10">
        <f t="shared" ca="1" si="10"/>
        <v>-644.10981451200007</v>
      </c>
      <c r="M41" s="10">
        <f t="shared" ca="1" si="10"/>
        <v>-686.48393374890009</v>
      </c>
      <c r="N41" s="10">
        <f t="shared" ca="1" si="10"/>
        <v>-729.34899760439987</v>
      </c>
      <c r="O41" s="10">
        <f t="shared" ca="1" si="10"/>
        <v>-772.50616259380001</v>
      </c>
      <c r="P41" s="10">
        <f t="shared" ca="1" si="10"/>
        <v>-816.18020623590007</v>
      </c>
      <c r="Q41" s="10">
        <f t="shared" ca="1" si="10"/>
        <v>-860.20708400000001</v>
      </c>
      <c r="R41" s="10">
        <f t="shared" ca="1" si="10"/>
        <v>0</v>
      </c>
      <c r="S41" s="10">
        <f t="shared" ca="1" si="10"/>
        <v>0</v>
      </c>
      <c r="T41" s="10">
        <f t="shared" ca="1" si="10"/>
        <v>0</v>
      </c>
      <c r="U41" s="10">
        <f t="shared" ca="1" si="10"/>
        <v>0</v>
      </c>
      <c r="V41" s="10">
        <f t="shared" ca="1" si="10"/>
        <v>0</v>
      </c>
      <c r="W41" s="10">
        <f t="shared" ca="1" si="10"/>
        <v>0</v>
      </c>
      <c r="X41" s="10">
        <f t="shared" ca="1" si="10"/>
        <v>0</v>
      </c>
      <c r="Y41" s="10">
        <f t="shared" ca="1" si="10"/>
        <v>0</v>
      </c>
      <c r="Z41" s="10">
        <f t="shared" ca="1" si="10"/>
        <v>0</v>
      </c>
      <c r="AA41" s="10">
        <f t="shared" ca="1" si="10"/>
        <v>0</v>
      </c>
      <c r="AB41" s="10">
        <f t="shared" ca="1" si="10"/>
        <v>0</v>
      </c>
      <c r="AC41" s="10">
        <f t="shared" ca="1" si="10"/>
        <v>0</v>
      </c>
      <c r="AD41" s="10">
        <f t="shared" ca="1" si="10"/>
        <v>0</v>
      </c>
      <c r="AE41" s="10">
        <f t="shared" ca="1" si="10"/>
        <v>0</v>
      </c>
      <c r="AF41" s="10">
        <f t="shared" ca="1" si="10"/>
        <v>0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10"/>
    </row>
    <row r="42" spans="1:87" ht="176.25" hidden="1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collapsed="1" thickTop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Temperature,K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537.5</v>
      </c>
      <c r="K45" s="3">
        <f t="shared" si="13"/>
        <v>603.5</v>
      </c>
      <c r="L45" s="3">
        <f t="shared" si="13"/>
        <v>669.6</v>
      </c>
      <c r="M45" s="3">
        <f t="shared" si="13"/>
        <v>735.7</v>
      </c>
      <c r="N45" s="3">
        <f t="shared" si="13"/>
        <v>801.8</v>
      </c>
      <c r="O45" s="3">
        <f t="shared" si="13"/>
        <v>867.8</v>
      </c>
      <c r="P45" s="3">
        <f t="shared" si="13"/>
        <v>933.9</v>
      </c>
      <c r="Q45" s="3">
        <f t="shared" si="13"/>
        <v>1000</v>
      </c>
      <c r="R45" s="3">
        <f t="shared" si="13"/>
        <v>0</v>
      </c>
      <c r="S45" s="3">
        <f t="shared" si="13"/>
        <v>0</v>
      </c>
      <c r="T45" s="3">
        <f t="shared" si="13"/>
        <v>0</v>
      </c>
      <c r="U45" s="3">
        <f t="shared" si="13"/>
        <v>0</v>
      </c>
      <c r="V45" s="3">
        <f t="shared" si="13"/>
        <v>0</v>
      </c>
      <c r="W45" s="3">
        <f t="shared" si="13"/>
        <v>0</v>
      </c>
      <c r="X45" s="3">
        <f t="shared" si="13"/>
        <v>0</v>
      </c>
      <c r="Y45" s="3">
        <f t="shared" si="13"/>
        <v>0</v>
      </c>
      <c r="Z45" s="3">
        <f t="shared" si="13"/>
        <v>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3</v>
      </c>
      <c r="C46" s="5">
        <f t="shared" si="14"/>
        <v>0</v>
      </c>
      <c r="D46" s="5">
        <f t="shared" si="14"/>
        <v>2</v>
      </c>
      <c r="E46" s="6" t="str">
        <f t="shared" si="14"/>
        <v>*Ga2Se3[l]</v>
      </c>
      <c r="F46" s="14">
        <f t="shared" ref="F46:U55" ca="1" si="15">$A46*H.Ar + $B46*H.Se + $C46*H.Ge + $D46*H.Ga</f>
        <v>-169.20700000000002</v>
      </c>
      <c r="G46" s="14">
        <f t="shared" ca="1" si="15"/>
        <v>-148.60300000000001</v>
      </c>
      <c r="H46" s="14">
        <f t="shared" ca="1" si="15"/>
        <v>-134.69</v>
      </c>
      <c r="I46" s="14">
        <f t="shared" ca="1" si="15"/>
        <v>-124.702</v>
      </c>
      <c r="J46" s="14">
        <f t="shared" ca="1" si="15"/>
        <v>-117.157</v>
      </c>
      <c r="K46" s="14">
        <f t="shared" ca="1" si="15"/>
        <v>-111.26300000000001</v>
      </c>
      <c r="L46" s="14">
        <f t="shared" ca="1" si="15"/>
        <v>-106.54</v>
      </c>
      <c r="M46" s="14">
        <f t="shared" ca="1" si="15"/>
        <v>-102.65700000000001</v>
      </c>
      <c r="N46" s="14">
        <f t="shared" ca="1" si="15"/>
        <v>-99.423000000000002</v>
      </c>
      <c r="O46" s="14">
        <f t="shared" ca="1" si="15"/>
        <v>-96.670999999999992</v>
      </c>
      <c r="P46" s="14">
        <f t="shared" ca="1" si="15"/>
        <v>-94.305999999999997</v>
      </c>
      <c r="Q46" s="14">
        <f t="shared" ca="1" si="15"/>
        <v>-92.233999999999995</v>
      </c>
      <c r="R46" s="14">
        <f t="shared" ca="1" si="15"/>
        <v>0</v>
      </c>
      <c r="S46" s="14">
        <f t="shared" ca="1" si="15"/>
        <v>0</v>
      </c>
      <c r="T46" s="14">
        <f t="shared" ca="1" si="15"/>
        <v>0</v>
      </c>
      <c r="U46" s="14">
        <f t="shared" ca="1" si="15"/>
        <v>0</v>
      </c>
      <c r="V46" s="14">
        <f t="shared" ref="G46:BR50" ca="1" si="16">$A46*H.Ar + $B46*H.Se + $C46*H.Ge + $D46*H.Ga</f>
        <v>0</v>
      </c>
      <c r="W46" s="14">
        <f t="shared" ca="1" si="16"/>
        <v>0</v>
      </c>
      <c r="X46" s="14">
        <f t="shared" ca="1" si="16"/>
        <v>0</v>
      </c>
      <c r="Y46" s="14">
        <f t="shared" ca="1" si="16"/>
        <v>0</v>
      </c>
      <c r="Z46" s="14">
        <f t="shared" ca="1" si="16"/>
        <v>0</v>
      </c>
      <c r="AA46" s="14">
        <f t="shared" ca="1" si="16"/>
        <v>0</v>
      </c>
      <c r="AB46" s="14">
        <f t="shared" ca="1" si="16"/>
        <v>0</v>
      </c>
      <c r="AC46" s="14">
        <f t="shared" ca="1" si="16"/>
        <v>0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14"/>
    </row>
    <row r="47" spans="1:87" ht="21" customHeight="1" outlineLevel="1" thickBot="1" x14ac:dyDescent="0.4">
      <c r="A47" s="5">
        <f t="shared" si="14"/>
        <v>0</v>
      </c>
      <c r="B47" s="5">
        <f t="shared" si="14"/>
        <v>1</v>
      </c>
      <c r="C47" s="5">
        <f t="shared" si="14"/>
        <v>1</v>
      </c>
      <c r="D47" s="5">
        <f t="shared" si="14"/>
        <v>0</v>
      </c>
      <c r="E47" s="6" t="str">
        <f t="shared" si="14"/>
        <v>*GeSe[l]</v>
      </c>
      <c r="F47" s="14">
        <f t="shared" ca="1" si="15"/>
        <v>-34.018999999999998</v>
      </c>
      <c r="G47" s="14">
        <f t="shared" ca="1" si="16"/>
        <v>-29.791</v>
      </c>
      <c r="H47" s="14">
        <f t="shared" ca="1" si="16"/>
        <v>-27.18</v>
      </c>
      <c r="I47" s="14">
        <f t="shared" ca="1" si="16"/>
        <v>-25.474</v>
      </c>
      <c r="J47" s="14">
        <f t="shared" ca="1" si="16"/>
        <v>-24.329000000000001</v>
      </c>
      <c r="K47" s="14">
        <f t="shared" ca="1" si="16"/>
        <v>-23.530999999999999</v>
      </c>
      <c r="L47" s="14">
        <f t="shared" ca="1" si="16"/>
        <v>-22.97</v>
      </c>
      <c r="M47" s="14">
        <f t="shared" ca="1" si="16"/>
        <v>-22.588999999999999</v>
      </c>
      <c r="N47" s="14">
        <f t="shared" ca="1" si="16"/>
        <v>-22.320999999999998</v>
      </c>
      <c r="O47" s="14">
        <f t="shared" ca="1" si="16"/>
        <v>-22.137</v>
      </c>
      <c r="P47" s="14">
        <f t="shared" ca="1" si="16"/>
        <v>-22.012</v>
      </c>
      <c r="Q47" s="14">
        <f t="shared" ca="1" si="16"/>
        <v>-21.927999999999997</v>
      </c>
      <c r="R47" s="14">
        <f t="shared" ca="1" si="16"/>
        <v>0</v>
      </c>
      <c r="S47" s="14">
        <f t="shared" ca="1" si="16"/>
        <v>0</v>
      </c>
      <c r="T47" s="14">
        <f t="shared" ca="1" si="16"/>
        <v>0</v>
      </c>
      <c r="U47" s="14">
        <f t="shared" ca="1" si="16"/>
        <v>0</v>
      </c>
      <c r="V47" s="14">
        <f t="shared" ca="1" si="16"/>
        <v>0</v>
      </c>
      <c r="W47" s="14">
        <f t="shared" ca="1" si="16"/>
        <v>0</v>
      </c>
      <c r="X47" s="14">
        <f t="shared" ca="1" si="16"/>
        <v>0</v>
      </c>
      <c r="Y47" s="14">
        <f t="shared" ca="1" si="16"/>
        <v>0</v>
      </c>
      <c r="Z47" s="14">
        <f t="shared" ca="1" si="16"/>
        <v>0</v>
      </c>
      <c r="AA47" s="14">
        <f t="shared" ca="1" si="16"/>
        <v>0</v>
      </c>
      <c r="AB47" s="14">
        <f t="shared" ca="1" si="16"/>
        <v>0</v>
      </c>
      <c r="AC47" s="14">
        <f t="shared" ca="1" si="16"/>
        <v>0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14"/>
    </row>
    <row r="48" spans="1:87" ht="21" customHeight="1" outlineLevel="1" thickBot="1" x14ac:dyDescent="0.4">
      <c r="A48" s="5">
        <f t="shared" si="14"/>
        <v>0</v>
      </c>
      <c r="B48" s="5">
        <f t="shared" si="14"/>
        <v>4</v>
      </c>
      <c r="C48" s="5">
        <f t="shared" si="14"/>
        <v>0</v>
      </c>
      <c r="D48" s="5">
        <f t="shared" si="14"/>
        <v>0</v>
      </c>
      <c r="E48" s="6" t="str">
        <f t="shared" si="14"/>
        <v>Se4</v>
      </c>
      <c r="F48" s="14">
        <f t="shared" ca="1" si="15"/>
        <v>-22.916</v>
      </c>
      <c r="G48" s="14">
        <f t="shared" ca="1" si="16"/>
        <v>-24.324000000000002</v>
      </c>
      <c r="H48" s="14">
        <f t="shared" ca="1" si="16"/>
        <v>-25.88</v>
      </c>
      <c r="I48" s="14">
        <f t="shared" ca="1" si="16"/>
        <v>-27.416</v>
      </c>
      <c r="J48" s="14">
        <f t="shared" ca="1" si="16"/>
        <v>-28.876000000000001</v>
      </c>
      <c r="K48" s="14">
        <f t="shared" ca="1" si="16"/>
        <v>-30.244</v>
      </c>
      <c r="L48" s="14">
        <f t="shared" ca="1" si="16"/>
        <v>-31.52</v>
      </c>
      <c r="M48" s="14">
        <f t="shared" ca="1" si="16"/>
        <v>-32.716000000000001</v>
      </c>
      <c r="N48" s="14">
        <f t="shared" ca="1" si="16"/>
        <v>-33.844000000000001</v>
      </c>
      <c r="O48" s="14">
        <f t="shared" ca="1" si="16"/>
        <v>-34.948</v>
      </c>
      <c r="P48" s="14">
        <f t="shared" ca="1" si="16"/>
        <v>-36.088000000000001</v>
      </c>
      <c r="Q48" s="14">
        <f t="shared" ca="1" si="16"/>
        <v>-37.351999999999997</v>
      </c>
      <c r="R48" s="14">
        <f t="shared" ca="1" si="16"/>
        <v>0</v>
      </c>
      <c r="S48" s="14">
        <f t="shared" ca="1" si="16"/>
        <v>0</v>
      </c>
      <c r="T48" s="14">
        <f t="shared" ca="1" si="16"/>
        <v>0</v>
      </c>
      <c r="U48" s="14">
        <f t="shared" ca="1" si="16"/>
        <v>0</v>
      </c>
      <c r="V48" s="14">
        <f t="shared" ca="1" si="16"/>
        <v>0</v>
      </c>
      <c r="W48" s="14">
        <f t="shared" ca="1" si="16"/>
        <v>0</v>
      </c>
      <c r="X48" s="14">
        <f t="shared" ca="1" si="16"/>
        <v>0</v>
      </c>
      <c r="Y48" s="14">
        <f t="shared" ca="1" si="16"/>
        <v>0</v>
      </c>
      <c r="Z48" s="14">
        <f t="shared" ca="1" si="16"/>
        <v>0</v>
      </c>
      <c r="AA48" s="14">
        <f t="shared" ca="1" si="16"/>
        <v>0</v>
      </c>
      <c r="AB48" s="14">
        <f t="shared" ca="1" si="16"/>
        <v>0</v>
      </c>
      <c r="AC48" s="14">
        <f t="shared" ca="1" si="16"/>
        <v>0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14"/>
    </row>
    <row r="49" spans="1:71" ht="21" customHeight="1" outlineLevel="1" thickBot="1" x14ac:dyDescent="0.4">
      <c r="A49" s="5">
        <f t="shared" si="14"/>
        <v>0</v>
      </c>
      <c r="B49" s="5">
        <f t="shared" si="14"/>
        <v>5</v>
      </c>
      <c r="C49" s="5">
        <f t="shared" si="14"/>
        <v>0</v>
      </c>
      <c r="D49" s="5">
        <f t="shared" si="14"/>
        <v>0</v>
      </c>
      <c r="E49" s="6" t="str">
        <f t="shared" si="14"/>
        <v>Se5</v>
      </c>
      <c r="F49" s="14">
        <f t="shared" ca="1" si="15"/>
        <v>-28.645</v>
      </c>
      <c r="G49" s="14">
        <f t="shared" ca="1" si="16"/>
        <v>-30.405000000000001</v>
      </c>
      <c r="H49" s="14">
        <f t="shared" ca="1" si="16"/>
        <v>-32.35</v>
      </c>
      <c r="I49" s="14">
        <f t="shared" ca="1" si="16"/>
        <v>-34.270000000000003</v>
      </c>
      <c r="J49" s="14">
        <f t="shared" ca="1" si="16"/>
        <v>-36.094999999999999</v>
      </c>
      <c r="K49" s="14">
        <f t="shared" ca="1" si="16"/>
        <v>-37.805</v>
      </c>
      <c r="L49" s="14">
        <f t="shared" ca="1" si="16"/>
        <v>-39.4</v>
      </c>
      <c r="M49" s="14">
        <f t="shared" ca="1" si="16"/>
        <v>-40.895000000000003</v>
      </c>
      <c r="N49" s="14">
        <f t="shared" ca="1" si="16"/>
        <v>-42.305</v>
      </c>
      <c r="O49" s="14">
        <f t="shared" ca="1" si="16"/>
        <v>-43.685000000000002</v>
      </c>
      <c r="P49" s="14">
        <f t="shared" ca="1" si="16"/>
        <v>-45.11</v>
      </c>
      <c r="Q49" s="14">
        <f t="shared" ca="1" si="16"/>
        <v>-46.69</v>
      </c>
      <c r="R49" s="14">
        <f t="shared" ca="1" si="16"/>
        <v>0</v>
      </c>
      <c r="S49" s="14">
        <f t="shared" ca="1" si="16"/>
        <v>0</v>
      </c>
      <c r="T49" s="14">
        <f t="shared" ca="1" si="16"/>
        <v>0</v>
      </c>
      <c r="U49" s="14">
        <f t="shared" ca="1" si="16"/>
        <v>0</v>
      </c>
      <c r="V49" s="14">
        <f t="shared" ca="1" si="16"/>
        <v>0</v>
      </c>
      <c r="W49" s="14">
        <f t="shared" ca="1" si="16"/>
        <v>0</v>
      </c>
      <c r="X49" s="14">
        <f t="shared" ca="1" si="16"/>
        <v>0</v>
      </c>
      <c r="Y49" s="14">
        <f t="shared" ca="1" si="16"/>
        <v>0</v>
      </c>
      <c r="Z49" s="14">
        <f t="shared" ca="1" si="16"/>
        <v>0</v>
      </c>
      <c r="AA49" s="14">
        <f t="shared" ca="1" si="16"/>
        <v>0</v>
      </c>
      <c r="AB49" s="14">
        <f t="shared" ca="1" si="16"/>
        <v>0</v>
      </c>
      <c r="AC49" s="14">
        <f t="shared" ca="1" si="16"/>
        <v>0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14"/>
    </row>
    <row r="50" spans="1:71" ht="21" customHeight="1" outlineLevel="1" thickBot="1" x14ac:dyDescent="0.4">
      <c r="A50" s="5">
        <f t="shared" si="14"/>
        <v>0</v>
      </c>
      <c r="B50" s="5">
        <f t="shared" si="14"/>
        <v>6</v>
      </c>
      <c r="C50" s="5">
        <f t="shared" si="14"/>
        <v>0</v>
      </c>
      <c r="D50" s="5">
        <f t="shared" si="14"/>
        <v>0</v>
      </c>
      <c r="E50" s="6" t="str">
        <f t="shared" si="14"/>
        <v>Se6</v>
      </c>
      <c r="F50" s="14">
        <f t="shared" ca="1" si="15"/>
        <v>-34.374000000000002</v>
      </c>
      <c r="G50" s="14">
        <f t="shared" ca="1" si="16"/>
        <v>-36.486000000000004</v>
      </c>
      <c r="H50" s="14">
        <f t="shared" ca="1" si="16"/>
        <v>-38.82</v>
      </c>
      <c r="I50" s="14">
        <f t="shared" ca="1" si="16"/>
        <v>-41.124000000000002</v>
      </c>
      <c r="J50" s="14">
        <f t="shared" ca="1" si="16"/>
        <v>-43.314</v>
      </c>
      <c r="K50" s="14">
        <f t="shared" ca="1" si="16"/>
        <v>-45.366</v>
      </c>
      <c r="L50" s="14">
        <f t="shared" ca="1" si="16"/>
        <v>-47.28</v>
      </c>
      <c r="M50" s="14">
        <f t="shared" ca="1" si="16"/>
        <v>-49.073999999999998</v>
      </c>
      <c r="N50" s="14">
        <f t="shared" ca="1" si="16"/>
        <v>-50.766000000000005</v>
      </c>
      <c r="O50" s="14">
        <f t="shared" ca="1" si="16"/>
        <v>-52.421999999999997</v>
      </c>
      <c r="P50" s="14">
        <f t="shared" ca="1" si="16"/>
        <v>-54.132000000000005</v>
      </c>
      <c r="Q50" s="14">
        <f t="shared" ca="1" si="16"/>
        <v>-56.027999999999992</v>
      </c>
      <c r="R50" s="14">
        <f t="shared" ca="1" si="16"/>
        <v>0</v>
      </c>
      <c r="S50" s="14">
        <f t="shared" ca="1" si="16"/>
        <v>0</v>
      </c>
      <c r="T50" s="14">
        <f t="shared" ca="1" si="16"/>
        <v>0</v>
      </c>
      <c r="U50" s="14">
        <f t="shared" ref="G50:BR54" ca="1" si="17">$A50*H.Ar + $B50*H.Se + $C50*H.Ge + $D50*H.Ga</f>
        <v>0</v>
      </c>
      <c r="V50" s="14">
        <f t="shared" ca="1" si="17"/>
        <v>0</v>
      </c>
      <c r="W50" s="14">
        <f t="shared" ca="1" si="17"/>
        <v>0</v>
      </c>
      <c r="X50" s="14">
        <f t="shared" ca="1" si="17"/>
        <v>0</v>
      </c>
      <c r="Y50" s="14">
        <f t="shared" ca="1" si="17"/>
        <v>0</v>
      </c>
      <c r="Z50" s="14">
        <f t="shared" ca="1" si="17"/>
        <v>0</v>
      </c>
      <c r="AA50" s="14">
        <f t="shared" ca="1" si="17"/>
        <v>0</v>
      </c>
      <c r="AB50" s="14">
        <f t="shared" ca="1" si="17"/>
        <v>0</v>
      </c>
      <c r="AC50" s="14">
        <f t="shared" ca="1" si="17"/>
        <v>0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14"/>
    </row>
    <row r="51" spans="1:71" ht="21" customHeight="1" outlineLevel="1" thickBot="1" x14ac:dyDescent="0.4">
      <c r="A51" s="5">
        <f t="shared" si="14"/>
        <v>0</v>
      </c>
      <c r="B51" s="5">
        <f t="shared" si="14"/>
        <v>1</v>
      </c>
      <c r="C51" s="5">
        <f t="shared" si="14"/>
        <v>0</v>
      </c>
      <c r="D51" s="5">
        <f t="shared" si="14"/>
        <v>0</v>
      </c>
      <c r="E51" s="6" t="str">
        <f t="shared" si="14"/>
        <v>Se?</v>
      </c>
      <c r="F51" s="14">
        <f t="shared" ca="1" si="15"/>
        <v>-5.7290000000000001</v>
      </c>
      <c r="G51" s="14">
        <f t="shared" ca="1" si="17"/>
        <v>-6.0810000000000004</v>
      </c>
      <c r="H51" s="14">
        <f t="shared" ca="1" si="17"/>
        <v>-6.47</v>
      </c>
      <c r="I51" s="14">
        <f t="shared" ca="1" si="17"/>
        <v>-6.8540000000000001</v>
      </c>
      <c r="J51" s="14">
        <f t="shared" ca="1" si="17"/>
        <v>-7.2190000000000003</v>
      </c>
      <c r="K51" s="14">
        <f t="shared" ca="1" si="17"/>
        <v>-7.5609999999999999</v>
      </c>
      <c r="L51" s="14">
        <f t="shared" ca="1" si="17"/>
        <v>-7.88</v>
      </c>
      <c r="M51" s="14">
        <f t="shared" ca="1" si="17"/>
        <v>-8.1790000000000003</v>
      </c>
      <c r="N51" s="14">
        <f t="shared" ca="1" si="17"/>
        <v>-8.4610000000000003</v>
      </c>
      <c r="O51" s="14">
        <f t="shared" ca="1" si="17"/>
        <v>-8.7370000000000001</v>
      </c>
      <c r="P51" s="14">
        <f t="shared" ca="1" si="17"/>
        <v>-9.0220000000000002</v>
      </c>
      <c r="Q51" s="14">
        <f t="shared" ca="1" si="17"/>
        <v>-9.3379999999999992</v>
      </c>
      <c r="R51" s="14">
        <f t="shared" ca="1" si="17"/>
        <v>0</v>
      </c>
      <c r="S51" s="14">
        <f t="shared" ca="1" si="17"/>
        <v>0</v>
      </c>
      <c r="T51" s="14">
        <f t="shared" ca="1" si="17"/>
        <v>0</v>
      </c>
      <c r="U51" s="14">
        <f t="shared" ca="1" si="17"/>
        <v>0</v>
      </c>
      <c r="V51" s="14">
        <f t="shared" ca="1" si="17"/>
        <v>0</v>
      </c>
      <c r="W51" s="14">
        <f t="shared" ca="1" si="17"/>
        <v>0</v>
      </c>
      <c r="X51" s="14">
        <f t="shared" ca="1" si="17"/>
        <v>0</v>
      </c>
      <c r="Y51" s="14">
        <f t="shared" ca="1" si="17"/>
        <v>0</v>
      </c>
      <c r="Z51" s="14">
        <f t="shared" ca="1" si="17"/>
        <v>0</v>
      </c>
      <c r="AA51" s="14">
        <f t="shared" ca="1" si="17"/>
        <v>0</v>
      </c>
      <c r="AB51" s="14">
        <f t="shared" ca="1" si="17"/>
        <v>0</v>
      </c>
      <c r="AC51" s="14">
        <f t="shared" ca="1" si="17"/>
        <v>0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14"/>
    </row>
    <row r="52" spans="1:71" ht="21" customHeight="1" outlineLevel="1" thickBot="1" x14ac:dyDescent="0.4">
      <c r="A52" s="5">
        <f t="shared" si="14"/>
        <v>0</v>
      </c>
      <c r="B52" s="5">
        <f t="shared" si="14"/>
        <v>8</v>
      </c>
      <c r="C52" s="5">
        <f t="shared" si="14"/>
        <v>0</v>
      </c>
      <c r="D52" s="5">
        <f t="shared" si="14"/>
        <v>0</v>
      </c>
      <c r="E52" s="6" t="str">
        <f t="shared" si="14"/>
        <v>Se8</v>
      </c>
      <c r="F52" s="14">
        <f t="shared" ca="1" si="15"/>
        <v>-45.832000000000001</v>
      </c>
      <c r="G52" s="14">
        <f t="shared" ca="1" si="17"/>
        <v>-48.648000000000003</v>
      </c>
      <c r="H52" s="14">
        <f t="shared" ca="1" si="17"/>
        <v>-51.76</v>
      </c>
      <c r="I52" s="14">
        <f t="shared" ca="1" si="17"/>
        <v>-54.832000000000001</v>
      </c>
      <c r="J52" s="14">
        <f t="shared" ca="1" si="17"/>
        <v>-57.752000000000002</v>
      </c>
      <c r="K52" s="14">
        <f t="shared" ca="1" si="17"/>
        <v>-60.488</v>
      </c>
      <c r="L52" s="14">
        <f t="shared" ca="1" si="17"/>
        <v>-63.04</v>
      </c>
      <c r="M52" s="14">
        <f t="shared" ca="1" si="17"/>
        <v>-65.432000000000002</v>
      </c>
      <c r="N52" s="14">
        <f t="shared" ca="1" si="17"/>
        <v>-67.688000000000002</v>
      </c>
      <c r="O52" s="14">
        <f t="shared" ca="1" si="17"/>
        <v>-69.896000000000001</v>
      </c>
      <c r="P52" s="14">
        <f t="shared" ca="1" si="17"/>
        <v>-72.176000000000002</v>
      </c>
      <c r="Q52" s="14">
        <f t="shared" ca="1" si="17"/>
        <v>-74.703999999999994</v>
      </c>
      <c r="R52" s="14">
        <f t="shared" ca="1" si="17"/>
        <v>0</v>
      </c>
      <c r="S52" s="14">
        <f t="shared" ca="1" si="17"/>
        <v>0</v>
      </c>
      <c r="T52" s="14">
        <f t="shared" ca="1" si="17"/>
        <v>0</v>
      </c>
      <c r="U52" s="14">
        <f t="shared" ca="1" si="17"/>
        <v>0</v>
      </c>
      <c r="V52" s="14">
        <f t="shared" ca="1" si="17"/>
        <v>0</v>
      </c>
      <c r="W52" s="14">
        <f t="shared" ca="1" si="17"/>
        <v>0</v>
      </c>
      <c r="X52" s="14">
        <f t="shared" ca="1" si="17"/>
        <v>0</v>
      </c>
      <c r="Y52" s="14">
        <f t="shared" ca="1" si="17"/>
        <v>0</v>
      </c>
      <c r="Z52" s="14">
        <f t="shared" ca="1" si="17"/>
        <v>0</v>
      </c>
      <c r="AA52" s="14">
        <f t="shared" ca="1" si="17"/>
        <v>0</v>
      </c>
      <c r="AB52" s="14">
        <f t="shared" ca="1" si="17"/>
        <v>0</v>
      </c>
      <c r="AC52" s="14">
        <f t="shared" ca="1" si="17"/>
        <v>0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14"/>
    </row>
    <row r="53" spans="1:71" ht="21" customHeight="1" outlineLevel="1" thickBot="1" x14ac:dyDescent="0.4">
      <c r="A53" s="5">
        <f t="shared" si="14"/>
        <v>0</v>
      </c>
      <c r="B53" s="5">
        <f t="shared" si="14"/>
        <v>3</v>
      </c>
      <c r="C53" s="5">
        <f t="shared" si="14"/>
        <v>0</v>
      </c>
      <c r="D53" s="5">
        <f t="shared" si="14"/>
        <v>0</v>
      </c>
      <c r="E53" s="6" t="str">
        <f t="shared" si="14"/>
        <v>Se3</v>
      </c>
      <c r="F53" s="14">
        <f t="shared" ca="1" si="15"/>
        <v>-17.187000000000001</v>
      </c>
      <c r="G53" s="14">
        <f t="shared" ca="1" si="17"/>
        <v>-18.243000000000002</v>
      </c>
      <c r="H53" s="14">
        <f t="shared" ca="1" si="17"/>
        <v>-19.41</v>
      </c>
      <c r="I53" s="14">
        <f t="shared" ca="1" si="17"/>
        <v>-20.562000000000001</v>
      </c>
      <c r="J53" s="14">
        <f t="shared" ca="1" si="17"/>
        <v>-21.657</v>
      </c>
      <c r="K53" s="14">
        <f t="shared" ca="1" si="17"/>
        <v>-22.683</v>
      </c>
      <c r="L53" s="14">
        <f t="shared" ca="1" si="17"/>
        <v>-23.64</v>
      </c>
      <c r="M53" s="14">
        <f t="shared" ca="1" si="17"/>
        <v>-24.536999999999999</v>
      </c>
      <c r="N53" s="14">
        <f t="shared" ca="1" si="17"/>
        <v>-25.383000000000003</v>
      </c>
      <c r="O53" s="14">
        <f t="shared" ca="1" si="17"/>
        <v>-26.210999999999999</v>
      </c>
      <c r="P53" s="14">
        <f t="shared" ca="1" si="17"/>
        <v>-27.066000000000003</v>
      </c>
      <c r="Q53" s="14">
        <f t="shared" ca="1" si="17"/>
        <v>-28.013999999999996</v>
      </c>
      <c r="R53" s="14">
        <f t="shared" ca="1" si="17"/>
        <v>0</v>
      </c>
      <c r="S53" s="14">
        <f t="shared" ca="1" si="17"/>
        <v>0</v>
      </c>
      <c r="T53" s="14">
        <f t="shared" ca="1" si="17"/>
        <v>0</v>
      </c>
      <c r="U53" s="14">
        <f t="shared" ca="1" si="17"/>
        <v>0</v>
      </c>
      <c r="V53" s="14">
        <f t="shared" ca="1" si="17"/>
        <v>0</v>
      </c>
      <c r="W53" s="14">
        <f t="shared" ca="1" si="17"/>
        <v>0</v>
      </c>
      <c r="X53" s="14">
        <f t="shared" ca="1" si="17"/>
        <v>0</v>
      </c>
      <c r="Y53" s="14">
        <f t="shared" ca="1" si="17"/>
        <v>0</v>
      </c>
      <c r="Z53" s="14">
        <f t="shared" ca="1" si="17"/>
        <v>0</v>
      </c>
      <c r="AA53" s="14">
        <f t="shared" ca="1" si="17"/>
        <v>0</v>
      </c>
      <c r="AB53" s="14">
        <f t="shared" ca="1" si="17"/>
        <v>0</v>
      </c>
      <c r="AC53" s="14">
        <f t="shared" ca="1" si="17"/>
        <v>0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14"/>
    </row>
    <row r="54" spans="1:71" ht="21" customHeight="1" outlineLevel="1" thickBot="1" x14ac:dyDescent="0.4">
      <c r="A54" s="5">
        <f t="shared" si="14"/>
        <v>0</v>
      </c>
      <c r="B54" s="5">
        <f t="shared" si="14"/>
        <v>2</v>
      </c>
      <c r="C54" s="5">
        <f t="shared" si="14"/>
        <v>0</v>
      </c>
      <c r="D54" s="5">
        <f t="shared" si="14"/>
        <v>0</v>
      </c>
      <c r="E54" s="6" t="str">
        <f t="shared" si="14"/>
        <v>Se2</v>
      </c>
      <c r="F54" s="14">
        <f t="shared" ca="1" si="15"/>
        <v>-11.458</v>
      </c>
      <c r="G54" s="14">
        <f t="shared" ca="1" si="17"/>
        <v>-12.162000000000001</v>
      </c>
      <c r="H54" s="14">
        <f t="shared" ca="1" si="17"/>
        <v>-12.94</v>
      </c>
      <c r="I54" s="14">
        <f t="shared" ca="1" si="17"/>
        <v>-13.708</v>
      </c>
      <c r="J54" s="14">
        <f t="shared" ca="1" si="17"/>
        <v>-14.438000000000001</v>
      </c>
      <c r="K54" s="14">
        <f t="shared" ca="1" si="17"/>
        <v>-15.122</v>
      </c>
      <c r="L54" s="14">
        <f t="shared" ca="1" si="17"/>
        <v>-15.76</v>
      </c>
      <c r="M54" s="14">
        <f t="shared" ca="1" si="17"/>
        <v>-16.358000000000001</v>
      </c>
      <c r="N54" s="14">
        <f t="shared" ca="1" si="17"/>
        <v>-16.922000000000001</v>
      </c>
      <c r="O54" s="14">
        <f t="shared" ca="1" si="17"/>
        <v>-17.474</v>
      </c>
      <c r="P54" s="14">
        <f t="shared" ca="1" si="17"/>
        <v>-18.044</v>
      </c>
      <c r="Q54" s="14">
        <f t="shared" ca="1" si="17"/>
        <v>-18.675999999999998</v>
      </c>
      <c r="R54" s="14">
        <f t="shared" ca="1" si="17"/>
        <v>0</v>
      </c>
      <c r="S54" s="14">
        <f t="shared" ca="1" si="17"/>
        <v>0</v>
      </c>
      <c r="T54" s="14">
        <f t="shared" ref="G54:BR58" ca="1" si="18">$A54*H.Ar + $B54*H.Se + $C54*H.Ge + $D54*H.Ga</f>
        <v>0</v>
      </c>
      <c r="U54" s="14">
        <f t="shared" ca="1" si="18"/>
        <v>0</v>
      </c>
      <c r="V54" s="14">
        <f t="shared" ca="1" si="18"/>
        <v>0</v>
      </c>
      <c r="W54" s="14">
        <f t="shared" ca="1" si="18"/>
        <v>0</v>
      </c>
      <c r="X54" s="14">
        <f t="shared" ca="1" si="18"/>
        <v>0</v>
      </c>
      <c r="Y54" s="14">
        <f t="shared" ca="1" si="18"/>
        <v>0</v>
      </c>
      <c r="Z54" s="14">
        <f t="shared" ca="1" si="18"/>
        <v>0</v>
      </c>
      <c r="AA54" s="14">
        <f t="shared" ca="1" si="18"/>
        <v>0</v>
      </c>
      <c r="AB54" s="14">
        <f t="shared" ca="1" si="18"/>
        <v>0</v>
      </c>
      <c r="AC54" s="14">
        <f t="shared" ca="1" si="18"/>
        <v>0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14"/>
    </row>
    <row r="55" spans="1:71" ht="21" customHeight="1" outlineLevel="1" thickBot="1" x14ac:dyDescent="0.4">
      <c r="A55" s="5">
        <f t="shared" si="14"/>
        <v>0</v>
      </c>
      <c r="B55" s="5">
        <f t="shared" si="14"/>
        <v>1</v>
      </c>
      <c r="C55" s="5">
        <f t="shared" si="14"/>
        <v>0</v>
      </c>
      <c r="D55" s="5">
        <f t="shared" si="14"/>
        <v>0</v>
      </c>
      <c r="E55" s="6" t="str">
        <f t="shared" si="14"/>
        <v>Se</v>
      </c>
      <c r="F55" s="14">
        <f t="shared" ca="1" si="15"/>
        <v>-5.7290000000000001</v>
      </c>
      <c r="G55" s="14">
        <f t="shared" ca="1" si="18"/>
        <v>-6.0810000000000004</v>
      </c>
      <c r="H55" s="14">
        <f t="shared" ca="1" si="18"/>
        <v>-6.47</v>
      </c>
      <c r="I55" s="14">
        <f t="shared" ca="1" si="18"/>
        <v>-6.8540000000000001</v>
      </c>
      <c r="J55" s="14">
        <f t="shared" ca="1" si="18"/>
        <v>-7.2190000000000003</v>
      </c>
      <c r="K55" s="14">
        <f t="shared" ca="1" si="18"/>
        <v>-7.5609999999999999</v>
      </c>
      <c r="L55" s="14">
        <f t="shared" ca="1" si="18"/>
        <v>-7.88</v>
      </c>
      <c r="M55" s="14">
        <f t="shared" ca="1" si="18"/>
        <v>-8.1790000000000003</v>
      </c>
      <c r="N55" s="14">
        <f t="shared" ca="1" si="18"/>
        <v>-8.4610000000000003</v>
      </c>
      <c r="O55" s="14">
        <f t="shared" ca="1" si="18"/>
        <v>-8.7370000000000001</v>
      </c>
      <c r="P55" s="14">
        <f t="shared" ca="1" si="18"/>
        <v>-9.0220000000000002</v>
      </c>
      <c r="Q55" s="14">
        <f t="shared" ca="1" si="18"/>
        <v>-9.3379999999999992</v>
      </c>
      <c r="R55" s="14">
        <f t="shared" ca="1" si="18"/>
        <v>0</v>
      </c>
      <c r="S55" s="14">
        <f t="shared" ca="1" si="18"/>
        <v>0</v>
      </c>
      <c r="T55" s="14">
        <f t="shared" ca="1" si="18"/>
        <v>0</v>
      </c>
      <c r="U55" s="14">
        <f t="shared" ca="1" si="18"/>
        <v>0</v>
      </c>
      <c r="V55" s="14">
        <f t="shared" ca="1" si="18"/>
        <v>0</v>
      </c>
      <c r="W55" s="14">
        <f t="shared" ca="1" si="18"/>
        <v>0</v>
      </c>
      <c r="X55" s="14">
        <f t="shared" ca="1" si="18"/>
        <v>0</v>
      </c>
      <c r="Y55" s="14">
        <f t="shared" ca="1" si="18"/>
        <v>0</v>
      </c>
      <c r="Z55" s="14">
        <f t="shared" ca="1" si="18"/>
        <v>0</v>
      </c>
      <c r="AA55" s="14">
        <f t="shared" ca="1" si="18"/>
        <v>0</v>
      </c>
      <c r="AB55" s="14">
        <f t="shared" ca="1" si="18"/>
        <v>0</v>
      </c>
      <c r="AC55" s="14">
        <f t="shared" ca="1" si="18"/>
        <v>0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14"/>
    </row>
    <row r="56" spans="1:71" ht="21" customHeight="1" outlineLevel="1" thickBot="1" x14ac:dyDescent="0.4">
      <c r="A56" s="5">
        <f t="shared" ref="A56:E65" si="19">A14</f>
        <v>1</v>
      </c>
      <c r="B56" s="5">
        <f t="shared" si="19"/>
        <v>0</v>
      </c>
      <c r="C56" s="5">
        <f t="shared" si="19"/>
        <v>0</v>
      </c>
      <c r="D56" s="5">
        <f t="shared" si="19"/>
        <v>0</v>
      </c>
      <c r="E56" s="6" t="str">
        <f t="shared" si="19"/>
        <v>Ar</v>
      </c>
      <c r="F56" s="14">
        <f t="shared" ref="F56:U65" ca="1" si="20">$A56*H.Ar + $B56*H.Se + $C56*H.Ge + $D56*H.Ga</f>
        <v>-18.62</v>
      </c>
      <c r="G56" s="14">
        <f t="shared" ca="1" si="20"/>
        <v>-18.63</v>
      </c>
      <c r="H56" s="14">
        <f t="shared" ca="1" si="20"/>
        <v>-18.72</v>
      </c>
      <c r="I56" s="14">
        <f t="shared" ca="1" si="20"/>
        <v>-18.84</v>
      </c>
      <c r="J56" s="14">
        <f t="shared" ca="1" si="20"/>
        <v>-18.97</v>
      </c>
      <c r="K56" s="14">
        <f t="shared" ca="1" si="20"/>
        <v>-19.11</v>
      </c>
      <c r="L56" s="14">
        <f t="shared" ca="1" si="20"/>
        <v>-19.25</v>
      </c>
      <c r="M56" s="14">
        <f t="shared" ca="1" si="20"/>
        <v>-19.38</v>
      </c>
      <c r="N56" s="14">
        <f t="shared" ca="1" si="20"/>
        <v>-19.510000000000002</v>
      </c>
      <c r="O56" s="14">
        <f t="shared" ca="1" si="20"/>
        <v>-19.64</v>
      </c>
      <c r="P56" s="14">
        <f t="shared" ca="1" si="20"/>
        <v>-19.77</v>
      </c>
      <c r="Q56" s="14">
        <f t="shared" ca="1" si="20"/>
        <v>-19.91</v>
      </c>
      <c r="R56" s="14">
        <f t="shared" ca="1" si="20"/>
        <v>0</v>
      </c>
      <c r="S56" s="14">
        <f t="shared" ca="1" si="20"/>
        <v>0</v>
      </c>
      <c r="T56" s="14">
        <f t="shared" ca="1" si="20"/>
        <v>0</v>
      </c>
      <c r="U56" s="14">
        <f t="shared" ca="1" si="20"/>
        <v>0</v>
      </c>
      <c r="V56" s="14">
        <f t="shared" ca="1" si="18"/>
        <v>0</v>
      </c>
      <c r="W56" s="14">
        <f t="shared" ca="1" si="18"/>
        <v>0</v>
      </c>
      <c r="X56" s="14">
        <f t="shared" ca="1" si="18"/>
        <v>0</v>
      </c>
      <c r="Y56" s="14">
        <f t="shared" ca="1" si="18"/>
        <v>0</v>
      </c>
      <c r="Z56" s="14">
        <f t="shared" ca="1" si="18"/>
        <v>0</v>
      </c>
      <c r="AA56" s="14">
        <f t="shared" ca="1" si="18"/>
        <v>0</v>
      </c>
      <c r="AB56" s="14">
        <f t="shared" ca="1" si="18"/>
        <v>0</v>
      </c>
      <c r="AC56" s="14">
        <f t="shared" ca="1" si="18"/>
        <v>0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14"/>
    </row>
    <row r="57" spans="1:71" ht="21" customHeight="1" outlineLevel="1" thickBot="1" x14ac:dyDescent="0.4">
      <c r="A57" s="5">
        <f t="shared" si="19"/>
        <v>0</v>
      </c>
      <c r="B57" s="5">
        <f t="shared" si="19"/>
        <v>1</v>
      </c>
      <c r="C57" s="5">
        <f t="shared" si="19"/>
        <v>0</v>
      </c>
      <c r="D57" s="5">
        <f t="shared" si="19"/>
        <v>0</v>
      </c>
      <c r="E57" s="6" t="str">
        <f t="shared" si="19"/>
        <v>(l)Se[l]</v>
      </c>
      <c r="F57" s="14">
        <f t="shared" ca="1" si="20"/>
        <v>-5.7290000000000001</v>
      </c>
      <c r="G57" s="14">
        <f t="shared" ca="1" si="18"/>
        <v>-6.0810000000000004</v>
      </c>
      <c r="H57" s="14">
        <f t="shared" ca="1" si="18"/>
        <v>-6.47</v>
      </c>
      <c r="I57" s="14">
        <f t="shared" ca="1" si="18"/>
        <v>-6.8540000000000001</v>
      </c>
      <c r="J57" s="14">
        <f t="shared" ca="1" si="18"/>
        <v>-7.2190000000000003</v>
      </c>
      <c r="K57" s="14">
        <f t="shared" ca="1" si="18"/>
        <v>-7.5609999999999999</v>
      </c>
      <c r="L57" s="14">
        <f t="shared" ca="1" si="18"/>
        <v>-7.88</v>
      </c>
      <c r="M57" s="14">
        <f t="shared" ca="1" si="18"/>
        <v>-8.1790000000000003</v>
      </c>
      <c r="N57" s="14">
        <f t="shared" ca="1" si="18"/>
        <v>-8.4610000000000003</v>
      </c>
      <c r="O57" s="14">
        <f t="shared" ca="1" si="18"/>
        <v>-8.7370000000000001</v>
      </c>
      <c r="P57" s="14">
        <f t="shared" ca="1" si="18"/>
        <v>-9.0220000000000002</v>
      </c>
      <c r="Q57" s="14">
        <f t="shared" ca="1" si="18"/>
        <v>-9.3379999999999992</v>
      </c>
      <c r="R57" s="14">
        <f t="shared" ca="1" si="18"/>
        <v>0</v>
      </c>
      <c r="S57" s="14">
        <f t="shared" ca="1" si="18"/>
        <v>0</v>
      </c>
      <c r="T57" s="14">
        <f t="shared" ca="1" si="18"/>
        <v>0</v>
      </c>
      <c r="U57" s="14">
        <f t="shared" ca="1" si="18"/>
        <v>0</v>
      </c>
      <c r="V57" s="14">
        <f t="shared" ca="1" si="18"/>
        <v>0</v>
      </c>
      <c r="W57" s="14">
        <f t="shared" ca="1" si="18"/>
        <v>0</v>
      </c>
      <c r="X57" s="14">
        <f t="shared" ca="1" si="18"/>
        <v>0</v>
      </c>
      <c r="Y57" s="14">
        <f t="shared" ca="1" si="18"/>
        <v>0</v>
      </c>
      <c r="Z57" s="14">
        <f t="shared" ca="1" si="18"/>
        <v>0</v>
      </c>
      <c r="AA57" s="14">
        <f t="shared" ca="1" si="18"/>
        <v>0</v>
      </c>
      <c r="AB57" s="14">
        <f t="shared" ca="1" si="18"/>
        <v>0</v>
      </c>
      <c r="AC57" s="14">
        <f t="shared" ca="1" si="18"/>
        <v>0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14"/>
    </row>
    <row r="58" spans="1:71" ht="21" customHeight="1" outlineLevel="1" thickBot="1" x14ac:dyDescent="0.4">
      <c r="A58" s="5">
        <f t="shared" si="19"/>
        <v>0</v>
      </c>
      <c r="B58" s="5">
        <f t="shared" si="19"/>
        <v>1</v>
      </c>
      <c r="C58" s="5">
        <f t="shared" si="19"/>
        <v>1</v>
      </c>
      <c r="D58" s="5">
        <f t="shared" si="19"/>
        <v>0</v>
      </c>
      <c r="E58" s="6" t="str">
        <f t="shared" si="19"/>
        <v>(l)GeSe[l]</v>
      </c>
      <c r="F58" s="14">
        <f t="shared" ca="1" si="20"/>
        <v>-34.018999999999998</v>
      </c>
      <c r="G58" s="14">
        <f t="shared" ca="1" si="18"/>
        <v>-29.791</v>
      </c>
      <c r="H58" s="14">
        <f t="shared" ca="1" si="18"/>
        <v>-27.18</v>
      </c>
      <c r="I58" s="14">
        <f t="shared" ca="1" si="18"/>
        <v>-25.474</v>
      </c>
      <c r="J58" s="14">
        <f t="shared" ca="1" si="18"/>
        <v>-24.329000000000001</v>
      </c>
      <c r="K58" s="14">
        <f t="shared" ca="1" si="18"/>
        <v>-23.530999999999999</v>
      </c>
      <c r="L58" s="14">
        <f t="shared" ca="1" si="18"/>
        <v>-22.97</v>
      </c>
      <c r="M58" s="14">
        <f t="shared" ca="1" si="18"/>
        <v>-22.588999999999999</v>
      </c>
      <c r="N58" s="14">
        <f t="shared" ca="1" si="18"/>
        <v>-22.320999999999998</v>
      </c>
      <c r="O58" s="14">
        <f t="shared" ca="1" si="18"/>
        <v>-22.137</v>
      </c>
      <c r="P58" s="14">
        <f t="shared" ca="1" si="18"/>
        <v>-22.012</v>
      </c>
      <c r="Q58" s="14">
        <f t="shared" ca="1" si="18"/>
        <v>-21.927999999999997</v>
      </c>
      <c r="R58" s="14">
        <f t="shared" ca="1" si="18"/>
        <v>0</v>
      </c>
      <c r="S58" s="14">
        <f t="shared" ca="1" si="18"/>
        <v>0</v>
      </c>
      <c r="T58" s="14">
        <f t="shared" ca="1" si="18"/>
        <v>0</v>
      </c>
      <c r="U58" s="14">
        <f t="shared" ca="1" si="18"/>
        <v>0</v>
      </c>
      <c r="V58" s="14">
        <f t="shared" ca="1" si="18"/>
        <v>0</v>
      </c>
      <c r="W58" s="14">
        <f t="shared" ca="1" si="18"/>
        <v>0</v>
      </c>
      <c r="X58" s="14">
        <f t="shared" ca="1" si="18"/>
        <v>0</v>
      </c>
      <c r="Y58" s="14">
        <f t="shared" ca="1" si="18"/>
        <v>0</v>
      </c>
      <c r="Z58" s="14">
        <f t="shared" ca="1" si="18"/>
        <v>0</v>
      </c>
      <c r="AA58" s="14">
        <f t="shared" ca="1" si="18"/>
        <v>0</v>
      </c>
      <c r="AB58" s="14">
        <f t="shared" ca="1" si="18"/>
        <v>0</v>
      </c>
      <c r="AC58" s="14">
        <f t="shared" ca="1" si="18"/>
        <v>0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14"/>
    </row>
    <row r="59" spans="1:71" ht="21" customHeight="1" outlineLevel="1" thickBot="1" x14ac:dyDescent="0.4">
      <c r="A59" s="5">
        <f t="shared" si="19"/>
        <v>0</v>
      </c>
      <c r="B59" s="5">
        <f t="shared" si="19"/>
        <v>3</v>
      </c>
      <c r="C59" s="5">
        <f t="shared" si="19"/>
        <v>0</v>
      </c>
      <c r="D59" s="5">
        <f t="shared" si="19"/>
        <v>2</v>
      </c>
      <c r="E59" s="6" t="str">
        <f t="shared" si="19"/>
        <v>(l)Ga2Se3[l]</v>
      </c>
      <c r="F59" s="14">
        <f t="shared" ca="1" si="20"/>
        <v>-169.20700000000002</v>
      </c>
      <c r="G59" s="14">
        <f t="shared" ca="1" si="21"/>
        <v>-148.60300000000001</v>
      </c>
      <c r="H59" s="14">
        <f t="shared" ca="1" si="21"/>
        <v>-134.69</v>
      </c>
      <c r="I59" s="14">
        <f t="shared" ca="1" si="21"/>
        <v>-124.702</v>
      </c>
      <c r="J59" s="14">
        <f t="shared" ca="1" si="21"/>
        <v>-117.157</v>
      </c>
      <c r="K59" s="14">
        <f t="shared" ca="1" si="21"/>
        <v>-111.26300000000001</v>
      </c>
      <c r="L59" s="14">
        <f t="shared" ca="1" si="21"/>
        <v>-106.54</v>
      </c>
      <c r="M59" s="14">
        <f t="shared" ca="1" si="21"/>
        <v>-102.65700000000001</v>
      </c>
      <c r="N59" s="14">
        <f t="shared" ca="1" si="21"/>
        <v>-99.423000000000002</v>
      </c>
      <c r="O59" s="14">
        <f t="shared" ca="1" si="21"/>
        <v>-96.670999999999992</v>
      </c>
      <c r="P59" s="14">
        <f t="shared" ca="1" si="21"/>
        <v>-94.305999999999997</v>
      </c>
      <c r="Q59" s="14">
        <f t="shared" ca="1" si="21"/>
        <v>-92.233999999999995</v>
      </c>
      <c r="R59" s="14">
        <f t="shared" ca="1" si="21"/>
        <v>0</v>
      </c>
      <c r="S59" s="14">
        <f t="shared" ca="1" si="21"/>
        <v>0</v>
      </c>
      <c r="T59" s="14">
        <f t="shared" ca="1" si="21"/>
        <v>0</v>
      </c>
      <c r="U59" s="14">
        <f t="shared" ca="1" si="21"/>
        <v>0</v>
      </c>
      <c r="V59" s="14">
        <f t="shared" ca="1" si="21"/>
        <v>0</v>
      </c>
      <c r="W59" s="14">
        <f t="shared" ca="1" si="21"/>
        <v>0</v>
      </c>
      <c r="X59" s="14">
        <f t="shared" ca="1" si="21"/>
        <v>0</v>
      </c>
      <c r="Y59" s="14">
        <f t="shared" ca="1" si="21"/>
        <v>0</v>
      </c>
      <c r="Z59" s="14">
        <f t="shared" ca="1" si="21"/>
        <v>0</v>
      </c>
      <c r="AA59" s="14">
        <f t="shared" ca="1" si="21"/>
        <v>0</v>
      </c>
      <c r="AB59" s="14">
        <f t="shared" ca="1" si="21"/>
        <v>0</v>
      </c>
      <c r="AC59" s="14">
        <f t="shared" ca="1" si="21"/>
        <v>0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14"/>
    </row>
    <row r="60" spans="1:71" ht="21" customHeight="1" outlineLevel="1" thickBot="1" x14ac:dyDescent="0.4">
      <c r="A60" s="5">
        <f t="shared" si="19"/>
        <v>1</v>
      </c>
      <c r="B60" s="5">
        <f t="shared" si="19"/>
        <v>0</v>
      </c>
      <c r="C60" s="5">
        <f t="shared" si="19"/>
        <v>0</v>
      </c>
      <c r="D60" s="5">
        <f t="shared" si="19"/>
        <v>0</v>
      </c>
      <c r="E60" s="6" t="str">
        <f t="shared" si="19"/>
        <v>H (Ar)</v>
      </c>
      <c r="F60" s="14">
        <f t="shared" ca="1" si="20"/>
        <v>-18.62</v>
      </c>
      <c r="G60" s="14">
        <f t="shared" ca="1" si="21"/>
        <v>-18.63</v>
      </c>
      <c r="H60" s="14">
        <f t="shared" ca="1" si="21"/>
        <v>-18.72</v>
      </c>
      <c r="I60" s="14">
        <f t="shared" ca="1" si="21"/>
        <v>-18.84</v>
      </c>
      <c r="J60" s="14">
        <f t="shared" ca="1" si="21"/>
        <v>-18.97</v>
      </c>
      <c r="K60" s="14">
        <f t="shared" ca="1" si="21"/>
        <v>-19.11</v>
      </c>
      <c r="L60" s="14">
        <f t="shared" ca="1" si="21"/>
        <v>-19.25</v>
      </c>
      <c r="M60" s="14">
        <f t="shared" ca="1" si="21"/>
        <v>-19.38</v>
      </c>
      <c r="N60" s="14">
        <f t="shared" ca="1" si="21"/>
        <v>-19.510000000000002</v>
      </c>
      <c r="O60" s="14">
        <f t="shared" ca="1" si="21"/>
        <v>-19.64</v>
      </c>
      <c r="P60" s="14">
        <f t="shared" ca="1" si="21"/>
        <v>-19.77</v>
      </c>
      <c r="Q60" s="14">
        <f t="shared" ca="1" si="21"/>
        <v>-19.91</v>
      </c>
      <c r="R60" s="14">
        <f t="shared" ca="1" si="21"/>
        <v>0</v>
      </c>
      <c r="S60" s="14">
        <f t="shared" ca="1" si="21"/>
        <v>0</v>
      </c>
      <c r="T60" s="14">
        <f t="shared" ca="1" si="21"/>
        <v>0</v>
      </c>
      <c r="U60" s="14">
        <f t="shared" ca="1" si="21"/>
        <v>0</v>
      </c>
      <c r="V60" s="14">
        <f t="shared" ca="1" si="21"/>
        <v>0</v>
      </c>
      <c r="W60" s="14">
        <f t="shared" ca="1" si="21"/>
        <v>0</v>
      </c>
      <c r="X60" s="14">
        <f t="shared" ca="1" si="21"/>
        <v>0</v>
      </c>
      <c r="Y60" s="14">
        <f t="shared" ca="1" si="21"/>
        <v>0</v>
      </c>
      <c r="Z60" s="14">
        <f t="shared" ca="1" si="21"/>
        <v>0</v>
      </c>
      <c r="AA60" s="14">
        <f t="shared" ca="1" si="21"/>
        <v>0</v>
      </c>
      <c r="AB60" s="14">
        <f t="shared" ca="1" si="21"/>
        <v>0</v>
      </c>
      <c r="AC60" s="14">
        <f t="shared" ca="1" si="21"/>
        <v>0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14"/>
    </row>
    <row r="61" spans="1:71" ht="2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0</v>
      </c>
      <c r="D61" s="5">
        <f t="shared" si="19"/>
        <v>1</v>
      </c>
      <c r="E61" s="6" t="str">
        <f t="shared" si="19"/>
        <v>H (Ga)</v>
      </c>
      <c r="F61" s="14">
        <f t="shared" ca="1" si="20"/>
        <v>-76.010000000000005</v>
      </c>
      <c r="G61" s="14">
        <f t="shared" ca="1" si="21"/>
        <v>-65.180000000000007</v>
      </c>
      <c r="H61" s="14">
        <f t="shared" ca="1" si="21"/>
        <v>-57.64</v>
      </c>
      <c r="I61" s="14">
        <f t="shared" ca="1" si="21"/>
        <v>-52.07</v>
      </c>
      <c r="J61" s="14">
        <f t="shared" ca="1" si="21"/>
        <v>-47.75</v>
      </c>
      <c r="K61" s="14">
        <f t="shared" ca="1" si="21"/>
        <v>-44.29</v>
      </c>
      <c r="L61" s="14">
        <f t="shared" ca="1" si="21"/>
        <v>-41.45</v>
      </c>
      <c r="M61" s="14">
        <f t="shared" ca="1" si="21"/>
        <v>-39.06</v>
      </c>
      <c r="N61" s="14">
        <f t="shared" ca="1" si="21"/>
        <v>-37.020000000000003</v>
      </c>
      <c r="O61" s="14">
        <f t="shared" ca="1" si="21"/>
        <v>-35.229999999999997</v>
      </c>
      <c r="P61" s="14">
        <f t="shared" ca="1" si="21"/>
        <v>-33.619999999999997</v>
      </c>
      <c r="Q61" s="14">
        <f t="shared" ca="1" si="21"/>
        <v>-32.11</v>
      </c>
      <c r="R61" s="14">
        <f t="shared" ca="1" si="21"/>
        <v>0</v>
      </c>
      <c r="S61" s="14">
        <f t="shared" ca="1" si="21"/>
        <v>0</v>
      </c>
      <c r="T61" s="14">
        <f t="shared" ca="1" si="21"/>
        <v>0</v>
      </c>
      <c r="U61" s="14">
        <f t="shared" ca="1" si="21"/>
        <v>0</v>
      </c>
      <c r="V61" s="14">
        <f t="shared" ca="1" si="21"/>
        <v>0</v>
      </c>
      <c r="W61" s="14">
        <f t="shared" ca="1" si="21"/>
        <v>0</v>
      </c>
      <c r="X61" s="14">
        <f t="shared" ca="1" si="21"/>
        <v>0</v>
      </c>
      <c r="Y61" s="14">
        <f t="shared" ca="1" si="21"/>
        <v>0</v>
      </c>
      <c r="Z61" s="14">
        <f t="shared" ca="1" si="21"/>
        <v>0</v>
      </c>
      <c r="AA61" s="14">
        <f t="shared" ca="1" si="21"/>
        <v>0</v>
      </c>
      <c r="AB61" s="14">
        <f t="shared" ca="1" si="21"/>
        <v>0</v>
      </c>
      <c r="AC61" s="14">
        <f t="shared" ca="1" si="21"/>
        <v>0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14"/>
    </row>
    <row r="62" spans="1:71" ht="2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1</v>
      </c>
      <c r="D62" s="5">
        <f t="shared" si="19"/>
        <v>0</v>
      </c>
      <c r="E62" s="6" t="str">
        <f t="shared" si="19"/>
        <v>H (Ge)</v>
      </c>
      <c r="F62" s="14">
        <f t="shared" ca="1" si="20"/>
        <v>-28.29</v>
      </c>
      <c r="G62" s="14">
        <f t="shared" ca="1" si="21"/>
        <v>-23.71</v>
      </c>
      <c r="H62" s="14">
        <f t="shared" ca="1" si="21"/>
        <v>-20.71</v>
      </c>
      <c r="I62" s="14">
        <f t="shared" ca="1" si="21"/>
        <v>-18.62</v>
      </c>
      <c r="J62" s="14">
        <f t="shared" ca="1" si="21"/>
        <v>-17.11</v>
      </c>
      <c r="K62" s="14">
        <f t="shared" ca="1" si="21"/>
        <v>-15.97</v>
      </c>
      <c r="L62" s="14">
        <f t="shared" ca="1" si="21"/>
        <v>-15.09</v>
      </c>
      <c r="M62" s="14">
        <f t="shared" ca="1" si="21"/>
        <v>-14.41</v>
      </c>
      <c r="N62" s="14">
        <f t="shared" ca="1" si="21"/>
        <v>-13.86</v>
      </c>
      <c r="O62" s="14">
        <f t="shared" ca="1" si="21"/>
        <v>-13.4</v>
      </c>
      <c r="P62" s="14">
        <f t="shared" ca="1" si="21"/>
        <v>-12.99</v>
      </c>
      <c r="Q62" s="14">
        <f t="shared" ca="1" si="21"/>
        <v>-12.59</v>
      </c>
      <c r="R62" s="14">
        <f t="shared" ca="1" si="21"/>
        <v>0</v>
      </c>
      <c r="S62" s="14">
        <f t="shared" ca="1" si="21"/>
        <v>0</v>
      </c>
      <c r="T62" s="14">
        <f t="shared" ca="1" si="21"/>
        <v>0</v>
      </c>
      <c r="U62" s="14">
        <f t="shared" ca="1" si="21"/>
        <v>0</v>
      </c>
      <c r="V62" s="14">
        <f t="shared" ca="1" si="21"/>
        <v>0</v>
      </c>
      <c r="W62" s="14">
        <f t="shared" ca="1" si="21"/>
        <v>0</v>
      </c>
      <c r="X62" s="14">
        <f t="shared" ca="1" si="21"/>
        <v>0</v>
      </c>
      <c r="Y62" s="14">
        <f t="shared" ca="1" si="21"/>
        <v>0</v>
      </c>
      <c r="Z62" s="14">
        <f t="shared" ca="1" si="21"/>
        <v>0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14"/>
    </row>
    <row r="63" spans="1:71" ht="21" customHeight="1" outlineLevel="1" thickBot="1" x14ac:dyDescent="0.4">
      <c r="A63" s="5">
        <f t="shared" si="19"/>
        <v>0</v>
      </c>
      <c r="B63" s="5">
        <f t="shared" si="19"/>
        <v>1</v>
      </c>
      <c r="C63" s="5">
        <f t="shared" si="19"/>
        <v>0</v>
      </c>
      <c r="D63" s="5">
        <f t="shared" si="19"/>
        <v>0</v>
      </c>
      <c r="E63" s="6" t="str">
        <f t="shared" si="19"/>
        <v>H (Se)</v>
      </c>
      <c r="F63" s="14">
        <f t="shared" ca="1" si="20"/>
        <v>-5.7290000000000001</v>
      </c>
      <c r="G63" s="14">
        <f t="shared" ca="1" si="22"/>
        <v>-6.0810000000000004</v>
      </c>
      <c r="H63" s="14">
        <f t="shared" ca="1" si="22"/>
        <v>-6.47</v>
      </c>
      <c r="I63" s="14">
        <f t="shared" ca="1" si="22"/>
        <v>-6.8540000000000001</v>
      </c>
      <c r="J63" s="14">
        <f t="shared" ca="1" si="22"/>
        <v>-7.2190000000000003</v>
      </c>
      <c r="K63" s="14">
        <f t="shared" ca="1" si="22"/>
        <v>-7.5609999999999999</v>
      </c>
      <c r="L63" s="14">
        <f t="shared" ca="1" si="22"/>
        <v>-7.88</v>
      </c>
      <c r="M63" s="14">
        <f t="shared" ca="1" si="22"/>
        <v>-8.1790000000000003</v>
      </c>
      <c r="N63" s="14">
        <f t="shared" ca="1" si="22"/>
        <v>-8.4610000000000003</v>
      </c>
      <c r="O63" s="14">
        <f t="shared" ca="1" si="22"/>
        <v>-8.7370000000000001</v>
      </c>
      <c r="P63" s="14">
        <f t="shared" ca="1" si="22"/>
        <v>-9.0220000000000002</v>
      </c>
      <c r="Q63" s="14">
        <f t="shared" ca="1" si="22"/>
        <v>-9.3379999999999992</v>
      </c>
      <c r="R63" s="14">
        <f t="shared" ca="1" si="22"/>
        <v>0</v>
      </c>
      <c r="S63" s="14">
        <f t="shared" ca="1" si="22"/>
        <v>0</v>
      </c>
      <c r="T63" s="14">
        <f t="shared" ca="1" si="22"/>
        <v>0</v>
      </c>
      <c r="U63" s="14">
        <f t="shared" ca="1" si="22"/>
        <v>0</v>
      </c>
      <c r="V63" s="14">
        <f t="shared" ca="1" si="22"/>
        <v>0</v>
      </c>
      <c r="W63" s="14">
        <f t="shared" ca="1" si="22"/>
        <v>0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14"/>
    </row>
    <row r="64" spans="1:71" ht="2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14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14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14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14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14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14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14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14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14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14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14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8.3333333333333339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Temperature,K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537.5</v>
      </c>
      <c r="K79" s="3">
        <f t="shared" si="30"/>
        <v>603.5</v>
      </c>
      <c r="L79" s="3">
        <f t="shared" si="30"/>
        <v>669.6</v>
      </c>
      <c r="M79" s="3">
        <f t="shared" si="30"/>
        <v>735.7</v>
      </c>
      <c r="N79" s="3">
        <f t="shared" si="30"/>
        <v>801.8</v>
      </c>
      <c r="O79" s="3">
        <f t="shared" si="30"/>
        <v>867.8</v>
      </c>
      <c r="P79" s="3">
        <f t="shared" si="30"/>
        <v>933.9</v>
      </c>
      <c r="Q79" s="3">
        <f t="shared" si="30"/>
        <v>1000</v>
      </c>
      <c r="R79" s="3">
        <f t="shared" si="30"/>
        <v>0</v>
      </c>
      <c r="S79" s="3">
        <f t="shared" si="30"/>
        <v>0</v>
      </c>
      <c r="T79" s="3">
        <f t="shared" si="30"/>
        <v>0</v>
      </c>
      <c r="U79" s="3">
        <f t="shared" si="30"/>
        <v>0</v>
      </c>
      <c r="V79" s="3">
        <f t="shared" si="30"/>
        <v>0</v>
      </c>
      <c r="W79" s="3">
        <f t="shared" si="30"/>
        <v>0</v>
      </c>
      <c r="X79" s="3">
        <f t="shared" si="30"/>
        <v>0</v>
      </c>
      <c r="Y79" s="3">
        <f t="shared" si="30"/>
        <v>0</v>
      </c>
      <c r="Z79" s="3">
        <f t="shared" si="30"/>
        <v>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3</v>
      </c>
      <c r="C80" s="5">
        <f t="shared" si="31"/>
        <v>0</v>
      </c>
      <c r="D80" s="5">
        <f t="shared" si="31"/>
        <v>2</v>
      </c>
      <c r="E80" s="6" t="str">
        <f t="shared" si="28"/>
        <v>*Ga2Se3[l]</v>
      </c>
      <c r="F80" s="14">
        <f t="shared" ref="F80" si="32">F4*$C$78</f>
        <v>2.5743333333333334E-9</v>
      </c>
      <c r="G80" s="14">
        <f t="shared" ref="G80:BR80" si="33">G4*$C$78</f>
        <v>2.1452500000000002E-9</v>
      </c>
      <c r="H80" s="14">
        <f t="shared" si="33"/>
        <v>1.9006666666666669E-9</v>
      </c>
      <c r="I80" s="14">
        <f t="shared" si="33"/>
        <v>1.7121666666666668E-9</v>
      </c>
      <c r="J80" s="14">
        <f t="shared" si="33"/>
        <v>1.5735000000000002E-9</v>
      </c>
      <c r="K80" s="14">
        <f t="shared" si="33"/>
        <v>1.4425833333333335E-9</v>
      </c>
      <c r="L80" s="14">
        <f t="shared" si="33"/>
        <v>1.3443333333333333E-9</v>
      </c>
      <c r="M80" s="14">
        <f t="shared" si="33"/>
        <v>1.2759166666666668E-9</v>
      </c>
      <c r="N80" s="14">
        <f t="shared" si="33"/>
        <v>1.2381666666666668E-9</v>
      </c>
      <c r="O80" s="14">
        <f t="shared" si="33"/>
        <v>1.2771666666666668E-9</v>
      </c>
      <c r="P80" s="14">
        <f t="shared" si="33"/>
        <v>5.4616666666666669E-10</v>
      </c>
      <c r="Q80" s="14">
        <f t="shared" si="33"/>
        <v>8.057416666666667E-10</v>
      </c>
      <c r="R80" s="14">
        <f t="shared" si="33"/>
        <v>0</v>
      </c>
      <c r="S80" s="14">
        <f t="shared" si="33"/>
        <v>0</v>
      </c>
      <c r="T80" s="14">
        <f t="shared" si="33"/>
        <v>0</v>
      </c>
      <c r="U80" s="14">
        <f t="shared" si="33"/>
        <v>0</v>
      </c>
      <c r="V80" s="14">
        <f t="shared" si="33"/>
        <v>0</v>
      </c>
      <c r="W80" s="14">
        <f t="shared" si="33"/>
        <v>0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14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1</v>
      </c>
      <c r="C81" s="5">
        <f t="shared" si="34"/>
        <v>1</v>
      </c>
      <c r="D81" s="5">
        <f t="shared" si="34"/>
        <v>0</v>
      </c>
      <c r="E81" s="6" t="str">
        <f t="shared" si="28"/>
        <v>*GeSe[l]</v>
      </c>
      <c r="F81" s="14">
        <f t="shared" ref="F81" si="35">F5*$C$78</f>
        <v>3.2364166666666669E-8</v>
      </c>
      <c r="G81" s="14">
        <f t="shared" ref="G81:BR81" si="36">G5*$C$78</f>
        <v>2.5563333333333335E-8</v>
      </c>
      <c r="H81" s="14">
        <f t="shared" si="36"/>
        <v>2.3875E-8</v>
      </c>
      <c r="I81" s="14">
        <f t="shared" si="36"/>
        <v>2.4746666666666671E-8</v>
      </c>
      <c r="J81" s="14">
        <f t="shared" si="36"/>
        <v>2.7988333333333335E-8</v>
      </c>
      <c r="K81" s="14">
        <f t="shared" si="36"/>
        <v>3.2303333333333337E-8</v>
      </c>
      <c r="L81" s="14">
        <f t="shared" si="36"/>
        <v>3.7935000000000002E-8</v>
      </c>
      <c r="M81" s="14">
        <f t="shared" si="36"/>
        <v>4.309583333333334E-8</v>
      </c>
      <c r="N81" s="14">
        <f t="shared" si="36"/>
        <v>4.1882500000000005E-8</v>
      </c>
      <c r="O81" s="14">
        <f t="shared" si="36"/>
        <v>4.3226666666666665E-8</v>
      </c>
      <c r="P81" s="14">
        <f t="shared" si="36"/>
        <v>2.2160833333333334E-8</v>
      </c>
      <c r="Q81" s="14">
        <f t="shared" si="36"/>
        <v>3.2598333333333334E-8</v>
      </c>
      <c r="R81" s="14">
        <f t="shared" si="36"/>
        <v>0</v>
      </c>
      <c r="S81" s="14">
        <f t="shared" si="36"/>
        <v>0</v>
      </c>
      <c r="T81" s="14">
        <f t="shared" si="36"/>
        <v>0</v>
      </c>
      <c r="U81" s="14">
        <f t="shared" si="36"/>
        <v>0</v>
      </c>
      <c r="V81" s="14">
        <f t="shared" si="36"/>
        <v>0</v>
      </c>
      <c r="W81" s="14">
        <f t="shared" si="36"/>
        <v>0</v>
      </c>
      <c r="X81" s="14">
        <f t="shared" si="36"/>
        <v>0</v>
      </c>
      <c r="Y81" s="14">
        <f t="shared" si="36"/>
        <v>0</v>
      </c>
      <c r="Z81" s="14">
        <f t="shared" si="36"/>
        <v>0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14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4</v>
      </c>
      <c r="C82" s="5">
        <f t="shared" si="34"/>
        <v>0</v>
      </c>
      <c r="D82" s="5">
        <f t="shared" si="34"/>
        <v>0</v>
      </c>
      <c r="E82" s="6" t="str">
        <f t="shared" si="28"/>
        <v>Se4</v>
      </c>
      <c r="F82" s="14">
        <f t="shared" ref="F82" si="37">F6*$C$78</f>
        <v>3.8855000000000003E-24</v>
      </c>
      <c r="G82" s="14">
        <f t="shared" ref="G82:BR82" si="38">G6*$C$78</f>
        <v>1.46625E-18</v>
      </c>
      <c r="H82" s="14">
        <f t="shared" si="38"/>
        <v>6.1928333333333336E-15</v>
      </c>
      <c r="I82" s="14">
        <f t="shared" si="38"/>
        <v>2.0685833333333333E-12</v>
      </c>
      <c r="J82" s="14">
        <f t="shared" si="38"/>
        <v>1.4470000000000003E-10</v>
      </c>
      <c r="K82" s="14">
        <f t="shared" si="38"/>
        <v>3.6252500000000001E-9</v>
      </c>
      <c r="L82" s="14">
        <f t="shared" si="38"/>
        <v>4.4710000000000001E-8</v>
      </c>
      <c r="M82" s="14">
        <f t="shared" si="38"/>
        <v>3.3080833333333338E-7</v>
      </c>
      <c r="N82" s="14">
        <f t="shared" si="38"/>
        <v>1.6593333333333333E-6</v>
      </c>
      <c r="O82" s="14">
        <f t="shared" si="38"/>
        <v>6.0093333333333336E-6</v>
      </c>
      <c r="P82" s="14">
        <f t="shared" si="38"/>
        <v>1.5827500000000001E-5</v>
      </c>
      <c r="Q82" s="14">
        <f t="shared" si="38"/>
        <v>2.9413333333333335E-5</v>
      </c>
      <c r="R82" s="14">
        <f t="shared" si="38"/>
        <v>0</v>
      </c>
      <c r="S82" s="14">
        <f t="shared" si="38"/>
        <v>0</v>
      </c>
      <c r="T82" s="14">
        <f t="shared" si="38"/>
        <v>0</v>
      </c>
      <c r="U82" s="14">
        <f t="shared" si="38"/>
        <v>0</v>
      </c>
      <c r="V82" s="14">
        <f t="shared" si="38"/>
        <v>0</v>
      </c>
      <c r="W82" s="14">
        <f t="shared" si="38"/>
        <v>0</v>
      </c>
      <c r="X82" s="14">
        <f t="shared" si="38"/>
        <v>0</v>
      </c>
      <c r="Y82" s="14">
        <f t="shared" si="38"/>
        <v>0</v>
      </c>
      <c r="Z82" s="14">
        <f t="shared" si="38"/>
        <v>0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14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5</v>
      </c>
      <c r="C83" s="5">
        <f t="shared" si="34"/>
        <v>0</v>
      </c>
      <c r="D83" s="5">
        <f t="shared" si="34"/>
        <v>0</v>
      </c>
      <c r="E83" s="6" t="str">
        <f t="shared" si="28"/>
        <v>Se5</v>
      </c>
      <c r="F83" s="14">
        <f t="shared" ref="F83" si="39">F7*$C$78</f>
        <v>4.0011666666666667E-21</v>
      </c>
      <c r="G83" s="14">
        <f t="shared" ref="G83:BR83" si="40">G7*$C$78</f>
        <v>4.9403333333333339E-16</v>
      </c>
      <c r="H83" s="14">
        <f t="shared" si="40"/>
        <v>9.3183333333333332E-13</v>
      </c>
      <c r="I83" s="14">
        <f t="shared" si="40"/>
        <v>1.6843333333333335E-10</v>
      </c>
      <c r="J83" s="14">
        <f t="shared" si="40"/>
        <v>7.248333333333334E-9</v>
      </c>
      <c r="K83" s="14">
        <f t="shared" si="40"/>
        <v>1.2226666666666668E-7</v>
      </c>
      <c r="L83" s="14">
        <f t="shared" si="40"/>
        <v>1.0846666666666668E-6</v>
      </c>
      <c r="M83" s="14">
        <f t="shared" si="40"/>
        <v>6.0640000000000007E-6</v>
      </c>
      <c r="N83" s="14">
        <f t="shared" si="40"/>
        <v>2.3813333333333335E-5</v>
      </c>
      <c r="O83" s="14">
        <f t="shared" si="40"/>
        <v>6.8890833333333341E-5</v>
      </c>
      <c r="P83" s="14">
        <f t="shared" si="40"/>
        <v>1.448666666666667E-4</v>
      </c>
      <c r="Q83" s="14">
        <f t="shared" si="40"/>
        <v>2.0967500000000001E-4</v>
      </c>
      <c r="R83" s="14">
        <f t="shared" si="40"/>
        <v>0</v>
      </c>
      <c r="S83" s="14">
        <f t="shared" si="40"/>
        <v>0</v>
      </c>
      <c r="T83" s="14">
        <f t="shared" si="40"/>
        <v>0</v>
      </c>
      <c r="U83" s="14">
        <f t="shared" si="40"/>
        <v>0</v>
      </c>
      <c r="V83" s="14">
        <f t="shared" si="40"/>
        <v>0</v>
      </c>
      <c r="W83" s="14">
        <f t="shared" si="40"/>
        <v>0</v>
      </c>
      <c r="X83" s="14">
        <f t="shared" si="40"/>
        <v>0</v>
      </c>
      <c r="Y83" s="14">
        <f t="shared" si="40"/>
        <v>0</v>
      </c>
      <c r="Z83" s="14">
        <f t="shared" si="40"/>
        <v>0</v>
      </c>
      <c r="AA83" s="14">
        <f t="shared" si="40"/>
        <v>0</v>
      </c>
      <c r="AB83" s="14">
        <f t="shared" si="40"/>
        <v>0</v>
      </c>
      <c r="AC83" s="14">
        <f t="shared" si="40"/>
        <v>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14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6</v>
      </c>
      <c r="C84" s="5">
        <f t="shared" si="34"/>
        <v>0</v>
      </c>
      <c r="D84" s="5">
        <f t="shared" si="34"/>
        <v>0</v>
      </c>
      <c r="E84" s="6" t="str">
        <f t="shared" si="28"/>
        <v>Se6</v>
      </c>
      <c r="F84" s="14">
        <f t="shared" ref="F84" si="41">F8*$C$78</f>
        <v>5.4792500000000001E-19</v>
      </c>
      <c r="G84" s="14">
        <f t="shared" ref="G84:BR84" si="42">G8*$C$78</f>
        <v>9.743333333333334E-15</v>
      </c>
      <c r="H84" s="14">
        <f t="shared" si="42"/>
        <v>4.6992499999999998E-12</v>
      </c>
      <c r="I84" s="14">
        <f t="shared" si="42"/>
        <v>3.0702500000000003E-10</v>
      </c>
      <c r="J84" s="14">
        <f t="shared" si="42"/>
        <v>5.9866666666666675E-9</v>
      </c>
      <c r="K84" s="14">
        <f t="shared" si="42"/>
        <v>5.3506666666666668E-8</v>
      </c>
      <c r="L84" s="14">
        <f t="shared" si="42"/>
        <v>2.8153333333333338E-7</v>
      </c>
      <c r="M84" s="14">
        <f t="shared" si="42"/>
        <v>1.0149166666666667E-6</v>
      </c>
      <c r="N84" s="14">
        <f t="shared" si="42"/>
        <v>2.7325833333333332E-6</v>
      </c>
      <c r="O84" s="14">
        <f t="shared" si="42"/>
        <v>5.6420000000000004E-6</v>
      </c>
      <c r="P84" s="14">
        <f t="shared" si="42"/>
        <v>8.5975000000000003E-6</v>
      </c>
      <c r="Q84" s="14">
        <f t="shared" si="42"/>
        <v>8.9100000000000011E-6</v>
      </c>
      <c r="R84" s="14">
        <f t="shared" si="42"/>
        <v>0</v>
      </c>
      <c r="S84" s="14">
        <f t="shared" si="42"/>
        <v>0</v>
      </c>
      <c r="T84" s="14">
        <f t="shared" si="42"/>
        <v>0</v>
      </c>
      <c r="U84" s="14">
        <f t="shared" si="42"/>
        <v>0</v>
      </c>
      <c r="V84" s="14">
        <f t="shared" si="42"/>
        <v>0</v>
      </c>
      <c r="W84" s="14">
        <f t="shared" si="42"/>
        <v>0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14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1</v>
      </c>
      <c r="C85" s="5">
        <f t="shared" si="34"/>
        <v>0</v>
      </c>
      <c r="D85" s="5">
        <f t="shared" si="34"/>
        <v>0</v>
      </c>
      <c r="E85" s="6" t="str">
        <f t="shared" si="28"/>
        <v>Se?</v>
      </c>
      <c r="F85" s="14">
        <f t="shared" ref="F85" si="43">F9*$C$78</f>
        <v>1.6769166666666667E-20</v>
      </c>
      <c r="G85" s="14">
        <f t="shared" ref="G85:BR85" si="44">G9*$C$78</f>
        <v>5.2166666666666663E-16</v>
      </c>
      <c r="H85" s="14">
        <f t="shared" si="44"/>
        <v>3.453166666666667E-13</v>
      </c>
      <c r="I85" s="14">
        <f t="shared" si="44"/>
        <v>2.7288333333333334E-11</v>
      </c>
      <c r="J85" s="14">
        <f t="shared" si="44"/>
        <v>5.990916666666668E-10</v>
      </c>
      <c r="K85" s="14">
        <f t="shared" si="44"/>
        <v>5.7727500000000012E-9</v>
      </c>
      <c r="L85" s="14">
        <f t="shared" si="44"/>
        <v>3.1854166666666667E-8</v>
      </c>
      <c r="M85" s="14">
        <f t="shared" si="44"/>
        <v>1.1815833333333335E-7</v>
      </c>
      <c r="N85" s="14">
        <f t="shared" si="44"/>
        <v>3.2218333333333336E-7</v>
      </c>
      <c r="O85" s="14">
        <f t="shared" si="44"/>
        <v>6.6083333333333339E-7</v>
      </c>
      <c r="P85" s="14">
        <f t="shared" si="44"/>
        <v>9.6925000000000008E-7</v>
      </c>
      <c r="Q85" s="14">
        <f t="shared" si="44"/>
        <v>9.1999999999999998E-7</v>
      </c>
      <c r="R85" s="14">
        <f t="shared" si="44"/>
        <v>0</v>
      </c>
      <c r="S85" s="14">
        <f t="shared" si="44"/>
        <v>0</v>
      </c>
      <c r="T85" s="14">
        <f t="shared" si="44"/>
        <v>0</v>
      </c>
      <c r="U85" s="14">
        <f t="shared" si="44"/>
        <v>0</v>
      </c>
      <c r="V85" s="14">
        <f t="shared" si="44"/>
        <v>0</v>
      </c>
      <c r="W85" s="14">
        <f t="shared" si="44"/>
        <v>0</v>
      </c>
      <c r="X85" s="14">
        <f t="shared" si="44"/>
        <v>0</v>
      </c>
      <c r="Y85" s="14">
        <f t="shared" si="44"/>
        <v>0</v>
      </c>
      <c r="Z85" s="14">
        <f t="shared" si="44"/>
        <v>0</v>
      </c>
      <c r="AA85" s="14">
        <f t="shared" si="44"/>
        <v>0</v>
      </c>
      <c r="AB85" s="14">
        <f t="shared" si="44"/>
        <v>0</v>
      </c>
      <c r="AC85" s="14">
        <f t="shared" si="44"/>
        <v>0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14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8</v>
      </c>
      <c r="C86" s="5">
        <f t="shared" si="34"/>
        <v>0</v>
      </c>
      <c r="D86" s="5">
        <f t="shared" si="34"/>
        <v>0</v>
      </c>
      <c r="E86" s="6" t="str">
        <f t="shared" si="28"/>
        <v>Se8</v>
      </c>
      <c r="F86" s="14">
        <f t="shared" ref="F86" si="45">F10*$C$78</f>
        <v>1.0750833333333334E-22</v>
      </c>
      <c r="G86" s="14">
        <f t="shared" ref="G86:BR86" si="46">G10*$C$78</f>
        <v>5.2316666666666677E-18</v>
      </c>
      <c r="H86" s="14">
        <f t="shared" si="46"/>
        <v>4.4118333333333341E-15</v>
      </c>
      <c r="I86" s="14">
        <f t="shared" si="46"/>
        <v>3.9988333333333335E-13</v>
      </c>
      <c r="J86" s="14">
        <f t="shared" si="46"/>
        <v>9.4983333333333352E-12</v>
      </c>
      <c r="K86" s="14">
        <f t="shared" si="46"/>
        <v>9.5666666666666672E-11</v>
      </c>
      <c r="L86" s="14">
        <f t="shared" si="46"/>
        <v>5.4006666666666668E-10</v>
      </c>
      <c r="M86" s="14">
        <f t="shared" si="46"/>
        <v>2.0199166666666665E-9</v>
      </c>
      <c r="N86" s="14">
        <f t="shared" si="46"/>
        <v>5.4849166666666668E-9</v>
      </c>
      <c r="O86" s="14">
        <f t="shared" si="46"/>
        <v>1.1017500000000001E-8</v>
      </c>
      <c r="P86" s="14">
        <f t="shared" si="46"/>
        <v>1.5365000000000002E-8</v>
      </c>
      <c r="Q86" s="14">
        <f t="shared" si="46"/>
        <v>1.3216666666666668E-8</v>
      </c>
      <c r="R86" s="14">
        <f t="shared" si="46"/>
        <v>0</v>
      </c>
      <c r="S86" s="14">
        <f t="shared" si="46"/>
        <v>0</v>
      </c>
      <c r="T86" s="14">
        <f t="shared" si="46"/>
        <v>0</v>
      </c>
      <c r="U86" s="14">
        <f t="shared" si="46"/>
        <v>0</v>
      </c>
      <c r="V86" s="14">
        <f t="shared" si="46"/>
        <v>0</v>
      </c>
      <c r="W86" s="14">
        <f t="shared" si="46"/>
        <v>0</v>
      </c>
      <c r="X86" s="14">
        <f t="shared" si="46"/>
        <v>0</v>
      </c>
      <c r="Y86" s="14">
        <f t="shared" si="46"/>
        <v>0</v>
      </c>
      <c r="Z86" s="14">
        <f t="shared" si="46"/>
        <v>0</v>
      </c>
      <c r="AA86" s="14">
        <f t="shared" si="46"/>
        <v>0</v>
      </c>
      <c r="AB86" s="14">
        <f t="shared" si="46"/>
        <v>0</v>
      </c>
      <c r="AC86" s="14">
        <f t="shared" si="46"/>
        <v>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14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3</v>
      </c>
      <c r="C87" s="5">
        <f t="shared" si="34"/>
        <v>0</v>
      </c>
      <c r="D87" s="5">
        <f t="shared" si="34"/>
        <v>0</v>
      </c>
      <c r="E87" s="6" t="str">
        <f t="shared" si="28"/>
        <v>Se3</v>
      </c>
      <c r="F87" s="14">
        <f t="shared" ref="F87" si="47">F11*$C$78</f>
        <v>1.0353333333333334E-25</v>
      </c>
      <c r="G87" s="14">
        <f t="shared" ref="G87:BR87" si="48">G11*$C$78</f>
        <v>1.56725E-19</v>
      </c>
      <c r="H87" s="14">
        <f t="shared" si="48"/>
        <v>1.7990000000000002E-15</v>
      </c>
      <c r="I87" s="14">
        <f t="shared" si="48"/>
        <v>1.2835000000000001E-12</v>
      </c>
      <c r="J87" s="14">
        <f t="shared" si="48"/>
        <v>1.6330833333333333E-10</v>
      </c>
      <c r="K87" s="14">
        <f t="shared" si="48"/>
        <v>6.6463333333333339E-9</v>
      </c>
      <c r="L87" s="14">
        <f t="shared" si="48"/>
        <v>1.2260833333333335E-7</v>
      </c>
      <c r="M87" s="14">
        <f t="shared" si="48"/>
        <v>1.2759166666666668E-6</v>
      </c>
      <c r="N87" s="14">
        <f t="shared" si="48"/>
        <v>8.6066666666666684E-6</v>
      </c>
      <c r="O87" s="14">
        <f t="shared" si="48"/>
        <v>4.0771666666666675E-5</v>
      </c>
      <c r="P87" s="14">
        <f t="shared" si="48"/>
        <v>1.3972500000000002E-4</v>
      </c>
      <c r="Q87" s="14">
        <f t="shared" si="48"/>
        <v>3.4465833333333339E-4</v>
      </c>
      <c r="R87" s="14">
        <f t="shared" si="48"/>
        <v>0</v>
      </c>
      <c r="S87" s="14">
        <f t="shared" si="48"/>
        <v>0</v>
      </c>
      <c r="T87" s="14">
        <f t="shared" si="48"/>
        <v>0</v>
      </c>
      <c r="U87" s="14">
        <f t="shared" si="48"/>
        <v>0</v>
      </c>
      <c r="V87" s="14">
        <f t="shared" si="48"/>
        <v>0</v>
      </c>
      <c r="W87" s="14">
        <f t="shared" si="48"/>
        <v>0</v>
      </c>
      <c r="X87" s="14">
        <f t="shared" si="48"/>
        <v>0</v>
      </c>
      <c r="Y87" s="14">
        <f t="shared" si="48"/>
        <v>0</v>
      </c>
      <c r="Z87" s="14">
        <f t="shared" si="48"/>
        <v>0</v>
      </c>
      <c r="AA87" s="14">
        <f t="shared" si="48"/>
        <v>0</v>
      </c>
      <c r="AB87" s="14">
        <f t="shared" si="48"/>
        <v>0</v>
      </c>
      <c r="AC87" s="14">
        <f t="shared" si="48"/>
        <v>0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14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2</v>
      </c>
      <c r="C88" s="5">
        <f t="shared" si="34"/>
        <v>0</v>
      </c>
      <c r="D88" s="5">
        <f t="shared" si="34"/>
        <v>0</v>
      </c>
      <c r="E88" s="6" t="str">
        <f t="shared" si="28"/>
        <v>Se2</v>
      </c>
      <c r="F88" s="14">
        <f t="shared" ref="F88" si="49">F12*$C$78</f>
        <v>4.0408333333333337E-20</v>
      </c>
      <c r="G88" s="14">
        <f t="shared" ref="G88:BR88" si="50">G12*$C$78</f>
        <v>4.7724166666666676E-15</v>
      </c>
      <c r="H88" s="14">
        <f t="shared" si="50"/>
        <v>1.0845833333333335E-11</v>
      </c>
      <c r="I88" s="14">
        <f t="shared" si="50"/>
        <v>2.5703333333333339E-9</v>
      </c>
      <c r="J88" s="14">
        <f t="shared" si="50"/>
        <v>1.4868333333333332E-7</v>
      </c>
      <c r="K88" s="14">
        <f t="shared" si="50"/>
        <v>3.3700833333333334E-6</v>
      </c>
      <c r="L88" s="14">
        <f t="shared" si="50"/>
        <v>3.9744166666666671E-5</v>
      </c>
      <c r="M88" s="14">
        <f t="shared" si="50"/>
        <v>2.9169999999999999E-4</v>
      </c>
      <c r="N88" s="14">
        <f t="shared" si="50"/>
        <v>1.4950833333333333E-3</v>
      </c>
      <c r="O88" s="14">
        <f t="shared" si="50"/>
        <v>5.7378333333333335E-3</v>
      </c>
      <c r="P88" s="14">
        <f t="shared" si="50"/>
        <v>1.7021666666666668E-2</v>
      </c>
      <c r="Q88" s="14">
        <f t="shared" si="50"/>
        <v>3.9263333333333338E-2</v>
      </c>
      <c r="R88" s="14">
        <f t="shared" si="50"/>
        <v>0</v>
      </c>
      <c r="S88" s="14">
        <f t="shared" si="50"/>
        <v>0</v>
      </c>
      <c r="T88" s="14">
        <f t="shared" si="50"/>
        <v>0</v>
      </c>
      <c r="U88" s="14">
        <f t="shared" si="50"/>
        <v>0</v>
      </c>
      <c r="V88" s="14">
        <f t="shared" si="50"/>
        <v>0</v>
      </c>
      <c r="W88" s="14">
        <f t="shared" si="50"/>
        <v>0</v>
      </c>
      <c r="X88" s="14">
        <f t="shared" si="50"/>
        <v>0</v>
      </c>
      <c r="Y88" s="14">
        <f t="shared" si="50"/>
        <v>0</v>
      </c>
      <c r="Z88" s="14">
        <f t="shared" si="50"/>
        <v>0</v>
      </c>
      <c r="AA88" s="14">
        <f t="shared" si="50"/>
        <v>0</v>
      </c>
      <c r="AB88" s="14">
        <f t="shared" si="50"/>
        <v>0</v>
      </c>
      <c r="AC88" s="14">
        <f t="shared" si="50"/>
        <v>0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14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1</v>
      </c>
      <c r="C89" s="5">
        <f t="shared" si="34"/>
        <v>0</v>
      </c>
      <c r="D89" s="5">
        <f t="shared" si="34"/>
        <v>0</v>
      </c>
      <c r="E89" s="6" t="str">
        <f t="shared" si="28"/>
        <v>Se</v>
      </c>
      <c r="F89" s="14">
        <f t="shared" ref="F89" si="51">F13*$C$78</f>
        <v>0</v>
      </c>
      <c r="G89" s="14">
        <f t="shared" ref="G89:BR89" si="52">G13*$C$78</f>
        <v>1.6989166666666668E-30</v>
      </c>
      <c r="H89" s="14">
        <f t="shared" si="52"/>
        <v>1.1578333333333333E-24</v>
      </c>
      <c r="I89" s="14">
        <f t="shared" si="52"/>
        <v>1.7443333333333334E-20</v>
      </c>
      <c r="J89" s="14">
        <f t="shared" si="52"/>
        <v>2.3919166666666668E-17</v>
      </c>
      <c r="K89" s="14">
        <f t="shared" si="52"/>
        <v>6.5975000000000004E-15</v>
      </c>
      <c r="L89" s="14">
        <f t="shared" si="52"/>
        <v>5.9060833333333333E-13</v>
      </c>
      <c r="M89" s="14">
        <f t="shared" si="52"/>
        <v>2.3280833333333336E-11</v>
      </c>
      <c r="N89" s="14">
        <f t="shared" si="52"/>
        <v>4.9465833333333328E-10</v>
      </c>
      <c r="O89" s="14">
        <f t="shared" si="52"/>
        <v>6.4889166666666671E-9</v>
      </c>
      <c r="P89" s="14">
        <f t="shared" si="52"/>
        <v>5.7445833333333339E-8</v>
      </c>
      <c r="Q89" s="14">
        <f t="shared" si="52"/>
        <v>3.6330000000000003E-7</v>
      </c>
      <c r="R89" s="14">
        <f t="shared" si="52"/>
        <v>0</v>
      </c>
      <c r="S89" s="14">
        <f t="shared" si="52"/>
        <v>0</v>
      </c>
      <c r="T89" s="14">
        <f t="shared" si="52"/>
        <v>0</v>
      </c>
      <c r="U89" s="14">
        <f t="shared" si="52"/>
        <v>0</v>
      </c>
      <c r="V89" s="14">
        <f t="shared" si="52"/>
        <v>0</v>
      </c>
      <c r="W89" s="14">
        <f t="shared" si="52"/>
        <v>0</v>
      </c>
      <c r="X89" s="14">
        <f t="shared" si="52"/>
        <v>0</v>
      </c>
      <c r="Y89" s="14">
        <f t="shared" si="52"/>
        <v>0</v>
      </c>
      <c r="Z89" s="14">
        <f t="shared" si="52"/>
        <v>0</v>
      </c>
      <c r="AA89" s="14">
        <f t="shared" si="52"/>
        <v>0</v>
      </c>
      <c r="AB89" s="14">
        <f t="shared" si="52"/>
        <v>0</v>
      </c>
      <c r="AC89" s="14">
        <f t="shared" si="52"/>
        <v>0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14"/>
    </row>
    <row r="90" spans="1:71" ht="21" hidden="1" customHeight="1" outlineLevel="1" thickBot="1" x14ac:dyDescent="0.4">
      <c r="A90" s="5">
        <f t="shared" si="34"/>
        <v>1</v>
      </c>
      <c r="B90" s="5">
        <f t="shared" si="34"/>
        <v>0</v>
      </c>
      <c r="C90" s="5">
        <f t="shared" si="34"/>
        <v>0</v>
      </c>
      <c r="D90" s="5">
        <f t="shared" si="34"/>
        <v>0</v>
      </c>
      <c r="E90" s="6" t="str">
        <f t="shared" si="28"/>
        <v>Ar</v>
      </c>
      <c r="F90" s="14">
        <f t="shared" ref="F90" si="53">F14*$C$78</f>
        <v>1.666666666666667</v>
      </c>
      <c r="G90" s="14">
        <f t="shared" ref="G90:BR90" si="54">G14*$C$78</f>
        <v>1.666666666666667</v>
      </c>
      <c r="H90" s="14">
        <f t="shared" si="54"/>
        <v>1.666666666666667</v>
      </c>
      <c r="I90" s="14">
        <f t="shared" si="54"/>
        <v>1.666666666666667</v>
      </c>
      <c r="J90" s="14">
        <f t="shared" si="54"/>
        <v>1.666666666666667</v>
      </c>
      <c r="K90" s="14">
        <f t="shared" si="54"/>
        <v>1.666666666666667</v>
      </c>
      <c r="L90" s="14">
        <f t="shared" si="54"/>
        <v>1.666666666666667</v>
      </c>
      <c r="M90" s="14">
        <f t="shared" si="54"/>
        <v>1.666666666666667</v>
      </c>
      <c r="N90" s="14">
        <f t="shared" si="54"/>
        <v>1.666666666666667</v>
      </c>
      <c r="O90" s="14">
        <f t="shared" si="54"/>
        <v>1.666666666666667</v>
      </c>
      <c r="P90" s="14">
        <f t="shared" si="54"/>
        <v>1.666666666666667</v>
      </c>
      <c r="Q90" s="14">
        <f t="shared" si="54"/>
        <v>1.666666666666667</v>
      </c>
      <c r="R90" s="14">
        <f t="shared" si="54"/>
        <v>0</v>
      </c>
      <c r="S90" s="14">
        <f t="shared" si="54"/>
        <v>0</v>
      </c>
      <c r="T90" s="14">
        <f t="shared" si="54"/>
        <v>0</v>
      </c>
      <c r="U90" s="14">
        <f t="shared" si="54"/>
        <v>0</v>
      </c>
      <c r="V90" s="14">
        <f t="shared" si="54"/>
        <v>0</v>
      </c>
      <c r="W90" s="14">
        <f t="shared" si="54"/>
        <v>0</v>
      </c>
      <c r="X90" s="14">
        <f t="shared" si="54"/>
        <v>0</v>
      </c>
      <c r="Y90" s="14">
        <f t="shared" si="54"/>
        <v>0</v>
      </c>
      <c r="Z90" s="14">
        <f t="shared" si="54"/>
        <v>0</v>
      </c>
      <c r="AA90" s="14">
        <f t="shared" si="54"/>
        <v>0</v>
      </c>
      <c r="AB90" s="14">
        <f t="shared" si="54"/>
        <v>0</v>
      </c>
      <c r="AC90" s="14">
        <f t="shared" si="54"/>
        <v>0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14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1</v>
      </c>
      <c r="C91" s="5">
        <f t="shared" si="34"/>
        <v>0</v>
      </c>
      <c r="D91" s="5">
        <f t="shared" si="34"/>
        <v>0</v>
      </c>
      <c r="E91" s="6" t="str">
        <f t="shared" si="28"/>
        <v>(l)Se[l]</v>
      </c>
      <c r="F91" s="14">
        <f t="shared" ref="F91" si="55">F15*$C$78</f>
        <v>0.5</v>
      </c>
      <c r="G91" s="14">
        <f t="shared" ref="G91:BR91" si="56">G15*$C$78</f>
        <v>0.5</v>
      </c>
      <c r="H91" s="14">
        <f t="shared" si="56"/>
        <v>0.5</v>
      </c>
      <c r="I91" s="14">
        <f t="shared" si="56"/>
        <v>0.5</v>
      </c>
      <c r="J91" s="14">
        <f t="shared" si="56"/>
        <v>0.5</v>
      </c>
      <c r="K91" s="14">
        <f t="shared" si="56"/>
        <v>0.49999166666666667</v>
      </c>
      <c r="L91" s="14">
        <f t="shared" si="56"/>
        <v>0.49991666666666673</v>
      </c>
      <c r="M91" s="14">
        <f t="shared" si="56"/>
        <v>0.49937500000000001</v>
      </c>
      <c r="N91" s="14">
        <f t="shared" si="56"/>
        <v>0.49684166666666668</v>
      </c>
      <c r="O91" s="14">
        <f t="shared" si="56"/>
        <v>0.48799166666666671</v>
      </c>
      <c r="P91" s="14">
        <f t="shared" si="56"/>
        <v>0.46469166666666673</v>
      </c>
      <c r="Q91" s="14">
        <f t="shared" si="56"/>
        <v>0.41921666666666668</v>
      </c>
      <c r="R91" s="14">
        <f t="shared" si="56"/>
        <v>0</v>
      </c>
      <c r="S91" s="14">
        <f t="shared" si="56"/>
        <v>0</v>
      </c>
      <c r="T91" s="14">
        <f t="shared" si="56"/>
        <v>0</v>
      </c>
      <c r="U91" s="14">
        <f t="shared" si="56"/>
        <v>0</v>
      </c>
      <c r="V91" s="14">
        <f t="shared" si="56"/>
        <v>0</v>
      </c>
      <c r="W91" s="14">
        <f t="shared" si="56"/>
        <v>0</v>
      </c>
      <c r="X91" s="14">
        <f t="shared" si="56"/>
        <v>0</v>
      </c>
      <c r="Y91" s="14">
        <f t="shared" si="56"/>
        <v>0</v>
      </c>
      <c r="Z91" s="14">
        <f t="shared" si="56"/>
        <v>0</v>
      </c>
      <c r="AA91" s="14">
        <f t="shared" si="56"/>
        <v>0</v>
      </c>
      <c r="AB91" s="14">
        <f t="shared" si="56"/>
        <v>0</v>
      </c>
      <c r="AC91" s="14">
        <f t="shared" si="56"/>
        <v>0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14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1</v>
      </c>
      <c r="C92" s="5">
        <f t="shared" si="34"/>
        <v>1</v>
      </c>
      <c r="D92" s="5">
        <f t="shared" si="34"/>
        <v>0</v>
      </c>
      <c r="E92" s="6" t="str">
        <f t="shared" si="28"/>
        <v>(l)GeSe[l]</v>
      </c>
      <c r="F92" s="14">
        <f t="shared" ref="F92" si="57">F16*$C$78</f>
        <v>1</v>
      </c>
      <c r="G92" s="14">
        <f t="shared" ref="G92:BR92" si="58">G16*$C$78</f>
        <v>1</v>
      </c>
      <c r="H92" s="14">
        <f t="shared" si="58"/>
        <v>1</v>
      </c>
      <c r="I92" s="14">
        <f t="shared" si="58"/>
        <v>1</v>
      </c>
      <c r="J92" s="14">
        <f t="shared" si="58"/>
        <v>1</v>
      </c>
      <c r="K92" s="14">
        <f t="shared" si="58"/>
        <v>1</v>
      </c>
      <c r="L92" s="14">
        <f t="shared" si="58"/>
        <v>1</v>
      </c>
      <c r="M92" s="14">
        <f t="shared" si="58"/>
        <v>1</v>
      </c>
      <c r="N92" s="14">
        <f t="shared" si="58"/>
        <v>1</v>
      </c>
      <c r="O92" s="14">
        <f t="shared" si="58"/>
        <v>1</v>
      </c>
      <c r="P92" s="14">
        <f t="shared" si="58"/>
        <v>1</v>
      </c>
      <c r="Q92" s="14">
        <f t="shared" si="58"/>
        <v>1</v>
      </c>
      <c r="R92" s="14">
        <f t="shared" si="58"/>
        <v>0</v>
      </c>
      <c r="S92" s="14">
        <f t="shared" si="58"/>
        <v>0</v>
      </c>
      <c r="T92" s="14">
        <f t="shared" si="58"/>
        <v>0</v>
      </c>
      <c r="U92" s="14">
        <f t="shared" si="58"/>
        <v>0</v>
      </c>
      <c r="V92" s="14">
        <f t="shared" si="58"/>
        <v>0</v>
      </c>
      <c r="W92" s="14">
        <f t="shared" si="58"/>
        <v>0</v>
      </c>
      <c r="X92" s="14">
        <f t="shared" si="58"/>
        <v>0</v>
      </c>
      <c r="Y92" s="14">
        <f t="shared" si="58"/>
        <v>0</v>
      </c>
      <c r="Z92" s="14">
        <f t="shared" si="58"/>
        <v>0</v>
      </c>
      <c r="AA92" s="14">
        <f t="shared" si="58"/>
        <v>0</v>
      </c>
      <c r="AB92" s="14">
        <f t="shared" si="58"/>
        <v>0</v>
      </c>
      <c r="AC92" s="14">
        <f t="shared" si="58"/>
        <v>0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14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3</v>
      </c>
      <c r="C93" s="5">
        <f t="shared" si="34"/>
        <v>0</v>
      </c>
      <c r="D93" s="5">
        <f t="shared" si="34"/>
        <v>2</v>
      </c>
      <c r="E93" s="6" t="str">
        <f t="shared" si="28"/>
        <v>(l)Ga2Se3[l]</v>
      </c>
      <c r="F93" s="14">
        <f t="shared" ref="F93" si="59">F17*$C$78</f>
        <v>0.83333333333333348</v>
      </c>
      <c r="G93" s="14">
        <f t="shared" ref="G93:BR93" si="60">G17*$C$78</f>
        <v>0.83333333333333348</v>
      </c>
      <c r="H93" s="14">
        <f t="shared" si="60"/>
        <v>0.83333333333333348</v>
      </c>
      <c r="I93" s="14">
        <f t="shared" si="60"/>
        <v>0.83333333333333348</v>
      </c>
      <c r="J93" s="14">
        <f t="shared" si="60"/>
        <v>0.83333333333333348</v>
      </c>
      <c r="K93" s="14">
        <f t="shared" si="60"/>
        <v>0.83333333333333348</v>
      </c>
      <c r="L93" s="14">
        <f t="shared" si="60"/>
        <v>0.83333333333333348</v>
      </c>
      <c r="M93" s="14">
        <f t="shared" si="60"/>
        <v>0.83333333333333348</v>
      </c>
      <c r="N93" s="14">
        <f t="shared" si="60"/>
        <v>0.83333333333333348</v>
      </c>
      <c r="O93" s="14">
        <f t="shared" si="60"/>
        <v>0.83333333333333348</v>
      </c>
      <c r="P93" s="14">
        <f t="shared" si="60"/>
        <v>0.83333333333333348</v>
      </c>
      <c r="Q93" s="14">
        <f t="shared" si="60"/>
        <v>0.83333333333333348</v>
      </c>
      <c r="R93" s="14">
        <f t="shared" si="60"/>
        <v>0</v>
      </c>
      <c r="S93" s="14">
        <f t="shared" si="60"/>
        <v>0</v>
      </c>
      <c r="T93" s="14">
        <f t="shared" si="60"/>
        <v>0</v>
      </c>
      <c r="U93" s="14">
        <f t="shared" si="60"/>
        <v>0</v>
      </c>
      <c r="V93" s="14">
        <f t="shared" si="60"/>
        <v>0</v>
      </c>
      <c r="W93" s="14">
        <f t="shared" si="60"/>
        <v>0</v>
      </c>
      <c r="X93" s="14">
        <f t="shared" si="60"/>
        <v>0</v>
      </c>
      <c r="Y93" s="14">
        <f t="shared" si="60"/>
        <v>0</v>
      </c>
      <c r="Z93" s="14">
        <f t="shared" si="60"/>
        <v>0</v>
      </c>
      <c r="AA93" s="14">
        <f t="shared" si="60"/>
        <v>0</v>
      </c>
      <c r="AB93" s="14">
        <f t="shared" si="60"/>
        <v>0</v>
      </c>
      <c r="AC93" s="14">
        <f t="shared" si="60"/>
        <v>0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14"/>
    </row>
    <row r="94" spans="1:71" ht="21" hidden="1" customHeight="1" outlineLevel="1" thickBot="1" x14ac:dyDescent="0.4">
      <c r="A94" s="5">
        <f t="shared" si="34"/>
        <v>1</v>
      </c>
      <c r="B94" s="5">
        <f t="shared" si="34"/>
        <v>0</v>
      </c>
      <c r="C94" s="5">
        <f t="shared" si="34"/>
        <v>0</v>
      </c>
      <c r="D94" s="5">
        <f t="shared" si="34"/>
        <v>0</v>
      </c>
      <c r="E94" s="6" t="str">
        <f t="shared" si="28"/>
        <v>H (Ar)</v>
      </c>
      <c r="F94" s="14">
        <f t="shared" ref="F94" si="61">F18*$C$78</f>
        <v>-155.16666666666669</v>
      </c>
      <c r="G94" s="14">
        <f t="shared" ref="G94:BR94" si="62">G18*$C$78</f>
        <v>-155.25</v>
      </c>
      <c r="H94" s="14">
        <f t="shared" si="62"/>
        <v>-156</v>
      </c>
      <c r="I94" s="14">
        <f t="shared" si="62"/>
        <v>-157</v>
      </c>
      <c r="J94" s="14">
        <f t="shared" si="62"/>
        <v>-158.08333333333334</v>
      </c>
      <c r="K94" s="14">
        <f t="shared" si="62"/>
        <v>-159.25</v>
      </c>
      <c r="L94" s="14">
        <f t="shared" si="62"/>
        <v>-160.41666666666669</v>
      </c>
      <c r="M94" s="14">
        <f t="shared" si="62"/>
        <v>-161.5</v>
      </c>
      <c r="N94" s="14">
        <f t="shared" si="62"/>
        <v>-162.58333333333337</v>
      </c>
      <c r="O94" s="14">
        <f t="shared" si="62"/>
        <v>-163.66666666666669</v>
      </c>
      <c r="P94" s="14">
        <f t="shared" si="62"/>
        <v>-164.75</v>
      </c>
      <c r="Q94" s="14">
        <f t="shared" si="62"/>
        <v>-165.91666666666669</v>
      </c>
      <c r="R94" s="14">
        <f t="shared" si="62"/>
        <v>0</v>
      </c>
      <c r="S94" s="14">
        <f t="shared" si="62"/>
        <v>0</v>
      </c>
      <c r="T94" s="14">
        <f t="shared" si="62"/>
        <v>0</v>
      </c>
      <c r="U94" s="14">
        <f t="shared" si="62"/>
        <v>0</v>
      </c>
      <c r="V94" s="14">
        <f t="shared" si="62"/>
        <v>0</v>
      </c>
      <c r="W94" s="14">
        <f t="shared" si="62"/>
        <v>0</v>
      </c>
      <c r="X94" s="14">
        <f t="shared" si="62"/>
        <v>0</v>
      </c>
      <c r="Y94" s="14">
        <f t="shared" si="62"/>
        <v>0</v>
      </c>
      <c r="Z94" s="14">
        <f t="shared" si="62"/>
        <v>0</v>
      </c>
      <c r="AA94" s="14">
        <f t="shared" si="62"/>
        <v>0</v>
      </c>
      <c r="AB94" s="14">
        <f t="shared" si="62"/>
        <v>0</v>
      </c>
      <c r="AC94" s="14">
        <f t="shared" si="62"/>
        <v>0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14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0</v>
      </c>
      <c r="D95" s="5">
        <f t="shared" si="34"/>
        <v>1</v>
      </c>
      <c r="E95" s="6" t="str">
        <f t="shared" si="28"/>
        <v>H (Ga)</v>
      </c>
      <c r="F95" s="14">
        <f t="shared" ref="F95" si="63">F19*$C$78</f>
        <v>-633.41666666666674</v>
      </c>
      <c r="G95" s="14">
        <f t="shared" ref="G95:BR95" si="64">G19*$C$78</f>
        <v>-543.16666666666674</v>
      </c>
      <c r="H95" s="14">
        <f t="shared" si="64"/>
        <v>-480.33333333333337</v>
      </c>
      <c r="I95" s="14">
        <f t="shared" si="64"/>
        <v>-433.91666666666669</v>
      </c>
      <c r="J95" s="14">
        <f t="shared" si="64"/>
        <v>-397.91666666666669</v>
      </c>
      <c r="K95" s="14">
        <f t="shared" si="64"/>
        <v>-369.08333333333337</v>
      </c>
      <c r="L95" s="14">
        <f t="shared" si="64"/>
        <v>-345.41666666666674</v>
      </c>
      <c r="M95" s="14">
        <f t="shared" si="64"/>
        <v>-325.50000000000006</v>
      </c>
      <c r="N95" s="14">
        <f t="shared" si="64"/>
        <v>-308.50000000000006</v>
      </c>
      <c r="O95" s="14">
        <f t="shared" si="64"/>
        <v>-293.58333333333331</v>
      </c>
      <c r="P95" s="14">
        <f t="shared" si="64"/>
        <v>-280.16666666666669</v>
      </c>
      <c r="Q95" s="14">
        <f t="shared" si="64"/>
        <v>-267.58333333333337</v>
      </c>
      <c r="R95" s="14">
        <f t="shared" si="64"/>
        <v>0</v>
      </c>
      <c r="S95" s="14">
        <f t="shared" si="64"/>
        <v>0</v>
      </c>
      <c r="T95" s="14">
        <f t="shared" si="64"/>
        <v>0</v>
      </c>
      <c r="U95" s="14">
        <f t="shared" si="64"/>
        <v>0</v>
      </c>
      <c r="V95" s="14">
        <f t="shared" si="64"/>
        <v>0</v>
      </c>
      <c r="W95" s="14">
        <f t="shared" si="64"/>
        <v>0</v>
      </c>
      <c r="X95" s="14">
        <f t="shared" si="64"/>
        <v>0</v>
      </c>
      <c r="Y95" s="14">
        <f t="shared" si="64"/>
        <v>0</v>
      </c>
      <c r="Z95" s="14">
        <f t="shared" si="64"/>
        <v>0</v>
      </c>
      <c r="AA95" s="14">
        <f t="shared" si="64"/>
        <v>0</v>
      </c>
      <c r="AB95" s="14">
        <f t="shared" si="64"/>
        <v>0</v>
      </c>
      <c r="AC95" s="14">
        <f t="shared" si="64"/>
        <v>0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14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1</v>
      </c>
      <c r="D96" s="5">
        <f t="shared" si="34"/>
        <v>0</v>
      </c>
      <c r="E96" s="6" t="str">
        <f t="shared" si="28"/>
        <v>H (Ge)</v>
      </c>
      <c r="F96" s="14">
        <f t="shared" ref="F96" si="65">F20*$C$78</f>
        <v>-235.75</v>
      </c>
      <c r="G96" s="14">
        <f t="shared" ref="G96:BR96" si="66">G20*$C$78</f>
        <v>-197.58333333333334</v>
      </c>
      <c r="H96" s="14">
        <f t="shared" si="66"/>
        <v>-172.58333333333334</v>
      </c>
      <c r="I96" s="14">
        <f t="shared" si="66"/>
        <v>-155.16666666666669</v>
      </c>
      <c r="J96" s="14">
        <f t="shared" si="66"/>
        <v>-142.58333333333334</v>
      </c>
      <c r="K96" s="14">
        <f t="shared" si="66"/>
        <v>-133.08333333333334</v>
      </c>
      <c r="L96" s="14">
        <f t="shared" si="66"/>
        <v>-125.75000000000001</v>
      </c>
      <c r="M96" s="14">
        <f t="shared" si="66"/>
        <v>-120.08333333333334</v>
      </c>
      <c r="N96" s="14">
        <f t="shared" si="66"/>
        <v>-115.5</v>
      </c>
      <c r="O96" s="14">
        <f t="shared" si="66"/>
        <v>-111.66666666666667</v>
      </c>
      <c r="P96" s="14">
        <f t="shared" si="66"/>
        <v>-108.25000000000001</v>
      </c>
      <c r="Q96" s="14">
        <f t="shared" si="66"/>
        <v>-104.91666666666667</v>
      </c>
      <c r="R96" s="14">
        <f t="shared" si="66"/>
        <v>0</v>
      </c>
      <c r="S96" s="14">
        <f t="shared" si="66"/>
        <v>0</v>
      </c>
      <c r="T96" s="14">
        <f t="shared" si="66"/>
        <v>0</v>
      </c>
      <c r="U96" s="14">
        <f t="shared" si="66"/>
        <v>0</v>
      </c>
      <c r="V96" s="14">
        <f t="shared" si="66"/>
        <v>0</v>
      </c>
      <c r="W96" s="14">
        <f t="shared" si="66"/>
        <v>0</v>
      </c>
      <c r="X96" s="14">
        <f t="shared" si="66"/>
        <v>0</v>
      </c>
      <c r="Y96" s="14">
        <f t="shared" si="66"/>
        <v>0</v>
      </c>
      <c r="Z96" s="14">
        <f t="shared" si="66"/>
        <v>0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14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1</v>
      </c>
      <c r="C97" s="5">
        <f t="shared" si="67"/>
        <v>0</v>
      </c>
      <c r="D97" s="5">
        <f t="shared" si="67"/>
        <v>0</v>
      </c>
      <c r="E97" s="6" t="str">
        <f t="shared" si="28"/>
        <v>H (Se)</v>
      </c>
      <c r="F97" s="14">
        <f t="shared" ref="F97" si="68">F21*$C$78</f>
        <v>-47.741666666666674</v>
      </c>
      <c r="G97" s="14">
        <f t="shared" ref="G97:BR97" si="69">G21*$C$78</f>
        <v>-50.675000000000004</v>
      </c>
      <c r="H97" s="14">
        <f t="shared" si="69"/>
        <v>-53.916666666666671</v>
      </c>
      <c r="I97" s="14">
        <f t="shared" si="69"/>
        <v>-57.116666666666674</v>
      </c>
      <c r="J97" s="14">
        <f t="shared" si="69"/>
        <v>-60.158333333333339</v>
      </c>
      <c r="K97" s="14">
        <f t="shared" si="69"/>
        <v>-63.00833333333334</v>
      </c>
      <c r="L97" s="14">
        <f t="shared" si="69"/>
        <v>-65.666666666666671</v>
      </c>
      <c r="M97" s="14">
        <f t="shared" si="69"/>
        <v>-68.158333333333346</v>
      </c>
      <c r="N97" s="14">
        <f t="shared" si="69"/>
        <v>-70.50833333333334</v>
      </c>
      <c r="O97" s="14">
        <f t="shared" si="69"/>
        <v>-72.808333333333337</v>
      </c>
      <c r="P97" s="14">
        <f t="shared" si="69"/>
        <v>-75.183333333333337</v>
      </c>
      <c r="Q97" s="14">
        <f t="shared" si="69"/>
        <v>-77.816666666666663</v>
      </c>
      <c r="R97" s="14">
        <f t="shared" si="69"/>
        <v>0</v>
      </c>
      <c r="S97" s="14">
        <f t="shared" si="69"/>
        <v>0</v>
      </c>
      <c r="T97" s="14">
        <f t="shared" si="69"/>
        <v>0</v>
      </c>
      <c r="U97" s="14">
        <f t="shared" si="69"/>
        <v>0</v>
      </c>
      <c r="V97" s="14">
        <f t="shared" si="69"/>
        <v>0</v>
      </c>
      <c r="W97" s="14">
        <f t="shared" si="69"/>
        <v>0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14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14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14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14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14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14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14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14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14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14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14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14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30"/>
      <c r="B113" s="130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537.5</v>
      </c>
      <c r="K113" s="4">
        <f t="shared" si="92"/>
        <v>603.5</v>
      </c>
      <c r="L113" s="4">
        <f t="shared" si="92"/>
        <v>669.6</v>
      </c>
      <c r="M113" s="4">
        <f t="shared" si="92"/>
        <v>735.7</v>
      </c>
      <c r="N113" s="4">
        <f t="shared" si="92"/>
        <v>801.8</v>
      </c>
      <c r="O113" s="4">
        <f t="shared" si="92"/>
        <v>867.8</v>
      </c>
      <c r="P113" s="4">
        <f t="shared" si="92"/>
        <v>933.9</v>
      </c>
      <c r="Q113" s="4">
        <f t="shared" si="92"/>
        <v>1000</v>
      </c>
      <c r="R113" s="4">
        <f t="shared" si="92"/>
        <v>0</v>
      </c>
      <c r="S113" s="4">
        <f t="shared" si="92"/>
        <v>0</v>
      </c>
      <c r="T113" s="4">
        <f t="shared" si="92"/>
        <v>0</v>
      </c>
      <c r="U113" s="4">
        <f t="shared" si="92"/>
        <v>0</v>
      </c>
      <c r="V113" s="4">
        <f t="shared" si="92"/>
        <v>0</v>
      </c>
      <c r="W113" s="4">
        <f t="shared" si="92"/>
        <v>0</v>
      </c>
      <c r="X113" s="4">
        <f t="shared" si="92"/>
        <v>0</v>
      </c>
      <c r="Y113" s="4">
        <f t="shared" si="92"/>
        <v>0</v>
      </c>
      <c r="Z113" s="4">
        <f t="shared" si="92"/>
        <v>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 x14ac:dyDescent="0.4">
      <c r="C114" s="22">
        <f>COUNTA(E114:E121)+1</f>
        <v>4</v>
      </c>
      <c r="E114" s="17" t="s">
        <v>12</v>
      </c>
      <c r="F114" s="46">
        <f ca="1">F$113*$B$2*SUMPRODUCT(F$90:F$92,F$56:F$58)/1000</f>
        <v>-154.21807088582506</v>
      </c>
      <c r="G114" s="46">
        <f t="shared" ref="G114:AL114" ca="1" si="93">G$113*$B$2*SUMPRODUCT(G$90:G$92,G$56:G$58)/1000</f>
        <v>-180.16361460960002</v>
      </c>
      <c r="H114" s="46">
        <f t="shared" ca="1" si="93"/>
        <v>-207.63434596275002</v>
      </c>
      <c r="I114" s="46">
        <f t="shared" ca="1" si="93"/>
        <v>-236.34707404530002</v>
      </c>
      <c r="J114" s="46">
        <f t="shared" ca="1" si="93"/>
        <v>-266.15464537187506</v>
      </c>
      <c r="K114" s="46">
        <f t="shared" ca="1" si="93"/>
        <v>-296.86030290786277</v>
      </c>
      <c r="L114" s="46">
        <f t="shared" ca="1" si="93"/>
        <v>-328.43519095309205</v>
      </c>
      <c r="M114" s="46">
        <f t="shared" ca="1" si="93"/>
        <v>-360.73889710540044</v>
      </c>
      <c r="N114" s="46">
        <f t="shared" ca="1" si="93"/>
        <v>-393.60368912100313</v>
      </c>
      <c r="O114" s="46">
        <f t="shared" ca="1" si="93"/>
        <v>-426.67031389630432</v>
      </c>
      <c r="P114" s="46">
        <f t="shared" ca="1" si="93"/>
        <v>-459.32905819147197</v>
      </c>
      <c r="Q114" s="46">
        <f t="shared" ca="1" si="93"/>
        <v>-490.77149879255001</v>
      </c>
      <c r="R114" s="46">
        <f t="shared" ca="1" si="93"/>
        <v>0</v>
      </c>
      <c r="S114" s="46">
        <f t="shared" ca="1" si="93"/>
        <v>0</v>
      </c>
      <c r="T114" s="46">
        <f t="shared" ca="1" si="93"/>
        <v>0</v>
      </c>
      <c r="U114" s="46">
        <f t="shared" ca="1" si="93"/>
        <v>0</v>
      </c>
      <c r="V114" s="46">
        <f t="shared" ca="1" si="93"/>
        <v>0</v>
      </c>
      <c r="W114" s="46">
        <f t="shared" ca="1" si="93"/>
        <v>0</v>
      </c>
      <c r="X114" s="46">
        <f t="shared" ca="1" si="93"/>
        <v>0</v>
      </c>
      <c r="Y114" s="46">
        <f t="shared" ca="1" si="93"/>
        <v>0</v>
      </c>
      <c r="Z114" s="46">
        <f t="shared" ca="1" si="93"/>
        <v>0</v>
      </c>
      <c r="AA114" s="46">
        <f t="shared" ca="1" si="93"/>
        <v>0</v>
      </c>
      <c r="AB114" s="46">
        <f t="shared" ca="1" si="93"/>
        <v>0</v>
      </c>
      <c r="AC114" s="46">
        <f t="shared" ca="1" si="93"/>
        <v>0</v>
      </c>
      <c r="AD114" s="46">
        <f t="shared" ca="1" si="93"/>
        <v>0</v>
      </c>
      <c r="AE114" s="46">
        <f t="shared" ca="1" si="93"/>
        <v>0</v>
      </c>
      <c r="AF114" s="46">
        <f t="shared" ca="1" si="93"/>
        <v>0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 x14ac:dyDescent="0.4">
      <c r="C115" s="23">
        <f xml:space="preserve"> COUNTIF(F113:AL113,"&lt;&gt;"&amp;0)</f>
        <v>12</v>
      </c>
      <c r="E115" s="17" t="s">
        <v>13</v>
      </c>
      <c r="F115" s="14">
        <f ca="1">F$113*$B$2*SUMPRODUCT(F$80:F$88,F$46:F$54)/1000</f>
        <v>-3.4891235715593067E-6</v>
      </c>
      <c r="G115" s="14">
        <f t="shared" ref="G115:AL115" ca="1" si="94">G$113*$B$2*SUMPRODUCT(G$80:G$88,G$46:G$54)/1000</f>
        <v>-3.046882921683477E-6</v>
      </c>
      <c r="H115" s="14">
        <f t="shared" ca="1" si="94"/>
        <v>-3.0506692400484864E-6</v>
      </c>
      <c r="I115" s="14">
        <f t="shared" ca="1" si="94"/>
        <v>-3.5190111929173753E-6</v>
      </c>
      <c r="J115" s="14">
        <f t="shared" ca="1" si="94"/>
        <v>-1.5844942130117528E-5</v>
      </c>
      <c r="K115" s="14">
        <f t="shared" ca="1" si="94"/>
        <v>-2.9726729232357505E-4</v>
      </c>
      <c r="L115" s="14">
        <f t="shared" ca="1" si="94"/>
        <v>-3.8304873566915904E-3</v>
      </c>
      <c r="M115" s="14">
        <f t="shared" ca="1" si="94"/>
        <v>-3.1280724130751031E-2</v>
      </c>
      <c r="N115" s="14">
        <f t="shared" ca="1" si="94"/>
        <v>-0.17816212754320554</v>
      </c>
      <c r="O115" s="14">
        <f t="shared" ca="1" si="94"/>
        <v>-0.75655884442583587</v>
      </c>
      <c r="P115" s="14">
        <f t="shared" ca="1" si="94"/>
        <v>-2.4731449916906039</v>
      </c>
      <c r="Q115" s="14">
        <f t="shared" ca="1" si="94"/>
        <v>-6.2719201980883224</v>
      </c>
      <c r="R115" s="14">
        <f t="shared" ca="1" si="94"/>
        <v>0</v>
      </c>
      <c r="S115" s="14">
        <f t="shared" ca="1" si="94"/>
        <v>0</v>
      </c>
      <c r="T115" s="14">
        <f t="shared" ca="1" si="94"/>
        <v>0</v>
      </c>
      <c r="U115" s="14">
        <f t="shared" ca="1" si="94"/>
        <v>0</v>
      </c>
      <c r="V115" s="14">
        <f t="shared" ca="1" si="94"/>
        <v>0</v>
      </c>
      <c r="W115" s="14">
        <f t="shared" ca="1" si="94"/>
        <v>0</v>
      </c>
      <c r="X115" s="14">
        <f t="shared" ca="1" si="94"/>
        <v>0</v>
      </c>
      <c r="Y115" s="14">
        <f t="shared" ca="1" si="94"/>
        <v>0</v>
      </c>
      <c r="Z115" s="14">
        <f t="shared" ca="1" si="94"/>
        <v>0</v>
      </c>
      <c r="AA115" s="14">
        <f t="shared" ca="1" si="94"/>
        <v>0</v>
      </c>
      <c r="AB115" s="14">
        <f t="shared" ca="1" si="94"/>
        <v>0</v>
      </c>
      <c r="AC115" s="14">
        <f t="shared" ca="1" si="94"/>
        <v>0</v>
      </c>
      <c r="AD115" s="14">
        <f t="shared" ca="1" si="94"/>
        <v>0</v>
      </c>
      <c r="AE115" s="14">
        <f t="shared" ca="1" si="94"/>
        <v>0</v>
      </c>
      <c r="AF115" s="14">
        <f t="shared" ca="1" si="94"/>
        <v>0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 x14ac:dyDescent="0.4">
      <c r="E116" s="17" t="s">
        <v>15</v>
      </c>
      <c r="F116" s="14">
        <f t="shared" ref="F116:AL116" ca="1" si="95">F115+F114</f>
        <v>-154.21807437494863</v>
      </c>
      <c r="G116" s="14">
        <f t="shared" ca="1" si="95"/>
        <v>-180.16361765648293</v>
      </c>
      <c r="H116" s="14">
        <f t="shared" ca="1" si="95"/>
        <v>-207.63434901341927</v>
      </c>
      <c r="I116" s="14">
        <f t="shared" ca="1" si="95"/>
        <v>-236.34707756431121</v>
      </c>
      <c r="J116" s="14">
        <f t="shared" ca="1" si="95"/>
        <v>-266.1546612168172</v>
      </c>
      <c r="K116" s="14">
        <f t="shared" ca="1" si="95"/>
        <v>-296.86060017515507</v>
      </c>
      <c r="L116" s="14">
        <f t="shared" ca="1" si="95"/>
        <v>-328.43902144044876</v>
      </c>
      <c r="M116" s="14">
        <f t="shared" ca="1" si="95"/>
        <v>-360.77017782953118</v>
      </c>
      <c r="N116" s="14">
        <f t="shared" ca="1" si="95"/>
        <v>-393.78185124854633</v>
      </c>
      <c r="O116" s="14">
        <f t="shared" ca="1" si="95"/>
        <v>-427.42687274073018</v>
      </c>
      <c r="P116" s="14">
        <f t="shared" ca="1" si="95"/>
        <v>-461.80220318316259</v>
      </c>
      <c r="Q116" s="14">
        <f t="shared" ca="1" si="95"/>
        <v>-497.04341899063832</v>
      </c>
      <c r="R116" s="14">
        <f t="shared" ca="1" si="95"/>
        <v>0</v>
      </c>
      <c r="S116" s="14">
        <f t="shared" ca="1" si="95"/>
        <v>0</v>
      </c>
      <c r="T116" s="14">
        <f t="shared" ca="1" si="95"/>
        <v>0</v>
      </c>
      <c r="U116" s="14">
        <f t="shared" ca="1" si="95"/>
        <v>0</v>
      </c>
      <c r="V116" s="14">
        <f t="shared" ca="1" si="95"/>
        <v>0</v>
      </c>
      <c r="W116" s="14">
        <f t="shared" ca="1" si="95"/>
        <v>0</v>
      </c>
      <c r="X116" s="14">
        <f t="shared" ca="1" si="95"/>
        <v>0</v>
      </c>
      <c r="Y116" s="14">
        <f t="shared" ca="1" si="95"/>
        <v>0</v>
      </c>
      <c r="Z116" s="14">
        <f t="shared" ca="1" si="95"/>
        <v>0</v>
      </c>
      <c r="AA116" s="14">
        <f t="shared" ca="1" si="95"/>
        <v>0</v>
      </c>
      <c r="AB116" s="14">
        <f t="shared" ca="1" si="95"/>
        <v>0</v>
      </c>
      <c r="AC116" s="14">
        <f t="shared" ca="1" si="95"/>
        <v>0</v>
      </c>
      <c r="AD116" s="14">
        <f t="shared" ca="1" si="95"/>
        <v>0</v>
      </c>
      <c r="AE116" s="14">
        <f t="shared" ca="1" si="95"/>
        <v>0</v>
      </c>
      <c r="AF116" s="14">
        <f t="shared" ca="1" si="95"/>
        <v>0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7"/>
      <c r="V118" s="47"/>
      <c r="W118" s="47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603.5</v>
      </c>
      <c r="L122" s="4">
        <f ca="1"/>
        <v>669.6</v>
      </c>
      <c r="M122" s="4">
        <f ca="1"/>
        <v>735.7</v>
      </c>
      <c r="N122" s="4">
        <f ca="1"/>
        <v>801.8</v>
      </c>
      <c r="O122" s="4">
        <f ca="1"/>
        <v>867.8</v>
      </c>
      <c r="P122" s="4">
        <f ca="1"/>
        <v>933.9</v>
      </c>
      <c r="Q122" s="4">
        <f ca="1"/>
        <v>1000</v>
      </c>
      <c r="R122" s="4" t="e">
        <f ca="1"/>
        <v>#N/A</v>
      </c>
      <c r="S122" s="4" t="e">
        <f ca="1"/>
        <v>#N/A</v>
      </c>
      <c r="T122" s="20" t="e">
        <f ca="1"/>
        <v>#N/A</v>
      </c>
      <c r="U122" s="55" t="e">
        <f ca="1"/>
        <v>#N/A</v>
      </c>
      <c r="V122" s="56" t="e">
        <f ca="1"/>
        <v>#N/A</v>
      </c>
      <c r="W122" s="58" t="e">
        <f ca="1"/>
        <v>#N/A</v>
      </c>
      <c r="X122" s="53" t="e">
        <f ca="1"/>
        <v>#N/A</v>
      </c>
      <c r="Y122" s="4" t="e">
        <f ca="1"/>
        <v>#N/A</v>
      </c>
      <c r="Z122" s="4" t="e">
        <f ca="1"/>
        <v>#N/A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4"/>
    </row>
    <row r="123" spans="1:71" ht="21" hidden="1" customHeight="1" outlineLevel="1" thickTop="1" thickBot="1" x14ac:dyDescent="0.4">
      <c r="E123" s="17" t="str">
        <f ca="1"/>
        <v xml:space="preserve">Раствор (жид): </v>
      </c>
      <c r="F123" s="47">
        <f ca="1"/>
        <v>-154.21807088582506</v>
      </c>
      <c r="G123" s="47">
        <f ca="1"/>
        <v>-180.16361460960002</v>
      </c>
      <c r="H123" s="47">
        <f ca="1"/>
        <v>-207.63434596275002</v>
      </c>
      <c r="I123" s="47">
        <f ca="1"/>
        <v>-236.34707404530002</v>
      </c>
      <c r="J123" s="47">
        <f ca="1"/>
        <v>-266.15464537187506</v>
      </c>
      <c r="K123" s="47">
        <f ca="1"/>
        <v>-296.86030290786277</v>
      </c>
      <c r="L123" s="47">
        <f ca="1"/>
        <v>-328.43519095309205</v>
      </c>
      <c r="M123" s="47">
        <f ca="1"/>
        <v>-360.73889710540044</v>
      </c>
      <c r="N123" s="47">
        <f ca="1"/>
        <v>-393.60368912100313</v>
      </c>
      <c r="O123" s="47">
        <f ca="1"/>
        <v>-426.67031389630432</v>
      </c>
      <c r="P123" s="47">
        <f ca="1"/>
        <v>-459.32905819147197</v>
      </c>
      <c r="Q123" s="47">
        <f ca="1"/>
        <v>-490.77149879255001</v>
      </c>
      <c r="R123" s="47" t="e">
        <f ca="1"/>
        <v>#N/A</v>
      </c>
      <c r="S123" s="47" t="e">
        <f ca="1"/>
        <v>#N/A</v>
      </c>
      <c r="T123" s="47" t="e">
        <f ca="1"/>
        <v>#N/A</v>
      </c>
      <c r="U123" s="47" t="e">
        <f ca="1"/>
        <v>#N/A</v>
      </c>
      <c r="V123" s="47" t="e">
        <f ca="1"/>
        <v>#N/A</v>
      </c>
      <c r="W123" s="47" t="e">
        <f ca="1"/>
        <v>#N/A</v>
      </c>
      <c r="X123" s="47" t="e">
        <f ca="1"/>
        <v>#N/A</v>
      </c>
      <c r="Y123" s="47" t="e">
        <f ca="1"/>
        <v>#N/A</v>
      </c>
      <c r="Z123" s="47" t="e">
        <f ca="1"/>
        <v>#N/A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>
        <f ca="1"/>
        <v>-3.4891235715593067E-6</v>
      </c>
      <c r="G124" s="47">
        <f ca="1"/>
        <v>-3.046882921683477E-6</v>
      </c>
      <c r="H124" s="47">
        <f ca="1"/>
        <v>-3.0506692400484864E-6</v>
      </c>
      <c r="I124" s="47">
        <f ca="1"/>
        <v>-3.5190111929173753E-6</v>
      </c>
      <c r="J124" s="47">
        <f ca="1"/>
        <v>-1.5844942130117528E-5</v>
      </c>
      <c r="K124" s="47">
        <f ca="1"/>
        <v>-2.9726729232357505E-4</v>
      </c>
      <c r="L124" s="47">
        <f ca="1"/>
        <v>-3.8304873566915904E-3</v>
      </c>
      <c r="M124" s="47">
        <f ca="1"/>
        <v>-3.1280724130751031E-2</v>
      </c>
      <c r="N124" s="47">
        <f ca="1"/>
        <v>-0.17816212754320554</v>
      </c>
      <c r="O124" s="47">
        <f ca="1"/>
        <v>-0.75655884442583587</v>
      </c>
      <c r="P124" s="47">
        <f ca="1"/>
        <v>-2.4731449916906039</v>
      </c>
      <c r="Q124" s="47">
        <f ca="1"/>
        <v>-6.2719201980883224</v>
      </c>
      <c r="R124" s="47" t="e">
        <f ca="1"/>
        <v>#N/A</v>
      </c>
      <c r="S124" s="47" t="e">
        <f ca="1"/>
        <v>#N/A</v>
      </c>
      <c r="T124" s="47" t="e">
        <f ca="1"/>
        <v>#N/A</v>
      </c>
      <c r="U124" s="47" t="e">
        <f ca="1"/>
        <v>#N/A</v>
      </c>
      <c r="V124" s="47" t="e">
        <f ca="1"/>
        <v>#N/A</v>
      </c>
      <c r="W124" s="47" t="e">
        <f ca="1"/>
        <v>#N/A</v>
      </c>
      <c r="X124" s="47" t="e">
        <f ca="1"/>
        <v>#N/A</v>
      </c>
      <c r="Y124" s="47" t="e">
        <f ca="1"/>
        <v>#N/A</v>
      </c>
      <c r="Z124" s="47" t="e">
        <f ca="1"/>
        <v>#N/A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Раствор + газовая без Ar: </v>
      </c>
      <c r="F125" s="47">
        <f ca="1"/>
        <v>-154.21807437494863</v>
      </c>
      <c r="G125" s="47">
        <f ca="1"/>
        <v>-180.16361765648293</v>
      </c>
      <c r="H125" s="47">
        <f ca="1"/>
        <v>-207.63434901341927</v>
      </c>
      <c r="I125" s="47">
        <f ca="1"/>
        <v>-236.34707756431121</v>
      </c>
      <c r="J125" s="47">
        <f ca="1"/>
        <v>-266.1546612168172</v>
      </c>
      <c r="K125" s="47">
        <f ca="1"/>
        <v>-296.86060017515507</v>
      </c>
      <c r="L125" s="47">
        <f ca="1"/>
        <v>-328.43902144044876</v>
      </c>
      <c r="M125" s="47">
        <f ca="1"/>
        <v>-360.77017782953118</v>
      </c>
      <c r="N125" s="47">
        <f ca="1"/>
        <v>-393.78185124854633</v>
      </c>
      <c r="O125" s="47">
        <f ca="1"/>
        <v>-427.42687274073018</v>
      </c>
      <c r="P125" s="47">
        <f ca="1"/>
        <v>-461.80220318316259</v>
      </c>
      <c r="Q125" s="47">
        <f ca="1"/>
        <v>-497.04341899063832</v>
      </c>
      <c r="R125" s="47" t="e">
        <f ca="1"/>
        <v>#N/A</v>
      </c>
      <c r="S125" s="47" t="e">
        <f ca="1"/>
        <v>#N/A</v>
      </c>
      <c r="T125" s="47" t="e">
        <f ca="1"/>
        <v>#N/A</v>
      </c>
      <c r="U125" s="47" t="e">
        <f ca="1"/>
        <v>#N/A</v>
      </c>
      <c r="V125" s="47" t="e">
        <f ca="1"/>
        <v>#N/A</v>
      </c>
      <c r="W125" s="47" t="e">
        <f ca="1"/>
        <v>#N/A</v>
      </c>
      <c r="X125" s="47" t="e">
        <f ca="1"/>
        <v>#N/A</v>
      </c>
      <c r="Y125" s="47" t="e">
        <f ca="1"/>
        <v>#N/A</v>
      </c>
      <c r="Z125" s="47" t="e">
        <f ca="1"/>
        <v>#N/A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16" priority="194" operator="equal">
      <formula>0</formula>
    </cfRule>
  </conditionalFormatting>
  <conditionalFormatting sqref="A80:D109">
    <cfRule type="cellIs" dxfId="15" priority="193" operator="equal">
      <formula>0</formula>
    </cfRule>
  </conditionalFormatting>
  <conditionalFormatting sqref="A46:D75">
    <cfRule type="cellIs" dxfId="14" priority="146" operator="equal">
      <formula>0</formula>
    </cfRule>
  </conditionalFormatting>
  <conditionalFormatting sqref="H32:BS32">
    <cfRule type="colorScale" priority="98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7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E3:BR3">
    <cfRule type="colorScale" priority="4">
      <colorScale>
        <cfvo type="min"/>
        <cfvo type="max"/>
        <color rgb="FFFFC000"/>
        <color rgb="FF0070C0"/>
      </colorScale>
    </cfRule>
  </conditionalFormatting>
  <conditionalFormatting sqref="F33:BR33">
    <cfRule type="cellIs" dxfId="13" priority="2" operator="equal">
      <formula>0</formula>
    </cfRule>
  </conditionalFormatting>
  <conditionalFormatting sqref="B34:B37">
    <cfRule type="cellIs" dxfId="12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EA86A-7D14-43F8-ACA3-67976C9A27DA}">
  <sheetPr codeName="Лист9"/>
  <dimension ref="A1:M19"/>
  <sheetViews>
    <sheetView zoomScaleNormal="100" workbookViewId="0">
      <selection activeCell="F24" sqref="F24"/>
    </sheetView>
  </sheetViews>
  <sheetFormatPr defaultRowHeight="21" x14ac:dyDescent="0.35"/>
  <cols>
    <col min="1" max="16384" width="8.7265625" style="107"/>
  </cols>
  <sheetData>
    <row r="1" spans="1:13" x14ac:dyDescent="0.35">
      <c r="A1" s="112" t="s">
        <v>64</v>
      </c>
      <c r="B1" s="157">
        <v>273.10000000000002</v>
      </c>
      <c r="C1" s="158">
        <v>339.2</v>
      </c>
      <c r="D1" s="159">
        <v>405.3</v>
      </c>
      <c r="E1" s="157">
        <v>471.4</v>
      </c>
      <c r="F1" s="158">
        <v>537.5</v>
      </c>
      <c r="G1" s="159">
        <v>603.5</v>
      </c>
      <c r="H1" s="157">
        <v>669.6</v>
      </c>
      <c r="I1" s="158">
        <v>735.7</v>
      </c>
      <c r="J1" s="159">
        <v>801.8</v>
      </c>
      <c r="K1" s="157">
        <v>867.8</v>
      </c>
      <c r="L1" s="158">
        <v>933.9</v>
      </c>
      <c r="M1" s="159">
        <v>1000</v>
      </c>
    </row>
    <row r="2" spans="1:13" x14ac:dyDescent="0.35">
      <c r="A2" s="114" t="s">
        <v>74</v>
      </c>
      <c r="B2" s="115">
        <v>3.0892E-10</v>
      </c>
      <c r="C2" s="115">
        <v>2.5743000000000001E-10</v>
      </c>
      <c r="D2" s="115">
        <v>2.2808E-10</v>
      </c>
      <c r="E2" s="115">
        <v>2.0546000000000001E-10</v>
      </c>
      <c r="F2" s="115">
        <v>1.8882E-10</v>
      </c>
      <c r="G2" s="115">
        <v>1.7311000000000001E-10</v>
      </c>
      <c r="H2" s="115">
        <v>1.6131999999999999E-10</v>
      </c>
      <c r="I2" s="115">
        <v>1.5311E-10</v>
      </c>
      <c r="J2" s="115">
        <v>1.4857999999999999E-10</v>
      </c>
      <c r="K2" s="115">
        <v>1.5326E-10</v>
      </c>
      <c r="L2" s="115">
        <v>6.5540000000000001E-11</v>
      </c>
      <c r="M2" s="115">
        <v>9.6688999999999996E-11</v>
      </c>
    </row>
    <row r="3" spans="1:13" x14ac:dyDescent="0.35">
      <c r="A3" s="112" t="s">
        <v>54</v>
      </c>
      <c r="B3" s="116">
        <v>3.8836999999999997E-9</v>
      </c>
      <c r="C3" s="116">
        <v>3.0676E-9</v>
      </c>
      <c r="D3" s="116">
        <v>2.8649999999999999E-9</v>
      </c>
      <c r="E3" s="116">
        <v>2.9696000000000002E-9</v>
      </c>
      <c r="F3" s="116">
        <v>3.3586E-9</v>
      </c>
      <c r="G3" s="116">
        <v>3.8764000000000004E-9</v>
      </c>
      <c r="H3" s="116">
        <v>4.5522000000000001E-9</v>
      </c>
      <c r="I3" s="116">
        <v>5.1715000000000002E-9</v>
      </c>
      <c r="J3" s="116">
        <v>5.0259000000000002E-9</v>
      </c>
      <c r="K3" s="116">
        <v>5.1871999999999996E-9</v>
      </c>
      <c r="L3" s="116">
        <v>2.6593000000000001E-9</v>
      </c>
      <c r="M3" s="116">
        <v>3.9117999999999997E-9</v>
      </c>
    </row>
    <row r="4" spans="1:13" x14ac:dyDescent="0.35">
      <c r="A4" s="113" t="s">
        <v>56</v>
      </c>
      <c r="B4" s="117">
        <v>4.6626000000000004E-25</v>
      </c>
      <c r="C4" s="117">
        <v>1.7594999999999999E-19</v>
      </c>
      <c r="D4" s="117">
        <v>7.4313999999999998E-16</v>
      </c>
      <c r="E4" s="117">
        <v>2.4822999999999999E-13</v>
      </c>
      <c r="F4" s="117">
        <v>1.7364000000000001E-11</v>
      </c>
      <c r="G4" s="117">
        <v>4.3503E-10</v>
      </c>
      <c r="H4" s="117">
        <v>5.3651999999999996E-9</v>
      </c>
      <c r="I4" s="117">
        <v>3.9697000000000001E-8</v>
      </c>
      <c r="J4" s="117">
        <v>1.9912E-7</v>
      </c>
      <c r="K4" s="117">
        <v>7.2111999999999999E-7</v>
      </c>
      <c r="L4" s="117">
        <v>1.8993E-6</v>
      </c>
      <c r="M4" s="117">
        <v>3.5296000000000001E-6</v>
      </c>
    </row>
    <row r="5" spans="1:13" x14ac:dyDescent="0.35">
      <c r="A5" s="112" t="s">
        <v>57</v>
      </c>
      <c r="B5" s="116">
        <v>4.8013999999999999E-22</v>
      </c>
      <c r="C5" s="116">
        <v>5.9284000000000006E-17</v>
      </c>
      <c r="D5" s="116">
        <v>1.1182E-13</v>
      </c>
      <c r="E5" s="116">
        <v>2.0212000000000002E-11</v>
      </c>
      <c r="F5" s="116">
        <v>8.6980000000000004E-10</v>
      </c>
      <c r="G5" s="116">
        <v>1.4672000000000001E-8</v>
      </c>
      <c r="H5" s="116">
        <v>1.3016E-7</v>
      </c>
      <c r="I5" s="116">
        <v>7.2768000000000002E-7</v>
      </c>
      <c r="J5" s="116">
        <v>2.8576E-6</v>
      </c>
      <c r="K5" s="116">
        <v>8.2669000000000004E-6</v>
      </c>
      <c r="L5" s="116">
        <v>1.7384000000000002E-5</v>
      </c>
      <c r="M5" s="116">
        <v>2.5160999999999998E-5</v>
      </c>
    </row>
    <row r="6" spans="1:13" x14ac:dyDescent="0.35">
      <c r="A6" s="112" t="s">
        <v>76</v>
      </c>
      <c r="B6" s="116">
        <v>6.5750999999999997E-20</v>
      </c>
      <c r="C6" s="116">
        <v>1.1691999999999999E-15</v>
      </c>
      <c r="D6" s="116">
        <v>5.6390999999999997E-13</v>
      </c>
      <c r="E6" s="116">
        <v>3.6842999999999999E-11</v>
      </c>
      <c r="F6" s="116">
        <v>7.1840000000000002E-10</v>
      </c>
      <c r="G6" s="116">
        <v>6.4208E-9</v>
      </c>
      <c r="H6" s="116">
        <v>3.3784E-8</v>
      </c>
      <c r="I6" s="116">
        <v>1.2179000000000001E-7</v>
      </c>
      <c r="J6" s="116">
        <v>3.2790999999999998E-7</v>
      </c>
      <c r="K6" s="116">
        <v>6.7703999999999998E-7</v>
      </c>
      <c r="L6" s="116">
        <v>1.0317E-6</v>
      </c>
      <c r="M6" s="116">
        <v>1.0692000000000001E-6</v>
      </c>
    </row>
    <row r="7" spans="1:13" x14ac:dyDescent="0.35">
      <c r="A7" s="113" t="s">
        <v>71</v>
      </c>
      <c r="B7" s="117">
        <v>2.0122999999999998E-21</v>
      </c>
      <c r="C7" s="117">
        <v>6.2599999999999997E-17</v>
      </c>
      <c r="D7" s="117">
        <v>4.1437999999999998E-14</v>
      </c>
      <c r="E7" s="117">
        <v>3.2745999999999998E-12</v>
      </c>
      <c r="F7" s="117">
        <v>7.1891000000000005E-11</v>
      </c>
      <c r="G7" s="117">
        <v>6.9273000000000005E-10</v>
      </c>
      <c r="H7" s="117">
        <v>3.8225E-9</v>
      </c>
      <c r="I7" s="117">
        <v>1.4179000000000001E-8</v>
      </c>
      <c r="J7" s="117">
        <v>3.8661999999999999E-8</v>
      </c>
      <c r="K7" s="117">
        <v>7.9300000000000002E-8</v>
      </c>
      <c r="L7" s="117">
        <v>1.1631E-7</v>
      </c>
      <c r="M7" s="117">
        <v>1.104E-7</v>
      </c>
    </row>
    <row r="8" spans="1:13" x14ac:dyDescent="0.35">
      <c r="A8" s="113" t="s">
        <v>75</v>
      </c>
      <c r="B8" s="117">
        <v>1.2901E-23</v>
      </c>
      <c r="C8" s="117">
        <v>6.2780000000000004E-19</v>
      </c>
      <c r="D8" s="117">
        <v>5.2942000000000003E-16</v>
      </c>
      <c r="E8" s="117">
        <v>4.7986E-14</v>
      </c>
      <c r="F8" s="117">
        <v>1.1398000000000001E-12</v>
      </c>
      <c r="G8" s="117">
        <v>1.148E-11</v>
      </c>
      <c r="H8" s="117">
        <v>6.4808000000000003E-11</v>
      </c>
      <c r="I8" s="117">
        <v>2.4238999999999998E-10</v>
      </c>
      <c r="J8" s="117">
        <v>6.5818999999999998E-10</v>
      </c>
      <c r="K8" s="117">
        <v>1.3221E-9</v>
      </c>
      <c r="L8" s="117">
        <v>1.8438E-9</v>
      </c>
      <c r="M8" s="117">
        <v>1.5859999999999999E-9</v>
      </c>
    </row>
    <row r="9" spans="1:13" x14ac:dyDescent="0.35">
      <c r="A9" s="113" t="s">
        <v>58</v>
      </c>
      <c r="B9" s="117">
        <v>1.2423999999999999E-26</v>
      </c>
      <c r="C9" s="117">
        <v>1.8806999999999999E-20</v>
      </c>
      <c r="D9" s="117">
        <v>2.1587999999999999E-16</v>
      </c>
      <c r="E9" s="117">
        <v>1.5402000000000001E-13</v>
      </c>
      <c r="F9" s="117">
        <v>1.9596999999999999E-11</v>
      </c>
      <c r="G9" s="117">
        <v>7.9755999999999998E-10</v>
      </c>
      <c r="H9" s="117">
        <v>1.4713000000000001E-8</v>
      </c>
      <c r="I9" s="117">
        <v>1.5311E-7</v>
      </c>
      <c r="J9" s="117">
        <v>1.0328000000000001E-6</v>
      </c>
      <c r="K9" s="117">
        <v>4.8926000000000004E-6</v>
      </c>
      <c r="L9" s="117">
        <v>1.6767000000000001E-5</v>
      </c>
      <c r="M9" s="117">
        <v>4.1359000000000002E-5</v>
      </c>
    </row>
    <row r="10" spans="1:13" x14ac:dyDescent="0.35">
      <c r="A10" s="113" t="s">
        <v>59</v>
      </c>
      <c r="B10" s="117">
        <v>4.8489999999999999E-21</v>
      </c>
      <c r="C10" s="117">
        <v>5.7269000000000004E-16</v>
      </c>
      <c r="D10" s="117">
        <v>1.3015000000000001E-12</v>
      </c>
      <c r="E10" s="117">
        <v>3.0844000000000002E-10</v>
      </c>
      <c r="F10" s="117">
        <v>1.7841999999999999E-8</v>
      </c>
      <c r="G10" s="117">
        <v>4.0441000000000001E-7</v>
      </c>
      <c r="H10" s="117">
        <v>4.7693000000000002E-6</v>
      </c>
      <c r="I10" s="117">
        <v>3.5003999999999999E-5</v>
      </c>
      <c r="J10" s="117">
        <v>1.7940999999999999E-4</v>
      </c>
      <c r="K10" s="117">
        <v>6.8853999999999996E-4</v>
      </c>
      <c r="L10" s="117">
        <v>2.0425999999999999E-3</v>
      </c>
      <c r="M10" s="117">
        <v>4.7115999999999998E-3</v>
      </c>
    </row>
    <row r="11" spans="1:13" x14ac:dyDescent="0.35">
      <c r="A11" s="112" t="s">
        <v>2</v>
      </c>
      <c r="B11" s="116">
        <v>0</v>
      </c>
      <c r="C11" s="116">
        <v>2.0387000000000002E-31</v>
      </c>
      <c r="D11" s="116">
        <v>1.3893999999999999E-25</v>
      </c>
      <c r="E11" s="116">
        <v>2.0932000000000001E-21</v>
      </c>
      <c r="F11" s="116">
        <v>2.8703E-18</v>
      </c>
      <c r="G11" s="116">
        <v>7.9170000000000003E-16</v>
      </c>
      <c r="H11" s="116">
        <v>7.0872999999999995E-14</v>
      </c>
      <c r="I11" s="116">
        <v>2.7937000000000001E-12</v>
      </c>
      <c r="J11" s="116">
        <v>5.9358999999999994E-11</v>
      </c>
      <c r="K11" s="116">
        <v>7.7866999999999996E-10</v>
      </c>
      <c r="L11" s="116">
        <v>6.8934999999999998E-9</v>
      </c>
      <c r="M11" s="116">
        <v>4.3596000000000002E-8</v>
      </c>
    </row>
    <row r="12" spans="1:13" x14ac:dyDescent="0.35">
      <c r="A12" s="112" t="s">
        <v>1</v>
      </c>
      <c r="B12" s="116">
        <v>0.2</v>
      </c>
      <c r="C12" s="116">
        <v>0.2</v>
      </c>
      <c r="D12" s="116">
        <v>0.2</v>
      </c>
      <c r="E12" s="116">
        <v>0.2</v>
      </c>
      <c r="F12" s="116">
        <v>0.2</v>
      </c>
      <c r="G12" s="116">
        <v>0.2</v>
      </c>
      <c r="H12" s="116">
        <v>0.2</v>
      </c>
      <c r="I12" s="116">
        <v>0.2</v>
      </c>
      <c r="J12" s="116">
        <v>0.2</v>
      </c>
      <c r="K12" s="116">
        <v>0.2</v>
      </c>
      <c r="L12" s="116">
        <v>0.2</v>
      </c>
      <c r="M12" s="116">
        <v>0.2</v>
      </c>
    </row>
    <row r="13" spans="1:13" x14ac:dyDescent="0.35">
      <c r="A13" s="112" t="s">
        <v>55</v>
      </c>
      <c r="B13" s="116">
        <v>0.06</v>
      </c>
      <c r="C13" s="116">
        <v>0.06</v>
      </c>
      <c r="D13" s="116">
        <v>0.06</v>
      </c>
      <c r="E13" s="116">
        <v>0.06</v>
      </c>
      <c r="F13" s="116">
        <v>0.06</v>
      </c>
      <c r="G13" s="116">
        <v>5.9998999999999997E-2</v>
      </c>
      <c r="H13" s="116">
        <v>5.9990000000000002E-2</v>
      </c>
      <c r="I13" s="116">
        <v>5.9924999999999999E-2</v>
      </c>
      <c r="J13" s="116">
        <v>5.9621E-2</v>
      </c>
      <c r="K13" s="116">
        <v>5.8559E-2</v>
      </c>
      <c r="L13" s="116">
        <v>5.5763E-2</v>
      </c>
      <c r="M13" s="116">
        <v>5.0305999999999997E-2</v>
      </c>
    </row>
    <row r="14" spans="1:13" x14ac:dyDescent="0.35">
      <c r="A14" s="112" t="s">
        <v>86</v>
      </c>
      <c r="B14" s="116">
        <v>0.12</v>
      </c>
      <c r="C14" s="116">
        <v>0.12</v>
      </c>
      <c r="D14" s="116">
        <v>0.12</v>
      </c>
      <c r="E14" s="116">
        <v>0.12</v>
      </c>
      <c r="F14" s="116">
        <v>0.12</v>
      </c>
      <c r="G14" s="116">
        <v>0.12</v>
      </c>
      <c r="H14" s="116">
        <v>0.12</v>
      </c>
      <c r="I14" s="116">
        <v>0.12</v>
      </c>
      <c r="J14" s="116">
        <v>0.12</v>
      </c>
      <c r="K14" s="116">
        <v>0.12</v>
      </c>
      <c r="L14" s="116">
        <v>0.12</v>
      </c>
      <c r="M14" s="116">
        <v>0.12</v>
      </c>
    </row>
    <row r="15" spans="1:13" x14ac:dyDescent="0.35">
      <c r="A15" s="112" t="s">
        <v>88</v>
      </c>
      <c r="B15" s="116">
        <v>0.1</v>
      </c>
      <c r="C15" s="116">
        <v>0.1</v>
      </c>
      <c r="D15" s="116">
        <v>0.1</v>
      </c>
      <c r="E15" s="116">
        <v>0.1</v>
      </c>
      <c r="F15" s="116">
        <v>0.1</v>
      </c>
      <c r="G15" s="116">
        <v>0.1</v>
      </c>
      <c r="H15" s="116">
        <v>0.1</v>
      </c>
      <c r="I15" s="116">
        <v>0.1</v>
      </c>
      <c r="J15" s="116">
        <v>0.1</v>
      </c>
      <c r="K15" s="116">
        <v>0.1</v>
      </c>
      <c r="L15" s="116">
        <v>0.1</v>
      </c>
      <c r="M15" s="116">
        <v>0.1</v>
      </c>
    </row>
    <row r="16" spans="1:13" x14ac:dyDescent="0.35">
      <c r="A16" s="112" t="s">
        <v>51</v>
      </c>
      <c r="B16" s="116">
        <v>-18.62</v>
      </c>
      <c r="C16" s="116">
        <v>-18.63</v>
      </c>
      <c r="D16" s="116">
        <v>-18.72</v>
      </c>
      <c r="E16" s="116">
        <v>-18.84</v>
      </c>
      <c r="F16" s="116">
        <v>-18.97</v>
      </c>
      <c r="G16" s="116">
        <v>-19.11</v>
      </c>
      <c r="H16" s="116">
        <v>-19.25</v>
      </c>
      <c r="I16" s="116">
        <v>-19.38</v>
      </c>
      <c r="J16" s="116">
        <v>-19.510000000000002</v>
      </c>
      <c r="K16" s="116">
        <v>-19.64</v>
      </c>
      <c r="L16" s="116">
        <v>-19.77</v>
      </c>
      <c r="M16" s="116">
        <v>-19.91</v>
      </c>
    </row>
    <row r="17" spans="1:13" x14ac:dyDescent="0.35">
      <c r="A17" s="112" t="s">
        <v>87</v>
      </c>
      <c r="B17" s="116">
        <v>-76.010000000000005</v>
      </c>
      <c r="C17" s="116">
        <v>-65.180000000000007</v>
      </c>
      <c r="D17" s="116">
        <v>-57.64</v>
      </c>
      <c r="E17" s="116">
        <v>-52.07</v>
      </c>
      <c r="F17" s="116">
        <v>-47.75</v>
      </c>
      <c r="G17" s="116">
        <v>-44.29</v>
      </c>
      <c r="H17" s="116">
        <v>-41.45</v>
      </c>
      <c r="I17" s="116">
        <v>-39.06</v>
      </c>
      <c r="J17" s="116">
        <v>-37.020000000000003</v>
      </c>
      <c r="K17" s="116">
        <v>-35.229999999999997</v>
      </c>
      <c r="L17" s="116">
        <v>-33.619999999999997</v>
      </c>
      <c r="M17" s="116">
        <v>-32.11</v>
      </c>
    </row>
    <row r="18" spans="1:13" x14ac:dyDescent="0.35">
      <c r="A18" s="112" t="s">
        <v>52</v>
      </c>
      <c r="B18" s="116">
        <v>-28.29</v>
      </c>
      <c r="C18" s="116">
        <v>-23.71</v>
      </c>
      <c r="D18" s="116">
        <v>-20.71</v>
      </c>
      <c r="E18" s="116">
        <v>-18.62</v>
      </c>
      <c r="F18" s="116">
        <v>-17.11</v>
      </c>
      <c r="G18" s="116">
        <v>-15.97</v>
      </c>
      <c r="H18" s="116">
        <v>-15.09</v>
      </c>
      <c r="I18" s="116">
        <v>-14.41</v>
      </c>
      <c r="J18" s="116">
        <v>-13.86</v>
      </c>
      <c r="K18" s="116">
        <v>-13.4</v>
      </c>
      <c r="L18" s="116">
        <v>-12.99</v>
      </c>
      <c r="M18" s="116">
        <v>-12.59</v>
      </c>
    </row>
    <row r="19" spans="1:13" x14ac:dyDescent="0.35">
      <c r="A19" s="112" t="s">
        <v>61</v>
      </c>
      <c r="B19" s="116">
        <v>-5.7290000000000001</v>
      </c>
      <c r="C19" s="116">
        <v>-6.0810000000000004</v>
      </c>
      <c r="D19" s="116">
        <v>-6.47</v>
      </c>
      <c r="E19" s="116">
        <v>-6.8540000000000001</v>
      </c>
      <c r="F19" s="116">
        <v>-7.2190000000000003</v>
      </c>
      <c r="G19" s="116">
        <v>-7.5609999999999999</v>
      </c>
      <c r="H19" s="116">
        <v>-7.88</v>
      </c>
      <c r="I19" s="116">
        <v>-8.1790000000000003</v>
      </c>
      <c r="J19" s="116">
        <v>-8.4610000000000003</v>
      </c>
      <c r="K19" s="116">
        <v>-8.7370000000000001</v>
      </c>
      <c r="L19" s="116">
        <v>-9.0220000000000002</v>
      </c>
      <c r="M19" s="116">
        <v>-9.3379999999999992</v>
      </c>
    </row>
  </sheetData>
  <conditionalFormatting sqref="B1:M1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CI137"/>
  <sheetViews>
    <sheetView topLeftCell="A10" zoomScale="85" zoomScaleNormal="85" zoomScaleSheetLayoutView="25" workbookViewId="0">
      <selection activeCell="F30" sqref="F30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32" t="s">
        <v>24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  <c r="AH1" s="132"/>
      <c r="AI1" s="132"/>
      <c r="AJ1" s="132"/>
      <c r="AK1" s="132"/>
      <c r="AL1" s="132"/>
      <c r="AM1" s="132"/>
      <c r="AN1" s="132"/>
      <c r="AO1" s="132"/>
      <c r="AP1" s="132"/>
      <c r="AQ1" s="132"/>
      <c r="AR1" s="132"/>
      <c r="AS1" s="132"/>
      <c r="AT1" s="132"/>
      <c r="AU1" s="132"/>
      <c r="AV1" s="132"/>
      <c r="AW1" s="132"/>
      <c r="AX1" s="132"/>
      <c r="AY1" s="132"/>
      <c r="AZ1" s="132"/>
      <c r="BA1" s="132"/>
      <c r="BB1" s="132"/>
      <c r="BC1" s="132"/>
      <c r="BD1" s="132"/>
      <c r="BE1" s="132"/>
      <c r="BF1" s="132"/>
      <c r="BG1" s="132"/>
      <c r="BH1" s="132"/>
      <c r="BI1" s="132"/>
      <c r="BJ1" s="132"/>
      <c r="BK1" s="132"/>
      <c r="BL1" s="132"/>
      <c r="BM1" s="132"/>
      <c r="BN1" s="132"/>
      <c r="BO1" s="132"/>
      <c r="BP1" s="132"/>
      <c r="BQ1" s="132"/>
      <c r="BR1" s="132"/>
      <c r="BS1" s="132"/>
      <c r="BT1" s="132"/>
      <c r="BU1" s="132"/>
      <c r="BV1" s="132"/>
      <c r="BW1" s="132"/>
      <c r="BX1" s="132"/>
      <c r="BY1" s="132"/>
      <c r="BZ1" s="132"/>
      <c r="CA1" s="132"/>
      <c r="CB1" s="132"/>
      <c r="CC1" s="132"/>
      <c r="CD1" s="132"/>
      <c r="CE1" s="132"/>
      <c r="CF1" s="132"/>
      <c r="CG1" s="132"/>
      <c r="CH1" s="132"/>
      <c r="CI1" s="132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64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471.4</v>
      </c>
      <c r="M3" s="3">
        <v>487.9</v>
      </c>
      <c r="N3" s="3">
        <v>504.4</v>
      </c>
      <c r="O3" s="3">
        <v>520.9</v>
      </c>
      <c r="P3" s="3">
        <v>537.5</v>
      </c>
      <c r="Q3" s="3">
        <v>603.5</v>
      </c>
      <c r="R3" s="3">
        <v>669.6</v>
      </c>
      <c r="S3" s="3">
        <v>686.1</v>
      </c>
      <c r="T3" s="3">
        <v>702.7</v>
      </c>
      <c r="U3" s="3">
        <v>719.2</v>
      </c>
      <c r="V3" s="3">
        <v>735.7</v>
      </c>
      <c r="W3" s="3">
        <v>752.2</v>
      </c>
      <c r="X3" s="3">
        <v>768.7</v>
      </c>
      <c r="Y3" s="3">
        <v>785.2</v>
      </c>
      <c r="Z3" s="3">
        <v>801.8</v>
      </c>
      <c r="AA3" s="3">
        <v>867.8</v>
      </c>
      <c r="AB3" s="3">
        <v>884.4</v>
      </c>
      <c r="AC3" s="3">
        <v>900.9</v>
      </c>
      <c r="AD3" s="3">
        <v>917.4</v>
      </c>
      <c r="AE3" s="3">
        <v>933.9</v>
      </c>
      <c r="AF3" s="3">
        <v>1000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4"/>
      <c r="BV3" s="84"/>
      <c r="BW3" s="84"/>
      <c r="BX3" s="84"/>
      <c r="BY3" s="84"/>
      <c r="BZ3" s="84"/>
      <c r="CA3" s="84"/>
      <c r="CB3" s="84"/>
      <c r="CC3" s="84"/>
      <c r="CD3" s="84"/>
      <c r="CE3" s="84"/>
      <c r="CF3" s="84"/>
      <c r="CG3" s="84"/>
      <c r="CH3" s="84"/>
      <c r="CI3" s="25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45" t="s">
        <v>100</v>
      </c>
      <c r="F4" s="85">
        <v>0.12</v>
      </c>
      <c r="G4" s="85">
        <v>0.12</v>
      </c>
      <c r="H4" s="85">
        <v>0.12</v>
      </c>
      <c r="I4" s="85">
        <v>0.06</v>
      </c>
      <c r="J4" s="85">
        <v>0.06</v>
      </c>
      <c r="K4" s="85">
        <v>0.06</v>
      </c>
      <c r="L4" s="85">
        <v>0.06</v>
      </c>
      <c r="M4" s="85">
        <v>0.06</v>
      </c>
      <c r="N4" s="85">
        <v>0.06</v>
      </c>
      <c r="O4" s="85">
        <v>5.9829E-2</v>
      </c>
      <c r="P4" s="85">
        <v>5.9728999999999997E-2</v>
      </c>
      <c r="Q4" s="85">
        <v>5.8522999999999999E-2</v>
      </c>
      <c r="R4" s="85">
        <v>5.3085E-2</v>
      </c>
      <c r="S4" s="85">
        <v>4.9862999999999998E-2</v>
      </c>
      <c r="T4" s="85">
        <v>4.5019999999999998E-2</v>
      </c>
      <c r="U4" s="85">
        <v>3.7511999999999997E-2</v>
      </c>
      <c r="V4" s="85">
        <v>2.5121000000000001E-2</v>
      </c>
      <c r="W4" s="85">
        <v>2.3662000000000002E-3</v>
      </c>
      <c r="X4" s="85">
        <v>2.1882999999999999E-12</v>
      </c>
      <c r="Y4" s="85">
        <v>4.1665000000000001E-17</v>
      </c>
      <c r="Z4" s="85">
        <v>7.4786999999999994E-20</v>
      </c>
      <c r="AA4" s="85">
        <v>8.5666000000000005E-27</v>
      </c>
      <c r="AB4" s="85">
        <v>6.9338000000000002E-28</v>
      </c>
      <c r="AC4" s="85">
        <v>1.2452E-29</v>
      </c>
      <c r="AD4" s="85">
        <v>4.3857999999999999E-31</v>
      </c>
      <c r="AE4" s="85">
        <v>2.9595999999999998E-32</v>
      </c>
      <c r="AF4" s="85">
        <v>0</v>
      </c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0</v>
      </c>
      <c r="C5" s="41">
        <f t="shared" si="0"/>
        <v>1</v>
      </c>
      <c r="D5" s="41">
        <f t="shared" si="0"/>
        <v>0</v>
      </c>
      <c r="E5" s="45" t="s">
        <v>49</v>
      </c>
      <c r="F5" s="85">
        <v>5.9586999999999996E-12</v>
      </c>
      <c r="G5" s="85">
        <v>2.9836999999999997E-11</v>
      </c>
      <c r="H5" s="85">
        <v>1.2521E-10</v>
      </c>
      <c r="I5" s="85">
        <v>0</v>
      </c>
      <c r="J5" s="85">
        <v>0</v>
      </c>
      <c r="K5" s="85">
        <v>6.0066999999999997E-27</v>
      </c>
      <c r="L5" s="85">
        <v>0</v>
      </c>
      <c r="M5" s="85">
        <v>0</v>
      </c>
      <c r="N5" s="85">
        <v>0</v>
      </c>
      <c r="O5" s="85">
        <v>0</v>
      </c>
      <c r="P5" s="85">
        <v>0</v>
      </c>
      <c r="Q5" s="85">
        <v>0</v>
      </c>
      <c r="R5" s="85">
        <v>0</v>
      </c>
      <c r="S5" s="85">
        <v>0</v>
      </c>
      <c r="T5" s="85">
        <v>0</v>
      </c>
      <c r="U5" s="85">
        <v>0</v>
      </c>
      <c r="V5" s="85">
        <v>0</v>
      </c>
      <c r="W5" s="85">
        <v>0</v>
      </c>
      <c r="X5" s="85">
        <v>0</v>
      </c>
      <c r="Y5" s="85">
        <v>0</v>
      </c>
      <c r="Z5" s="85">
        <v>0</v>
      </c>
      <c r="AA5" s="85">
        <v>0</v>
      </c>
      <c r="AB5" s="85">
        <v>0</v>
      </c>
      <c r="AC5" s="85">
        <v>0</v>
      </c>
      <c r="AD5" s="85">
        <v>0</v>
      </c>
      <c r="AE5" s="85">
        <v>0</v>
      </c>
      <c r="AF5" s="85">
        <v>0</v>
      </c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3</v>
      </c>
      <c r="C6" s="41">
        <f t="shared" si="0"/>
        <v>0</v>
      </c>
      <c r="D6" s="41">
        <f t="shared" si="0"/>
        <v>2</v>
      </c>
      <c r="E6" s="45" t="s">
        <v>101</v>
      </c>
      <c r="F6" s="85">
        <v>0.1</v>
      </c>
      <c r="G6" s="85">
        <v>0.1</v>
      </c>
      <c r="H6" s="85">
        <v>0.1</v>
      </c>
      <c r="I6" s="85">
        <v>0.1</v>
      </c>
      <c r="J6" s="85">
        <v>0.1</v>
      </c>
      <c r="K6" s="85">
        <v>0.1</v>
      </c>
      <c r="L6" s="85">
        <v>0.1</v>
      </c>
      <c r="M6" s="85">
        <v>0.1</v>
      </c>
      <c r="N6" s="85">
        <v>0.1</v>
      </c>
      <c r="O6" s="85">
        <v>5.5402000000000003E-5</v>
      </c>
      <c r="P6" s="85">
        <v>0</v>
      </c>
      <c r="Q6" s="85">
        <v>0</v>
      </c>
      <c r="R6" s="85">
        <v>0</v>
      </c>
      <c r="S6" s="85">
        <v>0</v>
      </c>
      <c r="T6" s="85">
        <v>0</v>
      </c>
      <c r="U6" s="85">
        <v>0</v>
      </c>
      <c r="V6" s="85">
        <v>0</v>
      </c>
      <c r="W6" s="85">
        <v>0</v>
      </c>
      <c r="X6" s="85">
        <v>0</v>
      </c>
      <c r="Y6" s="85">
        <v>0</v>
      </c>
      <c r="Z6" s="85">
        <v>0</v>
      </c>
      <c r="AA6" s="85">
        <v>0</v>
      </c>
      <c r="AB6" s="85">
        <v>0</v>
      </c>
      <c r="AC6" s="85">
        <v>0</v>
      </c>
      <c r="AD6" s="85">
        <v>0</v>
      </c>
      <c r="AE6" s="85">
        <v>0</v>
      </c>
      <c r="AF6" s="85">
        <v>0</v>
      </c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3</v>
      </c>
      <c r="C7" s="41">
        <f t="shared" si="0"/>
        <v>0</v>
      </c>
      <c r="D7" s="41">
        <f t="shared" si="0"/>
        <v>2</v>
      </c>
      <c r="E7" s="45" t="s">
        <v>89</v>
      </c>
      <c r="F7" s="85">
        <v>1.5304999999999999E-26</v>
      </c>
      <c r="G7" s="85">
        <v>2.6444E-28</v>
      </c>
      <c r="H7" s="85">
        <v>1.3507E-30</v>
      </c>
      <c r="I7" s="85">
        <v>0</v>
      </c>
      <c r="J7" s="85">
        <v>0</v>
      </c>
      <c r="K7" s="85">
        <v>6.1958000000000003E-34</v>
      </c>
      <c r="L7" s="85">
        <v>3.6589000000000002E-16</v>
      </c>
      <c r="M7" s="85">
        <v>5.0877999999999998E-13</v>
      </c>
      <c r="N7" s="85">
        <v>7.0334999999999999E-12</v>
      </c>
      <c r="O7" s="85">
        <v>5.784E-8</v>
      </c>
      <c r="P7" s="85">
        <v>3.8942E-7</v>
      </c>
      <c r="Q7" s="85">
        <v>8.1539E-8</v>
      </c>
      <c r="R7" s="85">
        <v>1.5445E-8</v>
      </c>
      <c r="S7" s="85">
        <v>1.1679999999999999E-8</v>
      </c>
      <c r="T7" s="85">
        <v>4.0995000000000002E-10</v>
      </c>
      <c r="U7" s="85">
        <v>1.2755E-19</v>
      </c>
      <c r="V7" s="85">
        <v>0</v>
      </c>
      <c r="W7" s="85">
        <v>0</v>
      </c>
      <c r="X7" s="85">
        <v>1.1375E-33</v>
      </c>
      <c r="Y7" s="85">
        <v>5.7494000000000004E-25</v>
      </c>
      <c r="Z7" s="85">
        <v>3.7060000000000001E-20</v>
      </c>
      <c r="AA7" s="85">
        <v>4.0711000000000002E-13</v>
      </c>
      <c r="AB7" s="85">
        <v>3.2011000000000002E-12</v>
      </c>
      <c r="AC7" s="85">
        <v>9.1407000000000004E-12</v>
      </c>
      <c r="AD7" s="85">
        <v>2.6363999999999999E-11</v>
      </c>
      <c r="AE7" s="85">
        <v>7.6831000000000003E-11</v>
      </c>
      <c r="AF7" s="85">
        <v>2.9592999999999998E-10</v>
      </c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1</v>
      </c>
      <c r="C8" s="41">
        <f t="shared" si="0"/>
        <v>1</v>
      </c>
      <c r="D8" s="41">
        <f t="shared" si="0"/>
        <v>0</v>
      </c>
      <c r="E8" s="45" t="s">
        <v>54</v>
      </c>
      <c r="F8" s="85">
        <v>0.12</v>
      </c>
      <c r="G8" s="85">
        <v>0.12</v>
      </c>
      <c r="H8" s="85">
        <v>0.12</v>
      </c>
      <c r="I8" s="85">
        <v>2.1253E-23</v>
      </c>
      <c r="J8" s="85">
        <v>4.5090999999999997E-22</v>
      </c>
      <c r="K8" s="85">
        <v>7.3334999999999998E-16</v>
      </c>
      <c r="L8" s="85">
        <v>2.2363999999999998E-15</v>
      </c>
      <c r="M8" s="85">
        <v>6.5152999999999998E-17</v>
      </c>
      <c r="N8" s="85">
        <v>5.0863999999999998E-26</v>
      </c>
      <c r="O8" s="85">
        <v>0</v>
      </c>
      <c r="P8" s="85">
        <v>0</v>
      </c>
      <c r="Q8" s="85">
        <v>0</v>
      </c>
      <c r="R8" s="85">
        <v>6.9916000000000004E-24</v>
      </c>
      <c r="S8" s="85">
        <v>9.5563000000000003E-20</v>
      </c>
      <c r="T8" s="85">
        <v>6.6161000000000004E-19</v>
      </c>
      <c r="U8" s="85">
        <v>4.4553000000000001E-29</v>
      </c>
      <c r="V8" s="85">
        <v>0</v>
      </c>
      <c r="W8" s="85">
        <v>0</v>
      </c>
      <c r="X8" s="85">
        <v>1.6956E-29</v>
      </c>
      <c r="Y8" s="85">
        <v>5.5475999999999996E-22</v>
      </c>
      <c r="Z8" s="85">
        <v>7.7892000000000001E-18</v>
      </c>
      <c r="AA8" s="85">
        <v>1.1054999999999999E-11</v>
      </c>
      <c r="AB8" s="85">
        <v>6.8323999999999998E-11</v>
      </c>
      <c r="AC8" s="85">
        <v>1.8102999999999999E-10</v>
      </c>
      <c r="AD8" s="85">
        <v>4.7833000000000004E-10</v>
      </c>
      <c r="AE8" s="85">
        <v>1.2637999999999999E-9</v>
      </c>
      <c r="AF8" s="85">
        <v>5.2799000000000003E-9</v>
      </c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1</v>
      </c>
      <c r="C9" s="41">
        <f t="shared" si="0"/>
        <v>0</v>
      </c>
      <c r="D9" s="41">
        <f t="shared" si="0"/>
        <v>1</v>
      </c>
      <c r="E9" s="45" t="s">
        <v>50</v>
      </c>
      <c r="F9" s="85">
        <v>1.924E-7</v>
      </c>
      <c r="G9" s="85">
        <v>2.8821000000000001E-7</v>
      </c>
      <c r="H9" s="85">
        <v>4.1701E-7</v>
      </c>
      <c r="I9" s="85">
        <v>2.1659000000000001E-35</v>
      </c>
      <c r="J9" s="85">
        <v>8.0290999999999996E-33</v>
      </c>
      <c r="K9" s="85">
        <v>3.2770000000000001E-21</v>
      </c>
      <c r="L9" s="85">
        <v>1.6456000000000001E-33</v>
      </c>
      <c r="M9" s="85">
        <v>0</v>
      </c>
      <c r="N9" s="85">
        <v>0</v>
      </c>
      <c r="O9" s="85">
        <v>0</v>
      </c>
      <c r="P9" s="85">
        <v>0</v>
      </c>
      <c r="Q9" s="85">
        <v>0</v>
      </c>
      <c r="R9" s="85">
        <v>0</v>
      </c>
      <c r="S9" s="85">
        <v>0</v>
      </c>
      <c r="T9" s="85">
        <v>0</v>
      </c>
      <c r="U9" s="85">
        <v>0</v>
      </c>
      <c r="V9" s="85">
        <v>0</v>
      </c>
      <c r="W9" s="85">
        <v>0</v>
      </c>
      <c r="X9" s="85">
        <v>0</v>
      </c>
      <c r="Y9" s="85">
        <v>0</v>
      </c>
      <c r="Z9" s="85">
        <v>0</v>
      </c>
      <c r="AA9" s="85">
        <v>0</v>
      </c>
      <c r="AB9" s="85">
        <v>0</v>
      </c>
      <c r="AC9" s="85">
        <v>0</v>
      </c>
      <c r="AD9" s="85">
        <v>0</v>
      </c>
      <c r="AE9" s="85">
        <v>0</v>
      </c>
      <c r="AF9" s="85">
        <v>0</v>
      </c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1</v>
      </c>
      <c r="C10" s="41">
        <f t="shared" si="0"/>
        <v>1</v>
      </c>
      <c r="D10" s="41">
        <f t="shared" si="0"/>
        <v>0</v>
      </c>
      <c r="E10" s="45" t="s">
        <v>65</v>
      </c>
      <c r="F10" s="85">
        <v>0.12</v>
      </c>
      <c r="G10" s="85">
        <v>0.12</v>
      </c>
      <c r="H10" s="85">
        <v>0.12</v>
      </c>
      <c r="I10" s="85">
        <v>0.06</v>
      </c>
      <c r="J10" s="85">
        <v>0.06</v>
      </c>
      <c r="K10" s="85">
        <v>0.06</v>
      </c>
      <c r="L10" s="85">
        <v>0.06</v>
      </c>
      <c r="M10" s="85">
        <v>0.06</v>
      </c>
      <c r="N10" s="85">
        <v>0.06</v>
      </c>
      <c r="O10" s="85">
        <v>5.0280999999999999E-2</v>
      </c>
      <c r="P10" s="85">
        <v>4.8496999999999998E-2</v>
      </c>
      <c r="Q10" s="85">
        <v>3.8942999999999998E-2</v>
      </c>
      <c r="R10" s="85">
        <v>2.4257000000000001E-2</v>
      </c>
      <c r="S10" s="85">
        <v>1.9414000000000001E-2</v>
      </c>
      <c r="T10" s="85">
        <v>1.3899999999999999E-2</v>
      </c>
      <c r="U10" s="85">
        <v>7.332E-3</v>
      </c>
      <c r="V10" s="85">
        <v>5.7974000000000003E-4</v>
      </c>
      <c r="W10" s="85">
        <v>3.7917000000000001E-6</v>
      </c>
      <c r="X10" s="85">
        <v>7.8749999999999998E-7</v>
      </c>
      <c r="Y10" s="85">
        <v>2.6103E-7</v>
      </c>
      <c r="Z10" s="85">
        <v>1.4133000000000001E-7</v>
      </c>
      <c r="AA10" s="85">
        <v>1.8092000000000001E-8</v>
      </c>
      <c r="AB10" s="85">
        <v>1.3594000000000001E-8</v>
      </c>
      <c r="AC10" s="85">
        <v>6.9070000000000002E-9</v>
      </c>
      <c r="AD10" s="85">
        <v>4.1411999999999997E-9</v>
      </c>
      <c r="AE10" s="85">
        <v>2.9133999999999999E-9</v>
      </c>
      <c r="AF10" s="85">
        <v>1.5635000000000001E-10</v>
      </c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3</v>
      </c>
      <c r="C11" s="41">
        <f t="shared" si="0"/>
        <v>0</v>
      </c>
      <c r="D11" s="41">
        <f t="shared" si="0"/>
        <v>0</v>
      </c>
      <c r="E11" s="45" t="s">
        <v>94</v>
      </c>
      <c r="F11" s="85">
        <v>0.06</v>
      </c>
      <c r="G11" s="85">
        <v>0.06</v>
      </c>
      <c r="H11" s="85">
        <v>0.06</v>
      </c>
      <c r="I11" s="85">
        <v>0</v>
      </c>
      <c r="J11" s="85">
        <v>0</v>
      </c>
      <c r="K11" s="85">
        <v>0</v>
      </c>
      <c r="L11" s="85">
        <v>2.6748999999999999E-36</v>
      </c>
      <c r="M11" s="85">
        <v>4.1413999999999999E-34</v>
      </c>
      <c r="N11" s="85">
        <v>4.8067999999999999E-32</v>
      </c>
      <c r="O11" s="85">
        <v>4.2999000000000001E-30</v>
      </c>
      <c r="P11" s="85">
        <v>3.0363E-28</v>
      </c>
      <c r="Q11" s="85">
        <v>1.0451999999999999E-21</v>
      </c>
      <c r="R11" s="85">
        <v>3.0433000000000001E-16</v>
      </c>
      <c r="S11" s="85">
        <v>5.2210000000000002E-15</v>
      </c>
      <c r="T11" s="85">
        <v>8.1048999999999996E-14</v>
      </c>
      <c r="U11" s="85">
        <v>1.1391000000000001E-12</v>
      </c>
      <c r="V11" s="85">
        <v>1.5707999999999999E-11</v>
      </c>
      <c r="W11" s="85">
        <v>2.6588000000000002E-10</v>
      </c>
      <c r="X11" s="85">
        <v>4.1450000000000002E-10</v>
      </c>
      <c r="Y11" s="85">
        <v>5.2710999999999995E-10</v>
      </c>
      <c r="Z11" s="85">
        <v>6.5819999999999996E-10</v>
      </c>
      <c r="AA11" s="85">
        <v>1.3221E-9</v>
      </c>
      <c r="AB11" s="85">
        <v>1.4930999999999999E-9</v>
      </c>
      <c r="AC11" s="85">
        <v>1.6457E-9</v>
      </c>
      <c r="AD11" s="85">
        <v>1.7667999999999999E-9</v>
      </c>
      <c r="AE11" s="85">
        <v>1.8438E-9</v>
      </c>
      <c r="AF11" s="85">
        <v>1.5859999999999999E-9</v>
      </c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1</v>
      </c>
      <c r="C12" s="41">
        <f t="shared" si="0"/>
        <v>0</v>
      </c>
      <c r="D12" s="41">
        <f t="shared" si="0"/>
        <v>0</v>
      </c>
      <c r="E12" s="45" t="s">
        <v>71</v>
      </c>
      <c r="F12" s="85">
        <v>6.8570999999999993E-2</v>
      </c>
      <c r="G12" s="85">
        <v>6.8570999999999993E-2</v>
      </c>
      <c r="H12" s="85">
        <v>6.8570999999999993E-2</v>
      </c>
      <c r="I12" s="85">
        <v>0</v>
      </c>
      <c r="J12" s="85">
        <v>0</v>
      </c>
      <c r="K12" s="85">
        <v>0</v>
      </c>
      <c r="L12" s="85">
        <v>1.1043E-31</v>
      </c>
      <c r="M12" s="85">
        <v>9.9381999999999997E-30</v>
      </c>
      <c r="N12" s="85">
        <v>6.9093000000000002E-28</v>
      </c>
      <c r="O12" s="85">
        <v>3.8039E-26</v>
      </c>
      <c r="P12" s="85">
        <v>1.6944E-24</v>
      </c>
      <c r="Q12" s="85">
        <v>1.1347999999999999E-18</v>
      </c>
      <c r="R12" s="85">
        <v>8.3196000000000002E-14</v>
      </c>
      <c r="S12" s="85">
        <v>1.0435999999999999E-12</v>
      </c>
      <c r="T12" s="85">
        <v>1.1969E-11</v>
      </c>
      <c r="U12" s="85">
        <v>1.2559E-10</v>
      </c>
      <c r="V12" s="85">
        <v>1.2936E-9</v>
      </c>
      <c r="W12" s="85">
        <v>1.5913999999999999E-8</v>
      </c>
      <c r="X12" s="85">
        <v>2.4257E-8</v>
      </c>
      <c r="Y12" s="85">
        <v>3.0891000000000002E-8</v>
      </c>
      <c r="Z12" s="85">
        <v>3.8661999999999999E-8</v>
      </c>
      <c r="AA12" s="85">
        <v>7.9300000000000002E-8</v>
      </c>
      <c r="AB12" s="85">
        <v>9.0375E-8</v>
      </c>
      <c r="AC12" s="85">
        <v>1.0074E-7</v>
      </c>
      <c r="AD12" s="85">
        <v>1.0963999999999999E-7</v>
      </c>
      <c r="AE12" s="85">
        <v>1.1631E-7</v>
      </c>
      <c r="AF12" s="85">
        <v>1.104E-7</v>
      </c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6</v>
      </c>
      <c r="C13" s="41">
        <f t="shared" si="0"/>
        <v>0</v>
      </c>
      <c r="D13" s="41">
        <f t="shared" si="0"/>
        <v>0</v>
      </c>
      <c r="E13" s="45" t="s">
        <v>92</v>
      </c>
      <c r="F13" s="85">
        <v>0.08</v>
      </c>
      <c r="G13" s="85">
        <v>0.08</v>
      </c>
      <c r="H13" s="85">
        <v>0.08</v>
      </c>
      <c r="I13" s="85">
        <v>0</v>
      </c>
      <c r="J13" s="85">
        <v>0</v>
      </c>
      <c r="K13" s="85">
        <v>0</v>
      </c>
      <c r="L13" s="85">
        <v>7.5161000000000002E-28</v>
      </c>
      <c r="M13" s="85">
        <v>3.889E-26</v>
      </c>
      <c r="N13" s="85">
        <v>1.6030000000000001E-24</v>
      </c>
      <c r="O13" s="85">
        <v>5.3795999999999995E-23</v>
      </c>
      <c r="P13" s="85">
        <v>1.498E-21</v>
      </c>
      <c r="Q13" s="85">
        <v>1.8924999999999999E-16</v>
      </c>
      <c r="R13" s="85">
        <v>3.408E-12</v>
      </c>
      <c r="S13" s="85">
        <v>3.1088000000000002E-11</v>
      </c>
      <c r="T13" s="85">
        <v>2.6204999999999999E-10</v>
      </c>
      <c r="U13" s="85">
        <v>2.0427E-9</v>
      </c>
      <c r="V13" s="85">
        <v>1.5643E-8</v>
      </c>
      <c r="W13" s="85">
        <v>1.3925000000000001E-7</v>
      </c>
      <c r="X13" s="85">
        <v>2.0662999999999999E-7</v>
      </c>
      <c r="Y13" s="85">
        <v>2.6243E-7</v>
      </c>
      <c r="Z13" s="85">
        <v>3.2790999999999998E-7</v>
      </c>
      <c r="AA13" s="85">
        <v>6.7703999999999998E-7</v>
      </c>
      <c r="AB13" s="85">
        <v>7.7619000000000002E-7</v>
      </c>
      <c r="AC13" s="85">
        <v>8.7227000000000001E-7</v>
      </c>
      <c r="AD13" s="85">
        <v>9.5954999999999999E-7</v>
      </c>
      <c r="AE13" s="85">
        <v>1.0317E-6</v>
      </c>
      <c r="AF13" s="85">
        <v>1.0692000000000001E-6</v>
      </c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5</v>
      </c>
      <c r="C14" s="41">
        <f t="shared" si="0"/>
        <v>0</v>
      </c>
      <c r="D14" s="41">
        <f t="shared" si="0"/>
        <v>0</v>
      </c>
      <c r="E14" s="45" t="s">
        <v>91</v>
      </c>
      <c r="F14" s="85">
        <v>9.6000000000000002E-2</v>
      </c>
      <c r="G14" s="85">
        <v>9.6000000000000002E-2</v>
      </c>
      <c r="H14" s="85">
        <v>9.6000000000000002E-2</v>
      </c>
      <c r="I14" s="85">
        <v>0</v>
      </c>
      <c r="J14" s="85">
        <v>0</v>
      </c>
      <c r="K14" s="85">
        <v>0</v>
      </c>
      <c r="L14" s="85">
        <v>2.4944999999999998E-25</v>
      </c>
      <c r="M14" s="85">
        <v>9.5352000000000002E-24</v>
      </c>
      <c r="N14" s="85">
        <v>2.9452000000000001E-22</v>
      </c>
      <c r="O14" s="85">
        <v>7.5029000000000005E-21</v>
      </c>
      <c r="P14" s="85">
        <v>1.6046000000000001E-19</v>
      </c>
      <c r="Q14" s="85">
        <v>7.7809999999999992E-15</v>
      </c>
      <c r="R14" s="85">
        <v>6.0855000000000006E-11</v>
      </c>
      <c r="S14" s="85">
        <v>4.5756000000000002E-10</v>
      </c>
      <c r="T14" s="85">
        <v>3.1943E-9</v>
      </c>
      <c r="U14" s="85">
        <v>2.0729E-8</v>
      </c>
      <c r="V14" s="85">
        <v>1.3157999999999999E-7</v>
      </c>
      <c r="W14" s="85">
        <v>9.4038000000000001E-7</v>
      </c>
      <c r="X14" s="85">
        <v>1.5005000000000001E-6</v>
      </c>
      <c r="Y14" s="85">
        <v>2.0907000000000002E-6</v>
      </c>
      <c r="Z14" s="85">
        <v>2.8576E-6</v>
      </c>
      <c r="AA14" s="85">
        <v>8.2669000000000004E-6</v>
      </c>
      <c r="AB14" s="85">
        <v>1.0276E-5</v>
      </c>
      <c r="AC14" s="85">
        <v>1.2513E-5</v>
      </c>
      <c r="AD14" s="85">
        <v>1.4915E-5</v>
      </c>
      <c r="AE14" s="85">
        <v>1.7384000000000002E-5</v>
      </c>
      <c r="AF14" s="85">
        <v>2.5160999999999998E-5</v>
      </c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4</v>
      </c>
      <c r="C15" s="41">
        <f t="shared" si="0"/>
        <v>0</v>
      </c>
      <c r="D15" s="41">
        <f t="shared" si="0"/>
        <v>0</v>
      </c>
      <c r="E15" s="45" t="s">
        <v>90</v>
      </c>
      <c r="F15" s="85">
        <v>4.9173999999999997E-6</v>
      </c>
      <c r="G15" s="85">
        <v>9.7727000000000005E-6</v>
      </c>
      <c r="H15" s="85">
        <v>1.7980999999999999E-5</v>
      </c>
      <c r="I15" s="85">
        <v>0</v>
      </c>
      <c r="J15" s="85">
        <v>0</v>
      </c>
      <c r="K15" s="85">
        <v>0</v>
      </c>
      <c r="L15" s="85">
        <v>1.8533E-24</v>
      </c>
      <c r="M15" s="85">
        <v>4.8115E-23</v>
      </c>
      <c r="N15" s="85">
        <v>1.0294000000000001E-21</v>
      </c>
      <c r="O15" s="85">
        <v>1.8492E-20</v>
      </c>
      <c r="P15" s="85">
        <v>2.8341E-19</v>
      </c>
      <c r="Q15" s="85">
        <v>4.1509999999999998E-15</v>
      </c>
      <c r="R15" s="85">
        <v>1.1626000000000001E-11</v>
      </c>
      <c r="S15" s="85">
        <v>6.9060000000000005E-11</v>
      </c>
      <c r="T15" s="85">
        <v>3.8342999999999999E-10</v>
      </c>
      <c r="U15" s="85">
        <v>1.9929E-9</v>
      </c>
      <c r="V15" s="85">
        <v>1.0105E-8</v>
      </c>
      <c r="W15" s="85">
        <v>5.5969999999999998E-8</v>
      </c>
      <c r="X15" s="85">
        <v>9.2843999999999994E-8</v>
      </c>
      <c r="Y15" s="85">
        <v>1.3738E-7</v>
      </c>
      <c r="Z15" s="85">
        <v>1.9912E-7</v>
      </c>
      <c r="AA15" s="85">
        <v>7.2111999999999999E-7</v>
      </c>
      <c r="AB15" s="85">
        <v>9.4728999999999995E-7</v>
      </c>
      <c r="AC15" s="85">
        <v>1.2195999999999999E-6</v>
      </c>
      <c r="AD15" s="85">
        <v>1.5383E-6</v>
      </c>
      <c r="AE15" s="85">
        <v>1.8993E-6</v>
      </c>
      <c r="AF15" s="85">
        <v>3.5296000000000001E-6</v>
      </c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3</v>
      </c>
      <c r="C16" s="41">
        <f t="shared" si="0"/>
        <v>0</v>
      </c>
      <c r="D16" s="41">
        <f t="shared" si="0"/>
        <v>0</v>
      </c>
      <c r="E16" s="45" t="s">
        <v>94</v>
      </c>
      <c r="F16" s="85">
        <v>3.8815000000000004E-12</v>
      </c>
      <c r="G16" s="85">
        <v>2.5020000000000001E-11</v>
      </c>
      <c r="H16" s="85">
        <v>1.3146E-10</v>
      </c>
      <c r="I16" s="85">
        <v>0</v>
      </c>
      <c r="J16" s="85">
        <v>0</v>
      </c>
      <c r="K16" s="85">
        <v>2.112E-33</v>
      </c>
      <c r="L16" s="85">
        <v>6.9566999999999996E-22</v>
      </c>
      <c r="M16" s="85">
        <v>1.2648E-20</v>
      </c>
      <c r="N16" s="85">
        <v>1.9294E-19</v>
      </c>
      <c r="O16" s="85">
        <v>2.5112000000000002E-18</v>
      </c>
      <c r="P16" s="85">
        <v>2.8298000000000001E-17</v>
      </c>
      <c r="Q16" s="85">
        <v>1.3693E-13</v>
      </c>
      <c r="R16" s="85">
        <v>1.4777E-10</v>
      </c>
      <c r="S16" s="85">
        <v>7.0479E-10</v>
      </c>
      <c r="T16" s="85">
        <v>3.1609000000000001E-9</v>
      </c>
      <c r="U16" s="85">
        <v>1.3354999999999999E-8</v>
      </c>
      <c r="V16" s="85">
        <v>5.4870000000000001E-8</v>
      </c>
      <c r="W16" s="85">
        <v>2.3877000000000001E-7</v>
      </c>
      <c r="X16" s="85">
        <v>4.1717999999999998E-7</v>
      </c>
      <c r="Y16" s="85">
        <v>6.6390999999999997E-7</v>
      </c>
      <c r="Z16" s="85">
        <v>1.0328000000000001E-6</v>
      </c>
      <c r="AA16" s="85">
        <v>4.8926000000000004E-6</v>
      </c>
      <c r="AB16" s="85">
        <v>6.8608999999999998E-6</v>
      </c>
      <c r="AC16" s="85">
        <v>9.4301999999999999E-6</v>
      </c>
      <c r="AD16" s="85">
        <v>1.2703E-5</v>
      </c>
      <c r="AE16" s="85">
        <v>1.6767000000000001E-5</v>
      </c>
      <c r="AF16" s="85">
        <v>4.1359000000000002E-5</v>
      </c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2</v>
      </c>
      <c r="C17" s="41">
        <f t="shared" si="0"/>
        <v>0</v>
      </c>
      <c r="D17" s="41">
        <f t="shared" si="0"/>
        <v>0</v>
      </c>
      <c r="E17" s="45" t="s">
        <v>82</v>
      </c>
      <c r="F17" s="85">
        <v>4.4881E-11</v>
      </c>
      <c r="G17" s="85">
        <v>2.9447000000000002E-10</v>
      </c>
      <c r="H17" s="85">
        <v>1.5768E-9</v>
      </c>
      <c r="I17" s="85">
        <v>5.0031000000000001E-30</v>
      </c>
      <c r="J17" s="85">
        <v>3.4198000000000002E-28</v>
      </c>
      <c r="K17" s="85">
        <v>5.9530000000000002E-24</v>
      </c>
      <c r="L17" s="85">
        <v>8.4280000000000001E-16</v>
      </c>
      <c r="M17" s="85">
        <v>7.3140000000000001E-15</v>
      </c>
      <c r="N17" s="85">
        <v>5.5648999999999998E-14</v>
      </c>
      <c r="O17" s="85">
        <v>3.7591999999999998E-13</v>
      </c>
      <c r="P17" s="85">
        <v>2.2795000000000001E-12</v>
      </c>
      <c r="Q17" s="85">
        <v>1.2492E-9</v>
      </c>
      <c r="R17" s="85">
        <v>2.2200999999999999E-7</v>
      </c>
      <c r="S17" s="85">
        <v>7.0610999999999996E-7</v>
      </c>
      <c r="T17" s="85">
        <v>2.1440999999999999E-6</v>
      </c>
      <c r="U17" s="85">
        <v>6.2254999999999999E-6</v>
      </c>
      <c r="V17" s="85">
        <v>1.766E-5</v>
      </c>
      <c r="W17" s="85">
        <v>5.1829000000000001E-5</v>
      </c>
      <c r="X17" s="85">
        <v>8.2447000000000005E-5</v>
      </c>
      <c r="Y17" s="85">
        <v>1.2276999999999999E-4</v>
      </c>
      <c r="Z17" s="85">
        <v>1.7940999999999999E-4</v>
      </c>
      <c r="AA17" s="85">
        <v>6.8853999999999996E-4</v>
      </c>
      <c r="AB17" s="85">
        <v>9.2522999999999998E-4</v>
      </c>
      <c r="AC17" s="85">
        <v>1.2237999999999999E-3</v>
      </c>
      <c r="AD17" s="85">
        <v>1.5935000000000001E-3</v>
      </c>
      <c r="AE17" s="85">
        <v>2.0425999999999999E-3</v>
      </c>
      <c r="AF17" s="85">
        <v>4.7115999999999998E-3</v>
      </c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1</v>
      </c>
      <c r="C18" s="41">
        <f t="shared" si="0"/>
        <v>0</v>
      </c>
      <c r="D18" s="41">
        <f t="shared" si="0"/>
        <v>0</v>
      </c>
      <c r="E18" s="45" t="s">
        <v>2</v>
      </c>
      <c r="F18" s="85">
        <v>1.1107999999999999E-34</v>
      </c>
      <c r="G18" s="85">
        <v>1.8166000000000001E-32</v>
      </c>
      <c r="H18" s="85">
        <v>1.7138999999999999E-30</v>
      </c>
      <c r="I18" s="85">
        <v>0</v>
      </c>
      <c r="J18" s="85">
        <v>0</v>
      </c>
      <c r="K18" s="85">
        <v>2.9715000000000001E-31</v>
      </c>
      <c r="L18" s="85">
        <v>3.4601000000000002E-24</v>
      </c>
      <c r="M18" s="85">
        <v>4.2608E-23</v>
      </c>
      <c r="N18" s="85">
        <v>4.4740000000000001E-22</v>
      </c>
      <c r="O18" s="85">
        <v>4.0674000000000001E-21</v>
      </c>
      <c r="P18" s="85">
        <v>3.2441999999999999E-20</v>
      </c>
      <c r="Q18" s="85">
        <v>4.4000999999999999E-17</v>
      </c>
      <c r="R18" s="85">
        <v>1.5291E-14</v>
      </c>
      <c r="S18" s="85">
        <v>5.5883E-14</v>
      </c>
      <c r="T18" s="85">
        <v>1.9295999999999999E-13</v>
      </c>
      <c r="U18" s="85">
        <v>6.3153000000000004E-13</v>
      </c>
      <c r="V18" s="85">
        <v>1.9842999999999999E-12</v>
      </c>
      <c r="W18" s="85">
        <v>6.1716000000000001E-12</v>
      </c>
      <c r="X18" s="85">
        <v>1.3777E-11</v>
      </c>
      <c r="Y18" s="85">
        <v>2.9054000000000001E-11</v>
      </c>
      <c r="Z18" s="85">
        <v>5.9358999999999994E-11</v>
      </c>
      <c r="AA18" s="85">
        <v>7.7866999999999996E-10</v>
      </c>
      <c r="AB18" s="85">
        <v>1.3898999999999999E-9</v>
      </c>
      <c r="AC18" s="85">
        <v>2.4236000000000002E-9</v>
      </c>
      <c r="AD18" s="85">
        <v>4.1320000000000002E-9</v>
      </c>
      <c r="AE18" s="85">
        <v>6.8934999999999998E-9</v>
      </c>
      <c r="AF18" s="85">
        <v>4.3596000000000002E-8</v>
      </c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1</v>
      </c>
      <c r="B19" s="41">
        <f t="shared" si="0"/>
        <v>0</v>
      </c>
      <c r="C19" s="41">
        <f t="shared" si="0"/>
        <v>0</v>
      </c>
      <c r="D19" s="41">
        <f t="shared" si="0"/>
        <v>0</v>
      </c>
      <c r="E19" s="45" t="s">
        <v>1</v>
      </c>
      <c r="F19" s="85">
        <v>0.2</v>
      </c>
      <c r="G19" s="85">
        <v>0.2</v>
      </c>
      <c r="H19" s="85">
        <v>0.2</v>
      </c>
      <c r="I19" s="85">
        <v>0.2</v>
      </c>
      <c r="J19" s="85">
        <v>0.2</v>
      </c>
      <c r="K19" s="85">
        <v>0.2</v>
      </c>
      <c r="L19" s="85">
        <v>0.2</v>
      </c>
      <c r="M19" s="85">
        <v>0.2</v>
      </c>
      <c r="N19" s="85">
        <v>0.2</v>
      </c>
      <c r="O19" s="85">
        <v>0.2</v>
      </c>
      <c r="P19" s="85">
        <v>0.2</v>
      </c>
      <c r="Q19" s="85">
        <v>0.2</v>
      </c>
      <c r="R19" s="85">
        <v>0.2</v>
      </c>
      <c r="S19" s="85">
        <v>0.2</v>
      </c>
      <c r="T19" s="85">
        <v>0.2</v>
      </c>
      <c r="U19" s="85">
        <v>0.2</v>
      </c>
      <c r="V19" s="85">
        <v>0.2</v>
      </c>
      <c r="W19" s="85">
        <v>0.2</v>
      </c>
      <c r="X19" s="85">
        <v>0.2</v>
      </c>
      <c r="Y19" s="85">
        <v>0.2</v>
      </c>
      <c r="Z19" s="85">
        <v>0.2</v>
      </c>
      <c r="AA19" s="85">
        <v>0.2</v>
      </c>
      <c r="AB19" s="85">
        <v>0.2</v>
      </c>
      <c r="AC19" s="85">
        <v>0.2</v>
      </c>
      <c r="AD19" s="85">
        <v>0.2</v>
      </c>
      <c r="AE19" s="85">
        <v>0.2</v>
      </c>
      <c r="AF19" s="85">
        <v>0.2</v>
      </c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1</v>
      </c>
      <c r="C20" s="41">
        <f t="shared" si="1"/>
        <v>1</v>
      </c>
      <c r="D20" s="41">
        <f t="shared" si="1"/>
        <v>0</v>
      </c>
      <c r="E20" s="45" t="s">
        <v>102</v>
      </c>
      <c r="F20" s="85">
        <v>0.12</v>
      </c>
      <c r="G20" s="85">
        <v>0.12</v>
      </c>
      <c r="H20" s="85">
        <v>0.12</v>
      </c>
      <c r="I20" s="85">
        <v>2.7299E-22</v>
      </c>
      <c r="J20" s="85">
        <v>3.6921999999999997E-21</v>
      </c>
      <c r="K20" s="85">
        <v>1.2687999999999999E-14</v>
      </c>
      <c r="L20" s="85">
        <v>4.2300999999999999E-12</v>
      </c>
      <c r="M20" s="85">
        <v>7.2541999999999994E-11</v>
      </c>
      <c r="N20" s="85">
        <v>1.8026999999999999E-10</v>
      </c>
      <c r="O20" s="85">
        <v>9.8902E-3</v>
      </c>
      <c r="P20" s="85">
        <v>1.1774E-2</v>
      </c>
      <c r="Q20" s="85">
        <v>2.2533999999999998E-2</v>
      </c>
      <c r="R20" s="85">
        <v>4.2658000000000001E-2</v>
      </c>
      <c r="S20" s="85">
        <v>5.0722999999999997E-2</v>
      </c>
      <c r="T20" s="85">
        <v>6.1081000000000003E-2</v>
      </c>
      <c r="U20" s="85">
        <v>7.5156000000000001E-2</v>
      </c>
      <c r="V20" s="85">
        <v>9.4299999999999995E-2</v>
      </c>
      <c r="W20" s="85">
        <v>0.11763</v>
      </c>
      <c r="X20" s="85">
        <v>0.12</v>
      </c>
      <c r="Y20" s="85">
        <v>0.12</v>
      </c>
      <c r="Z20" s="85">
        <v>0.12</v>
      </c>
      <c r="AA20" s="85">
        <v>0.12</v>
      </c>
      <c r="AB20" s="85">
        <v>0.12</v>
      </c>
      <c r="AC20" s="85">
        <v>0.12</v>
      </c>
      <c r="AD20" s="85">
        <v>0.12</v>
      </c>
      <c r="AE20" s="85">
        <v>0.12</v>
      </c>
      <c r="AF20" s="85">
        <v>0.12</v>
      </c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1</v>
      </c>
      <c r="C21" s="41">
        <f t="shared" si="1"/>
        <v>0</v>
      </c>
      <c r="D21" s="41">
        <f t="shared" si="1"/>
        <v>0</v>
      </c>
      <c r="E21" s="45" t="s">
        <v>103</v>
      </c>
      <c r="F21" s="85">
        <v>0.48</v>
      </c>
      <c r="G21" s="85">
        <v>0.48</v>
      </c>
      <c r="H21" s="85">
        <v>0.48</v>
      </c>
      <c r="I21" s="85">
        <v>3.8586999999999998E-27</v>
      </c>
      <c r="J21" s="85">
        <v>8.8526000000000005E-26</v>
      </c>
      <c r="K21" s="85">
        <v>2.6184E-19</v>
      </c>
      <c r="L21" s="85">
        <v>2.8174000000000001E-14</v>
      </c>
      <c r="M21" s="85">
        <v>6.7415000000000001E-13</v>
      </c>
      <c r="N21" s="85">
        <v>2.3000999999999999E-12</v>
      </c>
      <c r="O21" s="85">
        <v>1.7072999999999999E-4</v>
      </c>
      <c r="P21" s="85">
        <v>2.7137999999999999E-4</v>
      </c>
      <c r="Q21" s="85">
        <v>1.4769E-3</v>
      </c>
      <c r="R21" s="85">
        <v>6.9144000000000002E-3</v>
      </c>
      <c r="S21" s="85">
        <v>1.0135999999999999E-2</v>
      </c>
      <c r="T21" s="85">
        <v>1.4976E-2</v>
      </c>
      <c r="U21" s="85">
        <v>2.2475999999999999E-2</v>
      </c>
      <c r="V21" s="85">
        <v>3.4842999999999999E-2</v>
      </c>
      <c r="W21" s="85">
        <v>5.7523999999999999E-2</v>
      </c>
      <c r="X21" s="85">
        <v>5.9825000000000003E-2</v>
      </c>
      <c r="Y21" s="85">
        <v>5.9740000000000001E-2</v>
      </c>
      <c r="Z21" s="85">
        <v>5.9621E-2</v>
      </c>
      <c r="AA21" s="85">
        <v>5.8559E-2</v>
      </c>
      <c r="AB21" s="85">
        <v>5.8068000000000002E-2</v>
      </c>
      <c r="AC21" s="85">
        <v>5.7451000000000002E-2</v>
      </c>
      <c r="AD21" s="85">
        <v>5.6688000000000002E-2</v>
      </c>
      <c r="AE21" s="85">
        <v>5.5763E-2</v>
      </c>
      <c r="AF21" s="85">
        <v>5.0305999999999997E-2</v>
      </c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3</v>
      </c>
      <c r="C22" s="41">
        <f t="shared" si="1"/>
        <v>0</v>
      </c>
      <c r="D22" s="41">
        <f t="shared" si="1"/>
        <v>2</v>
      </c>
      <c r="E22" s="82" t="s">
        <v>95</v>
      </c>
      <c r="F22" s="85">
        <v>5.2603000000000003E-6</v>
      </c>
      <c r="G22" s="85">
        <v>3.6476000000000001E-5</v>
      </c>
      <c r="H22" s="85">
        <v>1.9998999999999999E-4</v>
      </c>
      <c r="I22" s="85">
        <v>1.4148E-29</v>
      </c>
      <c r="J22" s="85">
        <v>2.6517999999999999E-27</v>
      </c>
      <c r="K22" s="85">
        <v>2.9242999999999998E-17</v>
      </c>
      <c r="L22" s="85">
        <v>2.2604999999999999E-12</v>
      </c>
      <c r="M22" s="85">
        <v>1.1437E-10</v>
      </c>
      <c r="N22" s="85">
        <v>7.6733999999999996E-10</v>
      </c>
      <c r="O22" s="85">
        <v>9.9945000000000006E-2</v>
      </c>
      <c r="P22" s="85">
        <v>0.1</v>
      </c>
      <c r="Q22" s="85">
        <v>0.1</v>
      </c>
      <c r="R22" s="85">
        <v>0.1</v>
      </c>
      <c r="S22" s="85">
        <v>0.1</v>
      </c>
      <c r="T22" s="85">
        <v>0.1</v>
      </c>
      <c r="U22" s="85">
        <v>0.1</v>
      </c>
      <c r="V22" s="85">
        <v>0.1</v>
      </c>
      <c r="W22" s="85">
        <v>0.1</v>
      </c>
      <c r="X22" s="85">
        <v>0.1</v>
      </c>
      <c r="Y22" s="85">
        <v>0.1</v>
      </c>
      <c r="Z22" s="85">
        <v>0.1</v>
      </c>
      <c r="AA22" s="85">
        <v>0.1</v>
      </c>
      <c r="AB22" s="85">
        <v>0.1</v>
      </c>
      <c r="AC22" s="85">
        <v>0.1</v>
      </c>
      <c r="AD22" s="85">
        <v>0.1</v>
      </c>
      <c r="AE22" s="85">
        <v>0.1</v>
      </c>
      <c r="AF22" s="85">
        <v>0.1</v>
      </c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1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 t="s">
        <v>26</v>
      </c>
      <c r="F23" s="85">
        <v>-20.72</v>
      </c>
      <c r="G23" s="85">
        <v>-20.71</v>
      </c>
      <c r="H23" s="85">
        <v>-20.71</v>
      </c>
      <c r="I23" s="85">
        <v>-18.62</v>
      </c>
      <c r="J23" s="85">
        <v>-18.63</v>
      </c>
      <c r="K23" s="85">
        <v>-18.72</v>
      </c>
      <c r="L23" s="85">
        <v>-18.84</v>
      </c>
      <c r="M23" s="85">
        <v>-18.87</v>
      </c>
      <c r="N23" s="85">
        <v>-18.899999999999999</v>
      </c>
      <c r="O23" s="85">
        <v>-18.940000000000001</v>
      </c>
      <c r="P23" s="85">
        <v>-18.97</v>
      </c>
      <c r="Q23" s="85">
        <v>-19.11</v>
      </c>
      <c r="R23" s="85">
        <v>-19.25</v>
      </c>
      <c r="S23" s="85">
        <v>-19.28</v>
      </c>
      <c r="T23" s="85">
        <v>-19.32</v>
      </c>
      <c r="U23" s="85">
        <v>-19.350000000000001</v>
      </c>
      <c r="V23" s="85">
        <v>-19.38</v>
      </c>
      <c r="W23" s="85">
        <v>-19.420000000000002</v>
      </c>
      <c r="X23" s="85">
        <v>-19.45</v>
      </c>
      <c r="Y23" s="85">
        <v>-19.48</v>
      </c>
      <c r="Z23" s="85">
        <v>-19.510000000000002</v>
      </c>
      <c r="AA23" s="85">
        <v>-19.64</v>
      </c>
      <c r="AB23" s="85">
        <v>-19.68</v>
      </c>
      <c r="AC23" s="85">
        <v>-19.71</v>
      </c>
      <c r="AD23" s="85">
        <v>-19.739999999999998</v>
      </c>
      <c r="AE23" s="85">
        <v>-19.77</v>
      </c>
      <c r="AF23" s="85">
        <v>-19.91</v>
      </c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1</v>
      </c>
      <c r="E24" s="83" t="s">
        <v>5</v>
      </c>
      <c r="F24" s="85">
        <v>-97.04</v>
      </c>
      <c r="G24" s="85">
        <v>-91.76</v>
      </c>
      <c r="H24" s="85">
        <v>-87.06</v>
      </c>
      <c r="I24" s="85">
        <v>-55.6</v>
      </c>
      <c r="J24" s="85">
        <v>-53.11</v>
      </c>
      <c r="K24" s="85">
        <v>-42.49</v>
      </c>
      <c r="L24" s="85">
        <v>-43.73</v>
      </c>
      <c r="M24" s="85">
        <v>-42.69</v>
      </c>
      <c r="N24" s="85">
        <v>-41.74</v>
      </c>
      <c r="O24" s="85">
        <v>-40.880000000000003</v>
      </c>
      <c r="P24" s="85">
        <v>-40.57</v>
      </c>
      <c r="Q24" s="85">
        <v>-39.549999999999997</v>
      </c>
      <c r="R24" s="85">
        <v>-38.83</v>
      </c>
      <c r="S24" s="85">
        <v>-38.700000000000003</v>
      </c>
      <c r="T24" s="85">
        <v>-38.590000000000003</v>
      </c>
      <c r="U24" s="85">
        <v>-38.5</v>
      </c>
      <c r="V24" s="85">
        <v>-38.450000000000003</v>
      </c>
      <c r="W24" s="85">
        <v>-38.479999999999997</v>
      </c>
      <c r="X24" s="85">
        <v>-38</v>
      </c>
      <c r="Y24" s="85">
        <v>-37.5</v>
      </c>
      <c r="Z24" s="85">
        <v>-37.020000000000003</v>
      </c>
      <c r="AA24" s="85">
        <v>-35.229999999999997</v>
      </c>
      <c r="AB24" s="85">
        <v>-34.81</v>
      </c>
      <c r="AC24" s="85">
        <v>-34.409999999999997</v>
      </c>
      <c r="AD24" s="85">
        <v>-34.01</v>
      </c>
      <c r="AE24" s="85">
        <v>-33.619999999999997</v>
      </c>
      <c r="AF24" s="85">
        <v>-32.11</v>
      </c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1</v>
      </c>
      <c r="D25" s="41">
        <f t="shared" si="1"/>
        <v>0</v>
      </c>
      <c r="E25" s="83" t="s">
        <v>6</v>
      </c>
      <c r="F25" s="85">
        <v>-27.48</v>
      </c>
      <c r="G25" s="85">
        <v>-25.86</v>
      </c>
      <c r="H25" s="85">
        <v>-24.42</v>
      </c>
      <c r="I25" s="85">
        <v>-14.19</v>
      </c>
      <c r="J25" s="85">
        <v>-13.76</v>
      </c>
      <c r="K25" s="85">
        <v>-10.61</v>
      </c>
      <c r="L25" s="85">
        <v>-14.31</v>
      </c>
      <c r="M25" s="85">
        <v>-14.22</v>
      </c>
      <c r="N25" s="85">
        <v>-14.14</v>
      </c>
      <c r="O25" s="85">
        <v>-14.08</v>
      </c>
      <c r="P25" s="85">
        <v>-14.03</v>
      </c>
      <c r="Q25" s="85">
        <v>-13.94</v>
      </c>
      <c r="R25" s="85">
        <v>-13.97</v>
      </c>
      <c r="S25" s="85">
        <v>-13.99</v>
      </c>
      <c r="T25" s="85">
        <v>-14.02</v>
      </c>
      <c r="U25" s="85">
        <v>-14.05</v>
      </c>
      <c r="V25" s="85">
        <v>-14.11</v>
      </c>
      <c r="W25" s="85">
        <v>-14.24</v>
      </c>
      <c r="X25" s="85">
        <v>-14.12</v>
      </c>
      <c r="Y25" s="85">
        <v>-13.98</v>
      </c>
      <c r="Z25" s="85">
        <v>-13.86</v>
      </c>
      <c r="AA25" s="85">
        <v>-13.4</v>
      </c>
      <c r="AB25" s="85">
        <v>-13.29</v>
      </c>
      <c r="AC25" s="85">
        <v>-13.19</v>
      </c>
      <c r="AD25" s="85">
        <v>-13.09</v>
      </c>
      <c r="AE25" s="85">
        <v>-12.99</v>
      </c>
      <c r="AF25" s="85">
        <v>-12.59</v>
      </c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1</v>
      </c>
      <c r="C26" s="41">
        <f t="shared" si="1"/>
        <v>0</v>
      </c>
      <c r="D26" s="41">
        <f t="shared" si="1"/>
        <v>0</v>
      </c>
      <c r="E26" s="83" t="s">
        <v>7</v>
      </c>
      <c r="F26" s="85">
        <v>4.6980000000000004</v>
      </c>
      <c r="G26" s="85">
        <v>3.8370000000000002</v>
      </c>
      <c r="H26" s="85">
        <v>3.0619999999999998</v>
      </c>
      <c r="I26" s="85">
        <v>-20.95</v>
      </c>
      <c r="J26" s="85">
        <v>-20.149999999999999</v>
      </c>
      <c r="K26" s="85">
        <v>-19.53</v>
      </c>
      <c r="L26" s="85">
        <v>-13.26</v>
      </c>
      <c r="M26" s="85">
        <v>-12.83</v>
      </c>
      <c r="N26" s="85">
        <v>-12.43</v>
      </c>
      <c r="O26" s="85">
        <v>-12.06</v>
      </c>
      <c r="P26" s="85">
        <v>-11.7</v>
      </c>
      <c r="Q26" s="85">
        <v>-10.45</v>
      </c>
      <c r="R26" s="85">
        <v>-9.4139999999999997</v>
      </c>
      <c r="S26" s="85">
        <v>-9.18</v>
      </c>
      <c r="T26" s="85">
        <v>-8.9550000000000001</v>
      </c>
      <c r="U26" s="85">
        <v>-8.7390000000000008</v>
      </c>
      <c r="V26" s="85">
        <v>-8.5210000000000008</v>
      </c>
      <c r="W26" s="85">
        <v>-8.2739999999999991</v>
      </c>
      <c r="X26" s="85">
        <v>-8.3219999999999992</v>
      </c>
      <c r="Y26" s="85">
        <v>-8.3919999999999995</v>
      </c>
      <c r="Z26" s="85">
        <v>-8.4610000000000003</v>
      </c>
      <c r="AA26" s="85">
        <v>-8.7370000000000001</v>
      </c>
      <c r="AB26" s="85">
        <v>-8.8059999999999992</v>
      </c>
      <c r="AC26" s="85">
        <v>-8.8770000000000007</v>
      </c>
      <c r="AD26" s="85">
        <v>-8.9489999999999998</v>
      </c>
      <c r="AE26" s="85">
        <v>-9.0220000000000002</v>
      </c>
      <c r="AF26" s="85">
        <v>-9.3379999999999992</v>
      </c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1</v>
      </c>
      <c r="X33" s="106">
        <f t="shared" si="3"/>
        <v>1</v>
      </c>
      <c r="Y33" s="106">
        <f t="shared" si="3"/>
        <v>1</v>
      </c>
      <c r="Z33" s="106">
        <f t="shared" si="3"/>
        <v>1</v>
      </c>
      <c r="AA33" s="106">
        <f t="shared" si="3"/>
        <v>1</v>
      </c>
      <c r="AB33" s="106">
        <f t="shared" si="3"/>
        <v>1</v>
      </c>
      <c r="AC33" s="106">
        <f t="shared" si="3"/>
        <v>1</v>
      </c>
      <c r="AD33" s="106">
        <f t="shared" si="3"/>
        <v>1</v>
      </c>
      <c r="AE33" s="106">
        <f t="shared" si="3"/>
        <v>1</v>
      </c>
      <c r="AF33" s="106">
        <f t="shared" si="3"/>
        <v>0</v>
      </c>
      <c r="AG33" s="106">
        <f t="shared" si="3"/>
        <v>0</v>
      </c>
      <c r="AH33" s="106">
        <f t="shared" si="3"/>
        <v>0</v>
      </c>
      <c r="AI33" s="106">
        <f t="shared" si="3"/>
        <v>0</v>
      </c>
      <c r="AJ33" s="106">
        <f t="shared" si="3"/>
        <v>0</v>
      </c>
      <c r="AK33" s="106">
        <f t="shared" si="3"/>
        <v>0</v>
      </c>
      <c r="AL33" s="106">
        <f t="shared" si="3"/>
        <v>0</v>
      </c>
      <c r="AM33" s="106">
        <f t="shared" si="3"/>
        <v>0</v>
      </c>
      <c r="AN33" s="106">
        <f t="shared" si="3"/>
        <v>0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S33" s="103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" t="s">
        <v>26</v>
      </c>
      <c r="D34" s="44">
        <v>20</v>
      </c>
      <c r="E34" s="11" t="str">
        <f ca="1">OFFSET($E$3:$AL$3,$D34,0)</f>
        <v>H (Ar)</v>
      </c>
      <c r="F34" s="14">
        <f ca="1">OFFSET($E$3:$BR$3,$D34,0)</f>
        <v>-20.72</v>
      </c>
      <c r="G34" s="14">
        <f t="shared" ref="G34:BR37" ca="1" si="4">OFFSET($E$3:$BR$3,$D34,0)</f>
        <v>-20.71</v>
      </c>
      <c r="H34" s="14">
        <f t="shared" ca="1" si="4"/>
        <v>-20.71</v>
      </c>
      <c r="I34" s="14">
        <f t="shared" ca="1" si="4"/>
        <v>-18.62</v>
      </c>
      <c r="J34" s="14">
        <f t="shared" ca="1" si="4"/>
        <v>-18.63</v>
      </c>
      <c r="K34" s="14">
        <f t="shared" ca="1" si="4"/>
        <v>-18.72</v>
      </c>
      <c r="L34" s="14">
        <f t="shared" ca="1" si="4"/>
        <v>-18.84</v>
      </c>
      <c r="M34" s="14">
        <f t="shared" ca="1" si="4"/>
        <v>-18.87</v>
      </c>
      <c r="N34" s="14">
        <f t="shared" ca="1" si="4"/>
        <v>-18.899999999999999</v>
      </c>
      <c r="O34" s="14">
        <f t="shared" ca="1" si="4"/>
        <v>-18.940000000000001</v>
      </c>
      <c r="P34" s="14">
        <f t="shared" ca="1" si="4"/>
        <v>-18.97</v>
      </c>
      <c r="Q34" s="14">
        <f t="shared" ca="1" si="4"/>
        <v>-19.11</v>
      </c>
      <c r="R34" s="14">
        <f t="shared" ca="1" si="4"/>
        <v>-19.25</v>
      </c>
      <c r="S34" s="14">
        <f t="shared" ca="1" si="4"/>
        <v>-19.28</v>
      </c>
      <c r="T34" s="14">
        <f t="shared" ca="1" si="4"/>
        <v>-19.32</v>
      </c>
      <c r="U34" s="14">
        <f t="shared" ca="1" si="4"/>
        <v>-19.350000000000001</v>
      </c>
      <c r="V34" s="14">
        <f t="shared" ca="1" si="4"/>
        <v>-19.38</v>
      </c>
      <c r="W34" s="14">
        <f t="shared" ca="1" si="4"/>
        <v>-19.420000000000002</v>
      </c>
      <c r="X34" s="14">
        <f t="shared" ca="1" si="4"/>
        <v>-19.45</v>
      </c>
      <c r="Y34" s="14">
        <f t="shared" ca="1" si="4"/>
        <v>-19.48</v>
      </c>
      <c r="Z34" s="14">
        <f t="shared" ca="1" si="4"/>
        <v>-19.510000000000002</v>
      </c>
      <c r="AA34" s="14">
        <f t="shared" ca="1" si="4"/>
        <v>-19.64</v>
      </c>
      <c r="AB34" s="14">
        <f t="shared" ca="1" si="4"/>
        <v>-19.68</v>
      </c>
      <c r="AC34" s="14">
        <f t="shared" ca="1" si="4"/>
        <v>-19.71</v>
      </c>
      <c r="AD34" s="14">
        <f t="shared" ca="1" si="4"/>
        <v>-19.739999999999998</v>
      </c>
      <c r="AE34" s="14">
        <f t="shared" ca="1" si="4"/>
        <v>-19.77</v>
      </c>
      <c r="AF34" s="14">
        <f t="shared" ca="1" si="4"/>
        <v>-19.91</v>
      </c>
      <c r="AG34" s="14">
        <f t="shared" ca="1" si="4"/>
        <v>0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14">
        <f t="shared" ca="1" si="4"/>
        <v>0</v>
      </c>
      <c r="AN34" s="14">
        <f t="shared" ca="1" si="4"/>
        <v>0</v>
      </c>
      <c r="AO34" s="14">
        <f t="shared" ca="1" si="4"/>
        <v>0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103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5">IF(E35=C35,1,0)</f>
        <v>1</v>
      </c>
      <c r="C35" s="11" t="s">
        <v>5</v>
      </c>
      <c r="D35" s="44">
        <v>21</v>
      </c>
      <c r="E35" s="11" t="str">
        <f t="shared" ref="E35:E37" ca="1" si="6">OFFSET($E$3:$AL$3,$D35,0)</f>
        <v>H (Ga)</v>
      </c>
      <c r="F35" s="14">
        <f t="shared" ref="F35:U37" ca="1" si="7">OFFSET($E$3:$BR$3,$D35,0)</f>
        <v>-97.04</v>
      </c>
      <c r="G35" s="14">
        <f t="shared" ca="1" si="7"/>
        <v>-91.76</v>
      </c>
      <c r="H35" s="14">
        <f t="shared" ca="1" si="7"/>
        <v>-87.06</v>
      </c>
      <c r="I35" s="14">
        <f t="shared" ca="1" si="7"/>
        <v>-55.6</v>
      </c>
      <c r="J35" s="14">
        <f t="shared" ca="1" si="7"/>
        <v>-53.11</v>
      </c>
      <c r="K35" s="14">
        <f t="shared" ca="1" si="7"/>
        <v>-42.49</v>
      </c>
      <c r="L35" s="14">
        <f t="shared" ca="1" si="7"/>
        <v>-43.73</v>
      </c>
      <c r="M35" s="14">
        <f t="shared" ca="1" si="7"/>
        <v>-42.69</v>
      </c>
      <c r="N35" s="14">
        <f t="shared" ca="1" si="7"/>
        <v>-41.74</v>
      </c>
      <c r="O35" s="14">
        <f t="shared" ca="1" si="7"/>
        <v>-40.880000000000003</v>
      </c>
      <c r="P35" s="14">
        <f t="shared" ca="1" si="7"/>
        <v>-40.57</v>
      </c>
      <c r="Q35" s="14">
        <f t="shared" ca="1" si="7"/>
        <v>-39.549999999999997</v>
      </c>
      <c r="R35" s="14">
        <f t="shared" ca="1" si="7"/>
        <v>-38.83</v>
      </c>
      <c r="S35" s="14">
        <f t="shared" ca="1" si="7"/>
        <v>-38.700000000000003</v>
      </c>
      <c r="T35" s="14">
        <f t="shared" ca="1" si="7"/>
        <v>-38.590000000000003</v>
      </c>
      <c r="U35" s="14">
        <f t="shared" ca="1" si="7"/>
        <v>-38.5</v>
      </c>
      <c r="V35" s="14">
        <f t="shared" ca="1" si="4"/>
        <v>-38.450000000000003</v>
      </c>
      <c r="W35" s="14">
        <f t="shared" ca="1" si="4"/>
        <v>-38.479999999999997</v>
      </c>
      <c r="X35" s="14">
        <f t="shared" ca="1" si="4"/>
        <v>-38</v>
      </c>
      <c r="Y35" s="14">
        <f t="shared" ca="1" si="4"/>
        <v>-37.5</v>
      </c>
      <c r="Z35" s="14">
        <f t="shared" ca="1" si="4"/>
        <v>-37.020000000000003</v>
      </c>
      <c r="AA35" s="14">
        <f t="shared" ca="1" si="4"/>
        <v>-35.229999999999997</v>
      </c>
      <c r="AB35" s="14">
        <f t="shared" ca="1" si="4"/>
        <v>-34.81</v>
      </c>
      <c r="AC35" s="14">
        <f t="shared" ca="1" si="4"/>
        <v>-34.409999999999997</v>
      </c>
      <c r="AD35" s="14">
        <f t="shared" ca="1" si="4"/>
        <v>-34.01</v>
      </c>
      <c r="AE35" s="14">
        <f t="shared" ca="1" si="4"/>
        <v>-33.619999999999997</v>
      </c>
      <c r="AF35" s="14">
        <f t="shared" ca="1" si="4"/>
        <v>-32.11</v>
      </c>
      <c r="AG35" s="14">
        <f t="shared" ca="1" si="4"/>
        <v>0</v>
      </c>
      <c r="AH35" s="14">
        <f t="shared" ca="1" si="4"/>
        <v>0</v>
      </c>
      <c r="AI35" s="14">
        <f t="shared" ca="1" si="4"/>
        <v>0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14">
        <f t="shared" ca="1" si="4"/>
        <v>0</v>
      </c>
      <c r="AN35" s="14">
        <f t="shared" ca="1" si="4"/>
        <v>0</v>
      </c>
      <c r="AO35" s="14">
        <f t="shared" ca="1" si="4"/>
        <v>0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103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5"/>
        <v>1</v>
      </c>
      <c r="C36" s="11" t="s">
        <v>6</v>
      </c>
      <c r="D36" s="44">
        <v>22</v>
      </c>
      <c r="E36" s="11" t="str">
        <f t="shared" ca="1" si="6"/>
        <v>H (Ge)</v>
      </c>
      <c r="F36" s="14">
        <f t="shared" ca="1" si="7"/>
        <v>-27.48</v>
      </c>
      <c r="G36" s="14">
        <f t="shared" ca="1" si="4"/>
        <v>-25.86</v>
      </c>
      <c r="H36" s="14">
        <f t="shared" ca="1" si="4"/>
        <v>-24.42</v>
      </c>
      <c r="I36" s="14">
        <f t="shared" ca="1" si="4"/>
        <v>-14.19</v>
      </c>
      <c r="J36" s="14">
        <f t="shared" ca="1" si="4"/>
        <v>-13.76</v>
      </c>
      <c r="K36" s="14">
        <f t="shared" ca="1" si="4"/>
        <v>-10.61</v>
      </c>
      <c r="L36" s="14">
        <f t="shared" ca="1" si="4"/>
        <v>-14.31</v>
      </c>
      <c r="M36" s="14">
        <f t="shared" ca="1" si="4"/>
        <v>-14.22</v>
      </c>
      <c r="N36" s="14">
        <f t="shared" ca="1" si="4"/>
        <v>-14.14</v>
      </c>
      <c r="O36" s="14">
        <f t="shared" ca="1" si="4"/>
        <v>-14.08</v>
      </c>
      <c r="P36" s="14">
        <f t="shared" ca="1" si="4"/>
        <v>-14.03</v>
      </c>
      <c r="Q36" s="14">
        <f t="shared" ca="1" si="4"/>
        <v>-13.94</v>
      </c>
      <c r="R36" s="14">
        <f t="shared" ca="1" si="4"/>
        <v>-13.97</v>
      </c>
      <c r="S36" s="14">
        <f t="shared" ca="1" si="4"/>
        <v>-13.99</v>
      </c>
      <c r="T36" s="14">
        <f t="shared" ca="1" si="4"/>
        <v>-14.02</v>
      </c>
      <c r="U36" s="14">
        <f t="shared" ca="1" si="4"/>
        <v>-14.05</v>
      </c>
      <c r="V36" s="14">
        <f t="shared" ca="1" si="4"/>
        <v>-14.11</v>
      </c>
      <c r="W36" s="14">
        <f t="shared" ca="1" si="4"/>
        <v>-14.24</v>
      </c>
      <c r="X36" s="14">
        <f t="shared" ca="1" si="4"/>
        <v>-14.12</v>
      </c>
      <c r="Y36" s="14">
        <f t="shared" ca="1" si="4"/>
        <v>-13.98</v>
      </c>
      <c r="Z36" s="14">
        <f t="shared" ca="1" si="4"/>
        <v>-13.86</v>
      </c>
      <c r="AA36" s="14">
        <f t="shared" ca="1" si="4"/>
        <v>-13.4</v>
      </c>
      <c r="AB36" s="14">
        <f t="shared" ca="1" si="4"/>
        <v>-13.29</v>
      </c>
      <c r="AC36" s="14">
        <f t="shared" ca="1" si="4"/>
        <v>-13.19</v>
      </c>
      <c r="AD36" s="14">
        <f t="shared" ca="1" si="4"/>
        <v>-13.09</v>
      </c>
      <c r="AE36" s="14">
        <f t="shared" ca="1" si="4"/>
        <v>-12.99</v>
      </c>
      <c r="AF36" s="14">
        <f t="shared" ca="1" si="4"/>
        <v>-12.59</v>
      </c>
      <c r="AG36" s="14">
        <f t="shared" ca="1" si="4"/>
        <v>0</v>
      </c>
      <c r="AH36" s="14">
        <f t="shared" ca="1" si="4"/>
        <v>0</v>
      </c>
      <c r="AI36" s="14">
        <f t="shared" ca="1" si="4"/>
        <v>0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14">
        <f t="shared" ca="1" si="4"/>
        <v>0</v>
      </c>
      <c r="AN36" s="14">
        <f t="shared" ca="1" si="4"/>
        <v>0</v>
      </c>
      <c r="AO36" s="14">
        <f t="shared" ca="1" si="4"/>
        <v>0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103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5"/>
        <v>1</v>
      </c>
      <c r="C37" s="11" t="s">
        <v>7</v>
      </c>
      <c r="D37" s="44">
        <v>23</v>
      </c>
      <c r="E37" s="11" t="str">
        <f t="shared" ca="1" si="6"/>
        <v>H (Se)</v>
      </c>
      <c r="F37" s="14">
        <f t="shared" ca="1" si="7"/>
        <v>4.6980000000000004</v>
      </c>
      <c r="G37" s="14">
        <f t="shared" ca="1" si="4"/>
        <v>3.8370000000000002</v>
      </c>
      <c r="H37" s="14">
        <f t="shared" ca="1" si="4"/>
        <v>3.0619999999999998</v>
      </c>
      <c r="I37" s="14">
        <f t="shared" ca="1" si="4"/>
        <v>-20.95</v>
      </c>
      <c r="J37" s="14">
        <f t="shared" ca="1" si="4"/>
        <v>-20.149999999999999</v>
      </c>
      <c r="K37" s="14">
        <f t="shared" ca="1" si="4"/>
        <v>-19.53</v>
      </c>
      <c r="L37" s="14">
        <f t="shared" ca="1" si="4"/>
        <v>-13.26</v>
      </c>
      <c r="M37" s="14">
        <f t="shared" ca="1" si="4"/>
        <v>-12.83</v>
      </c>
      <c r="N37" s="14">
        <f t="shared" ca="1" si="4"/>
        <v>-12.43</v>
      </c>
      <c r="O37" s="14">
        <f t="shared" ca="1" si="4"/>
        <v>-12.06</v>
      </c>
      <c r="P37" s="14">
        <f t="shared" ca="1" si="4"/>
        <v>-11.7</v>
      </c>
      <c r="Q37" s="14">
        <f t="shared" ca="1" si="4"/>
        <v>-10.45</v>
      </c>
      <c r="R37" s="14">
        <f t="shared" ca="1" si="4"/>
        <v>-9.4139999999999997</v>
      </c>
      <c r="S37" s="14">
        <f t="shared" ca="1" si="4"/>
        <v>-9.18</v>
      </c>
      <c r="T37" s="14">
        <f t="shared" ca="1" si="4"/>
        <v>-8.9550000000000001</v>
      </c>
      <c r="U37" s="14">
        <f t="shared" ca="1" si="4"/>
        <v>-8.7390000000000008</v>
      </c>
      <c r="V37" s="14">
        <f t="shared" ca="1" si="4"/>
        <v>-8.5210000000000008</v>
      </c>
      <c r="W37" s="14">
        <f t="shared" ca="1" si="4"/>
        <v>-8.2739999999999991</v>
      </c>
      <c r="X37" s="14">
        <f t="shared" ca="1" si="4"/>
        <v>-8.3219999999999992</v>
      </c>
      <c r="Y37" s="14">
        <f t="shared" ca="1" si="4"/>
        <v>-8.3919999999999995</v>
      </c>
      <c r="Z37" s="14">
        <f t="shared" ca="1" si="4"/>
        <v>-8.4610000000000003</v>
      </c>
      <c r="AA37" s="14">
        <f t="shared" ca="1" si="4"/>
        <v>-8.7370000000000001</v>
      </c>
      <c r="AB37" s="14">
        <f t="shared" ca="1" si="4"/>
        <v>-8.8059999999999992</v>
      </c>
      <c r="AC37" s="14">
        <f t="shared" ca="1" si="4"/>
        <v>-8.8770000000000007</v>
      </c>
      <c r="AD37" s="14">
        <f t="shared" ca="1" si="4"/>
        <v>-8.9489999999999998</v>
      </c>
      <c r="AE37" s="14">
        <f t="shared" ca="1" si="4"/>
        <v>-9.0220000000000002</v>
      </c>
      <c r="AF37" s="14">
        <f t="shared" ca="1" si="4"/>
        <v>-9.3379999999999992</v>
      </c>
      <c r="AG37" s="14">
        <f t="shared" ca="1" si="4"/>
        <v>0</v>
      </c>
      <c r="AH37" s="14">
        <f t="shared" ca="1" si="4"/>
        <v>0</v>
      </c>
      <c r="AI37" s="14">
        <f t="shared" ca="1" si="4"/>
        <v>0</v>
      </c>
      <c r="AJ37" s="14">
        <f t="shared" ca="1" si="4"/>
        <v>0</v>
      </c>
      <c r="AK37" s="14">
        <f t="shared" ca="1" si="4"/>
        <v>0</v>
      </c>
      <c r="AL37" s="14">
        <f t="shared" ca="1" si="4"/>
        <v>0</v>
      </c>
      <c r="AM37" s="14">
        <f t="shared" ca="1" si="4"/>
        <v>0</v>
      </c>
      <c r="AN37" s="14">
        <f t="shared" ca="1" si="4"/>
        <v>0</v>
      </c>
      <c r="AO37" s="14">
        <f t="shared" ca="1" si="4"/>
        <v>0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103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8">G3</f>
        <v>289.7</v>
      </c>
      <c r="H40" s="8">
        <f t="shared" si="8"/>
        <v>306.2</v>
      </c>
      <c r="I40" s="8">
        <f t="shared" si="8"/>
        <v>322.7</v>
      </c>
      <c r="J40" s="8">
        <f t="shared" si="8"/>
        <v>339.2</v>
      </c>
      <c r="K40" s="8">
        <f t="shared" si="8"/>
        <v>405.3</v>
      </c>
      <c r="L40" s="8">
        <f t="shared" si="8"/>
        <v>471.4</v>
      </c>
      <c r="M40" s="8">
        <f t="shared" si="8"/>
        <v>487.9</v>
      </c>
      <c r="N40" s="8">
        <f t="shared" si="8"/>
        <v>504.4</v>
      </c>
      <c r="O40" s="8">
        <f t="shared" si="8"/>
        <v>520.9</v>
      </c>
      <c r="P40" s="8">
        <f t="shared" si="8"/>
        <v>537.5</v>
      </c>
      <c r="Q40" s="8">
        <f t="shared" si="8"/>
        <v>603.5</v>
      </c>
      <c r="R40" s="8">
        <f t="shared" si="8"/>
        <v>669.6</v>
      </c>
      <c r="S40" s="8">
        <f t="shared" si="8"/>
        <v>686.1</v>
      </c>
      <c r="T40" s="8">
        <f t="shared" si="8"/>
        <v>702.7</v>
      </c>
      <c r="U40" s="8">
        <f t="shared" si="8"/>
        <v>719.2</v>
      </c>
      <c r="V40" s="8">
        <f t="shared" si="8"/>
        <v>735.7</v>
      </c>
      <c r="W40" s="8">
        <f t="shared" si="8"/>
        <v>752.2</v>
      </c>
      <c r="X40" s="8">
        <f t="shared" si="8"/>
        <v>768.7</v>
      </c>
      <c r="Y40" s="8">
        <f t="shared" si="8"/>
        <v>785.2</v>
      </c>
      <c r="Z40" s="8">
        <f t="shared" si="8"/>
        <v>801.8</v>
      </c>
      <c r="AA40" s="8">
        <f t="shared" si="8"/>
        <v>867.8</v>
      </c>
      <c r="AB40" s="8">
        <f t="shared" si="8"/>
        <v>884.4</v>
      </c>
      <c r="AC40" s="8">
        <f t="shared" si="8"/>
        <v>900.9</v>
      </c>
      <c r="AD40" s="8">
        <f t="shared" si="8"/>
        <v>917.4</v>
      </c>
      <c r="AE40" s="8">
        <f t="shared" si="8"/>
        <v>933.9</v>
      </c>
      <c r="AF40" s="8">
        <f t="shared" si="8"/>
        <v>1000</v>
      </c>
      <c r="AG40" s="8">
        <f t="shared" si="8"/>
        <v>0</v>
      </c>
      <c r="AH40" s="8">
        <f t="shared" si="8"/>
        <v>0</v>
      </c>
      <c r="AI40" s="8">
        <f t="shared" si="8"/>
        <v>0</v>
      </c>
      <c r="AJ40" s="8">
        <f t="shared" si="8"/>
        <v>0</v>
      </c>
      <c r="AK40" s="8">
        <f t="shared" si="8"/>
        <v>0</v>
      </c>
      <c r="AL40" s="8">
        <f t="shared" si="8"/>
        <v>0</v>
      </c>
      <c r="AM40" s="8">
        <f t="shared" si="8"/>
        <v>0</v>
      </c>
      <c r="AN40" s="8">
        <f t="shared" si="8"/>
        <v>0</v>
      </c>
      <c r="AO40" s="8">
        <f t="shared" si="8"/>
        <v>0</v>
      </c>
      <c r="AP40" s="8">
        <f t="shared" si="8"/>
        <v>0</v>
      </c>
      <c r="AQ40" s="8">
        <f t="shared" si="8"/>
        <v>0</v>
      </c>
      <c r="AR40" s="8">
        <f t="shared" si="8"/>
        <v>0</v>
      </c>
      <c r="AS40" s="8">
        <f t="shared" si="8"/>
        <v>0</v>
      </c>
      <c r="AT40" s="8">
        <f t="shared" si="8"/>
        <v>0</v>
      </c>
      <c r="AU40" s="8">
        <f t="shared" si="8"/>
        <v>0</v>
      </c>
      <c r="AV40" s="8">
        <f t="shared" si="8"/>
        <v>0</v>
      </c>
      <c r="AW40" s="8">
        <f t="shared" si="8"/>
        <v>0</v>
      </c>
      <c r="AX40" s="8">
        <f t="shared" si="8"/>
        <v>0</v>
      </c>
      <c r="AY40" s="8">
        <f t="shared" si="8"/>
        <v>0</v>
      </c>
      <c r="AZ40" s="8">
        <f t="shared" si="8"/>
        <v>0</v>
      </c>
      <c r="BA40" s="8">
        <f t="shared" si="8"/>
        <v>0</v>
      </c>
      <c r="BB40" s="8">
        <f t="shared" si="8"/>
        <v>0</v>
      </c>
      <c r="BC40" s="8">
        <f t="shared" si="8"/>
        <v>0</v>
      </c>
      <c r="BD40" s="8">
        <f t="shared" si="8"/>
        <v>0</v>
      </c>
      <c r="BE40" s="8">
        <f t="shared" si="8"/>
        <v>0</v>
      </c>
      <c r="BF40" s="8">
        <f t="shared" si="8"/>
        <v>0</v>
      </c>
      <c r="BG40" s="8">
        <f t="shared" si="8"/>
        <v>0</v>
      </c>
      <c r="BH40" s="8">
        <f t="shared" si="8"/>
        <v>0</v>
      </c>
      <c r="BI40" s="8">
        <f t="shared" si="8"/>
        <v>0</v>
      </c>
      <c r="BJ40" s="8">
        <f t="shared" si="8"/>
        <v>0</v>
      </c>
      <c r="BK40" s="8">
        <f t="shared" si="8"/>
        <v>0</v>
      </c>
      <c r="BL40" s="8">
        <f t="shared" si="8"/>
        <v>0</v>
      </c>
      <c r="BM40" s="8">
        <f t="shared" si="8"/>
        <v>0</v>
      </c>
      <c r="BN40" s="8">
        <f t="shared" si="8"/>
        <v>0</v>
      </c>
      <c r="BO40" s="8">
        <f t="shared" si="8"/>
        <v>0</v>
      </c>
      <c r="BP40" s="8">
        <f t="shared" si="8"/>
        <v>0</v>
      </c>
      <c r="BQ40" s="8">
        <f t="shared" si="8"/>
        <v>0</v>
      </c>
      <c r="BR40" s="8">
        <f t="shared" si="8"/>
        <v>0</v>
      </c>
      <c r="BS40" s="98"/>
    </row>
    <row r="41" spans="1:87" ht="21" hidden="1" customHeight="1" outlineLevel="1" thickTop="1" x14ac:dyDescent="0.35">
      <c r="A41" s="9">
        <f>Values!D3/Values!$E$3</f>
        <v>1.6666666666666667</v>
      </c>
      <c r="B41" s="9">
        <f>Values!E3/Values!$E$3</f>
        <v>1</v>
      </c>
      <c r="C41" s="9">
        <f>Values!F3/Values!$E$3</f>
        <v>1.6666666666666667</v>
      </c>
      <c r="D41" s="9">
        <f>Values!G3/Values!$E$3</f>
        <v>4</v>
      </c>
      <c r="E41" s="9">
        <f>SUM(A41:D41)</f>
        <v>8.3333333333333339</v>
      </c>
      <c r="F41" s="10">
        <f t="shared" ref="F41:BQ41" ca="1" si="9">($B$41*H.Ge+$C$41*H.Ga+$D$41*H.Se)*F$40*$B$2/1000</f>
        <v>-386.97400886560013</v>
      </c>
      <c r="G41" s="10">
        <f t="shared" ca="1" si="9"/>
        <v>-393.69251509280002</v>
      </c>
      <c r="H41" s="10">
        <f t="shared" ca="1" si="9"/>
        <v>-400.39876907280012</v>
      </c>
      <c r="I41" s="10">
        <f t="shared" ca="1" si="9"/>
        <v>-511.54883370850001</v>
      </c>
      <c r="J41" s="10">
        <f t="shared" ca="1" si="9"/>
        <v>-515.76311286400005</v>
      </c>
      <c r="K41" s="10">
        <f t="shared" ca="1" si="9"/>
        <v>-537.65102302800017</v>
      </c>
      <c r="L41" s="10">
        <f t="shared" ca="1" si="9"/>
        <v>-549.63828156999989</v>
      </c>
      <c r="M41" s="10">
        <f t="shared" ca="1" si="9"/>
        <v>-554.50274353949999</v>
      </c>
      <c r="N41" s="10">
        <f t="shared" ca="1" si="9"/>
        <v>-559.56926448799993</v>
      </c>
      <c r="O41" s="10">
        <f t="shared" ca="1" si="9"/>
        <v>-564.99639361600009</v>
      </c>
      <c r="P41" s="10">
        <f t="shared" ca="1" si="9"/>
        <v>-574.03377287500007</v>
      </c>
      <c r="Q41" s="10">
        <f t="shared" ca="1" si="9"/>
        <v>-610.4489132425</v>
      </c>
      <c r="R41" s="10">
        <f t="shared" ca="1" si="9"/>
        <v>-647.72490589920017</v>
      </c>
      <c r="S41" s="10">
        <f t="shared" ca="1" si="9"/>
        <v>-657.22448322450009</v>
      </c>
      <c r="T41" s="10">
        <f t="shared" ca="1" si="9"/>
        <v>-666.97164363350009</v>
      </c>
      <c r="U41" s="10">
        <f t="shared" ca="1" si="9"/>
        <v>-676.74859933040011</v>
      </c>
      <c r="V41" s="10">
        <f t="shared" ca="1" si="9"/>
        <v>-686.79793860160009</v>
      </c>
      <c r="W41" s="10">
        <f t="shared" ca="1" si="9"/>
        <v>-697.14781489839982</v>
      </c>
      <c r="X41" s="10">
        <f t="shared" ca="1" si="9"/>
        <v>-707.78730185920017</v>
      </c>
      <c r="Y41" s="10">
        <f t="shared" ca="1" si="9"/>
        <v>-718.45336417920009</v>
      </c>
      <c r="Z41" s="10">
        <f t="shared" ca="1" si="9"/>
        <v>-729.34899760439987</v>
      </c>
      <c r="AA41" s="10">
        <f t="shared" ca="1" si="9"/>
        <v>-772.50616259380001</v>
      </c>
      <c r="AB41" s="10">
        <f t="shared" ca="1" si="9"/>
        <v>-783.35661724319993</v>
      </c>
      <c r="AC41" s="10">
        <f t="shared" ca="1" si="9"/>
        <v>-794.35604888640012</v>
      </c>
      <c r="AD41" s="10">
        <f t="shared" ca="1" si="9"/>
        <v>-805.25355806280004</v>
      </c>
      <c r="AE41" s="10">
        <f t="shared" ca="1" si="9"/>
        <v>-816.18020623590007</v>
      </c>
      <c r="AF41" s="10">
        <f t="shared" ca="1" si="9"/>
        <v>-860.20708400000001</v>
      </c>
      <c r="AG41" s="10">
        <f t="shared" ca="1" si="9"/>
        <v>0</v>
      </c>
      <c r="AH41" s="10">
        <f t="shared" ca="1" si="9"/>
        <v>0</v>
      </c>
      <c r="AI41" s="10">
        <f t="shared" ca="1" si="9"/>
        <v>0</v>
      </c>
      <c r="AJ41" s="10">
        <f t="shared" ca="1" si="9"/>
        <v>0</v>
      </c>
      <c r="AK41" s="10">
        <f t="shared" ca="1" si="9"/>
        <v>0</v>
      </c>
      <c r="AL41" s="10">
        <f t="shared" ca="1" si="9"/>
        <v>0</v>
      </c>
      <c r="AM41" s="10">
        <f t="shared" ca="1" si="9"/>
        <v>0</v>
      </c>
      <c r="AN41" s="10">
        <f t="shared" ca="1" si="9"/>
        <v>0</v>
      </c>
      <c r="AO41" s="10">
        <f t="shared" ca="1" si="9"/>
        <v>0</v>
      </c>
      <c r="AP41" s="10">
        <f t="shared" ca="1" si="9"/>
        <v>0</v>
      </c>
      <c r="AQ41" s="10">
        <f t="shared" ca="1" si="9"/>
        <v>0</v>
      </c>
      <c r="AR41" s="10">
        <f t="shared" ca="1" si="9"/>
        <v>0</v>
      </c>
      <c r="AS41" s="10">
        <f t="shared" ca="1" si="9"/>
        <v>0</v>
      </c>
      <c r="AT41" s="10">
        <f t="shared" ca="1" si="9"/>
        <v>0</v>
      </c>
      <c r="AU41" s="10">
        <f t="shared" ca="1" si="9"/>
        <v>0</v>
      </c>
      <c r="AV41" s="10">
        <f t="shared" ca="1" si="9"/>
        <v>0</v>
      </c>
      <c r="AW41" s="10">
        <f t="shared" ca="1" si="9"/>
        <v>0</v>
      </c>
      <c r="AX41" s="10">
        <f t="shared" ca="1" si="9"/>
        <v>0</v>
      </c>
      <c r="AY41" s="10">
        <f t="shared" ca="1" si="9"/>
        <v>0</v>
      </c>
      <c r="AZ41" s="10">
        <f t="shared" ca="1" si="9"/>
        <v>0</v>
      </c>
      <c r="BA41" s="10">
        <f t="shared" ca="1" si="9"/>
        <v>0</v>
      </c>
      <c r="BB41" s="10">
        <f t="shared" ca="1" si="9"/>
        <v>0</v>
      </c>
      <c r="BC41" s="10">
        <f t="shared" ca="1" si="9"/>
        <v>0</v>
      </c>
      <c r="BD41" s="10">
        <f t="shared" ca="1" si="9"/>
        <v>0</v>
      </c>
      <c r="BE41" s="10">
        <f t="shared" ca="1" si="9"/>
        <v>0</v>
      </c>
      <c r="BF41" s="10">
        <f t="shared" ca="1" si="9"/>
        <v>0</v>
      </c>
      <c r="BG41" s="10">
        <f t="shared" ca="1" si="9"/>
        <v>0</v>
      </c>
      <c r="BH41" s="10">
        <f t="shared" ca="1" si="9"/>
        <v>0</v>
      </c>
      <c r="BI41" s="10">
        <f t="shared" ca="1" si="9"/>
        <v>0</v>
      </c>
      <c r="BJ41" s="10">
        <f t="shared" ca="1" si="9"/>
        <v>0</v>
      </c>
      <c r="BK41" s="10">
        <f t="shared" ca="1" si="9"/>
        <v>0</v>
      </c>
      <c r="BL41" s="10">
        <f t="shared" ca="1" si="9"/>
        <v>0</v>
      </c>
      <c r="BM41" s="10">
        <f t="shared" ca="1" si="9"/>
        <v>0</v>
      </c>
      <c r="BN41" s="10">
        <f t="shared" ca="1" si="9"/>
        <v>0</v>
      </c>
      <c r="BO41" s="10">
        <f t="shared" ca="1" si="9"/>
        <v>0</v>
      </c>
      <c r="BP41" s="10">
        <f t="shared" ca="1" si="9"/>
        <v>0</v>
      </c>
      <c r="BQ41" s="10">
        <f t="shared" ca="1" si="9"/>
        <v>0</v>
      </c>
      <c r="BR41" s="10">
        <f t="shared" ref="BR41" ca="1" si="10">($B$41*H.Ge+$C$41*H.Ga+$D$41*H.Se)*BR$40*$B$2/1000</f>
        <v>0</v>
      </c>
      <c r="BS41" s="98"/>
    </row>
    <row r="42" spans="1:87" ht="176.25" hidden="1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</row>
    <row r="43" spans="1:87" ht="21" customHeight="1" collapsed="1" thickTop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x14ac:dyDescent="0.4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1">E3</f>
        <v>Temperature,K</v>
      </c>
      <c r="F45" s="3">
        <f t="shared" si="11"/>
        <v>273.10000000000002</v>
      </c>
      <c r="G45" s="3">
        <f t="shared" ref="G45:BR45" si="12">G3</f>
        <v>289.7</v>
      </c>
      <c r="H45" s="3">
        <f t="shared" si="12"/>
        <v>306.2</v>
      </c>
      <c r="I45" s="3">
        <f t="shared" si="12"/>
        <v>322.7</v>
      </c>
      <c r="J45" s="3">
        <f t="shared" si="12"/>
        <v>339.2</v>
      </c>
      <c r="K45" s="3">
        <f t="shared" si="12"/>
        <v>405.3</v>
      </c>
      <c r="L45" s="3">
        <f t="shared" si="12"/>
        <v>471.4</v>
      </c>
      <c r="M45" s="3">
        <f t="shared" si="12"/>
        <v>487.9</v>
      </c>
      <c r="N45" s="3">
        <f t="shared" si="12"/>
        <v>504.4</v>
      </c>
      <c r="O45" s="3">
        <f t="shared" si="12"/>
        <v>520.9</v>
      </c>
      <c r="P45" s="3">
        <f t="shared" si="12"/>
        <v>537.5</v>
      </c>
      <c r="Q45" s="3">
        <f t="shared" si="12"/>
        <v>603.5</v>
      </c>
      <c r="R45" s="3">
        <f t="shared" si="12"/>
        <v>669.6</v>
      </c>
      <c r="S45" s="3">
        <f t="shared" si="12"/>
        <v>686.1</v>
      </c>
      <c r="T45" s="3">
        <f t="shared" si="12"/>
        <v>702.7</v>
      </c>
      <c r="U45" s="3">
        <f t="shared" si="12"/>
        <v>719.2</v>
      </c>
      <c r="V45" s="3">
        <f t="shared" si="12"/>
        <v>735.7</v>
      </c>
      <c r="W45" s="3">
        <f t="shared" si="12"/>
        <v>752.2</v>
      </c>
      <c r="X45" s="3">
        <f t="shared" si="12"/>
        <v>768.7</v>
      </c>
      <c r="Y45" s="3">
        <f t="shared" si="12"/>
        <v>785.2</v>
      </c>
      <c r="Z45" s="3">
        <f t="shared" si="12"/>
        <v>801.8</v>
      </c>
      <c r="AA45" s="3">
        <f t="shared" si="12"/>
        <v>867.8</v>
      </c>
      <c r="AB45" s="3">
        <f t="shared" si="12"/>
        <v>884.4</v>
      </c>
      <c r="AC45" s="3">
        <f t="shared" si="12"/>
        <v>900.9</v>
      </c>
      <c r="AD45" s="3">
        <f t="shared" si="12"/>
        <v>917.4</v>
      </c>
      <c r="AE45" s="3">
        <f t="shared" si="12"/>
        <v>933.9</v>
      </c>
      <c r="AF45" s="3">
        <f t="shared" si="12"/>
        <v>1000</v>
      </c>
      <c r="AG45" s="3">
        <f t="shared" si="12"/>
        <v>0</v>
      </c>
      <c r="AH45" s="3">
        <f t="shared" si="12"/>
        <v>0</v>
      </c>
      <c r="AI45" s="3">
        <f t="shared" si="12"/>
        <v>0</v>
      </c>
      <c r="AJ45" s="3">
        <f t="shared" si="12"/>
        <v>0</v>
      </c>
      <c r="AK45" s="3">
        <f t="shared" si="12"/>
        <v>0</v>
      </c>
      <c r="AL45" s="3">
        <f t="shared" si="12"/>
        <v>0</v>
      </c>
      <c r="AM45" s="3">
        <f t="shared" si="12"/>
        <v>0</v>
      </c>
      <c r="AN45" s="3">
        <f t="shared" si="12"/>
        <v>0</v>
      </c>
      <c r="AO45" s="3">
        <f t="shared" si="12"/>
        <v>0</v>
      </c>
      <c r="AP45" s="3">
        <f t="shared" si="12"/>
        <v>0</v>
      </c>
      <c r="AQ45" s="3">
        <f t="shared" si="12"/>
        <v>0</v>
      </c>
      <c r="AR45" s="3">
        <f t="shared" si="12"/>
        <v>0</v>
      </c>
      <c r="AS45" s="3">
        <f t="shared" si="12"/>
        <v>0</v>
      </c>
      <c r="AT45" s="3">
        <f t="shared" si="12"/>
        <v>0</v>
      </c>
      <c r="AU45" s="3">
        <f t="shared" si="12"/>
        <v>0</v>
      </c>
      <c r="AV45" s="3">
        <f t="shared" si="12"/>
        <v>0</v>
      </c>
      <c r="AW45" s="3">
        <f t="shared" si="12"/>
        <v>0</v>
      </c>
      <c r="AX45" s="3">
        <f t="shared" si="12"/>
        <v>0</v>
      </c>
      <c r="AY45" s="3">
        <f t="shared" si="12"/>
        <v>0</v>
      </c>
      <c r="AZ45" s="3">
        <f t="shared" si="12"/>
        <v>0</v>
      </c>
      <c r="BA45" s="3">
        <f t="shared" si="12"/>
        <v>0</v>
      </c>
      <c r="BB45" s="3">
        <f t="shared" si="12"/>
        <v>0</v>
      </c>
      <c r="BC45" s="3">
        <f t="shared" si="12"/>
        <v>0</v>
      </c>
      <c r="BD45" s="3">
        <f t="shared" si="12"/>
        <v>0</v>
      </c>
      <c r="BE45" s="3">
        <f t="shared" si="12"/>
        <v>0</v>
      </c>
      <c r="BF45" s="3">
        <f t="shared" si="12"/>
        <v>0</v>
      </c>
      <c r="BG45" s="3">
        <f t="shared" si="12"/>
        <v>0</v>
      </c>
      <c r="BH45" s="3">
        <f t="shared" si="12"/>
        <v>0</v>
      </c>
      <c r="BI45" s="3">
        <f t="shared" si="12"/>
        <v>0</v>
      </c>
      <c r="BJ45" s="3">
        <f t="shared" si="12"/>
        <v>0</v>
      </c>
      <c r="BK45" s="3">
        <f t="shared" si="12"/>
        <v>0</v>
      </c>
      <c r="BL45" s="3">
        <f t="shared" si="12"/>
        <v>0</v>
      </c>
      <c r="BM45" s="3">
        <f t="shared" si="12"/>
        <v>0</v>
      </c>
      <c r="BN45" s="3">
        <f t="shared" si="12"/>
        <v>0</v>
      </c>
      <c r="BO45" s="3">
        <f t="shared" si="12"/>
        <v>0</v>
      </c>
      <c r="BP45" s="3">
        <f t="shared" si="12"/>
        <v>0</v>
      </c>
      <c r="BQ45" s="3">
        <f t="shared" si="12"/>
        <v>0</v>
      </c>
      <c r="BR45" s="3">
        <f t="shared" si="12"/>
        <v>0</v>
      </c>
      <c r="BS45" s="98"/>
    </row>
    <row r="46" spans="1:87" ht="21" hidden="1" customHeight="1" outlineLevel="1" thickTop="1" thickBot="1" x14ac:dyDescent="0.4">
      <c r="A46" s="5">
        <f t="shared" ref="A46:E55" si="13">A4</f>
        <v>0</v>
      </c>
      <c r="B46" s="5">
        <f t="shared" si="13"/>
        <v>2</v>
      </c>
      <c r="C46" s="5">
        <f t="shared" si="13"/>
        <v>1</v>
      </c>
      <c r="D46" s="5">
        <f t="shared" si="13"/>
        <v>0</v>
      </c>
      <c r="E46" s="6" t="str">
        <f t="shared" si="13"/>
        <v>*GeSe2</v>
      </c>
      <c r="F46" s="14">
        <f t="shared" ref="F46:U55" ca="1" si="14">$A46*H.Ar + $B46*H.Se + $C46*H.Ge + $D46*H.Ga</f>
        <v>-18.084</v>
      </c>
      <c r="G46" s="14">
        <f t="shared" ca="1" si="14"/>
        <v>-18.186</v>
      </c>
      <c r="H46" s="14">
        <f t="shared" ca="1" si="14"/>
        <v>-18.296000000000003</v>
      </c>
      <c r="I46" s="14">
        <f t="shared" ca="1" si="14"/>
        <v>-56.089999999999996</v>
      </c>
      <c r="J46" s="14">
        <f t="shared" ca="1" si="14"/>
        <v>-54.059999999999995</v>
      </c>
      <c r="K46" s="14">
        <f t="shared" ca="1" si="14"/>
        <v>-49.67</v>
      </c>
      <c r="L46" s="14">
        <f t="shared" ca="1" si="14"/>
        <v>-40.83</v>
      </c>
      <c r="M46" s="14">
        <f t="shared" ca="1" si="14"/>
        <v>-39.880000000000003</v>
      </c>
      <c r="N46" s="14">
        <f t="shared" ca="1" si="14"/>
        <v>-39</v>
      </c>
      <c r="O46" s="14">
        <f t="shared" ca="1" si="14"/>
        <v>-38.200000000000003</v>
      </c>
      <c r="P46" s="14">
        <f t="shared" ca="1" si="14"/>
        <v>-37.43</v>
      </c>
      <c r="Q46" s="14">
        <f t="shared" ca="1" si="14"/>
        <v>-34.839999999999996</v>
      </c>
      <c r="R46" s="14">
        <f t="shared" ca="1" si="14"/>
        <v>-32.798000000000002</v>
      </c>
      <c r="S46" s="14">
        <f t="shared" ca="1" si="14"/>
        <v>-32.35</v>
      </c>
      <c r="T46" s="14">
        <f t="shared" ca="1" si="14"/>
        <v>-31.93</v>
      </c>
      <c r="U46" s="14">
        <f t="shared" ca="1" si="14"/>
        <v>-31.528000000000002</v>
      </c>
      <c r="V46" s="14">
        <f t="shared" ref="G46:BR50" ca="1" si="15">$A46*H.Ar + $B46*H.Se + $C46*H.Ge + $D46*H.Ga</f>
        <v>-31.152000000000001</v>
      </c>
      <c r="W46" s="14">
        <f t="shared" ca="1" si="15"/>
        <v>-30.787999999999997</v>
      </c>
      <c r="X46" s="14">
        <f t="shared" ca="1" si="15"/>
        <v>-30.763999999999996</v>
      </c>
      <c r="Y46" s="14">
        <f t="shared" ca="1" si="15"/>
        <v>-30.763999999999999</v>
      </c>
      <c r="Z46" s="14">
        <f t="shared" ca="1" si="15"/>
        <v>-30.782</v>
      </c>
      <c r="AA46" s="14">
        <f t="shared" ca="1" si="15"/>
        <v>-30.874000000000002</v>
      </c>
      <c r="AB46" s="14">
        <f t="shared" ca="1" si="15"/>
        <v>-30.901999999999997</v>
      </c>
      <c r="AC46" s="14">
        <f t="shared" ca="1" si="15"/>
        <v>-30.944000000000003</v>
      </c>
      <c r="AD46" s="14">
        <f t="shared" ca="1" si="15"/>
        <v>-30.988</v>
      </c>
      <c r="AE46" s="14">
        <f t="shared" ca="1" si="15"/>
        <v>-31.033999999999999</v>
      </c>
      <c r="AF46" s="14">
        <f t="shared" ca="1" si="15"/>
        <v>-31.265999999999998</v>
      </c>
      <c r="AG46" s="14">
        <f t="shared" ca="1" si="15"/>
        <v>0</v>
      </c>
      <c r="AH46" s="14">
        <f t="shared" ca="1" si="15"/>
        <v>0</v>
      </c>
      <c r="AI46" s="14">
        <f t="shared" ca="1" si="15"/>
        <v>0</v>
      </c>
      <c r="AJ46" s="14">
        <f t="shared" ca="1" si="15"/>
        <v>0</v>
      </c>
      <c r="AK46" s="14">
        <f t="shared" ca="1" si="15"/>
        <v>0</v>
      </c>
      <c r="AL46" s="14">
        <f t="shared" ca="1" si="15"/>
        <v>0</v>
      </c>
      <c r="AM46" s="14">
        <f t="shared" ca="1" si="15"/>
        <v>0</v>
      </c>
      <c r="AN46" s="14">
        <f t="shared" ca="1" si="15"/>
        <v>0</v>
      </c>
      <c r="AO46" s="14">
        <f t="shared" ca="1" si="15"/>
        <v>0</v>
      </c>
      <c r="AP46" s="14">
        <f t="shared" ca="1" si="15"/>
        <v>0</v>
      </c>
      <c r="AQ46" s="14">
        <f t="shared" ca="1" si="15"/>
        <v>0</v>
      </c>
      <c r="AR46" s="14">
        <f t="shared" ca="1" si="15"/>
        <v>0</v>
      </c>
      <c r="AS46" s="14">
        <f t="shared" ca="1" si="15"/>
        <v>0</v>
      </c>
      <c r="AT46" s="14">
        <f t="shared" ca="1" si="15"/>
        <v>0</v>
      </c>
      <c r="AU46" s="14">
        <f t="shared" ca="1" si="15"/>
        <v>0</v>
      </c>
      <c r="AV46" s="14">
        <f t="shared" ca="1" si="15"/>
        <v>0</v>
      </c>
      <c r="AW46" s="14">
        <f t="shared" ca="1" si="15"/>
        <v>0</v>
      </c>
      <c r="AX46" s="14">
        <f t="shared" ca="1" si="15"/>
        <v>0</v>
      </c>
      <c r="AY46" s="14">
        <f t="shared" ca="1" si="15"/>
        <v>0</v>
      </c>
      <c r="AZ46" s="14">
        <f t="shared" ca="1" si="15"/>
        <v>0</v>
      </c>
      <c r="BA46" s="14">
        <f t="shared" ca="1" si="15"/>
        <v>0</v>
      </c>
      <c r="BB46" s="14">
        <f t="shared" ca="1" si="15"/>
        <v>0</v>
      </c>
      <c r="BC46" s="14">
        <f t="shared" ca="1" si="15"/>
        <v>0</v>
      </c>
      <c r="BD46" s="14">
        <f t="shared" ca="1" si="15"/>
        <v>0</v>
      </c>
      <c r="BE46" s="14">
        <f t="shared" ca="1" si="15"/>
        <v>0</v>
      </c>
      <c r="BF46" s="14">
        <f t="shared" ca="1" si="15"/>
        <v>0</v>
      </c>
      <c r="BG46" s="14">
        <f t="shared" ca="1" si="15"/>
        <v>0</v>
      </c>
      <c r="BH46" s="14">
        <f t="shared" ca="1" si="15"/>
        <v>0</v>
      </c>
      <c r="BI46" s="14">
        <f t="shared" ca="1" si="15"/>
        <v>0</v>
      </c>
      <c r="BJ46" s="14">
        <f t="shared" ca="1" si="15"/>
        <v>0</v>
      </c>
      <c r="BK46" s="14">
        <f t="shared" ca="1" si="15"/>
        <v>0</v>
      </c>
      <c r="BL46" s="14">
        <f t="shared" ca="1" si="15"/>
        <v>0</v>
      </c>
      <c r="BM46" s="14">
        <f t="shared" ca="1" si="15"/>
        <v>0</v>
      </c>
      <c r="BN46" s="14">
        <f t="shared" ca="1" si="15"/>
        <v>0</v>
      </c>
      <c r="BO46" s="14">
        <f t="shared" ca="1" si="15"/>
        <v>0</v>
      </c>
      <c r="BP46" s="14">
        <f t="shared" ca="1" si="15"/>
        <v>0</v>
      </c>
      <c r="BQ46" s="14">
        <f t="shared" ca="1" si="15"/>
        <v>0</v>
      </c>
      <c r="BR46" s="14">
        <f t="shared" ca="1" si="15"/>
        <v>0</v>
      </c>
      <c r="BS46" s="98"/>
    </row>
    <row r="47" spans="1:87" ht="21" hidden="1" customHeight="1" outlineLevel="1" thickBot="1" x14ac:dyDescent="0.4">
      <c r="A47" s="5">
        <f t="shared" si="13"/>
        <v>0</v>
      </c>
      <c r="B47" s="5">
        <f t="shared" si="13"/>
        <v>0</v>
      </c>
      <c r="C47" s="5">
        <f t="shared" si="13"/>
        <v>1</v>
      </c>
      <c r="D47" s="5">
        <f t="shared" si="13"/>
        <v>0</v>
      </c>
      <c r="E47" s="6" t="str">
        <f t="shared" si="13"/>
        <v>*Ge</v>
      </c>
      <c r="F47" s="14">
        <f t="shared" ca="1" si="14"/>
        <v>-27.48</v>
      </c>
      <c r="G47" s="14">
        <f t="shared" ca="1" si="15"/>
        <v>-25.86</v>
      </c>
      <c r="H47" s="14">
        <f t="shared" ca="1" si="15"/>
        <v>-24.42</v>
      </c>
      <c r="I47" s="14">
        <f t="shared" ca="1" si="15"/>
        <v>-14.19</v>
      </c>
      <c r="J47" s="14">
        <f t="shared" ca="1" si="15"/>
        <v>-13.76</v>
      </c>
      <c r="K47" s="14">
        <f t="shared" ca="1" si="15"/>
        <v>-10.61</v>
      </c>
      <c r="L47" s="14">
        <f t="shared" ca="1" si="15"/>
        <v>-14.31</v>
      </c>
      <c r="M47" s="14">
        <f t="shared" ca="1" si="15"/>
        <v>-14.22</v>
      </c>
      <c r="N47" s="14">
        <f t="shared" ca="1" si="15"/>
        <v>-14.14</v>
      </c>
      <c r="O47" s="14">
        <f t="shared" ca="1" si="15"/>
        <v>-14.08</v>
      </c>
      <c r="P47" s="14">
        <f t="shared" ca="1" si="15"/>
        <v>-14.03</v>
      </c>
      <c r="Q47" s="14">
        <f t="shared" ca="1" si="15"/>
        <v>-13.94</v>
      </c>
      <c r="R47" s="14">
        <f t="shared" ca="1" si="15"/>
        <v>-13.97</v>
      </c>
      <c r="S47" s="14">
        <f t="shared" ca="1" si="15"/>
        <v>-13.99</v>
      </c>
      <c r="T47" s="14">
        <f t="shared" ca="1" si="15"/>
        <v>-14.02</v>
      </c>
      <c r="U47" s="14">
        <f t="shared" ca="1" si="15"/>
        <v>-14.05</v>
      </c>
      <c r="V47" s="14">
        <f t="shared" ca="1" si="15"/>
        <v>-14.11</v>
      </c>
      <c r="W47" s="14">
        <f t="shared" ca="1" si="15"/>
        <v>-14.24</v>
      </c>
      <c r="X47" s="14">
        <f t="shared" ca="1" si="15"/>
        <v>-14.12</v>
      </c>
      <c r="Y47" s="14">
        <f t="shared" ca="1" si="15"/>
        <v>-13.98</v>
      </c>
      <c r="Z47" s="14">
        <f t="shared" ca="1" si="15"/>
        <v>-13.86</v>
      </c>
      <c r="AA47" s="14">
        <f t="shared" ca="1" si="15"/>
        <v>-13.4</v>
      </c>
      <c r="AB47" s="14">
        <f t="shared" ca="1" si="15"/>
        <v>-13.29</v>
      </c>
      <c r="AC47" s="14">
        <f t="shared" ca="1" si="15"/>
        <v>-13.19</v>
      </c>
      <c r="AD47" s="14">
        <f t="shared" ca="1" si="15"/>
        <v>-13.09</v>
      </c>
      <c r="AE47" s="14">
        <f t="shared" ca="1" si="15"/>
        <v>-12.99</v>
      </c>
      <c r="AF47" s="14">
        <f t="shared" ca="1" si="15"/>
        <v>-12.59</v>
      </c>
      <c r="AG47" s="14">
        <f t="shared" ca="1" si="15"/>
        <v>0</v>
      </c>
      <c r="AH47" s="14">
        <f t="shared" ca="1" si="15"/>
        <v>0</v>
      </c>
      <c r="AI47" s="14">
        <f t="shared" ca="1" si="15"/>
        <v>0</v>
      </c>
      <c r="AJ47" s="14">
        <f t="shared" ca="1" si="15"/>
        <v>0</v>
      </c>
      <c r="AK47" s="14">
        <f t="shared" ca="1" si="15"/>
        <v>0</v>
      </c>
      <c r="AL47" s="14">
        <f t="shared" ca="1" si="15"/>
        <v>0</v>
      </c>
      <c r="AM47" s="14">
        <f t="shared" ca="1" si="15"/>
        <v>0</v>
      </c>
      <c r="AN47" s="14">
        <f t="shared" ca="1" si="15"/>
        <v>0</v>
      </c>
      <c r="AO47" s="14">
        <f t="shared" ca="1" si="15"/>
        <v>0</v>
      </c>
      <c r="AP47" s="14">
        <f t="shared" ca="1" si="15"/>
        <v>0</v>
      </c>
      <c r="AQ47" s="14">
        <f t="shared" ca="1" si="15"/>
        <v>0</v>
      </c>
      <c r="AR47" s="14">
        <f t="shared" ca="1" si="15"/>
        <v>0</v>
      </c>
      <c r="AS47" s="14">
        <f t="shared" ca="1" si="15"/>
        <v>0</v>
      </c>
      <c r="AT47" s="14">
        <f t="shared" ca="1" si="15"/>
        <v>0</v>
      </c>
      <c r="AU47" s="14">
        <f t="shared" ca="1" si="15"/>
        <v>0</v>
      </c>
      <c r="AV47" s="14">
        <f t="shared" ca="1" si="15"/>
        <v>0</v>
      </c>
      <c r="AW47" s="14">
        <f t="shared" ca="1" si="15"/>
        <v>0</v>
      </c>
      <c r="AX47" s="14">
        <f t="shared" ca="1" si="15"/>
        <v>0</v>
      </c>
      <c r="AY47" s="14">
        <f t="shared" ca="1" si="15"/>
        <v>0</v>
      </c>
      <c r="AZ47" s="14">
        <f t="shared" ca="1" si="15"/>
        <v>0</v>
      </c>
      <c r="BA47" s="14">
        <f t="shared" ca="1" si="15"/>
        <v>0</v>
      </c>
      <c r="BB47" s="14">
        <f t="shared" ca="1" si="15"/>
        <v>0</v>
      </c>
      <c r="BC47" s="14">
        <f t="shared" ca="1" si="15"/>
        <v>0</v>
      </c>
      <c r="BD47" s="14">
        <f t="shared" ca="1" si="15"/>
        <v>0</v>
      </c>
      <c r="BE47" s="14">
        <f t="shared" ca="1" si="15"/>
        <v>0</v>
      </c>
      <c r="BF47" s="14">
        <f t="shared" ca="1" si="15"/>
        <v>0</v>
      </c>
      <c r="BG47" s="14">
        <f t="shared" ca="1" si="15"/>
        <v>0</v>
      </c>
      <c r="BH47" s="14">
        <f t="shared" ca="1" si="15"/>
        <v>0</v>
      </c>
      <c r="BI47" s="14">
        <f t="shared" ca="1" si="15"/>
        <v>0</v>
      </c>
      <c r="BJ47" s="14">
        <f t="shared" ca="1" si="15"/>
        <v>0</v>
      </c>
      <c r="BK47" s="14">
        <f t="shared" ca="1" si="15"/>
        <v>0</v>
      </c>
      <c r="BL47" s="14">
        <f t="shared" ca="1" si="15"/>
        <v>0</v>
      </c>
      <c r="BM47" s="14">
        <f t="shared" ca="1" si="15"/>
        <v>0</v>
      </c>
      <c r="BN47" s="14">
        <f t="shared" ca="1" si="15"/>
        <v>0</v>
      </c>
      <c r="BO47" s="14">
        <f t="shared" ca="1" si="15"/>
        <v>0</v>
      </c>
      <c r="BP47" s="14">
        <f t="shared" ca="1" si="15"/>
        <v>0</v>
      </c>
      <c r="BQ47" s="14">
        <f t="shared" ca="1" si="15"/>
        <v>0</v>
      </c>
      <c r="BR47" s="14">
        <f t="shared" ca="1" si="15"/>
        <v>0</v>
      </c>
      <c r="BS47" s="98"/>
    </row>
    <row r="48" spans="1:87" ht="21" hidden="1" customHeight="1" outlineLevel="1" thickBot="1" x14ac:dyDescent="0.4">
      <c r="A48" s="5">
        <f t="shared" si="13"/>
        <v>0</v>
      </c>
      <c r="B48" s="5">
        <f t="shared" si="13"/>
        <v>3</v>
      </c>
      <c r="C48" s="5">
        <f t="shared" si="13"/>
        <v>0</v>
      </c>
      <c r="D48" s="5">
        <f t="shared" si="13"/>
        <v>2</v>
      </c>
      <c r="E48" s="6" t="str">
        <f t="shared" si="13"/>
        <v>*Ga2Se3</v>
      </c>
      <c r="F48" s="14">
        <f t="shared" ca="1" si="14"/>
        <v>-179.98600000000002</v>
      </c>
      <c r="G48" s="14">
        <f t="shared" ca="1" si="15"/>
        <v>-172.00900000000001</v>
      </c>
      <c r="H48" s="14">
        <f t="shared" ca="1" si="15"/>
        <v>-164.934</v>
      </c>
      <c r="I48" s="14">
        <f t="shared" ca="1" si="15"/>
        <v>-174.05</v>
      </c>
      <c r="J48" s="14">
        <f t="shared" ca="1" si="15"/>
        <v>-166.67</v>
      </c>
      <c r="K48" s="14">
        <f t="shared" ca="1" si="15"/>
        <v>-143.57</v>
      </c>
      <c r="L48" s="14">
        <f t="shared" ca="1" si="15"/>
        <v>-127.24</v>
      </c>
      <c r="M48" s="14">
        <f t="shared" ca="1" si="15"/>
        <v>-123.87</v>
      </c>
      <c r="N48" s="14">
        <f t="shared" ca="1" si="15"/>
        <v>-120.77000000000001</v>
      </c>
      <c r="O48" s="14">
        <f t="shared" ca="1" si="15"/>
        <v>-117.94</v>
      </c>
      <c r="P48" s="14">
        <f t="shared" ca="1" si="15"/>
        <v>-116.24</v>
      </c>
      <c r="Q48" s="14">
        <f t="shared" ca="1" si="15"/>
        <v>-110.44999999999999</v>
      </c>
      <c r="R48" s="14">
        <f t="shared" ca="1" si="15"/>
        <v>-105.90199999999999</v>
      </c>
      <c r="S48" s="14">
        <f t="shared" ca="1" si="15"/>
        <v>-104.94</v>
      </c>
      <c r="T48" s="14">
        <f t="shared" ca="1" si="15"/>
        <v>-104.04500000000002</v>
      </c>
      <c r="U48" s="14">
        <f t="shared" ca="1" si="15"/>
        <v>-103.217</v>
      </c>
      <c r="V48" s="14">
        <f t="shared" ca="1" si="15"/>
        <v>-102.46300000000001</v>
      </c>
      <c r="W48" s="14">
        <f t="shared" ca="1" si="15"/>
        <v>-101.78199999999998</v>
      </c>
      <c r="X48" s="14">
        <f t="shared" ca="1" si="15"/>
        <v>-100.96599999999999</v>
      </c>
      <c r="Y48" s="14">
        <f t="shared" ca="1" si="15"/>
        <v>-100.176</v>
      </c>
      <c r="Z48" s="14">
        <f t="shared" ca="1" si="15"/>
        <v>-99.423000000000002</v>
      </c>
      <c r="AA48" s="14">
        <f t="shared" ca="1" si="15"/>
        <v>-96.670999999999992</v>
      </c>
      <c r="AB48" s="14">
        <f t="shared" ca="1" si="15"/>
        <v>-96.038000000000011</v>
      </c>
      <c r="AC48" s="14">
        <f t="shared" ca="1" si="15"/>
        <v>-95.450999999999993</v>
      </c>
      <c r="AD48" s="14">
        <f t="shared" ca="1" si="15"/>
        <v>-94.86699999999999</v>
      </c>
      <c r="AE48" s="14">
        <f t="shared" ca="1" si="15"/>
        <v>-94.305999999999997</v>
      </c>
      <c r="AF48" s="14">
        <f t="shared" ca="1" si="15"/>
        <v>-92.233999999999995</v>
      </c>
      <c r="AG48" s="14">
        <f t="shared" ca="1" si="15"/>
        <v>0</v>
      </c>
      <c r="AH48" s="14">
        <f t="shared" ca="1" si="15"/>
        <v>0</v>
      </c>
      <c r="AI48" s="14">
        <f t="shared" ca="1" si="15"/>
        <v>0</v>
      </c>
      <c r="AJ48" s="14">
        <f t="shared" ca="1" si="15"/>
        <v>0</v>
      </c>
      <c r="AK48" s="14">
        <f t="shared" ca="1" si="15"/>
        <v>0</v>
      </c>
      <c r="AL48" s="14">
        <f t="shared" ca="1" si="15"/>
        <v>0</v>
      </c>
      <c r="AM48" s="14">
        <f t="shared" ca="1" si="15"/>
        <v>0</v>
      </c>
      <c r="AN48" s="14">
        <f t="shared" ca="1" si="15"/>
        <v>0</v>
      </c>
      <c r="AO48" s="14">
        <f t="shared" ca="1" si="15"/>
        <v>0</v>
      </c>
      <c r="AP48" s="14">
        <f t="shared" ca="1" si="15"/>
        <v>0</v>
      </c>
      <c r="AQ48" s="14">
        <f t="shared" ca="1" si="15"/>
        <v>0</v>
      </c>
      <c r="AR48" s="14">
        <f t="shared" ca="1" si="15"/>
        <v>0</v>
      </c>
      <c r="AS48" s="14">
        <f t="shared" ca="1" si="15"/>
        <v>0</v>
      </c>
      <c r="AT48" s="14">
        <f t="shared" ca="1" si="15"/>
        <v>0</v>
      </c>
      <c r="AU48" s="14">
        <f t="shared" ca="1" si="15"/>
        <v>0</v>
      </c>
      <c r="AV48" s="14">
        <f t="shared" ca="1" si="15"/>
        <v>0</v>
      </c>
      <c r="AW48" s="14">
        <f t="shared" ca="1" si="15"/>
        <v>0</v>
      </c>
      <c r="AX48" s="14">
        <f t="shared" ca="1" si="15"/>
        <v>0</v>
      </c>
      <c r="AY48" s="14">
        <f t="shared" ca="1" si="15"/>
        <v>0</v>
      </c>
      <c r="AZ48" s="14">
        <f t="shared" ca="1" si="15"/>
        <v>0</v>
      </c>
      <c r="BA48" s="14">
        <f t="shared" ca="1" si="15"/>
        <v>0</v>
      </c>
      <c r="BB48" s="14">
        <f t="shared" ca="1" si="15"/>
        <v>0</v>
      </c>
      <c r="BC48" s="14">
        <f t="shared" ca="1" si="15"/>
        <v>0</v>
      </c>
      <c r="BD48" s="14">
        <f t="shared" ca="1" si="15"/>
        <v>0</v>
      </c>
      <c r="BE48" s="14">
        <f t="shared" ca="1" si="15"/>
        <v>0</v>
      </c>
      <c r="BF48" s="14">
        <f t="shared" ca="1" si="15"/>
        <v>0</v>
      </c>
      <c r="BG48" s="14">
        <f t="shared" ca="1" si="15"/>
        <v>0</v>
      </c>
      <c r="BH48" s="14">
        <f t="shared" ca="1" si="15"/>
        <v>0</v>
      </c>
      <c r="BI48" s="14">
        <f t="shared" ca="1" si="15"/>
        <v>0</v>
      </c>
      <c r="BJ48" s="14">
        <f t="shared" ca="1" si="15"/>
        <v>0</v>
      </c>
      <c r="BK48" s="14">
        <f t="shared" ca="1" si="15"/>
        <v>0</v>
      </c>
      <c r="BL48" s="14">
        <f t="shared" ca="1" si="15"/>
        <v>0</v>
      </c>
      <c r="BM48" s="14">
        <f t="shared" ca="1" si="15"/>
        <v>0</v>
      </c>
      <c r="BN48" s="14">
        <f t="shared" ca="1" si="15"/>
        <v>0</v>
      </c>
      <c r="BO48" s="14">
        <f t="shared" ca="1" si="15"/>
        <v>0</v>
      </c>
      <c r="BP48" s="14">
        <f t="shared" ca="1" si="15"/>
        <v>0</v>
      </c>
      <c r="BQ48" s="14">
        <f t="shared" ca="1" si="15"/>
        <v>0</v>
      </c>
      <c r="BR48" s="14">
        <f t="shared" ca="1" si="15"/>
        <v>0</v>
      </c>
      <c r="BS48" s="98"/>
    </row>
    <row r="49" spans="1:71" ht="21" hidden="1" customHeight="1" outlineLevel="1" thickBot="1" x14ac:dyDescent="0.4">
      <c r="A49" s="5">
        <f t="shared" si="13"/>
        <v>0</v>
      </c>
      <c r="B49" s="5">
        <f t="shared" si="13"/>
        <v>3</v>
      </c>
      <c r="C49" s="5">
        <f t="shared" si="13"/>
        <v>0</v>
      </c>
      <c r="D49" s="5">
        <f t="shared" si="13"/>
        <v>2</v>
      </c>
      <c r="E49" s="6" t="str">
        <f t="shared" si="13"/>
        <v>*Ga2Se3[l]</v>
      </c>
      <c r="F49" s="14">
        <f t="shared" ca="1" si="14"/>
        <v>-179.98600000000002</v>
      </c>
      <c r="G49" s="14">
        <f t="shared" ca="1" si="15"/>
        <v>-172.00900000000001</v>
      </c>
      <c r="H49" s="14">
        <f t="shared" ca="1" si="15"/>
        <v>-164.934</v>
      </c>
      <c r="I49" s="14">
        <f t="shared" ca="1" si="15"/>
        <v>-174.05</v>
      </c>
      <c r="J49" s="14">
        <f t="shared" ca="1" si="15"/>
        <v>-166.67</v>
      </c>
      <c r="K49" s="14">
        <f t="shared" ca="1" si="15"/>
        <v>-143.57</v>
      </c>
      <c r="L49" s="14">
        <f t="shared" ca="1" si="15"/>
        <v>-127.24</v>
      </c>
      <c r="M49" s="14">
        <f t="shared" ca="1" si="15"/>
        <v>-123.87</v>
      </c>
      <c r="N49" s="14">
        <f t="shared" ca="1" si="15"/>
        <v>-120.77000000000001</v>
      </c>
      <c r="O49" s="14">
        <f t="shared" ca="1" si="15"/>
        <v>-117.94</v>
      </c>
      <c r="P49" s="14">
        <f t="shared" ca="1" si="15"/>
        <v>-116.24</v>
      </c>
      <c r="Q49" s="14">
        <f t="shared" ca="1" si="15"/>
        <v>-110.44999999999999</v>
      </c>
      <c r="R49" s="14">
        <f t="shared" ca="1" si="15"/>
        <v>-105.90199999999999</v>
      </c>
      <c r="S49" s="14">
        <f t="shared" ca="1" si="15"/>
        <v>-104.94</v>
      </c>
      <c r="T49" s="14">
        <f t="shared" ca="1" si="15"/>
        <v>-104.04500000000002</v>
      </c>
      <c r="U49" s="14">
        <f t="shared" ca="1" si="15"/>
        <v>-103.217</v>
      </c>
      <c r="V49" s="14">
        <f t="shared" ca="1" si="15"/>
        <v>-102.46300000000001</v>
      </c>
      <c r="W49" s="14">
        <f t="shared" ca="1" si="15"/>
        <v>-101.78199999999998</v>
      </c>
      <c r="X49" s="14">
        <f t="shared" ca="1" si="15"/>
        <v>-100.96599999999999</v>
      </c>
      <c r="Y49" s="14">
        <f t="shared" ca="1" si="15"/>
        <v>-100.176</v>
      </c>
      <c r="Z49" s="14">
        <f t="shared" ca="1" si="15"/>
        <v>-99.423000000000002</v>
      </c>
      <c r="AA49" s="14">
        <f t="shared" ca="1" si="15"/>
        <v>-96.670999999999992</v>
      </c>
      <c r="AB49" s="14">
        <f t="shared" ca="1" si="15"/>
        <v>-96.038000000000011</v>
      </c>
      <c r="AC49" s="14">
        <f t="shared" ca="1" si="15"/>
        <v>-95.450999999999993</v>
      </c>
      <c r="AD49" s="14">
        <f t="shared" ca="1" si="15"/>
        <v>-94.86699999999999</v>
      </c>
      <c r="AE49" s="14">
        <f t="shared" ca="1" si="15"/>
        <v>-94.305999999999997</v>
      </c>
      <c r="AF49" s="14">
        <f t="shared" ca="1" si="15"/>
        <v>-92.233999999999995</v>
      </c>
      <c r="AG49" s="14">
        <f t="shared" ca="1" si="15"/>
        <v>0</v>
      </c>
      <c r="AH49" s="14">
        <f t="shared" ca="1" si="15"/>
        <v>0</v>
      </c>
      <c r="AI49" s="14">
        <f t="shared" ca="1" si="15"/>
        <v>0</v>
      </c>
      <c r="AJ49" s="14">
        <f t="shared" ca="1" si="15"/>
        <v>0</v>
      </c>
      <c r="AK49" s="14">
        <f t="shared" ca="1" si="15"/>
        <v>0</v>
      </c>
      <c r="AL49" s="14">
        <f t="shared" ca="1" si="15"/>
        <v>0</v>
      </c>
      <c r="AM49" s="14">
        <f t="shared" ca="1" si="15"/>
        <v>0</v>
      </c>
      <c r="AN49" s="14">
        <f t="shared" ca="1" si="15"/>
        <v>0</v>
      </c>
      <c r="AO49" s="14">
        <f t="shared" ca="1" si="15"/>
        <v>0</v>
      </c>
      <c r="AP49" s="14">
        <f t="shared" ca="1" si="15"/>
        <v>0</v>
      </c>
      <c r="AQ49" s="14">
        <f t="shared" ca="1" si="15"/>
        <v>0</v>
      </c>
      <c r="AR49" s="14">
        <f t="shared" ca="1" si="15"/>
        <v>0</v>
      </c>
      <c r="AS49" s="14">
        <f t="shared" ca="1" si="15"/>
        <v>0</v>
      </c>
      <c r="AT49" s="14">
        <f t="shared" ca="1" si="15"/>
        <v>0</v>
      </c>
      <c r="AU49" s="14">
        <f t="shared" ca="1" si="15"/>
        <v>0</v>
      </c>
      <c r="AV49" s="14">
        <f t="shared" ca="1" si="15"/>
        <v>0</v>
      </c>
      <c r="AW49" s="14">
        <f t="shared" ca="1" si="15"/>
        <v>0</v>
      </c>
      <c r="AX49" s="14">
        <f t="shared" ca="1" si="15"/>
        <v>0</v>
      </c>
      <c r="AY49" s="14">
        <f t="shared" ca="1" si="15"/>
        <v>0</v>
      </c>
      <c r="AZ49" s="14">
        <f t="shared" ca="1" si="15"/>
        <v>0</v>
      </c>
      <c r="BA49" s="14">
        <f t="shared" ca="1" si="15"/>
        <v>0</v>
      </c>
      <c r="BB49" s="14">
        <f t="shared" ca="1" si="15"/>
        <v>0</v>
      </c>
      <c r="BC49" s="14">
        <f t="shared" ca="1" si="15"/>
        <v>0</v>
      </c>
      <c r="BD49" s="14">
        <f t="shared" ca="1" si="15"/>
        <v>0</v>
      </c>
      <c r="BE49" s="14">
        <f t="shared" ca="1" si="15"/>
        <v>0</v>
      </c>
      <c r="BF49" s="14">
        <f t="shared" ca="1" si="15"/>
        <v>0</v>
      </c>
      <c r="BG49" s="14">
        <f t="shared" ca="1" si="15"/>
        <v>0</v>
      </c>
      <c r="BH49" s="14">
        <f t="shared" ca="1" si="15"/>
        <v>0</v>
      </c>
      <c r="BI49" s="14">
        <f t="shared" ca="1" si="15"/>
        <v>0</v>
      </c>
      <c r="BJ49" s="14">
        <f t="shared" ca="1" si="15"/>
        <v>0</v>
      </c>
      <c r="BK49" s="14">
        <f t="shared" ca="1" si="15"/>
        <v>0</v>
      </c>
      <c r="BL49" s="14">
        <f t="shared" ca="1" si="15"/>
        <v>0</v>
      </c>
      <c r="BM49" s="14">
        <f t="shared" ca="1" si="15"/>
        <v>0</v>
      </c>
      <c r="BN49" s="14">
        <f t="shared" ca="1" si="15"/>
        <v>0</v>
      </c>
      <c r="BO49" s="14">
        <f t="shared" ca="1" si="15"/>
        <v>0</v>
      </c>
      <c r="BP49" s="14">
        <f t="shared" ca="1" si="15"/>
        <v>0</v>
      </c>
      <c r="BQ49" s="14">
        <f t="shared" ca="1" si="15"/>
        <v>0</v>
      </c>
      <c r="BR49" s="14">
        <f t="shared" ca="1" si="15"/>
        <v>0</v>
      </c>
      <c r="BS49" s="98"/>
    </row>
    <row r="50" spans="1:71" ht="21" hidden="1" customHeight="1" outlineLevel="1" thickBot="1" x14ac:dyDescent="0.4">
      <c r="A50" s="5">
        <f t="shared" si="13"/>
        <v>0</v>
      </c>
      <c r="B50" s="5">
        <f t="shared" si="13"/>
        <v>1</v>
      </c>
      <c r="C50" s="5">
        <f t="shared" si="13"/>
        <v>1</v>
      </c>
      <c r="D50" s="5">
        <f t="shared" si="13"/>
        <v>0</v>
      </c>
      <c r="E50" s="6" t="str">
        <f t="shared" si="13"/>
        <v>*GeSe[l]</v>
      </c>
      <c r="F50" s="14">
        <f t="shared" ca="1" si="14"/>
        <v>-22.782</v>
      </c>
      <c r="G50" s="14">
        <f t="shared" ca="1" si="15"/>
        <v>-22.023</v>
      </c>
      <c r="H50" s="14">
        <f t="shared" ca="1" si="15"/>
        <v>-21.358000000000001</v>
      </c>
      <c r="I50" s="14">
        <f t="shared" ca="1" si="15"/>
        <v>-35.14</v>
      </c>
      <c r="J50" s="14">
        <f t="shared" ca="1" si="15"/>
        <v>-33.909999999999997</v>
      </c>
      <c r="K50" s="14">
        <f t="shared" ca="1" si="15"/>
        <v>-30.14</v>
      </c>
      <c r="L50" s="14">
        <f t="shared" ca="1" si="15"/>
        <v>-27.57</v>
      </c>
      <c r="M50" s="14">
        <f t="shared" ca="1" si="15"/>
        <v>-27.05</v>
      </c>
      <c r="N50" s="14">
        <f t="shared" ca="1" si="15"/>
        <v>-26.57</v>
      </c>
      <c r="O50" s="14">
        <f t="shared" ca="1" si="15"/>
        <v>-26.14</v>
      </c>
      <c r="P50" s="14">
        <f t="shared" ca="1" si="15"/>
        <v>-25.729999999999997</v>
      </c>
      <c r="Q50" s="14">
        <f t="shared" ca="1" si="15"/>
        <v>-24.39</v>
      </c>
      <c r="R50" s="14">
        <f t="shared" ca="1" si="15"/>
        <v>-23.384</v>
      </c>
      <c r="S50" s="14">
        <f t="shared" ca="1" si="15"/>
        <v>-23.17</v>
      </c>
      <c r="T50" s="14">
        <f t="shared" ca="1" si="15"/>
        <v>-22.975000000000001</v>
      </c>
      <c r="U50" s="14">
        <f t="shared" ref="G50:BR54" ca="1" si="16">$A50*H.Ar + $B50*H.Se + $C50*H.Ge + $D50*H.Ga</f>
        <v>-22.789000000000001</v>
      </c>
      <c r="V50" s="14">
        <f t="shared" ca="1" si="16"/>
        <v>-22.631</v>
      </c>
      <c r="W50" s="14">
        <f t="shared" ca="1" si="16"/>
        <v>-22.513999999999999</v>
      </c>
      <c r="X50" s="14">
        <f t="shared" ca="1" si="16"/>
        <v>-22.442</v>
      </c>
      <c r="Y50" s="14">
        <f t="shared" ca="1" si="16"/>
        <v>-22.372</v>
      </c>
      <c r="Z50" s="14">
        <f t="shared" ca="1" si="16"/>
        <v>-22.320999999999998</v>
      </c>
      <c r="AA50" s="14">
        <f t="shared" ca="1" si="16"/>
        <v>-22.137</v>
      </c>
      <c r="AB50" s="14">
        <f t="shared" ca="1" si="16"/>
        <v>-22.095999999999997</v>
      </c>
      <c r="AC50" s="14">
        <f t="shared" ca="1" si="16"/>
        <v>-22.067</v>
      </c>
      <c r="AD50" s="14">
        <f t="shared" ca="1" si="16"/>
        <v>-22.039000000000001</v>
      </c>
      <c r="AE50" s="14">
        <f t="shared" ca="1" si="16"/>
        <v>-22.012</v>
      </c>
      <c r="AF50" s="14">
        <f t="shared" ca="1" si="16"/>
        <v>-21.927999999999997</v>
      </c>
      <c r="AG50" s="14">
        <f t="shared" ca="1" si="16"/>
        <v>0</v>
      </c>
      <c r="AH50" s="14">
        <f t="shared" ca="1" si="16"/>
        <v>0</v>
      </c>
      <c r="AI50" s="14">
        <f t="shared" ca="1" si="16"/>
        <v>0</v>
      </c>
      <c r="AJ50" s="14">
        <f t="shared" ca="1" si="16"/>
        <v>0</v>
      </c>
      <c r="AK50" s="14">
        <f t="shared" ca="1" si="16"/>
        <v>0</v>
      </c>
      <c r="AL50" s="14">
        <f t="shared" ca="1" si="16"/>
        <v>0</v>
      </c>
      <c r="AM50" s="14">
        <f t="shared" ca="1" si="16"/>
        <v>0</v>
      </c>
      <c r="AN50" s="14">
        <f t="shared" ca="1" si="16"/>
        <v>0</v>
      </c>
      <c r="AO50" s="14">
        <f t="shared" ca="1" si="16"/>
        <v>0</v>
      </c>
      <c r="AP50" s="14">
        <f t="shared" ca="1" si="16"/>
        <v>0</v>
      </c>
      <c r="AQ50" s="14">
        <f t="shared" ca="1" si="16"/>
        <v>0</v>
      </c>
      <c r="AR50" s="14">
        <f t="shared" ca="1" si="16"/>
        <v>0</v>
      </c>
      <c r="AS50" s="14">
        <f t="shared" ca="1" si="16"/>
        <v>0</v>
      </c>
      <c r="AT50" s="14">
        <f t="shared" ca="1" si="16"/>
        <v>0</v>
      </c>
      <c r="AU50" s="14">
        <f t="shared" ca="1" si="16"/>
        <v>0</v>
      </c>
      <c r="AV50" s="14">
        <f t="shared" ca="1" si="16"/>
        <v>0</v>
      </c>
      <c r="AW50" s="14">
        <f t="shared" ca="1" si="16"/>
        <v>0</v>
      </c>
      <c r="AX50" s="14">
        <f t="shared" ca="1" si="16"/>
        <v>0</v>
      </c>
      <c r="AY50" s="14">
        <f t="shared" ca="1" si="16"/>
        <v>0</v>
      </c>
      <c r="AZ50" s="14">
        <f t="shared" ca="1" si="16"/>
        <v>0</v>
      </c>
      <c r="BA50" s="14">
        <f t="shared" ca="1" si="16"/>
        <v>0</v>
      </c>
      <c r="BB50" s="14">
        <f t="shared" ca="1" si="16"/>
        <v>0</v>
      </c>
      <c r="BC50" s="14">
        <f t="shared" ca="1" si="16"/>
        <v>0</v>
      </c>
      <c r="BD50" s="14">
        <f t="shared" ca="1" si="16"/>
        <v>0</v>
      </c>
      <c r="BE50" s="14">
        <f t="shared" ca="1" si="16"/>
        <v>0</v>
      </c>
      <c r="BF50" s="14">
        <f t="shared" ca="1" si="16"/>
        <v>0</v>
      </c>
      <c r="BG50" s="14">
        <f t="shared" ca="1" si="16"/>
        <v>0</v>
      </c>
      <c r="BH50" s="14">
        <f t="shared" ca="1" si="16"/>
        <v>0</v>
      </c>
      <c r="BI50" s="14">
        <f t="shared" ca="1" si="16"/>
        <v>0</v>
      </c>
      <c r="BJ50" s="14">
        <f t="shared" ca="1" si="16"/>
        <v>0</v>
      </c>
      <c r="BK50" s="14">
        <f t="shared" ca="1" si="16"/>
        <v>0</v>
      </c>
      <c r="BL50" s="14">
        <f t="shared" ca="1" si="16"/>
        <v>0</v>
      </c>
      <c r="BM50" s="14">
        <f t="shared" ca="1" si="16"/>
        <v>0</v>
      </c>
      <c r="BN50" s="14">
        <f t="shared" ca="1" si="16"/>
        <v>0</v>
      </c>
      <c r="BO50" s="14">
        <f t="shared" ca="1" si="16"/>
        <v>0</v>
      </c>
      <c r="BP50" s="14">
        <f t="shared" ca="1" si="16"/>
        <v>0</v>
      </c>
      <c r="BQ50" s="14">
        <f t="shared" ca="1" si="16"/>
        <v>0</v>
      </c>
      <c r="BR50" s="14">
        <f t="shared" ca="1" si="16"/>
        <v>0</v>
      </c>
      <c r="BS50" s="98"/>
    </row>
    <row r="51" spans="1:71" ht="21" hidden="1" customHeight="1" outlineLevel="1" thickBot="1" x14ac:dyDescent="0.4">
      <c r="A51" s="5">
        <f t="shared" si="13"/>
        <v>0</v>
      </c>
      <c r="B51" s="5">
        <f t="shared" si="13"/>
        <v>1</v>
      </c>
      <c r="C51" s="5">
        <f t="shared" si="13"/>
        <v>0</v>
      </c>
      <c r="D51" s="5">
        <f t="shared" si="13"/>
        <v>1</v>
      </c>
      <c r="E51" s="6" t="str">
        <f t="shared" si="13"/>
        <v>*GaSe</v>
      </c>
      <c r="F51" s="14">
        <f t="shared" ca="1" si="14"/>
        <v>-92.342000000000013</v>
      </c>
      <c r="G51" s="14">
        <f t="shared" ca="1" si="16"/>
        <v>-87.923000000000002</v>
      </c>
      <c r="H51" s="14">
        <f t="shared" ca="1" si="16"/>
        <v>-83.998000000000005</v>
      </c>
      <c r="I51" s="14">
        <f t="shared" ca="1" si="16"/>
        <v>-76.55</v>
      </c>
      <c r="J51" s="14">
        <f t="shared" ca="1" si="16"/>
        <v>-73.259999999999991</v>
      </c>
      <c r="K51" s="14">
        <f t="shared" ca="1" si="16"/>
        <v>-62.02</v>
      </c>
      <c r="L51" s="14">
        <f t="shared" ca="1" si="16"/>
        <v>-56.989999999999995</v>
      </c>
      <c r="M51" s="14">
        <f t="shared" ca="1" si="16"/>
        <v>-55.519999999999996</v>
      </c>
      <c r="N51" s="14">
        <f t="shared" ca="1" si="16"/>
        <v>-54.17</v>
      </c>
      <c r="O51" s="14">
        <f t="shared" ca="1" si="16"/>
        <v>-52.940000000000005</v>
      </c>
      <c r="P51" s="14">
        <f t="shared" ca="1" si="16"/>
        <v>-52.269999999999996</v>
      </c>
      <c r="Q51" s="14">
        <f t="shared" ca="1" si="16"/>
        <v>-50</v>
      </c>
      <c r="R51" s="14">
        <f t="shared" ca="1" si="16"/>
        <v>-48.244</v>
      </c>
      <c r="S51" s="14">
        <f t="shared" ca="1" si="16"/>
        <v>-47.88</v>
      </c>
      <c r="T51" s="14">
        <f t="shared" ca="1" si="16"/>
        <v>-47.545000000000002</v>
      </c>
      <c r="U51" s="14">
        <f t="shared" ca="1" si="16"/>
        <v>-47.239000000000004</v>
      </c>
      <c r="V51" s="14">
        <f t="shared" ca="1" si="16"/>
        <v>-46.971000000000004</v>
      </c>
      <c r="W51" s="14">
        <f t="shared" ca="1" si="16"/>
        <v>-46.753999999999998</v>
      </c>
      <c r="X51" s="14">
        <f t="shared" ca="1" si="16"/>
        <v>-46.322000000000003</v>
      </c>
      <c r="Y51" s="14">
        <f t="shared" ca="1" si="16"/>
        <v>-45.891999999999996</v>
      </c>
      <c r="Z51" s="14">
        <f t="shared" ca="1" si="16"/>
        <v>-45.481000000000002</v>
      </c>
      <c r="AA51" s="14">
        <f t="shared" ca="1" si="16"/>
        <v>-43.966999999999999</v>
      </c>
      <c r="AB51" s="14">
        <f t="shared" ca="1" si="16"/>
        <v>-43.616</v>
      </c>
      <c r="AC51" s="14">
        <f t="shared" ca="1" si="16"/>
        <v>-43.286999999999999</v>
      </c>
      <c r="AD51" s="14">
        <f t="shared" ca="1" si="16"/>
        <v>-42.958999999999996</v>
      </c>
      <c r="AE51" s="14">
        <f t="shared" ca="1" si="16"/>
        <v>-42.641999999999996</v>
      </c>
      <c r="AF51" s="14">
        <f t="shared" ca="1" si="16"/>
        <v>-41.448</v>
      </c>
      <c r="AG51" s="14">
        <f t="shared" ca="1" si="16"/>
        <v>0</v>
      </c>
      <c r="AH51" s="14">
        <f t="shared" ca="1" si="16"/>
        <v>0</v>
      </c>
      <c r="AI51" s="14">
        <f t="shared" ca="1" si="16"/>
        <v>0</v>
      </c>
      <c r="AJ51" s="14">
        <f t="shared" ca="1" si="16"/>
        <v>0</v>
      </c>
      <c r="AK51" s="14">
        <f t="shared" ca="1" si="16"/>
        <v>0</v>
      </c>
      <c r="AL51" s="14">
        <f t="shared" ca="1" si="16"/>
        <v>0</v>
      </c>
      <c r="AM51" s="14">
        <f t="shared" ca="1" si="16"/>
        <v>0</v>
      </c>
      <c r="AN51" s="14">
        <f t="shared" ca="1" si="16"/>
        <v>0</v>
      </c>
      <c r="AO51" s="14">
        <f t="shared" ca="1" si="16"/>
        <v>0</v>
      </c>
      <c r="AP51" s="14">
        <f t="shared" ca="1" si="16"/>
        <v>0</v>
      </c>
      <c r="AQ51" s="14">
        <f t="shared" ca="1" si="16"/>
        <v>0</v>
      </c>
      <c r="AR51" s="14">
        <f t="shared" ca="1" si="16"/>
        <v>0</v>
      </c>
      <c r="AS51" s="14">
        <f t="shared" ca="1" si="16"/>
        <v>0</v>
      </c>
      <c r="AT51" s="14">
        <f t="shared" ca="1" si="16"/>
        <v>0</v>
      </c>
      <c r="AU51" s="14">
        <f t="shared" ca="1" si="16"/>
        <v>0</v>
      </c>
      <c r="AV51" s="14">
        <f t="shared" ca="1" si="16"/>
        <v>0</v>
      </c>
      <c r="AW51" s="14">
        <f t="shared" ca="1" si="16"/>
        <v>0</v>
      </c>
      <c r="AX51" s="14">
        <f t="shared" ca="1" si="16"/>
        <v>0</v>
      </c>
      <c r="AY51" s="14">
        <f t="shared" ca="1" si="16"/>
        <v>0</v>
      </c>
      <c r="AZ51" s="14">
        <f t="shared" ca="1" si="16"/>
        <v>0</v>
      </c>
      <c r="BA51" s="14">
        <f t="shared" ca="1" si="16"/>
        <v>0</v>
      </c>
      <c r="BB51" s="14">
        <f t="shared" ca="1" si="16"/>
        <v>0</v>
      </c>
      <c r="BC51" s="14">
        <f t="shared" ca="1" si="16"/>
        <v>0</v>
      </c>
      <c r="BD51" s="14">
        <f t="shared" ca="1" si="16"/>
        <v>0</v>
      </c>
      <c r="BE51" s="14">
        <f t="shared" ca="1" si="16"/>
        <v>0</v>
      </c>
      <c r="BF51" s="14">
        <f t="shared" ca="1" si="16"/>
        <v>0</v>
      </c>
      <c r="BG51" s="14">
        <f t="shared" ca="1" si="16"/>
        <v>0</v>
      </c>
      <c r="BH51" s="14">
        <f t="shared" ca="1" si="16"/>
        <v>0</v>
      </c>
      <c r="BI51" s="14">
        <f t="shared" ca="1" si="16"/>
        <v>0</v>
      </c>
      <c r="BJ51" s="14">
        <f t="shared" ca="1" si="16"/>
        <v>0</v>
      </c>
      <c r="BK51" s="14">
        <f t="shared" ca="1" si="16"/>
        <v>0</v>
      </c>
      <c r="BL51" s="14">
        <f t="shared" ca="1" si="16"/>
        <v>0</v>
      </c>
      <c r="BM51" s="14">
        <f t="shared" ca="1" si="16"/>
        <v>0</v>
      </c>
      <c r="BN51" s="14">
        <f t="shared" ca="1" si="16"/>
        <v>0</v>
      </c>
      <c r="BO51" s="14">
        <f t="shared" ca="1" si="16"/>
        <v>0</v>
      </c>
      <c r="BP51" s="14">
        <f t="shared" ca="1" si="16"/>
        <v>0</v>
      </c>
      <c r="BQ51" s="14">
        <f t="shared" ca="1" si="16"/>
        <v>0</v>
      </c>
      <c r="BR51" s="14">
        <f t="shared" ca="1" si="16"/>
        <v>0</v>
      </c>
      <c r="BS51" s="98"/>
    </row>
    <row r="52" spans="1:71" ht="21" hidden="1" customHeight="1" outlineLevel="1" thickBot="1" x14ac:dyDescent="0.4">
      <c r="A52" s="5">
        <f t="shared" si="13"/>
        <v>0</v>
      </c>
      <c r="B52" s="5">
        <f t="shared" si="13"/>
        <v>1</v>
      </c>
      <c r="C52" s="5">
        <f t="shared" si="13"/>
        <v>1</v>
      </c>
      <c r="D52" s="5">
        <f t="shared" si="13"/>
        <v>0</v>
      </c>
      <c r="E52" s="6" t="str">
        <f t="shared" si="13"/>
        <v>*GeSe</v>
      </c>
      <c r="F52" s="14">
        <f t="shared" ca="1" si="14"/>
        <v>-22.782</v>
      </c>
      <c r="G52" s="14">
        <f t="shared" ca="1" si="16"/>
        <v>-22.023</v>
      </c>
      <c r="H52" s="14">
        <f t="shared" ca="1" si="16"/>
        <v>-21.358000000000001</v>
      </c>
      <c r="I52" s="14">
        <f t="shared" ca="1" si="16"/>
        <v>-35.14</v>
      </c>
      <c r="J52" s="14">
        <f t="shared" ca="1" si="16"/>
        <v>-33.909999999999997</v>
      </c>
      <c r="K52" s="14">
        <f t="shared" ca="1" si="16"/>
        <v>-30.14</v>
      </c>
      <c r="L52" s="14">
        <f t="shared" ca="1" si="16"/>
        <v>-27.57</v>
      </c>
      <c r="M52" s="14">
        <f t="shared" ca="1" si="16"/>
        <v>-27.05</v>
      </c>
      <c r="N52" s="14">
        <f t="shared" ca="1" si="16"/>
        <v>-26.57</v>
      </c>
      <c r="O52" s="14">
        <f t="shared" ca="1" si="16"/>
        <v>-26.14</v>
      </c>
      <c r="P52" s="14">
        <f t="shared" ca="1" si="16"/>
        <v>-25.729999999999997</v>
      </c>
      <c r="Q52" s="14">
        <f t="shared" ca="1" si="16"/>
        <v>-24.39</v>
      </c>
      <c r="R52" s="14">
        <f t="shared" ca="1" si="16"/>
        <v>-23.384</v>
      </c>
      <c r="S52" s="14">
        <f t="shared" ca="1" si="16"/>
        <v>-23.17</v>
      </c>
      <c r="T52" s="14">
        <f t="shared" ca="1" si="16"/>
        <v>-22.975000000000001</v>
      </c>
      <c r="U52" s="14">
        <f t="shared" ca="1" si="16"/>
        <v>-22.789000000000001</v>
      </c>
      <c r="V52" s="14">
        <f t="shared" ca="1" si="16"/>
        <v>-22.631</v>
      </c>
      <c r="W52" s="14">
        <f t="shared" ca="1" si="16"/>
        <v>-22.513999999999999</v>
      </c>
      <c r="X52" s="14">
        <f t="shared" ca="1" si="16"/>
        <v>-22.442</v>
      </c>
      <c r="Y52" s="14">
        <f t="shared" ca="1" si="16"/>
        <v>-22.372</v>
      </c>
      <c r="Z52" s="14">
        <f t="shared" ca="1" si="16"/>
        <v>-22.320999999999998</v>
      </c>
      <c r="AA52" s="14">
        <f t="shared" ca="1" si="16"/>
        <v>-22.137</v>
      </c>
      <c r="AB52" s="14">
        <f t="shared" ca="1" si="16"/>
        <v>-22.095999999999997</v>
      </c>
      <c r="AC52" s="14">
        <f t="shared" ca="1" si="16"/>
        <v>-22.067</v>
      </c>
      <c r="AD52" s="14">
        <f t="shared" ca="1" si="16"/>
        <v>-22.039000000000001</v>
      </c>
      <c r="AE52" s="14">
        <f t="shared" ca="1" si="16"/>
        <v>-22.012</v>
      </c>
      <c r="AF52" s="14">
        <f t="shared" ca="1" si="16"/>
        <v>-21.927999999999997</v>
      </c>
      <c r="AG52" s="14">
        <f t="shared" ca="1" si="16"/>
        <v>0</v>
      </c>
      <c r="AH52" s="14">
        <f t="shared" ca="1" si="16"/>
        <v>0</v>
      </c>
      <c r="AI52" s="14">
        <f t="shared" ca="1" si="16"/>
        <v>0</v>
      </c>
      <c r="AJ52" s="14">
        <f t="shared" ca="1" si="16"/>
        <v>0</v>
      </c>
      <c r="AK52" s="14">
        <f t="shared" ca="1" si="16"/>
        <v>0</v>
      </c>
      <c r="AL52" s="14">
        <f t="shared" ca="1" si="16"/>
        <v>0</v>
      </c>
      <c r="AM52" s="14">
        <f t="shared" ca="1" si="16"/>
        <v>0</v>
      </c>
      <c r="AN52" s="14">
        <f t="shared" ca="1" si="16"/>
        <v>0</v>
      </c>
      <c r="AO52" s="14">
        <f t="shared" ca="1" si="16"/>
        <v>0</v>
      </c>
      <c r="AP52" s="14">
        <f t="shared" ca="1" si="16"/>
        <v>0</v>
      </c>
      <c r="AQ52" s="14">
        <f t="shared" ca="1" si="16"/>
        <v>0</v>
      </c>
      <c r="AR52" s="14">
        <f t="shared" ca="1" si="16"/>
        <v>0</v>
      </c>
      <c r="AS52" s="14">
        <f t="shared" ca="1" si="16"/>
        <v>0</v>
      </c>
      <c r="AT52" s="14">
        <f t="shared" ca="1" si="16"/>
        <v>0</v>
      </c>
      <c r="AU52" s="14">
        <f t="shared" ca="1" si="16"/>
        <v>0</v>
      </c>
      <c r="AV52" s="14">
        <f t="shared" ca="1" si="16"/>
        <v>0</v>
      </c>
      <c r="AW52" s="14">
        <f t="shared" ca="1" si="16"/>
        <v>0</v>
      </c>
      <c r="AX52" s="14">
        <f t="shared" ca="1" si="16"/>
        <v>0</v>
      </c>
      <c r="AY52" s="14">
        <f t="shared" ca="1" si="16"/>
        <v>0</v>
      </c>
      <c r="AZ52" s="14">
        <f t="shared" ca="1" si="16"/>
        <v>0</v>
      </c>
      <c r="BA52" s="14">
        <f t="shared" ca="1" si="16"/>
        <v>0</v>
      </c>
      <c r="BB52" s="14">
        <f t="shared" ca="1" si="16"/>
        <v>0</v>
      </c>
      <c r="BC52" s="14">
        <f t="shared" ca="1" si="16"/>
        <v>0</v>
      </c>
      <c r="BD52" s="14">
        <f t="shared" ca="1" si="16"/>
        <v>0</v>
      </c>
      <c r="BE52" s="14">
        <f t="shared" ca="1" si="16"/>
        <v>0</v>
      </c>
      <c r="BF52" s="14">
        <f t="shared" ca="1" si="16"/>
        <v>0</v>
      </c>
      <c r="BG52" s="14">
        <f t="shared" ca="1" si="16"/>
        <v>0</v>
      </c>
      <c r="BH52" s="14">
        <f t="shared" ca="1" si="16"/>
        <v>0</v>
      </c>
      <c r="BI52" s="14">
        <f t="shared" ca="1" si="16"/>
        <v>0</v>
      </c>
      <c r="BJ52" s="14">
        <f t="shared" ca="1" si="16"/>
        <v>0</v>
      </c>
      <c r="BK52" s="14">
        <f t="shared" ca="1" si="16"/>
        <v>0</v>
      </c>
      <c r="BL52" s="14">
        <f t="shared" ca="1" si="16"/>
        <v>0</v>
      </c>
      <c r="BM52" s="14">
        <f t="shared" ca="1" si="16"/>
        <v>0</v>
      </c>
      <c r="BN52" s="14">
        <f t="shared" ca="1" si="16"/>
        <v>0</v>
      </c>
      <c r="BO52" s="14">
        <f t="shared" ca="1" si="16"/>
        <v>0</v>
      </c>
      <c r="BP52" s="14">
        <f t="shared" ca="1" si="16"/>
        <v>0</v>
      </c>
      <c r="BQ52" s="14">
        <f t="shared" ca="1" si="16"/>
        <v>0</v>
      </c>
      <c r="BR52" s="14">
        <f t="shared" ca="1" si="16"/>
        <v>0</v>
      </c>
      <c r="BS52" s="98"/>
    </row>
    <row r="53" spans="1:71" ht="21" hidden="1" customHeight="1" outlineLevel="1" thickBot="1" x14ac:dyDescent="0.4">
      <c r="A53" s="5">
        <f t="shared" si="13"/>
        <v>0</v>
      </c>
      <c r="B53" s="5">
        <f t="shared" si="13"/>
        <v>3</v>
      </c>
      <c r="C53" s="5">
        <f t="shared" si="13"/>
        <v>0</v>
      </c>
      <c r="D53" s="5">
        <f t="shared" si="13"/>
        <v>0</v>
      </c>
      <c r="E53" s="6" t="str">
        <f t="shared" si="13"/>
        <v>Se3</v>
      </c>
      <c r="F53" s="14">
        <f t="shared" ca="1" si="14"/>
        <v>14.094000000000001</v>
      </c>
      <c r="G53" s="14">
        <f t="shared" ca="1" si="16"/>
        <v>11.511000000000001</v>
      </c>
      <c r="H53" s="14">
        <f t="shared" ca="1" si="16"/>
        <v>9.1859999999999999</v>
      </c>
      <c r="I53" s="14">
        <f t="shared" ca="1" si="16"/>
        <v>-62.849999999999994</v>
      </c>
      <c r="J53" s="14">
        <f t="shared" ca="1" si="16"/>
        <v>-60.449999999999996</v>
      </c>
      <c r="K53" s="14">
        <f t="shared" ca="1" si="16"/>
        <v>-58.59</v>
      </c>
      <c r="L53" s="14">
        <f t="shared" ca="1" si="16"/>
        <v>-39.78</v>
      </c>
      <c r="M53" s="14">
        <f t="shared" ca="1" si="16"/>
        <v>-38.49</v>
      </c>
      <c r="N53" s="14">
        <f t="shared" ca="1" si="16"/>
        <v>-37.29</v>
      </c>
      <c r="O53" s="14">
        <f t="shared" ca="1" si="16"/>
        <v>-36.18</v>
      </c>
      <c r="P53" s="14">
        <f t="shared" ca="1" si="16"/>
        <v>-35.099999999999994</v>
      </c>
      <c r="Q53" s="14">
        <f t="shared" ca="1" si="16"/>
        <v>-31.349999999999998</v>
      </c>
      <c r="R53" s="14">
        <f t="shared" ca="1" si="16"/>
        <v>-28.241999999999997</v>
      </c>
      <c r="S53" s="14">
        <f t="shared" ca="1" si="16"/>
        <v>-27.54</v>
      </c>
      <c r="T53" s="14">
        <f t="shared" ca="1" si="16"/>
        <v>-26.865000000000002</v>
      </c>
      <c r="U53" s="14">
        <f t="shared" ca="1" si="16"/>
        <v>-26.217000000000002</v>
      </c>
      <c r="V53" s="14">
        <f t="shared" ca="1" si="16"/>
        <v>-25.563000000000002</v>
      </c>
      <c r="W53" s="14">
        <f t="shared" ca="1" si="16"/>
        <v>-24.821999999999996</v>
      </c>
      <c r="X53" s="14">
        <f t="shared" ca="1" si="16"/>
        <v>-24.965999999999998</v>
      </c>
      <c r="Y53" s="14">
        <f t="shared" ca="1" si="16"/>
        <v>-25.175999999999998</v>
      </c>
      <c r="Z53" s="14">
        <f t="shared" ca="1" si="16"/>
        <v>-25.383000000000003</v>
      </c>
      <c r="AA53" s="14">
        <f t="shared" ca="1" si="16"/>
        <v>-26.210999999999999</v>
      </c>
      <c r="AB53" s="14">
        <f t="shared" ca="1" si="16"/>
        <v>-26.417999999999999</v>
      </c>
      <c r="AC53" s="14">
        <f t="shared" ca="1" si="16"/>
        <v>-26.631</v>
      </c>
      <c r="AD53" s="14">
        <f t="shared" ca="1" si="16"/>
        <v>-26.847000000000001</v>
      </c>
      <c r="AE53" s="14">
        <f t="shared" ca="1" si="16"/>
        <v>-27.066000000000003</v>
      </c>
      <c r="AF53" s="14">
        <f t="shared" ca="1" si="16"/>
        <v>-28.013999999999996</v>
      </c>
      <c r="AG53" s="14">
        <f t="shared" ca="1" si="16"/>
        <v>0</v>
      </c>
      <c r="AH53" s="14">
        <f t="shared" ca="1" si="16"/>
        <v>0</v>
      </c>
      <c r="AI53" s="14">
        <f t="shared" ca="1" si="16"/>
        <v>0</v>
      </c>
      <c r="AJ53" s="14">
        <f t="shared" ca="1" si="16"/>
        <v>0</v>
      </c>
      <c r="AK53" s="14">
        <f t="shared" ca="1" si="16"/>
        <v>0</v>
      </c>
      <c r="AL53" s="14">
        <f t="shared" ca="1" si="16"/>
        <v>0</v>
      </c>
      <c r="AM53" s="14">
        <f t="shared" ca="1" si="16"/>
        <v>0</v>
      </c>
      <c r="AN53" s="14">
        <f t="shared" ca="1" si="16"/>
        <v>0</v>
      </c>
      <c r="AO53" s="14">
        <f t="shared" ca="1" si="16"/>
        <v>0</v>
      </c>
      <c r="AP53" s="14">
        <f t="shared" ca="1" si="16"/>
        <v>0</v>
      </c>
      <c r="AQ53" s="14">
        <f t="shared" ca="1" si="16"/>
        <v>0</v>
      </c>
      <c r="AR53" s="14">
        <f t="shared" ca="1" si="16"/>
        <v>0</v>
      </c>
      <c r="AS53" s="14">
        <f t="shared" ca="1" si="16"/>
        <v>0</v>
      </c>
      <c r="AT53" s="14">
        <f t="shared" ca="1" si="16"/>
        <v>0</v>
      </c>
      <c r="AU53" s="14">
        <f t="shared" ca="1" si="16"/>
        <v>0</v>
      </c>
      <c r="AV53" s="14">
        <f t="shared" ca="1" si="16"/>
        <v>0</v>
      </c>
      <c r="AW53" s="14">
        <f t="shared" ca="1" si="16"/>
        <v>0</v>
      </c>
      <c r="AX53" s="14">
        <f t="shared" ca="1" si="16"/>
        <v>0</v>
      </c>
      <c r="AY53" s="14">
        <f t="shared" ca="1" si="16"/>
        <v>0</v>
      </c>
      <c r="AZ53" s="14">
        <f t="shared" ca="1" si="16"/>
        <v>0</v>
      </c>
      <c r="BA53" s="14">
        <f t="shared" ca="1" si="16"/>
        <v>0</v>
      </c>
      <c r="BB53" s="14">
        <f t="shared" ca="1" si="16"/>
        <v>0</v>
      </c>
      <c r="BC53" s="14">
        <f t="shared" ca="1" si="16"/>
        <v>0</v>
      </c>
      <c r="BD53" s="14">
        <f t="shared" ca="1" si="16"/>
        <v>0</v>
      </c>
      <c r="BE53" s="14">
        <f t="shared" ca="1" si="16"/>
        <v>0</v>
      </c>
      <c r="BF53" s="14">
        <f t="shared" ca="1" si="16"/>
        <v>0</v>
      </c>
      <c r="BG53" s="14">
        <f t="shared" ca="1" si="16"/>
        <v>0</v>
      </c>
      <c r="BH53" s="14">
        <f t="shared" ca="1" si="16"/>
        <v>0</v>
      </c>
      <c r="BI53" s="14">
        <f t="shared" ca="1" si="16"/>
        <v>0</v>
      </c>
      <c r="BJ53" s="14">
        <f t="shared" ca="1" si="16"/>
        <v>0</v>
      </c>
      <c r="BK53" s="14">
        <f t="shared" ca="1" si="16"/>
        <v>0</v>
      </c>
      <c r="BL53" s="14">
        <f t="shared" ca="1" si="16"/>
        <v>0</v>
      </c>
      <c r="BM53" s="14">
        <f t="shared" ca="1" si="16"/>
        <v>0</v>
      </c>
      <c r="BN53" s="14">
        <f t="shared" ca="1" si="16"/>
        <v>0</v>
      </c>
      <c r="BO53" s="14">
        <f t="shared" ca="1" si="16"/>
        <v>0</v>
      </c>
      <c r="BP53" s="14">
        <f t="shared" ca="1" si="16"/>
        <v>0</v>
      </c>
      <c r="BQ53" s="14">
        <f t="shared" ca="1" si="16"/>
        <v>0</v>
      </c>
      <c r="BR53" s="14">
        <f t="shared" ca="1" si="16"/>
        <v>0</v>
      </c>
      <c r="BS53" s="98"/>
    </row>
    <row r="54" spans="1:71" ht="21" hidden="1" customHeight="1" outlineLevel="1" thickBot="1" x14ac:dyDescent="0.4">
      <c r="A54" s="5">
        <f t="shared" si="13"/>
        <v>0</v>
      </c>
      <c r="B54" s="5">
        <f t="shared" si="13"/>
        <v>1</v>
      </c>
      <c r="C54" s="5">
        <f t="shared" si="13"/>
        <v>0</v>
      </c>
      <c r="D54" s="5">
        <f t="shared" si="13"/>
        <v>0</v>
      </c>
      <c r="E54" s="6" t="str">
        <f t="shared" si="13"/>
        <v>Se?</v>
      </c>
      <c r="F54" s="14">
        <f t="shared" ca="1" si="14"/>
        <v>4.6980000000000004</v>
      </c>
      <c r="G54" s="14">
        <f t="shared" ca="1" si="16"/>
        <v>3.8370000000000002</v>
      </c>
      <c r="H54" s="14">
        <f t="shared" ca="1" si="16"/>
        <v>3.0619999999999998</v>
      </c>
      <c r="I54" s="14">
        <f t="shared" ca="1" si="16"/>
        <v>-20.95</v>
      </c>
      <c r="J54" s="14">
        <f t="shared" ca="1" si="16"/>
        <v>-20.149999999999999</v>
      </c>
      <c r="K54" s="14">
        <f t="shared" ca="1" si="16"/>
        <v>-19.53</v>
      </c>
      <c r="L54" s="14">
        <f t="shared" ca="1" si="16"/>
        <v>-13.26</v>
      </c>
      <c r="M54" s="14">
        <f t="shared" ca="1" si="16"/>
        <v>-12.83</v>
      </c>
      <c r="N54" s="14">
        <f t="shared" ca="1" si="16"/>
        <v>-12.43</v>
      </c>
      <c r="O54" s="14">
        <f t="shared" ca="1" si="16"/>
        <v>-12.06</v>
      </c>
      <c r="P54" s="14">
        <f t="shared" ca="1" si="16"/>
        <v>-11.7</v>
      </c>
      <c r="Q54" s="14">
        <f t="shared" ca="1" si="16"/>
        <v>-10.45</v>
      </c>
      <c r="R54" s="14">
        <f t="shared" ca="1" si="16"/>
        <v>-9.4139999999999997</v>
      </c>
      <c r="S54" s="14">
        <f t="shared" ca="1" si="16"/>
        <v>-9.18</v>
      </c>
      <c r="T54" s="14">
        <f t="shared" ref="G54:BR58" ca="1" si="17">$A54*H.Ar + $B54*H.Se + $C54*H.Ge + $D54*H.Ga</f>
        <v>-8.9550000000000001</v>
      </c>
      <c r="U54" s="14">
        <f t="shared" ca="1" si="17"/>
        <v>-8.7390000000000008</v>
      </c>
      <c r="V54" s="14">
        <f t="shared" ca="1" si="17"/>
        <v>-8.5210000000000008</v>
      </c>
      <c r="W54" s="14">
        <f t="shared" ca="1" si="17"/>
        <v>-8.2739999999999991</v>
      </c>
      <c r="X54" s="14">
        <f t="shared" ca="1" si="17"/>
        <v>-8.3219999999999992</v>
      </c>
      <c r="Y54" s="14">
        <f t="shared" ca="1" si="17"/>
        <v>-8.3919999999999995</v>
      </c>
      <c r="Z54" s="14">
        <f t="shared" ca="1" si="17"/>
        <v>-8.4610000000000003</v>
      </c>
      <c r="AA54" s="14">
        <f t="shared" ca="1" si="17"/>
        <v>-8.7370000000000001</v>
      </c>
      <c r="AB54" s="14">
        <f t="shared" ca="1" si="17"/>
        <v>-8.8059999999999992</v>
      </c>
      <c r="AC54" s="14">
        <f t="shared" ca="1" si="17"/>
        <v>-8.8770000000000007</v>
      </c>
      <c r="AD54" s="14">
        <f t="shared" ca="1" si="17"/>
        <v>-8.9489999999999998</v>
      </c>
      <c r="AE54" s="14">
        <f t="shared" ca="1" si="17"/>
        <v>-9.0220000000000002</v>
      </c>
      <c r="AF54" s="14">
        <f t="shared" ca="1" si="17"/>
        <v>-9.3379999999999992</v>
      </c>
      <c r="AG54" s="14">
        <f t="shared" ca="1" si="17"/>
        <v>0</v>
      </c>
      <c r="AH54" s="14">
        <f t="shared" ca="1" si="17"/>
        <v>0</v>
      </c>
      <c r="AI54" s="14">
        <f t="shared" ca="1" si="17"/>
        <v>0</v>
      </c>
      <c r="AJ54" s="14">
        <f t="shared" ca="1" si="17"/>
        <v>0</v>
      </c>
      <c r="AK54" s="14">
        <f t="shared" ca="1" si="17"/>
        <v>0</v>
      </c>
      <c r="AL54" s="14">
        <f t="shared" ca="1" si="17"/>
        <v>0</v>
      </c>
      <c r="AM54" s="14">
        <f t="shared" ca="1" si="17"/>
        <v>0</v>
      </c>
      <c r="AN54" s="14">
        <f t="shared" ca="1" si="17"/>
        <v>0</v>
      </c>
      <c r="AO54" s="14">
        <f t="shared" ca="1" si="17"/>
        <v>0</v>
      </c>
      <c r="AP54" s="14">
        <f t="shared" ca="1" si="17"/>
        <v>0</v>
      </c>
      <c r="AQ54" s="14">
        <f t="shared" ca="1" si="17"/>
        <v>0</v>
      </c>
      <c r="AR54" s="14">
        <f t="shared" ca="1" si="17"/>
        <v>0</v>
      </c>
      <c r="AS54" s="14">
        <f t="shared" ca="1" si="17"/>
        <v>0</v>
      </c>
      <c r="AT54" s="14">
        <f t="shared" ca="1" si="17"/>
        <v>0</v>
      </c>
      <c r="AU54" s="14">
        <f t="shared" ca="1" si="17"/>
        <v>0</v>
      </c>
      <c r="AV54" s="14">
        <f t="shared" ca="1" si="17"/>
        <v>0</v>
      </c>
      <c r="AW54" s="14">
        <f t="shared" ca="1" si="17"/>
        <v>0</v>
      </c>
      <c r="AX54" s="14">
        <f t="shared" ca="1" si="17"/>
        <v>0</v>
      </c>
      <c r="AY54" s="14">
        <f t="shared" ca="1" si="17"/>
        <v>0</v>
      </c>
      <c r="AZ54" s="14">
        <f t="shared" ca="1" si="17"/>
        <v>0</v>
      </c>
      <c r="BA54" s="14">
        <f t="shared" ca="1" si="17"/>
        <v>0</v>
      </c>
      <c r="BB54" s="14">
        <f t="shared" ca="1" si="17"/>
        <v>0</v>
      </c>
      <c r="BC54" s="14">
        <f t="shared" ca="1" si="17"/>
        <v>0</v>
      </c>
      <c r="BD54" s="14">
        <f t="shared" ca="1" si="17"/>
        <v>0</v>
      </c>
      <c r="BE54" s="14">
        <f t="shared" ca="1" si="17"/>
        <v>0</v>
      </c>
      <c r="BF54" s="14">
        <f t="shared" ca="1" si="17"/>
        <v>0</v>
      </c>
      <c r="BG54" s="14">
        <f t="shared" ca="1" si="17"/>
        <v>0</v>
      </c>
      <c r="BH54" s="14">
        <f t="shared" ca="1" si="17"/>
        <v>0</v>
      </c>
      <c r="BI54" s="14">
        <f t="shared" ca="1" si="17"/>
        <v>0</v>
      </c>
      <c r="BJ54" s="14">
        <f t="shared" ca="1" si="17"/>
        <v>0</v>
      </c>
      <c r="BK54" s="14">
        <f t="shared" ca="1" si="17"/>
        <v>0</v>
      </c>
      <c r="BL54" s="14">
        <f t="shared" ca="1" si="17"/>
        <v>0</v>
      </c>
      <c r="BM54" s="14">
        <f t="shared" ca="1" si="17"/>
        <v>0</v>
      </c>
      <c r="BN54" s="14">
        <f t="shared" ca="1" si="17"/>
        <v>0</v>
      </c>
      <c r="BO54" s="14">
        <f t="shared" ca="1" si="17"/>
        <v>0</v>
      </c>
      <c r="BP54" s="14">
        <f t="shared" ca="1" si="17"/>
        <v>0</v>
      </c>
      <c r="BQ54" s="14">
        <f t="shared" ca="1" si="17"/>
        <v>0</v>
      </c>
      <c r="BR54" s="14">
        <f t="shared" ca="1" si="17"/>
        <v>0</v>
      </c>
      <c r="BS54" s="98"/>
    </row>
    <row r="55" spans="1:71" ht="21" hidden="1" customHeight="1" outlineLevel="1" thickBot="1" x14ac:dyDescent="0.4">
      <c r="A55" s="5">
        <f t="shared" si="13"/>
        <v>0</v>
      </c>
      <c r="B55" s="5">
        <f t="shared" si="13"/>
        <v>6</v>
      </c>
      <c r="C55" s="5">
        <f t="shared" si="13"/>
        <v>0</v>
      </c>
      <c r="D55" s="5">
        <f t="shared" si="13"/>
        <v>0</v>
      </c>
      <c r="E55" s="6" t="str">
        <f t="shared" si="13"/>
        <v>Se6</v>
      </c>
      <c r="F55" s="14">
        <f t="shared" ca="1" si="14"/>
        <v>28.188000000000002</v>
      </c>
      <c r="G55" s="14">
        <f t="shared" ca="1" si="17"/>
        <v>23.022000000000002</v>
      </c>
      <c r="H55" s="14">
        <f t="shared" ca="1" si="17"/>
        <v>18.372</v>
      </c>
      <c r="I55" s="14">
        <f t="shared" ca="1" si="17"/>
        <v>-125.69999999999999</v>
      </c>
      <c r="J55" s="14">
        <f t="shared" ca="1" si="17"/>
        <v>-120.89999999999999</v>
      </c>
      <c r="K55" s="14">
        <f t="shared" ca="1" si="17"/>
        <v>-117.18</v>
      </c>
      <c r="L55" s="14">
        <f t="shared" ca="1" si="17"/>
        <v>-79.56</v>
      </c>
      <c r="M55" s="14">
        <f t="shared" ca="1" si="17"/>
        <v>-76.98</v>
      </c>
      <c r="N55" s="14">
        <f t="shared" ca="1" si="17"/>
        <v>-74.58</v>
      </c>
      <c r="O55" s="14">
        <f t="shared" ca="1" si="17"/>
        <v>-72.36</v>
      </c>
      <c r="P55" s="14">
        <f t="shared" ca="1" si="17"/>
        <v>-70.199999999999989</v>
      </c>
      <c r="Q55" s="14">
        <f t="shared" ca="1" si="17"/>
        <v>-62.699999999999996</v>
      </c>
      <c r="R55" s="14">
        <f t="shared" ca="1" si="17"/>
        <v>-56.483999999999995</v>
      </c>
      <c r="S55" s="14">
        <f t="shared" ca="1" si="17"/>
        <v>-55.08</v>
      </c>
      <c r="T55" s="14">
        <f t="shared" ca="1" si="17"/>
        <v>-53.730000000000004</v>
      </c>
      <c r="U55" s="14">
        <f t="shared" ca="1" si="17"/>
        <v>-52.434000000000005</v>
      </c>
      <c r="V55" s="14">
        <f t="shared" ca="1" si="17"/>
        <v>-51.126000000000005</v>
      </c>
      <c r="W55" s="14">
        <f t="shared" ca="1" si="17"/>
        <v>-49.643999999999991</v>
      </c>
      <c r="X55" s="14">
        <f t="shared" ca="1" si="17"/>
        <v>-49.931999999999995</v>
      </c>
      <c r="Y55" s="14">
        <f t="shared" ca="1" si="17"/>
        <v>-50.351999999999997</v>
      </c>
      <c r="Z55" s="14">
        <f t="shared" ca="1" si="17"/>
        <v>-50.766000000000005</v>
      </c>
      <c r="AA55" s="14">
        <f t="shared" ca="1" si="17"/>
        <v>-52.421999999999997</v>
      </c>
      <c r="AB55" s="14">
        <f t="shared" ca="1" si="17"/>
        <v>-52.835999999999999</v>
      </c>
      <c r="AC55" s="14">
        <f t="shared" ca="1" si="17"/>
        <v>-53.262</v>
      </c>
      <c r="AD55" s="14">
        <f t="shared" ca="1" si="17"/>
        <v>-53.694000000000003</v>
      </c>
      <c r="AE55" s="14">
        <f t="shared" ca="1" si="17"/>
        <v>-54.132000000000005</v>
      </c>
      <c r="AF55" s="14">
        <f t="shared" ca="1" si="17"/>
        <v>-56.027999999999992</v>
      </c>
      <c r="AG55" s="14">
        <f t="shared" ca="1" si="17"/>
        <v>0</v>
      </c>
      <c r="AH55" s="14">
        <f t="shared" ca="1" si="17"/>
        <v>0</v>
      </c>
      <c r="AI55" s="14">
        <f t="shared" ca="1" si="17"/>
        <v>0</v>
      </c>
      <c r="AJ55" s="14">
        <f t="shared" ca="1" si="17"/>
        <v>0</v>
      </c>
      <c r="AK55" s="14">
        <f t="shared" ca="1" si="17"/>
        <v>0</v>
      </c>
      <c r="AL55" s="14">
        <f t="shared" ca="1" si="17"/>
        <v>0</v>
      </c>
      <c r="AM55" s="14">
        <f t="shared" ca="1" si="17"/>
        <v>0</v>
      </c>
      <c r="AN55" s="14">
        <f t="shared" ca="1" si="17"/>
        <v>0</v>
      </c>
      <c r="AO55" s="14">
        <f t="shared" ca="1" si="17"/>
        <v>0</v>
      </c>
      <c r="AP55" s="14">
        <f t="shared" ca="1" si="17"/>
        <v>0</v>
      </c>
      <c r="AQ55" s="14">
        <f t="shared" ca="1" si="17"/>
        <v>0</v>
      </c>
      <c r="AR55" s="14">
        <f t="shared" ca="1" si="17"/>
        <v>0</v>
      </c>
      <c r="AS55" s="14">
        <f t="shared" ca="1" si="17"/>
        <v>0</v>
      </c>
      <c r="AT55" s="14">
        <f t="shared" ca="1" si="17"/>
        <v>0</v>
      </c>
      <c r="AU55" s="14">
        <f t="shared" ca="1" si="17"/>
        <v>0</v>
      </c>
      <c r="AV55" s="14">
        <f t="shared" ca="1" si="17"/>
        <v>0</v>
      </c>
      <c r="AW55" s="14">
        <f t="shared" ca="1" si="17"/>
        <v>0</v>
      </c>
      <c r="AX55" s="14">
        <f t="shared" ca="1" si="17"/>
        <v>0</v>
      </c>
      <c r="AY55" s="14">
        <f t="shared" ca="1" si="17"/>
        <v>0</v>
      </c>
      <c r="AZ55" s="14">
        <f t="shared" ca="1" si="17"/>
        <v>0</v>
      </c>
      <c r="BA55" s="14">
        <f t="shared" ca="1" si="17"/>
        <v>0</v>
      </c>
      <c r="BB55" s="14">
        <f t="shared" ca="1" si="17"/>
        <v>0</v>
      </c>
      <c r="BC55" s="14">
        <f t="shared" ca="1" si="17"/>
        <v>0</v>
      </c>
      <c r="BD55" s="14">
        <f t="shared" ca="1" si="17"/>
        <v>0</v>
      </c>
      <c r="BE55" s="14">
        <f t="shared" ca="1" si="17"/>
        <v>0</v>
      </c>
      <c r="BF55" s="14">
        <f t="shared" ca="1" si="17"/>
        <v>0</v>
      </c>
      <c r="BG55" s="14">
        <f t="shared" ca="1" si="17"/>
        <v>0</v>
      </c>
      <c r="BH55" s="14">
        <f t="shared" ca="1" si="17"/>
        <v>0</v>
      </c>
      <c r="BI55" s="14">
        <f t="shared" ca="1" si="17"/>
        <v>0</v>
      </c>
      <c r="BJ55" s="14">
        <f t="shared" ca="1" si="17"/>
        <v>0</v>
      </c>
      <c r="BK55" s="14">
        <f t="shared" ca="1" si="17"/>
        <v>0</v>
      </c>
      <c r="BL55" s="14">
        <f t="shared" ca="1" si="17"/>
        <v>0</v>
      </c>
      <c r="BM55" s="14">
        <f t="shared" ca="1" si="17"/>
        <v>0</v>
      </c>
      <c r="BN55" s="14">
        <f t="shared" ca="1" si="17"/>
        <v>0</v>
      </c>
      <c r="BO55" s="14">
        <f t="shared" ca="1" si="17"/>
        <v>0</v>
      </c>
      <c r="BP55" s="14">
        <f t="shared" ca="1" si="17"/>
        <v>0</v>
      </c>
      <c r="BQ55" s="14">
        <f t="shared" ca="1" si="17"/>
        <v>0</v>
      </c>
      <c r="BR55" s="14">
        <f t="shared" ca="1" si="17"/>
        <v>0</v>
      </c>
      <c r="BS55" s="98"/>
    </row>
    <row r="56" spans="1:71" ht="21" hidden="1" customHeight="1" outlineLevel="1" thickBot="1" x14ac:dyDescent="0.4">
      <c r="A56" s="5">
        <f t="shared" ref="A56:E65" si="18">A14</f>
        <v>0</v>
      </c>
      <c r="B56" s="5">
        <f t="shared" si="18"/>
        <v>5</v>
      </c>
      <c r="C56" s="5">
        <f t="shared" si="18"/>
        <v>0</v>
      </c>
      <c r="D56" s="5">
        <f t="shared" si="18"/>
        <v>0</v>
      </c>
      <c r="E56" s="6" t="str">
        <f t="shared" si="18"/>
        <v>Se5</v>
      </c>
      <c r="F56" s="14">
        <f t="shared" ref="F56:U65" ca="1" si="19">$A56*H.Ar + $B56*H.Se + $C56*H.Ge + $D56*H.Ga</f>
        <v>23.490000000000002</v>
      </c>
      <c r="G56" s="14">
        <f t="shared" ca="1" si="19"/>
        <v>19.185000000000002</v>
      </c>
      <c r="H56" s="14">
        <f t="shared" ca="1" si="19"/>
        <v>15.309999999999999</v>
      </c>
      <c r="I56" s="14">
        <f t="shared" ca="1" si="19"/>
        <v>-104.75</v>
      </c>
      <c r="J56" s="14">
        <f t="shared" ca="1" si="19"/>
        <v>-100.75</v>
      </c>
      <c r="K56" s="14">
        <f t="shared" ca="1" si="19"/>
        <v>-97.65</v>
      </c>
      <c r="L56" s="14">
        <f t="shared" ca="1" si="19"/>
        <v>-66.3</v>
      </c>
      <c r="M56" s="14">
        <f t="shared" ca="1" si="19"/>
        <v>-64.150000000000006</v>
      </c>
      <c r="N56" s="14">
        <f t="shared" ca="1" si="19"/>
        <v>-62.15</v>
      </c>
      <c r="O56" s="14">
        <f t="shared" ca="1" si="19"/>
        <v>-60.300000000000004</v>
      </c>
      <c r="P56" s="14">
        <f t="shared" ca="1" si="19"/>
        <v>-58.5</v>
      </c>
      <c r="Q56" s="14">
        <f t="shared" ca="1" si="19"/>
        <v>-52.25</v>
      </c>
      <c r="R56" s="14">
        <f t="shared" ca="1" si="19"/>
        <v>-47.07</v>
      </c>
      <c r="S56" s="14">
        <f t="shared" ca="1" si="19"/>
        <v>-45.9</v>
      </c>
      <c r="T56" s="14">
        <f t="shared" ca="1" si="19"/>
        <v>-44.774999999999999</v>
      </c>
      <c r="U56" s="14">
        <f t="shared" ca="1" si="19"/>
        <v>-43.695000000000007</v>
      </c>
      <c r="V56" s="14">
        <f t="shared" ca="1" si="17"/>
        <v>-42.605000000000004</v>
      </c>
      <c r="W56" s="14">
        <f t="shared" ca="1" si="17"/>
        <v>-41.37</v>
      </c>
      <c r="X56" s="14">
        <f t="shared" ca="1" si="17"/>
        <v>-41.61</v>
      </c>
      <c r="Y56" s="14">
        <f t="shared" ca="1" si="17"/>
        <v>-41.959999999999994</v>
      </c>
      <c r="Z56" s="14">
        <f t="shared" ca="1" si="17"/>
        <v>-42.305</v>
      </c>
      <c r="AA56" s="14">
        <f t="shared" ca="1" si="17"/>
        <v>-43.685000000000002</v>
      </c>
      <c r="AB56" s="14">
        <f t="shared" ca="1" si="17"/>
        <v>-44.029999999999994</v>
      </c>
      <c r="AC56" s="14">
        <f t="shared" ca="1" si="17"/>
        <v>-44.385000000000005</v>
      </c>
      <c r="AD56" s="14">
        <f t="shared" ca="1" si="17"/>
        <v>-44.744999999999997</v>
      </c>
      <c r="AE56" s="14">
        <f t="shared" ca="1" si="17"/>
        <v>-45.11</v>
      </c>
      <c r="AF56" s="14">
        <f t="shared" ca="1" si="17"/>
        <v>-46.69</v>
      </c>
      <c r="AG56" s="14">
        <f t="shared" ca="1" si="17"/>
        <v>0</v>
      </c>
      <c r="AH56" s="14">
        <f t="shared" ca="1" si="17"/>
        <v>0</v>
      </c>
      <c r="AI56" s="14">
        <f t="shared" ca="1" si="17"/>
        <v>0</v>
      </c>
      <c r="AJ56" s="14">
        <f t="shared" ca="1" si="17"/>
        <v>0</v>
      </c>
      <c r="AK56" s="14">
        <f t="shared" ca="1" si="17"/>
        <v>0</v>
      </c>
      <c r="AL56" s="14">
        <f t="shared" ca="1" si="17"/>
        <v>0</v>
      </c>
      <c r="AM56" s="14">
        <f t="shared" ca="1" si="17"/>
        <v>0</v>
      </c>
      <c r="AN56" s="14">
        <f t="shared" ca="1" si="17"/>
        <v>0</v>
      </c>
      <c r="AO56" s="14">
        <f t="shared" ca="1" si="17"/>
        <v>0</v>
      </c>
      <c r="AP56" s="14">
        <f t="shared" ca="1" si="17"/>
        <v>0</v>
      </c>
      <c r="AQ56" s="14">
        <f t="shared" ca="1" si="17"/>
        <v>0</v>
      </c>
      <c r="AR56" s="14">
        <f t="shared" ca="1" si="17"/>
        <v>0</v>
      </c>
      <c r="AS56" s="14">
        <f t="shared" ca="1" si="17"/>
        <v>0</v>
      </c>
      <c r="AT56" s="14">
        <f t="shared" ca="1" si="17"/>
        <v>0</v>
      </c>
      <c r="AU56" s="14">
        <f t="shared" ca="1" si="17"/>
        <v>0</v>
      </c>
      <c r="AV56" s="14">
        <f t="shared" ca="1" si="17"/>
        <v>0</v>
      </c>
      <c r="AW56" s="14">
        <f t="shared" ca="1" si="17"/>
        <v>0</v>
      </c>
      <c r="AX56" s="14">
        <f t="shared" ca="1" si="17"/>
        <v>0</v>
      </c>
      <c r="AY56" s="14">
        <f t="shared" ca="1" si="17"/>
        <v>0</v>
      </c>
      <c r="AZ56" s="14">
        <f t="shared" ca="1" si="17"/>
        <v>0</v>
      </c>
      <c r="BA56" s="14">
        <f t="shared" ca="1" si="17"/>
        <v>0</v>
      </c>
      <c r="BB56" s="14">
        <f t="shared" ca="1" si="17"/>
        <v>0</v>
      </c>
      <c r="BC56" s="14">
        <f t="shared" ca="1" si="17"/>
        <v>0</v>
      </c>
      <c r="BD56" s="14">
        <f t="shared" ca="1" si="17"/>
        <v>0</v>
      </c>
      <c r="BE56" s="14">
        <f t="shared" ca="1" si="17"/>
        <v>0</v>
      </c>
      <c r="BF56" s="14">
        <f t="shared" ca="1" si="17"/>
        <v>0</v>
      </c>
      <c r="BG56" s="14">
        <f t="shared" ca="1" si="17"/>
        <v>0</v>
      </c>
      <c r="BH56" s="14">
        <f t="shared" ca="1" si="17"/>
        <v>0</v>
      </c>
      <c r="BI56" s="14">
        <f t="shared" ca="1" si="17"/>
        <v>0</v>
      </c>
      <c r="BJ56" s="14">
        <f t="shared" ca="1" si="17"/>
        <v>0</v>
      </c>
      <c r="BK56" s="14">
        <f t="shared" ca="1" si="17"/>
        <v>0</v>
      </c>
      <c r="BL56" s="14">
        <f t="shared" ca="1" si="17"/>
        <v>0</v>
      </c>
      <c r="BM56" s="14">
        <f t="shared" ca="1" si="17"/>
        <v>0</v>
      </c>
      <c r="BN56" s="14">
        <f t="shared" ca="1" si="17"/>
        <v>0</v>
      </c>
      <c r="BO56" s="14">
        <f t="shared" ca="1" si="17"/>
        <v>0</v>
      </c>
      <c r="BP56" s="14">
        <f t="shared" ca="1" si="17"/>
        <v>0</v>
      </c>
      <c r="BQ56" s="14">
        <f t="shared" ca="1" si="17"/>
        <v>0</v>
      </c>
      <c r="BR56" s="14">
        <f t="shared" ca="1" si="17"/>
        <v>0</v>
      </c>
      <c r="BS56" s="98"/>
    </row>
    <row r="57" spans="1:71" ht="21" hidden="1" customHeight="1" outlineLevel="1" thickBot="1" x14ac:dyDescent="0.4">
      <c r="A57" s="5">
        <f t="shared" si="18"/>
        <v>0</v>
      </c>
      <c r="B57" s="5">
        <f t="shared" si="18"/>
        <v>4</v>
      </c>
      <c r="C57" s="5">
        <f t="shared" si="18"/>
        <v>0</v>
      </c>
      <c r="D57" s="5">
        <f t="shared" si="18"/>
        <v>0</v>
      </c>
      <c r="E57" s="6" t="str">
        <f t="shared" si="18"/>
        <v>Se4</v>
      </c>
      <c r="F57" s="14">
        <f t="shared" ca="1" si="19"/>
        <v>18.792000000000002</v>
      </c>
      <c r="G57" s="14">
        <f t="shared" ca="1" si="17"/>
        <v>15.348000000000001</v>
      </c>
      <c r="H57" s="14">
        <f t="shared" ca="1" si="17"/>
        <v>12.247999999999999</v>
      </c>
      <c r="I57" s="14">
        <f t="shared" ca="1" si="17"/>
        <v>-83.8</v>
      </c>
      <c r="J57" s="14">
        <f t="shared" ca="1" si="17"/>
        <v>-80.599999999999994</v>
      </c>
      <c r="K57" s="14">
        <f t="shared" ca="1" si="17"/>
        <v>-78.12</v>
      </c>
      <c r="L57" s="14">
        <f t="shared" ca="1" si="17"/>
        <v>-53.04</v>
      </c>
      <c r="M57" s="14">
        <f t="shared" ca="1" si="17"/>
        <v>-51.32</v>
      </c>
      <c r="N57" s="14">
        <f t="shared" ca="1" si="17"/>
        <v>-49.72</v>
      </c>
      <c r="O57" s="14">
        <f t="shared" ca="1" si="17"/>
        <v>-48.24</v>
      </c>
      <c r="P57" s="14">
        <f t="shared" ca="1" si="17"/>
        <v>-46.8</v>
      </c>
      <c r="Q57" s="14">
        <f t="shared" ca="1" si="17"/>
        <v>-41.8</v>
      </c>
      <c r="R57" s="14">
        <f t="shared" ca="1" si="17"/>
        <v>-37.655999999999999</v>
      </c>
      <c r="S57" s="14">
        <f t="shared" ca="1" si="17"/>
        <v>-36.72</v>
      </c>
      <c r="T57" s="14">
        <f t="shared" ca="1" si="17"/>
        <v>-35.82</v>
      </c>
      <c r="U57" s="14">
        <f t="shared" ca="1" si="17"/>
        <v>-34.956000000000003</v>
      </c>
      <c r="V57" s="14">
        <f t="shared" ca="1" si="17"/>
        <v>-34.084000000000003</v>
      </c>
      <c r="W57" s="14">
        <f t="shared" ca="1" si="17"/>
        <v>-33.095999999999997</v>
      </c>
      <c r="X57" s="14">
        <f t="shared" ca="1" si="17"/>
        <v>-33.287999999999997</v>
      </c>
      <c r="Y57" s="14">
        <f t="shared" ca="1" si="17"/>
        <v>-33.567999999999998</v>
      </c>
      <c r="Z57" s="14">
        <f t="shared" ca="1" si="17"/>
        <v>-33.844000000000001</v>
      </c>
      <c r="AA57" s="14">
        <f t="shared" ca="1" si="17"/>
        <v>-34.948</v>
      </c>
      <c r="AB57" s="14">
        <f t="shared" ca="1" si="17"/>
        <v>-35.223999999999997</v>
      </c>
      <c r="AC57" s="14">
        <f t="shared" ca="1" si="17"/>
        <v>-35.508000000000003</v>
      </c>
      <c r="AD57" s="14">
        <f t="shared" ca="1" si="17"/>
        <v>-35.795999999999999</v>
      </c>
      <c r="AE57" s="14">
        <f t="shared" ca="1" si="17"/>
        <v>-36.088000000000001</v>
      </c>
      <c r="AF57" s="14">
        <f t="shared" ca="1" si="17"/>
        <v>-37.351999999999997</v>
      </c>
      <c r="AG57" s="14">
        <f t="shared" ca="1" si="17"/>
        <v>0</v>
      </c>
      <c r="AH57" s="14">
        <f t="shared" ca="1" si="17"/>
        <v>0</v>
      </c>
      <c r="AI57" s="14">
        <f t="shared" ca="1" si="17"/>
        <v>0</v>
      </c>
      <c r="AJ57" s="14">
        <f t="shared" ca="1" si="17"/>
        <v>0</v>
      </c>
      <c r="AK57" s="14">
        <f t="shared" ca="1" si="17"/>
        <v>0</v>
      </c>
      <c r="AL57" s="14">
        <f t="shared" ca="1" si="17"/>
        <v>0</v>
      </c>
      <c r="AM57" s="14">
        <f t="shared" ca="1" si="17"/>
        <v>0</v>
      </c>
      <c r="AN57" s="14">
        <f t="shared" ca="1" si="17"/>
        <v>0</v>
      </c>
      <c r="AO57" s="14">
        <f t="shared" ca="1" si="17"/>
        <v>0</v>
      </c>
      <c r="AP57" s="14">
        <f t="shared" ca="1" si="17"/>
        <v>0</v>
      </c>
      <c r="AQ57" s="14">
        <f t="shared" ca="1" si="17"/>
        <v>0</v>
      </c>
      <c r="AR57" s="14">
        <f t="shared" ca="1" si="17"/>
        <v>0</v>
      </c>
      <c r="AS57" s="14">
        <f t="shared" ca="1" si="17"/>
        <v>0</v>
      </c>
      <c r="AT57" s="14">
        <f t="shared" ca="1" si="17"/>
        <v>0</v>
      </c>
      <c r="AU57" s="14">
        <f t="shared" ca="1" si="17"/>
        <v>0</v>
      </c>
      <c r="AV57" s="14">
        <f t="shared" ca="1" si="17"/>
        <v>0</v>
      </c>
      <c r="AW57" s="14">
        <f t="shared" ca="1" si="17"/>
        <v>0</v>
      </c>
      <c r="AX57" s="14">
        <f t="shared" ca="1" si="17"/>
        <v>0</v>
      </c>
      <c r="AY57" s="14">
        <f t="shared" ca="1" si="17"/>
        <v>0</v>
      </c>
      <c r="AZ57" s="14">
        <f t="shared" ca="1" si="17"/>
        <v>0</v>
      </c>
      <c r="BA57" s="14">
        <f t="shared" ca="1" si="17"/>
        <v>0</v>
      </c>
      <c r="BB57" s="14">
        <f t="shared" ca="1" si="17"/>
        <v>0</v>
      </c>
      <c r="BC57" s="14">
        <f t="shared" ca="1" si="17"/>
        <v>0</v>
      </c>
      <c r="BD57" s="14">
        <f t="shared" ca="1" si="17"/>
        <v>0</v>
      </c>
      <c r="BE57" s="14">
        <f t="shared" ca="1" si="17"/>
        <v>0</v>
      </c>
      <c r="BF57" s="14">
        <f t="shared" ca="1" si="17"/>
        <v>0</v>
      </c>
      <c r="BG57" s="14">
        <f t="shared" ca="1" si="17"/>
        <v>0</v>
      </c>
      <c r="BH57" s="14">
        <f t="shared" ca="1" si="17"/>
        <v>0</v>
      </c>
      <c r="BI57" s="14">
        <f t="shared" ca="1" si="17"/>
        <v>0</v>
      </c>
      <c r="BJ57" s="14">
        <f t="shared" ca="1" si="17"/>
        <v>0</v>
      </c>
      <c r="BK57" s="14">
        <f t="shared" ca="1" si="17"/>
        <v>0</v>
      </c>
      <c r="BL57" s="14">
        <f t="shared" ca="1" si="17"/>
        <v>0</v>
      </c>
      <c r="BM57" s="14">
        <f t="shared" ca="1" si="17"/>
        <v>0</v>
      </c>
      <c r="BN57" s="14">
        <f t="shared" ca="1" si="17"/>
        <v>0</v>
      </c>
      <c r="BO57" s="14">
        <f t="shared" ca="1" si="17"/>
        <v>0</v>
      </c>
      <c r="BP57" s="14">
        <f t="shared" ca="1" si="17"/>
        <v>0</v>
      </c>
      <c r="BQ57" s="14">
        <f t="shared" ca="1" si="17"/>
        <v>0</v>
      </c>
      <c r="BR57" s="14">
        <f t="shared" ca="1" si="17"/>
        <v>0</v>
      </c>
      <c r="BS57" s="98"/>
    </row>
    <row r="58" spans="1:71" ht="21" hidden="1" customHeight="1" outlineLevel="1" thickBot="1" x14ac:dyDescent="0.4">
      <c r="A58" s="5">
        <f t="shared" si="18"/>
        <v>0</v>
      </c>
      <c r="B58" s="5">
        <f t="shared" si="18"/>
        <v>3</v>
      </c>
      <c r="C58" s="5">
        <f t="shared" si="18"/>
        <v>0</v>
      </c>
      <c r="D58" s="5">
        <f t="shared" si="18"/>
        <v>0</v>
      </c>
      <c r="E58" s="6" t="str">
        <f t="shared" si="18"/>
        <v>Se3</v>
      </c>
      <c r="F58" s="14">
        <f t="shared" ca="1" si="19"/>
        <v>14.094000000000001</v>
      </c>
      <c r="G58" s="14">
        <f t="shared" ca="1" si="17"/>
        <v>11.511000000000001</v>
      </c>
      <c r="H58" s="14">
        <f t="shared" ca="1" si="17"/>
        <v>9.1859999999999999</v>
      </c>
      <c r="I58" s="14">
        <f t="shared" ca="1" si="17"/>
        <v>-62.849999999999994</v>
      </c>
      <c r="J58" s="14">
        <f t="shared" ca="1" si="17"/>
        <v>-60.449999999999996</v>
      </c>
      <c r="K58" s="14">
        <f t="shared" ca="1" si="17"/>
        <v>-58.59</v>
      </c>
      <c r="L58" s="14">
        <f t="shared" ca="1" si="17"/>
        <v>-39.78</v>
      </c>
      <c r="M58" s="14">
        <f t="shared" ca="1" si="17"/>
        <v>-38.49</v>
      </c>
      <c r="N58" s="14">
        <f t="shared" ca="1" si="17"/>
        <v>-37.29</v>
      </c>
      <c r="O58" s="14">
        <f t="shared" ca="1" si="17"/>
        <v>-36.18</v>
      </c>
      <c r="P58" s="14">
        <f t="shared" ca="1" si="17"/>
        <v>-35.099999999999994</v>
      </c>
      <c r="Q58" s="14">
        <f t="shared" ca="1" si="17"/>
        <v>-31.349999999999998</v>
      </c>
      <c r="R58" s="14">
        <f t="shared" ca="1" si="17"/>
        <v>-28.241999999999997</v>
      </c>
      <c r="S58" s="14">
        <f t="shared" ca="1" si="17"/>
        <v>-27.54</v>
      </c>
      <c r="T58" s="14">
        <f t="shared" ca="1" si="17"/>
        <v>-26.865000000000002</v>
      </c>
      <c r="U58" s="14">
        <f t="shared" ca="1" si="17"/>
        <v>-26.217000000000002</v>
      </c>
      <c r="V58" s="14">
        <f t="shared" ca="1" si="17"/>
        <v>-25.563000000000002</v>
      </c>
      <c r="W58" s="14">
        <f t="shared" ca="1" si="17"/>
        <v>-24.821999999999996</v>
      </c>
      <c r="X58" s="14">
        <f t="shared" ca="1" si="17"/>
        <v>-24.965999999999998</v>
      </c>
      <c r="Y58" s="14">
        <f t="shared" ca="1" si="17"/>
        <v>-25.175999999999998</v>
      </c>
      <c r="Z58" s="14">
        <f t="shared" ca="1" si="17"/>
        <v>-25.383000000000003</v>
      </c>
      <c r="AA58" s="14">
        <f t="shared" ca="1" si="17"/>
        <v>-26.210999999999999</v>
      </c>
      <c r="AB58" s="14">
        <f t="shared" ca="1" si="17"/>
        <v>-26.417999999999999</v>
      </c>
      <c r="AC58" s="14">
        <f t="shared" ca="1" si="17"/>
        <v>-26.631</v>
      </c>
      <c r="AD58" s="14">
        <f t="shared" ca="1" si="17"/>
        <v>-26.847000000000001</v>
      </c>
      <c r="AE58" s="14">
        <f t="shared" ca="1" si="17"/>
        <v>-27.066000000000003</v>
      </c>
      <c r="AF58" s="14">
        <f t="shared" ca="1" si="17"/>
        <v>-28.013999999999996</v>
      </c>
      <c r="AG58" s="14">
        <f t="shared" ca="1" si="17"/>
        <v>0</v>
      </c>
      <c r="AH58" s="14">
        <f t="shared" ref="G58:BR62" ca="1" si="20">$A58*H.Ar + $B58*H.Se + $C58*H.Ge + $D58*H.Ga</f>
        <v>0</v>
      </c>
      <c r="AI58" s="14">
        <f t="shared" ca="1" si="20"/>
        <v>0</v>
      </c>
      <c r="AJ58" s="14">
        <f t="shared" ca="1" si="20"/>
        <v>0</v>
      </c>
      <c r="AK58" s="14">
        <f t="shared" ca="1" si="20"/>
        <v>0</v>
      </c>
      <c r="AL58" s="14">
        <f t="shared" ca="1" si="20"/>
        <v>0</v>
      </c>
      <c r="AM58" s="14">
        <f t="shared" ca="1" si="20"/>
        <v>0</v>
      </c>
      <c r="AN58" s="14">
        <f t="shared" ca="1" si="20"/>
        <v>0</v>
      </c>
      <c r="AO58" s="14">
        <f t="shared" ca="1" si="20"/>
        <v>0</v>
      </c>
      <c r="AP58" s="14">
        <f t="shared" ca="1" si="20"/>
        <v>0</v>
      </c>
      <c r="AQ58" s="14">
        <f t="shared" ca="1" si="20"/>
        <v>0</v>
      </c>
      <c r="AR58" s="14">
        <f t="shared" ca="1" si="20"/>
        <v>0</v>
      </c>
      <c r="AS58" s="14">
        <f t="shared" ca="1" si="20"/>
        <v>0</v>
      </c>
      <c r="AT58" s="14">
        <f t="shared" ca="1" si="20"/>
        <v>0</v>
      </c>
      <c r="AU58" s="14">
        <f t="shared" ca="1" si="20"/>
        <v>0</v>
      </c>
      <c r="AV58" s="14">
        <f t="shared" ca="1" si="20"/>
        <v>0</v>
      </c>
      <c r="AW58" s="14">
        <f t="shared" ca="1" si="20"/>
        <v>0</v>
      </c>
      <c r="AX58" s="14">
        <f t="shared" ca="1" si="20"/>
        <v>0</v>
      </c>
      <c r="AY58" s="14">
        <f t="shared" ca="1" si="20"/>
        <v>0</v>
      </c>
      <c r="AZ58" s="14">
        <f t="shared" ca="1" si="20"/>
        <v>0</v>
      </c>
      <c r="BA58" s="14">
        <f t="shared" ca="1" si="20"/>
        <v>0</v>
      </c>
      <c r="BB58" s="14">
        <f t="shared" ca="1" si="20"/>
        <v>0</v>
      </c>
      <c r="BC58" s="14">
        <f t="shared" ca="1" si="20"/>
        <v>0</v>
      </c>
      <c r="BD58" s="14">
        <f t="shared" ca="1" si="20"/>
        <v>0</v>
      </c>
      <c r="BE58" s="14">
        <f t="shared" ca="1" si="20"/>
        <v>0</v>
      </c>
      <c r="BF58" s="14">
        <f t="shared" ca="1" si="20"/>
        <v>0</v>
      </c>
      <c r="BG58" s="14">
        <f t="shared" ca="1" si="20"/>
        <v>0</v>
      </c>
      <c r="BH58" s="14">
        <f t="shared" ca="1" si="20"/>
        <v>0</v>
      </c>
      <c r="BI58" s="14">
        <f t="shared" ca="1" si="20"/>
        <v>0</v>
      </c>
      <c r="BJ58" s="14">
        <f t="shared" ca="1" si="20"/>
        <v>0</v>
      </c>
      <c r="BK58" s="14">
        <f t="shared" ca="1" si="20"/>
        <v>0</v>
      </c>
      <c r="BL58" s="14">
        <f t="shared" ca="1" si="20"/>
        <v>0</v>
      </c>
      <c r="BM58" s="14">
        <f t="shared" ca="1" si="20"/>
        <v>0</v>
      </c>
      <c r="BN58" s="14">
        <f t="shared" ca="1" si="20"/>
        <v>0</v>
      </c>
      <c r="BO58" s="14">
        <f t="shared" ca="1" si="20"/>
        <v>0</v>
      </c>
      <c r="BP58" s="14">
        <f t="shared" ca="1" si="20"/>
        <v>0</v>
      </c>
      <c r="BQ58" s="14">
        <f t="shared" ca="1" si="20"/>
        <v>0</v>
      </c>
      <c r="BR58" s="14">
        <f t="shared" ca="1" si="20"/>
        <v>0</v>
      </c>
      <c r="BS58" s="98"/>
    </row>
    <row r="59" spans="1:71" ht="21" hidden="1" customHeight="1" outlineLevel="1" thickBot="1" x14ac:dyDescent="0.4">
      <c r="A59" s="5">
        <f t="shared" si="18"/>
        <v>0</v>
      </c>
      <c r="B59" s="5">
        <f t="shared" si="18"/>
        <v>2</v>
      </c>
      <c r="C59" s="5">
        <f t="shared" si="18"/>
        <v>0</v>
      </c>
      <c r="D59" s="5">
        <f t="shared" si="18"/>
        <v>0</v>
      </c>
      <c r="E59" s="6" t="str">
        <f t="shared" si="18"/>
        <v>Se2</v>
      </c>
      <c r="F59" s="14">
        <f t="shared" ca="1" si="19"/>
        <v>9.3960000000000008</v>
      </c>
      <c r="G59" s="14">
        <f t="shared" ca="1" si="20"/>
        <v>7.6740000000000004</v>
      </c>
      <c r="H59" s="14">
        <f t="shared" ca="1" si="20"/>
        <v>6.1239999999999997</v>
      </c>
      <c r="I59" s="14">
        <f t="shared" ca="1" si="20"/>
        <v>-41.9</v>
      </c>
      <c r="J59" s="14">
        <f t="shared" ca="1" si="20"/>
        <v>-40.299999999999997</v>
      </c>
      <c r="K59" s="14">
        <f t="shared" ca="1" si="20"/>
        <v>-39.06</v>
      </c>
      <c r="L59" s="14">
        <f t="shared" ca="1" si="20"/>
        <v>-26.52</v>
      </c>
      <c r="M59" s="14">
        <f t="shared" ca="1" si="20"/>
        <v>-25.66</v>
      </c>
      <c r="N59" s="14">
        <f t="shared" ca="1" si="20"/>
        <v>-24.86</v>
      </c>
      <c r="O59" s="14">
        <f t="shared" ca="1" si="20"/>
        <v>-24.12</v>
      </c>
      <c r="P59" s="14">
        <f t="shared" ca="1" si="20"/>
        <v>-23.4</v>
      </c>
      <c r="Q59" s="14">
        <f t="shared" ca="1" si="20"/>
        <v>-20.9</v>
      </c>
      <c r="R59" s="14">
        <f t="shared" ca="1" si="20"/>
        <v>-18.827999999999999</v>
      </c>
      <c r="S59" s="14">
        <f t="shared" ca="1" si="20"/>
        <v>-18.36</v>
      </c>
      <c r="T59" s="14">
        <f t="shared" ca="1" si="20"/>
        <v>-17.91</v>
      </c>
      <c r="U59" s="14">
        <f t="shared" ca="1" si="20"/>
        <v>-17.478000000000002</v>
      </c>
      <c r="V59" s="14">
        <f t="shared" ca="1" si="20"/>
        <v>-17.042000000000002</v>
      </c>
      <c r="W59" s="14">
        <f t="shared" ca="1" si="20"/>
        <v>-16.547999999999998</v>
      </c>
      <c r="X59" s="14">
        <f t="shared" ca="1" si="20"/>
        <v>-16.643999999999998</v>
      </c>
      <c r="Y59" s="14">
        <f t="shared" ca="1" si="20"/>
        <v>-16.783999999999999</v>
      </c>
      <c r="Z59" s="14">
        <f t="shared" ca="1" si="20"/>
        <v>-16.922000000000001</v>
      </c>
      <c r="AA59" s="14">
        <f t="shared" ca="1" si="20"/>
        <v>-17.474</v>
      </c>
      <c r="AB59" s="14">
        <f t="shared" ca="1" si="20"/>
        <v>-17.611999999999998</v>
      </c>
      <c r="AC59" s="14">
        <f t="shared" ca="1" si="20"/>
        <v>-17.754000000000001</v>
      </c>
      <c r="AD59" s="14">
        <f t="shared" ca="1" si="20"/>
        <v>-17.898</v>
      </c>
      <c r="AE59" s="14">
        <f t="shared" ca="1" si="20"/>
        <v>-18.044</v>
      </c>
      <c r="AF59" s="14">
        <f t="shared" ca="1" si="20"/>
        <v>-18.675999999999998</v>
      </c>
      <c r="AG59" s="14">
        <f t="shared" ca="1" si="20"/>
        <v>0</v>
      </c>
      <c r="AH59" s="14">
        <f t="shared" ca="1" si="20"/>
        <v>0</v>
      </c>
      <c r="AI59" s="14">
        <f t="shared" ca="1" si="20"/>
        <v>0</v>
      </c>
      <c r="AJ59" s="14">
        <f t="shared" ca="1" si="20"/>
        <v>0</v>
      </c>
      <c r="AK59" s="14">
        <f t="shared" ca="1" si="20"/>
        <v>0</v>
      </c>
      <c r="AL59" s="14">
        <f t="shared" ca="1" si="20"/>
        <v>0</v>
      </c>
      <c r="AM59" s="14">
        <f t="shared" ca="1" si="20"/>
        <v>0</v>
      </c>
      <c r="AN59" s="14">
        <f t="shared" ca="1" si="20"/>
        <v>0</v>
      </c>
      <c r="AO59" s="14">
        <f t="shared" ca="1" si="20"/>
        <v>0</v>
      </c>
      <c r="AP59" s="14">
        <f t="shared" ca="1" si="20"/>
        <v>0</v>
      </c>
      <c r="AQ59" s="14">
        <f t="shared" ca="1" si="20"/>
        <v>0</v>
      </c>
      <c r="AR59" s="14">
        <f t="shared" ca="1" si="20"/>
        <v>0</v>
      </c>
      <c r="AS59" s="14">
        <f t="shared" ca="1" si="20"/>
        <v>0</v>
      </c>
      <c r="AT59" s="14">
        <f t="shared" ca="1" si="20"/>
        <v>0</v>
      </c>
      <c r="AU59" s="14">
        <f t="shared" ca="1" si="20"/>
        <v>0</v>
      </c>
      <c r="AV59" s="14">
        <f t="shared" ca="1" si="20"/>
        <v>0</v>
      </c>
      <c r="AW59" s="14">
        <f t="shared" ca="1" si="20"/>
        <v>0</v>
      </c>
      <c r="AX59" s="14">
        <f t="shared" ca="1" si="20"/>
        <v>0</v>
      </c>
      <c r="AY59" s="14">
        <f t="shared" ca="1" si="20"/>
        <v>0</v>
      </c>
      <c r="AZ59" s="14">
        <f t="shared" ca="1" si="20"/>
        <v>0</v>
      </c>
      <c r="BA59" s="14">
        <f t="shared" ca="1" si="20"/>
        <v>0</v>
      </c>
      <c r="BB59" s="14">
        <f t="shared" ca="1" si="20"/>
        <v>0</v>
      </c>
      <c r="BC59" s="14">
        <f t="shared" ca="1" si="20"/>
        <v>0</v>
      </c>
      <c r="BD59" s="14">
        <f t="shared" ca="1" si="20"/>
        <v>0</v>
      </c>
      <c r="BE59" s="14">
        <f t="shared" ca="1" si="20"/>
        <v>0</v>
      </c>
      <c r="BF59" s="14">
        <f t="shared" ca="1" si="20"/>
        <v>0</v>
      </c>
      <c r="BG59" s="14">
        <f t="shared" ca="1" si="20"/>
        <v>0</v>
      </c>
      <c r="BH59" s="14">
        <f t="shared" ca="1" si="20"/>
        <v>0</v>
      </c>
      <c r="BI59" s="14">
        <f t="shared" ca="1" si="20"/>
        <v>0</v>
      </c>
      <c r="BJ59" s="14">
        <f t="shared" ca="1" si="20"/>
        <v>0</v>
      </c>
      <c r="BK59" s="14">
        <f t="shared" ca="1" si="20"/>
        <v>0</v>
      </c>
      <c r="BL59" s="14">
        <f t="shared" ca="1" si="20"/>
        <v>0</v>
      </c>
      <c r="BM59" s="14">
        <f t="shared" ca="1" si="20"/>
        <v>0</v>
      </c>
      <c r="BN59" s="14">
        <f t="shared" ca="1" si="20"/>
        <v>0</v>
      </c>
      <c r="BO59" s="14">
        <f t="shared" ca="1" si="20"/>
        <v>0</v>
      </c>
      <c r="BP59" s="14">
        <f t="shared" ca="1" si="20"/>
        <v>0</v>
      </c>
      <c r="BQ59" s="14">
        <f t="shared" ca="1" si="20"/>
        <v>0</v>
      </c>
      <c r="BR59" s="14">
        <f t="shared" ca="1" si="20"/>
        <v>0</v>
      </c>
      <c r="BS59" s="98"/>
    </row>
    <row r="60" spans="1:71" ht="21" hidden="1" customHeight="1" outlineLevel="1" thickBot="1" x14ac:dyDescent="0.4">
      <c r="A60" s="5">
        <f t="shared" si="18"/>
        <v>0</v>
      </c>
      <c r="B60" s="5">
        <f t="shared" si="18"/>
        <v>1</v>
      </c>
      <c r="C60" s="5">
        <f t="shared" si="18"/>
        <v>0</v>
      </c>
      <c r="D60" s="5">
        <f t="shared" si="18"/>
        <v>0</v>
      </c>
      <c r="E60" s="6" t="str">
        <f t="shared" si="18"/>
        <v>Se</v>
      </c>
      <c r="F60" s="14">
        <f t="shared" ca="1" si="19"/>
        <v>4.6980000000000004</v>
      </c>
      <c r="G60" s="14">
        <f t="shared" ca="1" si="20"/>
        <v>3.8370000000000002</v>
      </c>
      <c r="H60" s="14">
        <f t="shared" ca="1" si="20"/>
        <v>3.0619999999999998</v>
      </c>
      <c r="I60" s="14">
        <f t="shared" ca="1" si="20"/>
        <v>-20.95</v>
      </c>
      <c r="J60" s="14">
        <f t="shared" ca="1" si="20"/>
        <v>-20.149999999999999</v>
      </c>
      <c r="K60" s="14">
        <f t="shared" ca="1" si="20"/>
        <v>-19.53</v>
      </c>
      <c r="L60" s="14">
        <f t="shared" ca="1" si="20"/>
        <v>-13.26</v>
      </c>
      <c r="M60" s="14">
        <f t="shared" ca="1" si="20"/>
        <v>-12.83</v>
      </c>
      <c r="N60" s="14">
        <f t="shared" ca="1" si="20"/>
        <v>-12.43</v>
      </c>
      <c r="O60" s="14">
        <f t="shared" ca="1" si="20"/>
        <v>-12.06</v>
      </c>
      <c r="P60" s="14">
        <f t="shared" ca="1" si="20"/>
        <v>-11.7</v>
      </c>
      <c r="Q60" s="14">
        <f t="shared" ca="1" si="20"/>
        <v>-10.45</v>
      </c>
      <c r="R60" s="14">
        <f t="shared" ca="1" si="20"/>
        <v>-9.4139999999999997</v>
      </c>
      <c r="S60" s="14">
        <f t="shared" ca="1" si="20"/>
        <v>-9.18</v>
      </c>
      <c r="T60" s="14">
        <f t="shared" ca="1" si="20"/>
        <v>-8.9550000000000001</v>
      </c>
      <c r="U60" s="14">
        <f t="shared" ca="1" si="20"/>
        <v>-8.7390000000000008</v>
      </c>
      <c r="V60" s="14">
        <f t="shared" ca="1" si="20"/>
        <v>-8.5210000000000008</v>
      </c>
      <c r="W60" s="14">
        <f t="shared" ca="1" si="20"/>
        <v>-8.2739999999999991</v>
      </c>
      <c r="X60" s="14">
        <f t="shared" ca="1" si="20"/>
        <v>-8.3219999999999992</v>
      </c>
      <c r="Y60" s="14">
        <f t="shared" ca="1" si="20"/>
        <v>-8.3919999999999995</v>
      </c>
      <c r="Z60" s="14">
        <f t="shared" ca="1" si="20"/>
        <v>-8.4610000000000003</v>
      </c>
      <c r="AA60" s="14">
        <f t="shared" ca="1" si="20"/>
        <v>-8.7370000000000001</v>
      </c>
      <c r="AB60" s="14">
        <f t="shared" ca="1" si="20"/>
        <v>-8.8059999999999992</v>
      </c>
      <c r="AC60" s="14">
        <f t="shared" ca="1" si="20"/>
        <v>-8.8770000000000007</v>
      </c>
      <c r="AD60" s="14">
        <f t="shared" ca="1" si="20"/>
        <v>-8.9489999999999998</v>
      </c>
      <c r="AE60" s="14">
        <f t="shared" ca="1" si="20"/>
        <v>-9.0220000000000002</v>
      </c>
      <c r="AF60" s="14">
        <f t="shared" ca="1" si="20"/>
        <v>-9.3379999999999992</v>
      </c>
      <c r="AG60" s="14">
        <f t="shared" ca="1" si="20"/>
        <v>0</v>
      </c>
      <c r="AH60" s="14">
        <f t="shared" ca="1" si="20"/>
        <v>0</v>
      </c>
      <c r="AI60" s="14">
        <f t="shared" ca="1" si="20"/>
        <v>0</v>
      </c>
      <c r="AJ60" s="14">
        <f t="shared" ca="1" si="20"/>
        <v>0</v>
      </c>
      <c r="AK60" s="14">
        <f t="shared" ca="1" si="20"/>
        <v>0</v>
      </c>
      <c r="AL60" s="14">
        <f t="shared" ca="1" si="20"/>
        <v>0</v>
      </c>
      <c r="AM60" s="14">
        <f t="shared" ca="1" si="20"/>
        <v>0</v>
      </c>
      <c r="AN60" s="14">
        <f t="shared" ca="1" si="20"/>
        <v>0</v>
      </c>
      <c r="AO60" s="14">
        <f t="shared" ca="1" si="20"/>
        <v>0</v>
      </c>
      <c r="AP60" s="14">
        <f t="shared" ca="1" si="20"/>
        <v>0</v>
      </c>
      <c r="AQ60" s="14">
        <f t="shared" ca="1" si="20"/>
        <v>0</v>
      </c>
      <c r="AR60" s="14">
        <f t="shared" ca="1" si="20"/>
        <v>0</v>
      </c>
      <c r="AS60" s="14">
        <f t="shared" ca="1" si="20"/>
        <v>0</v>
      </c>
      <c r="AT60" s="14">
        <f t="shared" ca="1" si="20"/>
        <v>0</v>
      </c>
      <c r="AU60" s="14">
        <f t="shared" ca="1" si="20"/>
        <v>0</v>
      </c>
      <c r="AV60" s="14">
        <f t="shared" ca="1" si="20"/>
        <v>0</v>
      </c>
      <c r="AW60" s="14">
        <f t="shared" ca="1" si="20"/>
        <v>0</v>
      </c>
      <c r="AX60" s="14">
        <f t="shared" ca="1" si="20"/>
        <v>0</v>
      </c>
      <c r="AY60" s="14">
        <f t="shared" ca="1" si="20"/>
        <v>0</v>
      </c>
      <c r="AZ60" s="14">
        <f t="shared" ca="1" si="20"/>
        <v>0</v>
      </c>
      <c r="BA60" s="14">
        <f t="shared" ca="1" si="20"/>
        <v>0</v>
      </c>
      <c r="BB60" s="14">
        <f t="shared" ca="1" si="20"/>
        <v>0</v>
      </c>
      <c r="BC60" s="14">
        <f t="shared" ca="1" si="20"/>
        <v>0</v>
      </c>
      <c r="BD60" s="14">
        <f t="shared" ca="1" si="20"/>
        <v>0</v>
      </c>
      <c r="BE60" s="14">
        <f t="shared" ca="1" si="20"/>
        <v>0</v>
      </c>
      <c r="BF60" s="14">
        <f t="shared" ca="1" si="20"/>
        <v>0</v>
      </c>
      <c r="BG60" s="14">
        <f t="shared" ca="1" si="20"/>
        <v>0</v>
      </c>
      <c r="BH60" s="14">
        <f t="shared" ca="1" si="20"/>
        <v>0</v>
      </c>
      <c r="BI60" s="14">
        <f t="shared" ca="1" si="20"/>
        <v>0</v>
      </c>
      <c r="BJ60" s="14">
        <f t="shared" ca="1" si="20"/>
        <v>0</v>
      </c>
      <c r="BK60" s="14">
        <f t="shared" ca="1" si="20"/>
        <v>0</v>
      </c>
      <c r="BL60" s="14">
        <f t="shared" ca="1" si="20"/>
        <v>0</v>
      </c>
      <c r="BM60" s="14">
        <f t="shared" ca="1" si="20"/>
        <v>0</v>
      </c>
      <c r="BN60" s="14">
        <f t="shared" ca="1" si="20"/>
        <v>0</v>
      </c>
      <c r="BO60" s="14">
        <f t="shared" ca="1" si="20"/>
        <v>0</v>
      </c>
      <c r="BP60" s="14">
        <f t="shared" ca="1" si="20"/>
        <v>0</v>
      </c>
      <c r="BQ60" s="14">
        <f t="shared" ca="1" si="20"/>
        <v>0</v>
      </c>
      <c r="BR60" s="14">
        <f t="shared" ca="1" si="20"/>
        <v>0</v>
      </c>
      <c r="BS60" s="98"/>
    </row>
    <row r="61" spans="1:71" ht="21" hidden="1" customHeight="1" outlineLevel="1" thickBot="1" x14ac:dyDescent="0.4">
      <c r="A61" s="5">
        <f t="shared" si="18"/>
        <v>1</v>
      </c>
      <c r="B61" s="5">
        <f t="shared" si="18"/>
        <v>0</v>
      </c>
      <c r="C61" s="5">
        <f t="shared" si="18"/>
        <v>0</v>
      </c>
      <c r="D61" s="5">
        <f t="shared" si="18"/>
        <v>0</v>
      </c>
      <c r="E61" s="6" t="str">
        <f t="shared" si="18"/>
        <v>Ar</v>
      </c>
      <c r="F61" s="14">
        <f t="shared" ca="1" si="19"/>
        <v>-20.72</v>
      </c>
      <c r="G61" s="14">
        <f t="shared" ca="1" si="20"/>
        <v>-20.71</v>
      </c>
      <c r="H61" s="14">
        <f t="shared" ca="1" si="20"/>
        <v>-20.71</v>
      </c>
      <c r="I61" s="14">
        <f t="shared" ca="1" si="20"/>
        <v>-18.62</v>
      </c>
      <c r="J61" s="14">
        <f t="shared" ca="1" si="20"/>
        <v>-18.63</v>
      </c>
      <c r="K61" s="14">
        <f t="shared" ca="1" si="20"/>
        <v>-18.72</v>
      </c>
      <c r="L61" s="14">
        <f t="shared" ca="1" si="20"/>
        <v>-18.84</v>
      </c>
      <c r="M61" s="14">
        <f t="shared" ca="1" si="20"/>
        <v>-18.87</v>
      </c>
      <c r="N61" s="14">
        <f t="shared" ca="1" si="20"/>
        <v>-18.899999999999999</v>
      </c>
      <c r="O61" s="14">
        <f t="shared" ca="1" si="20"/>
        <v>-18.940000000000001</v>
      </c>
      <c r="P61" s="14">
        <f t="shared" ca="1" si="20"/>
        <v>-18.97</v>
      </c>
      <c r="Q61" s="14">
        <f t="shared" ca="1" si="20"/>
        <v>-19.11</v>
      </c>
      <c r="R61" s="14">
        <f t="shared" ca="1" si="20"/>
        <v>-19.25</v>
      </c>
      <c r="S61" s="14">
        <f t="shared" ca="1" si="20"/>
        <v>-19.28</v>
      </c>
      <c r="T61" s="14">
        <f t="shared" ca="1" si="20"/>
        <v>-19.32</v>
      </c>
      <c r="U61" s="14">
        <f t="shared" ca="1" si="20"/>
        <v>-19.350000000000001</v>
      </c>
      <c r="V61" s="14">
        <f t="shared" ca="1" si="20"/>
        <v>-19.38</v>
      </c>
      <c r="W61" s="14">
        <f t="shared" ca="1" si="20"/>
        <v>-19.420000000000002</v>
      </c>
      <c r="X61" s="14">
        <f t="shared" ca="1" si="20"/>
        <v>-19.45</v>
      </c>
      <c r="Y61" s="14">
        <f t="shared" ca="1" si="20"/>
        <v>-19.48</v>
      </c>
      <c r="Z61" s="14">
        <f t="shared" ca="1" si="20"/>
        <v>-19.510000000000002</v>
      </c>
      <c r="AA61" s="14">
        <f t="shared" ca="1" si="20"/>
        <v>-19.64</v>
      </c>
      <c r="AB61" s="14">
        <f t="shared" ca="1" si="20"/>
        <v>-19.68</v>
      </c>
      <c r="AC61" s="14">
        <f t="shared" ca="1" si="20"/>
        <v>-19.71</v>
      </c>
      <c r="AD61" s="14">
        <f t="shared" ca="1" si="20"/>
        <v>-19.739999999999998</v>
      </c>
      <c r="AE61" s="14">
        <f t="shared" ca="1" si="20"/>
        <v>-19.77</v>
      </c>
      <c r="AF61" s="14">
        <f t="shared" ca="1" si="20"/>
        <v>-19.91</v>
      </c>
      <c r="AG61" s="14">
        <f t="shared" ca="1" si="20"/>
        <v>0</v>
      </c>
      <c r="AH61" s="14">
        <f t="shared" ca="1" si="20"/>
        <v>0</v>
      </c>
      <c r="AI61" s="14">
        <f t="shared" ca="1" si="20"/>
        <v>0</v>
      </c>
      <c r="AJ61" s="14">
        <f t="shared" ca="1" si="20"/>
        <v>0</v>
      </c>
      <c r="AK61" s="14">
        <f t="shared" ca="1" si="20"/>
        <v>0</v>
      </c>
      <c r="AL61" s="14">
        <f t="shared" ca="1" si="20"/>
        <v>0</v>
      </c>
      <c r="AM61" s="14">
        <f t="shared" ca="1" si="20"/>
        <v>0</v>
      </c>
      <c r="AN61" s="14">
        <f t="shared" ca="1" si="20"/>
        <v>0</v>
      </c>
      <c r="AO61" s="14">
        <f t="shared" ca="1" si="20"/>
        <v>0</v>
      </c>
      <c r="AP61" s="14">
        <f t="shared" ca="1" si="20"/>
        <v>0</v>
      </c>
      <c r="AQ61" s="14">
        <f t="shared" ca="1" si="20"/>
        <v>0</v>
      </c>
      <c r="AR61" s="14">
        <f t="shared" ca="1" si="20"/>
        <v>0</v>
      </c>
      <c r="AS61" s="14">
        <f t="shared" ca="1" si="20"/>
        <v>0</v>
      </c>
      <c r="AT61" s="14">
        <f t="shared" ca="1" si="20"/>
        <v>0</v>
      </c>
      <c r="AU61" s="14">
        <f t="shared" ca="1" si="20"/>
        <v>0</v>
      </c>
      <c r="AV61" s="14">
        <f t="shared" ca="1" si="20"/>
        <v>0</v>
      </c>
      <c r="AW61" s="14">
        <f t="shared" ca="1" si="20"/>
        <v>0</v>
      </c>
      <c r="AX61" s="14">
        <f t="shared" ca="1" si="20"/>
        <v>0</v>
      </c>
      <c r="AY61" s="14">
        <f t="shared" ca="1" si="20"/>
        <v>0</v>
      </c>
      <c r="AZ61" s="14">
        <f t="shared" ca="1" si="20"/>
        <v>0</v>
      </c>
      <c r="BA61" s="14">
        <f t="shared" ca="1" si="20"/>
        <v>0</v>
      </c>
      <c r="BB61" s="14">
        <f t="shared" ca="1" si="20"/>
        <v>0</v>
      </c>
      <c r="BC61" s="14">
        <f t="shared" ca="1" si="20"/>
        <v>0</v>
      </c>
      <c r="BD61" s="14">
        <f t="shared" ca="1" si="20"/>
        <v>0</v>
      </c>
      <c r="BE61" s="14">
        <f t="shared" ca="1" si="20"/>
        <v>0</v>
      </c>
      <c r="BF61" s="14">
        <f t="shared" ca="1" si="20"/>
        <v>0</v>
      </c>
      <c r="BG61" s="14">
        <f t="shared" ca="1" si="20"/>
        <v>0</v>
      </c>
      <c r="BH61" s="14">
        <f t="shared" ca="1" si="20"/>
        <v>0</v>
      </c>
      <c r="BI61" s="14">
        <f t="shared" ca="1" si="20"/>
        <v>0</v>
      </c>
      <c r="BJ61" s="14">
        <f t="shared" ca="1" si="20"/>
        <v>0</v>
      </c>
      <c r="BK61" s="14">
        <f t="shared" ca="1" si="20"/>
        <v>0</v>
      </c>
      <c r="BL61" s="14">
        <f t="shared" ca="1" si="20"/>
        <v>0</v>
      </c>
      <c r="BM61" s="14">
        <f t="shared" ca="1" si="20"/>
        <v>0</v>
      </c>
      <c r="BN61" s="14">
        <f t="shared" ca="1" si="20"/>
        <v>0</v>
      </c>
      <c r="BO61" s="14">
        <f t="shared" ca="1" si="20"/>
        <v>0</v>
      </c>
      <c r="BP61" s="14">
        <f t="shared" ca="1" si="20"/>
        <v>0</v>
      </c>
      <c r="BQ61" s="14">
        <f t="shared" ca="1" si="20"/>
        <v>0</v>
      </c>
      <c r="BR61" s="14">
        <f t="shared" ca="1" si="20"/>
        <v>0</v>
      </c>
      <c r="BS61" s="98"/>
    </row>
    <row r="62" spans="1:71" ht="21" hidden="1" customHeight="1" outlineLevel="1" thickBot="1" x14ac:dyDescent="0.4">
      <c r="A62" s="5">
        <f t="shared" si="18"/>
        <v>0</v>
      </c>
      <c r="B62" s="5">
        <f t="shared" si="18"/>
        <v>1</v>
      </c>
      <c r="C62" s="5">
        <f t="shared" si="18"/>
        <v>1</v>
      </c>
      <c r="D62" s="5">
        <f t="shared" si="18"/>
        <v>0</v>
      </c>
      <c r="E62" s="6" t="str">
        <f t="shared" si="18"/>
        <v>(1)GeSe[l]</v>
      </c>
      <c r="F62" s="14">
        <f t="shared" ca="1" si="19"/>
        <v>-22.782</v>
      </c>
      <c r="G62" s="14">
        <f t="shared" ca="1" si="20"/>
        <v>-22.023</v>
      </c>
      <c r="H62" s="14">
        <f t="shared" ca="1" si="20"/>
        <v>-21.358000000000001</v>
      </c>
      <c r="I62" s="14">
        <f t="shared" ca="1" si="20"/>
        <v>-35.14</v>
      </c>
      <c r="J62" s="14">
        <f t="shared" ca="1" si="20"/>
        <v>-33.909999999999997</v>
      </c>
      <c r="K62" s="14">
        <f t="shared" ca="1" si="20"/>
        <v>-30.14</v>
      </c>
      <c r="L62" s="14">
        <f t="shared" ca="1" si="20"/>
        <v>-27.57</v>
      </c>
      <c r="M62" s="14">
        <f t="shared" ca="1" si="20"/>
        <v>-27.05</v>
      </c>
      <c r="N62" s="14">
        <f t="shared" ca="1" si="20"/>
        <v>-26.57</v>
      </c>
      <c r="O62" s="14">
        <f t="shared" ca="1" si="20"/>
        <v>-26.14</v>
      </c>
      <c r="P62" s="14">
        <f t="shared" ca="1" si="20"/>
        <v>-25.729999999999997</v>
      </c>
      <c r="Q62" s="14">
        <f t="shared" ca="1" si="20"/>
        <v>-24.39</v>
      </c>
      <c r="R62" s="14">
        <f t="shared" ca="1" si="20"/>
        <v>-23.384</v>
      </c>
      <c r="S62" s="14">
        <f t="shared" ca="1" si="20"/>
        <v>-23.17</v>
      </c>
      <c r="T62" s="14">
        <f t="shared" ca="1" si="20"/>
        <v>-22.975000000000001</v>
      </c>
      <c r="U62" s="14">
        <f t="shared" ca="1" si="20"/>
        <v>-22.789000000000001</v>
      </c>
      <c r="V62" s="14">
        <f t="shared" ca="1" si="20"/>
        <v>-22.631</v>
      </c>
      <c r="W62" s="14">
        <f t="shared" ca="1" si="20"/>
        <v>-22.513999999999999</v>
      </c>
      <c r="X62" s="14">
        <f t="shared" ca="1" si="20"/>
        <v>-22.442</v>
      </c>
      <c r="Y62" s="14">
        <f t="shared" ca="1" si="20"/>
        <v>-22.372</v>
      </c>
      <c r="Z62" s="14">
        <f t="shared" ca="1" si="20"/>
        <v>-22.320999999999998</v>
      </c>
      <c r="AA62" s="14">
        <f t="shared" ca="1" si="20"/>
        <v>-22.137</v>
      </c>
      <c r="AB62" s="14">
        <f t="shared" ca="1" si="20"/>
        <v>-22.095999999999997</v>
      </c>
      <c r="AC62" s="14">
        <f t="shared" ca="1" si="20"/>
        <v>-22.067</v>
      </c>
      <c r="AD62" s="14">
        <f t="shared" ca="1" si="20"/>
        <v>-22.039000000000001</v>
      </c>
      <c r="AE62" s="14">
        <f t="shared" ca="1" si="20"/>
        <v>-22.012</v>
      </c>
      <c r="AF62" s="14">
        <f t="shared" ca="1" si="20"/>
        <v>-21.927999999999997</v>
      </c>
      <c r="AG62" s="14">
        <f t="shared" ref="G62:BR66" ca="1" si="21">$A62*H.Ar + $B62*H.Se + $C62*H.Ge + $D62*H.Ga</f>
        <v>0</v>
      </c>
      <c r="AH62" s="14">
        <f t="shared" ca="1" si="21"/>
        <v>0</v>
      </c>
      <c r="AI62" s="14">
        <f t="shared" ca="1" si="21"/>
        <v>0</v>
      </c>
      <c r="AJ62" s="14">
        <f t="shared" ca="1" si="21"/>
        <v>0</v>
      </c>
      <c r="AK62" s="14">
        <f t="shared" ca="1" si="21"/>
        <v>0</v>
      </c>
      <c r="AL62" s="14">
        <f t="shared" ca="1" si="21"/>
        <v>0</v>
      </c>
      <c r="AM62" s="14">
        <f t="shared" ca="1" si="21"/>
        <v>0</v>
      </c>
      <c r="AN62" s="14">
        <f t="shared" ca="1" si="21"/>
        <v>0</v>
      </c>
      <c r="AO62" s="14">
        <f t="shared" ca="1" si="21"/>
        <v>0</v>
      </c>
      <c r="AP62" s="14">
        <f t="shared" ca="1" si="21"/>
        <v>0</v>
      </c>
      <c r="AQ62" s="14">
        <f t="shared" ca="1" si="21"/>
        <v>0</v>
      </c>
      <c r="AR62" s="14">
        <f t="shared" ca="1" si="21"/>
        <v>0</v>
      </c>
      <c r="AS62" s="14">
        <f t="shared" ca="1" si="21"/>
        <v>0</v>
      </c>
      <c r="AT62" s="14">
        <f t="shared" ca="1" si="21"/>
        <v>0</v>
      </c>
      <c r="AU62" s="14">
        <f t="shared" ca="1" si="21"/>
        <v>0</v>
      </c>
      <c r="AV62" s="14">
        <f t="shared" ca="1" si="21"/>
        <v>0</v>
      </c>
      <c r="AW62" s="14">
        <f t="shared" ca="1" si="21"/>
        <v>0</v>
      </c>
      <c r="AX62" s="14">
        <f t="shared" ca="1" si="21"/>
        <v>0</v>
      </c>
      <c r="AY62" s="14">
        <f t="shared" ca="1" si="21"/>
        <v>0</v>
      </c>
      <c r="AZ62" s="14">
        <f t="shared" ca="1" si="21"/>
        <v>0</v>
      </c>
      <c r="BA62" s="14">
        <f t="shared" ca="1" si="21"/>
        <v>0</v>
      </c>
      <c r="BB62" s="14">
        <f t="shared" ca="1" si="21"/>
        <v>0</v>
      </c>
      <c r="BC62" s="14">
        <f t="shared" ca="1" si="21"/>
        <v>0</v>
      </c>
      <c r="BD62" s="14">
        <f t="shared" ca="1" si="21"/>
        <v>0</v>
      </c>
      <c r="BE62" s="14">
        <f t="shared" ca="1" si="21"/>
        <v>0</v>
      </c>
      <c r="BF62" s="14">
        <f t="shared" ca="1" si="21"/>
        <v>0</v>
      </c>
      <c r="BG62" s="14">
        <f t="shared" ca="1" si="21"/>
        <v>0</v>
      </c>
      <c r="BH62" s="14">
        <f t="shared" ca="1" si="21"/>
        <v>0</v>
      </c>
      <c r="BI62" s="14">
        <f t="shared" ca="1" si="21"/>
        <v>0</v>
      </c>
      <c r="BJ62" s="14">
        <f t="shared" ca="1" si="21"/>
        <v>0</v>
      </c>
      <c r="BK62" s="14">
        <f t="shared" ca="1" si="21"/>
        <v>0</v>
      </c>
      <c r="BL62" s="14">
        <f t="shared" ca="1" si="21"/>
        <v>0</v>
      </c>
      <c r="BM62" s="14">
        <f t="shared" ca="1" si="21"/>
        <v>0</v>
      </c>
      <c r="BN62" s="14">
        <f t="shared" ca="1" si="21"/>
        <v>0</v>
      </c>
      <c r="BO62" s="14">
        <f t="shared" ca="1" si="21"/>
        <v>0</v>
      </c>
      <c r="BP62" s="14">
        <f t="shared" ca="1" si="21"/>
        <v>0</v>
      </c>
      <c r="BQ62" s="14">
        <f t="shared" ca="1" si="21"/>
        <v>0</v>
      </c>
      <c r="BR62" s="14">
        <f t="shared" ca="1" si="21"/>
        <v>0</v>
      </c>
      <c r="BS62" s="98"/>
    </row>
    <row r="63" spans="1:71" ht="21" hidden="1" customHeight="1" outlineLevel="1" thickBot="1" x14ac:dyDescent="0.4">
      <c r="A63" s="5">
        <f t="shared" si="18"/>
        <v>0</v>
      </c>
      <c r="B63" s="5">
        <f t="shared" si="18"/>
        <v>1</v>
      </c>
      <c r="C63" s="5">
        <f t="shared" si="18"/>
        <v>0</v>
      </c>
      <c r="D63" s="5">
        <f t="shared" si="18"/>
        <v>0</v>
      </c>
      <c r="E63" s="6" t="str">
        <f t="shared" si="18"/>
        <v>(1)Se[l]</v>
      </c>
      <c r="F63" s="14">
        <f t="shared" ca="1" si="19"/>
        <v>4.6980000000000004</v>
      </c>
      <c r="G63" s="14">
        <f t="shared" ca="1" si="21"/>
        <v>3.8370000000000002</v>
      </c>
      <c r="H63" s="14">
        <f t="shared" ca="1" si="21"/>
        <v>3.0619999999999998</v>
      </c>
      <c r="I63" s="14">
        <f t="shared" ca="1" si="21"/>
        <v>-20.95</v>
      </c>
      <c r="J63" s="14">
        <f t="shared" ca="1" si="21"/>
        <v>-20.149999999999999</v>
      </c>
      <c r="K63" s="14">
        <f t="shared" ca="1" si="21"/>
        <v>-19.53</v>
      </c>
      <c r="L63" s="14">
        <f t="shared" ca="1" si="21"/>
        <v>-13.26</v>
      </c>
      <c r="M63" s="14">
        <f t="shared" ca="1" si="21"/>
        <v>-12.83</v>
      </c>
      <c r="N63" s="14">
        <f t="shared" ca="1" si="21"/>
        <v>-12.43</v>
      </c>
      <c r="O63" s="14">
        <f t="shared" ca="1" si="21"/>
        <v>-12.06</v>
      </c>
      <c r="P63" s="14">
        <f t="shared" ca="1" si="21"/>
        <v>-11.7</v>
      </c>
      <c r="Q63" s="14">
        <f t="shared" ca="1" si="21"/>
        <v>-10.45</v>
      </c>
      <c r="R63" s="14">
        <f t="shared" ca="1" si="21"/>
        <v>-9.4139999999999997</v>
      </c>
      <c r="S63" s="14">
        <f t="shared" ca="1" si="21"/>
        <v>-9.18</v>
      </c>
      <c r="T63" s="14">
        <f t="shared" ca="1" si="21"/>
        <v>-8.9550000000000001</v>
      </c>
      <c r="U63" s="14">
        <f t="shared" ca="1" si="21"/>
        <v>-8.7390000000000008</v>
      </c>
      <c r="V63" s="14">
        <f t="shared" ca="1" si="21"/>
        <v>-8.5210000000000008</v>
      </c>
      <c r="W63" s="14">
        <f t="shared" ca="1" si="21"/>
        <v>-8.2739999999999991</v>
      </c>
      <c r="X63" s="14">
        <f t="shared" ca="1" si="21"/>
        <v>-8.3219999999999992</v>
      </c>
      <c r="Y63" s="14">
        <f t="shared" ca="1" si="21"/>
        <v>-8.3919999999999995</v>
      </c>
      <c r="Z63" s="14">
        <f t="shared" ca="1" si="21"/>
        <v>-8.4610000000000003</v>
      </c>
      <c r="AA63" s="14">
        <f t="shared" ca="1" si="21"/>
        <v>-8.7370000000000001</v>
      </c>
      <c r="AB63" s="14">
        <f t="shared" ca="1" si="21"/>
        <v>-8.8059999999999992</v>
      </c>
      <c r="AC63" s="14">
        <f t="shared" ca="1" si="21"/>
        <v>-8.8770000000000007</v>
      </c>
      <c r="AD63" s="14">
        <f t="shared" ca="1" si="21"/>
        <v>-8.9489999999999998</v>
      </c>
      <c r="AE63" s="14">
        <f t="shared" ca="1" si="21"/>
        <v>-9.0220000000000002</v>
      </c>
      <c r="AF63" s="14">
        <f t="shared" ca="1" si="21"/>
        <v>-9.3379999999999992</v>
      </c>
      <c r="AG63" s="14">
        <f t="shared" ca="1" si="21"/>
        <v>0</v>
      </c>
      <c r="AH63" s="14">
        <f t="shared" ca="1" si="21"/>
        <v>0</v>
      </c>
      <c r="AI63" s="14">
        <f t="shared" ca="1" si="21"/>
        <v>0</v>
      </c>
      <c r="AJ63" s="14">
        <f t="shared" ca="1" si="21"/>
        <v>0</v>
      </c>
      <c r="AK63" s="14">
        <f t="shared" ca="1" si="21"/>
        <v>0</v>
      </c>
      <c r="AL63" s="14">
        <f t="shared" ca="1" si="21"/>
        <v>0</v>
      </c>
      <c r="AM63" s="14">
        <f t="shared" ca="1" si="21"/>
        <v>0</v>
      </c>
      <c r="AN63" s="14">
        <f t="shared" ca="1" si="21"/>
        <v>0</v>
      </c>
      <c r="AO63" s="14">
        <f t="shared" ca="1" si="21"/>
        <v>0</v>
      </c>
      <c r="AP63" s="14">
        <f t="shared" ca="1" si="21"/>
        <v>0</v>
      </c>
      <c r="AQ63" s="14">
        <f t="shared" ca="1" si="21"/>
        <v>0</v>
      </c>
      <c r="AR63" s="14">
        <f t="shared" ca="1" si="21"/>
        <v>0</v>
      </c>
      <c r="AS63" s="14">
        <f t="shared" ca="1" si="21"/>
        <v>0</v>
      </c>
      <c r="AT63" s="14">
        <f t="shared" ca="1" si="21"/>
        <v>0</v>
      </c>
      <c r="AU63" s="14">
        <f t="shared" ca="1" si="21"/>
        <v>0</v>
      </c>
      <c r="AV63" s="14">
        <f t="shared" ca="1" si="21"/>
        <v>0</v>
      </c>
      <c r="AW63" s="14">
        <f t="shared" ca="1" si="21"/>
        <v>0</v>
      </c>
      <c r="AX63" s="14">
        <f t="shared" ca="1" si="21"/>
        <v>0</v>
      </c>
      <c r="AY63" s="14">
        <f t="shared" ca="1" si="21"/>
        <v>0</v>
      </c>
      <c r="AZ63" s="14">
        <f t="shared" ca="1" si="21"/>
        <v>0</v>
      </c>
      <c r="BA63" s="14">
        <f t="shared" ca="1" si="21"/>
        <v>0</v>
      </c>
      <c r="BB63" s="14">
        <f t="shared" ca="1" si="21"/>
        <v>0</v>
      </c>
      <c r="BC63" s="14">
        <f t="shared" ca="1" si="21"/>
        <v>0</v>
      </c>
      <c r="BD63" s="14">
        <f t="shared" ca="1" si="21"/>
        <v>0</v>
      </c>
      <c r="BE63" s="14">
        <f t="shared" ca="1" si="21"/>
        <v>0</v>
      </c>
      <c r="BF63" s="14">
        <f t="shared" ca="1" si="21"/>
        <v>0</v>
      </c>
      <c r="BG63" s="14">
        <f t="shared" ca="1" si="21"/>
        <v>0</v>
      </c>
      <c r="BH63" s="14">
        <f t="shared" ca="1" si="21"/>
        <v>0</v>
      </c>
      <c r="BI63" s="14">
        <f t="shared" ca="1" si="21"/>
        <v>0</v>
      </c>
      <c r="BJ63" s="14">
        <f t="shared" ca="1" si="21"/>
        <v>0</v>
      </c>
      <c r="BK63" s="14">
        <f t="shared" ca="1" si="21"/>
        <v>0</v>
      </c>
      <c r="BL63" s="14">
        <f t="shared" ca="1" si="21"/>
        <v>0</v>
      </c>
      <c r="BM63" s="14">
        <f t="shared" ca="1" si="21"/>
        <v>0</v>
      </c>
      <c r="BN63" s="14">
        <f t="shared" ca="1" si="21"/>
        <v>0</v>
      </c>
      <c r="BO63" s="14">
        <f t="shared" ca="1" si="21"/>
        <v>0</v>
      </c>
      <c r="BP63" s="14">
        <f t="shared" ca="1" si="21"/>
        <v>0</v>
      </c>
      <c r="BQ63" s="14">
        <f t="shared" ca="1" si="21"/>
        <v>0</v>
      </c>
      <c r="BR63" s="14">
        <f t="shared" ca="1" si="21"/>
        <v>0</v>
      </c>
      <c r="BS63" s="98"/>
    </row>
    <row r="64" spans="1:71" ht="21" hidden="1" customHeight="1" outlineLevel="1" thickBot="1" x14ac:dyDescent="0.4">
      <c r="A64" s="5">
        <f t="shared" si="18"/>
        <v>0</v>
      </c>
      <c r="B64" s="5">
        <f t="shared" si="18"/>
        <v>3</v>
      </c>
      <c r="C64" s="5">
        <f t="shared" si="18"/>
        <v>0</v>
      </c>
      <c r="D64" s="5">
        <f t="shared" si="18"/>
        <v>2</v>
      </c>
      <c r="E64" s="6" t="str">
        <f t="shared" si="18"/>
        <v>(l)Ga2Se3[l]</v>
      </c>
      <c r="F64" s="14">
        <f t="shared" ca="1" si="19"/>
        <v>-179.98600000000002</v>
      </c>
      <c r="G64" s="14">
        <f t="shared" ca="1" si="21"/>
        <v>-172.00900000000001</v>
      </c>
      <c r="H64" s="14">
        <f t="shared" ca="1" si="21"/>
        <v>-164.934</v>
      </c>
      <c r="I64" s="14">
        <f t="shared" ca="1" si="21"/>
        <v>-174.05</v>
      </c>
      <c r="J64" s="14">
        <f t="shared" ca="1" si="21"/>
        <v>-166.67</v>
      </c>
      <c r="K64" s="14">
        <f t="shared" ca="1" si="21"/>
        <v>-143.57</v>
      </c>
      <c r="L64" s="14">
        <f t="shared" ca="1" si="21"/>
        <v>-127.24</v>
      </c>
      <c r="M64" s="14">
        <f t="shared" ca="1" si="21"/>
        <v>-123.87</v>
      </c>
      <c r="N64" s="14">
        <f t="shared" ca="1" si="21"/>
        <v>-120.77000000000001</v>
      </c>
      <c r="O64" s="14">
        <f t="shared" ca="1" si="21"/>
        <v>-117.94</v>
      </c>
      <c r="P64" s="14">
        <f t="shared" ca="1" si="21"/>
        <v>-116.24</v>
      </c>
      <c r="Q64" s="14">
        <f t="shared" ca="1" si="21"/>
        <v>-110.44999999999999</v>
      </c>
      <c r="R64" s="14">
        <f t="shared" ca="1" si="21"/>
        <v>-105.90199999999999</v>
      </c>
      <c r="S64" s="14">
        <f t="shared" ca="1" si="21"/>
        <v>-104.94</v>
      </c>
      <c r="T64" s="14">
        <f t="shared" ca="1" si="21"/>
        <v>-104.04500000000002</v>
      </c>
      <c r="U64" s="14">
        <f t="shared" ca="1" si="21"/>
        <v>-103.217</v>
      </c>
      <c r="V64" s="14">
        <f t="shared" ca="1" si="21"/>
        <v>-102.46300000000001</v>
      </c>
      <c r="W64" s="14">
        <f t="shared" ca="1" si="21"/>
        <v>-101.78199999999998</v>
      </c>
      <c r="X64" s="14">
        <f t="shared" ca="1" si="21"/>
        <v>-100.96599999999999</v>
      </c>
      <c r="Y64" s="14">
        <f t="shared" ca="1" si="21"/>
        <v>-100.176</v>
      </c>
      <c r="Z64" s="14">
        <f t="shared" ca="1" si="21"/>
        <v>-99.423000000000002</v>
      </c>
      <c r="AA64" s="14">
        <f t="shared" ca="1" si="21"/>
        <v>-96.670999999999992</v>
      </c>
      <c r="AB64" s="14">
        <f t="shared" ca="1" si="21"/>
        <v>-96.038000000000011</v>
      </c>
      <c r="AC64" s="14">
        <f t="shared" ca="1" si="21"/>
        <v>-95.450999999999993</v>
      </c>
      <c r="AD64" s="14">
        <f t="shared" ca="1" si="21"/>
        <v>-94.86699999999999</v>
      </c>
      <c r="AE64" s="14">
        <f t="shared" ca="1" si="21"/>
        <v>-94.305999999999997</v>
      </c>
      <c r="AF64" s="14">
        <f t="shared" ca="1" si="21"/>
        <v>-92.233999999999995</v>
      </c>
      <c r="AG64" s="14">
        <f t="shared" ca="1" si="21"/>
        <v>0</v>
      </c>
      <c r="AH64" s="14">
        <f t="shared" ca="1" si="21"/>
        <v>0</v>
      </c>
      <c r="AI64" s="14">
        <f t="shared" ca="1" si="21"/>
        <v>0</v>
      </c>
      <c r="AJ64" s="14">
        <f t="shared" ca="1" si="21"/>
        <v>0</v>
      </c>
      <c r="AK64" s="14">
        <f t="shared" ca="1" si="21"/>
        <v>0</v>
      </c>
      <c r="AL64" s="14">
        <f t="shared" ca="1" si="21"/>
        <v>0</v>
      </c>
      <c r="AM64" s="14">
        <f t="shared" ca="1" si="21"/>
        <v>0</v>
      </c>
      <c r="AN64" s="14">
        <f t="shared" ca="1" si="21"/>
        <v>0</v>
      </c>
      <c r="AO64" s="14">
        <f t="shared" ca="1" si="21"/>
        <v>0</v>
      </c>
      <c r="AP64" s="14">
        <f t="shared" ca="1" si="21"/>
        <v>0</v>
      </c>
      <c r="AQ64" s="14">
        <f t="shared" ca="1" si="21"/>
        <v>0</v>
      </c>
      <c r="AR64" s="14">
        <f t="shared" ca="1" si="21"/>
        <v>0</v>
      </c>
      <c r="AS64" s="14">
        <f t="shared" ca="1" si="21"/>
        <v>0</v>
      </c>
      <c r="AT64" s="14">
        <f t="shared" ca="1" si="21"/>
        <v>0</v>
      </c>
      <c r="AU64" s="14">
        <f t="shared" ca="1" si="21"/>
        <v>0</v>
      </c>
      <c r="AV64" s="14">
        <f t="shared" ca="1" si="21"/>
        <v>0</v>
      </c>
      <c r="AW64" s="14">
        <f t="shared" ca="1" si="21"/>
        <v>0</v>
      </c>
      <c r="AX64" s="14">
        <f t="shared" ca="1" si="21"/>
        <v>0</v>
      </c>
      <c r="AY64" s="14">
        <f t="shared" ca="1" si="21"/>
        <v>0</v>
      </c>
      <c r="AZ64" s="14">
        <f t="shared" ca="1" si="21"/>
        <v>0</v>
      </c>
      <c r="BA64" s="14">
        <f t="shared" ca="1" si="21"/>
        <v>0</v>
      </c>
      <c r="BB64" s="14">
        <f t="shared" ca="1" si="21"/>
        <v>0</v>
      </c>
      <c r="BC64" s="14">
        <f t="shared" ca="1" si="21"/>
        <v>0</v>
      </c>
      <c r="BD64" s="14">
        <f t="shared" ca="1" si="21"/>
        <v>0</v>
      </c>
      <c r="BE64" s="14">
        <f t="shared" ca="1" si="21"/>
        <v>0</v>
      </c>
      <c r="BF64" s="14">
        <f t="shared" ca="1" si="21"/>
        <v>0</v>
      </c>
      <c r="BG64" s="14">
        <f t="shared" ca="1" si="21"/>
        <v>0</v>
      </c>
      <c r="BH64" s="14">
        <f t="shared" ca="1" si="21"/>
        <v>0</v>
      </c>
      <c r="BI64" s="14">
        <f t="shared" ca="1" si="21"/>
        <v>0</v>
      </c>
      <c r="BJ64" s="14">
        <f t="shared" ca="1" si="21"/>
        <v>0</v>
      </c>
      <c r="BK64" s="14">
        <f t="shared" ca="1" si="21"/>
        <v>0</v>
      </c>
      <c r="BL64" s="14">
        <f t="shared" ca="1" si="21"/>
        <v>0</v>
      </c>
      <c r="BM64" s="14">
        <f t="shared" ca="1" si="21"/>
        <v>0</v>
      </c>
      <c r="BN64" s="14">
        <f t="shared" ca="1" si="21"/>
        <v>0</v>
      </c>
      <c r="BO64" s="14">
        <f t="shared" ca="1" si="21"/>
        <v>0</v>
      </c>
      <c r="BP64" s="14">
        <f t="shared" ca="1" si="21"/>
        <v>0</v>
      </c>
      <c r="BQ64" s="14">
        <f t="shared" ca="1" si="21"/>
        <v>0</v>
      </c>
      <c r="BR64" s="14">
        <f t="shared" ca="1" si="21"/>
        <v>0</v>
      </c>
      <c r="BS64" s="98"/>
    </row>
    <row r="65" spans="1:87" ht="21" hidden="1" customHeight="1" outlineLevel="1" thickBot="1" x14ac:dyDescent="0.4">
      <c r="A65" s="5">
        <f t="shared" si="18"/>
        <v>1</v>
      </c>
      <c r="B65" s="5">
        <f t="shared" si="18"/>
        <v>0</v>
      </c>
      <c r="C65" s="5">
        <f t="shared" si="18"/>
        <v>0</v>
      </c>
      <c r="D65" s="5">
        <f t="shared" si="18"/>
        <v>0</v>
      </c>
      <c r="E65" s="6" t="str">
        <f t="shared" si="18"/>
        <v>H (Ar)</v>
      </c>
      <c r="F65" s="14">
        <f t="shared" ca="1" si="19"/>
        <v>-20.72</v>
      </c>
      <c r="G65" s="14">
        <f t="shared" ca="1" si="21"/>
        <v>-20.71</v>
      </c>
      <c r="H65" s="14">
        <f t="shared" ca="1" si="21"/>
        <v>-20.71</v>
      </c>
      <c r="I65" s="14">
        <f t="shared" ca="1" si="21"/>
        <v>-18.62</v>
      </c>
      <c r="J65" s="14">
        <f t="shared" ca="1" si="21"/>
        <v>-18.63</v>
      </c>
      <c r="K65" s="14">
        <f t="shared" ca="1" si="21"/>
        <v>-18.72</v>
      </c>
      <c r="L65" s="14">
        <f t="shared" ca="1" si="21"/>
        <v>-18.84</v>
      </c>
      <c r="M65" s="14">
        <f t="shared" ca="1" si="21"/>
        <v>-18.87</v>
      </c>
      <c r="N65" s="14">
        <f t="shared" ca="1" si="21"/>
        <v>-18.899999999999999</v>
      </c>
      <c r="O65" s="14">
        <f t="shared" ca="1" si="21"/>
        <v>-18.940000000000001</v>
      </c>
      <c r="P65" s="14">
        <f t="shared" ca="1" si="21"/>
        <v>-18.97</v>
      </c>
      <c r="Q65" s="14">
        <f t="shared" ca="1" si="21"/>
        <v>-19.11</v>
      </c>
      <c r="R65" s="14">
        <f t="shared" ca="1" si="21"/>
        <v>-19.25</v>
      </c>
      <c r="S65" s="14">
        <f t="shared" ca="1" si="21"/>
        <v>-19.28</v>
      </c>
      <c r="T65" s="14">
        <f t="shared" ca="1" si="21"/>
        <v>-19.32</v>
      </c>
      <c r="U65" s="14">
        <f t="shared" ca="1" si="21"/>
        <v>-19.350000000000001</v>
      </c>
      <c r="V65" s="14">
        <f t="shared" ca="1" si="21"/>
        <v>-19.38</v>
      </c>
      <c r="W65" s="14">
        <f t="shared" ca="1" si="21"/>
        <v>-19.420000000000002</v>
      </c>
      <c r="X65" s="14">
        <f t="shared" ca="1" si="21"/>
        <v>-19.45</v>
      </c>
      <c r="Y65" s="14">
        <f t="shared" ca="1" si="21"/>
        <v>-19.48</v>
      </c>
      <c r="Z65" s="14">
        <f t="shared" ca="1" si="21"/>
        <v>-19.510000000000002</v>
      </c>
      <c r="AA65" s="14">
        <f t="shared" ca="1" si="21"/>
        <v>-19.64</v>
      </c>
      <c r="AB65" s="14">
        <f t="shared" ca="1" si="21"/>
        <v>-19.68</v>
      </c>
      <c r="AC65" s="14">
        <f t="shared" ca="1" si="21"/>
        <v>-19.71</v>
      </c>
      <c r="AD65" s="14">
        <f t="shared" ca="1" si="21"/>
        <v>-19.739999999999998</v>
      </c>
      <c r="AE65" s="14">
        <f t="shared" ca="1" si="21"/>
        <v>-19.77</v>
      </c>
      <c r="AF65" s="14">
        <f t="shared" ca="1" si="21"/>
        <v>-19.91</v>
      </c>
      <c r="AG65" s="14">
        <f t="shared" ca="1" si="21"/>
        <v>0</v>
      </c>
      <c r="AH65" s="14">
        <f t="shared" ca="1" si="21"/>
        <v>0</v>
      </c>
      <c r="AI65" s="14">
        <f t="shared" ca="1" si="21"/>
        <v>0</v>
      </c>
      <c r="AJ65" s="14">
        <f t="shared" ca="1" si="21"/>
        <v>0</v>
      </c>
      <c r="AK65" s="14">
        <f t="shared" ca="1" si="21"/>
        <v>0</v>
      </c>
      <c r="AL65" s="14">
        <f t="shared" ca="1" si="21"/>
        <v>0</v>
      </c>
      <c r="AM65" s="14">
        <f t="shared" ca="1" si="21"/>
        <v>0</v>
      </c>
      <c r="AN65" s="14">
        <f t="shared" ca="1" si="21"/>
        <v>0</v>
      </c>
      <c r="AO65" s="14">
        <f t="shared" ca="1" si="21"/>
        <v>0</v>
      </c>
      <c r="AP65" s="14">
        <f t="shared" ca="1" si="21"/>
        <v>0</v>
      </c>
      <c r="AQ65" s="14">
        <f t="shared" ca="1" si="21"/>
        <v>0</v>
      </c>
      <c r="AR65" s="14">
        <f t="shared" ca="1" si="21"/>
        <v>0</v>
      </c>
      <c r="AS65" s="14">
        <f t="shared" ca="1" si="21"/>
        <v>0</v>
      </c>
      <c r="AT65" s="14">
        <f t="shared" ca="1" si="21"/>
        <v>0</v>
      </c>
      <c r="AU65" s="14">
        <f t="shared" ca="1" si="21"/>
        <v>0</v>
      </c>
      <c r="AV65" s="14">
        <f t="shared" ca="1" si="21"/>
        <v>0</v>
      </c>
      <c r="AW65" s="14">
        <f t="shared" ca="1" si="21"/>
        <v>0</v>
      </c>
      <c r="AX65" s="14">
        <f t="shared" ca="1" si="21"/>
        <v>0</v>
      </c>
      <c r="AY65" s="14">
        <f t="shared" ca="1" si="21"/>
        <v>0</v>
      </c>
      <c r="AZ65" s="14">
        <f t="shared" ca="1" si="21"/>
        <v>0</v>
      </c>
      <c r="BA65" s="14">
        <f t="shared" ca="1" si="21"/>
        <v>0</v>
      </c>
      <c r="BB65" s="14">
        <f t="shared" ca="1" si="21"/>
        <v>0</v>
      </c>
      <c r="BC65" s="14">
        <f t="shared" ca="1" si="21"/>
        <v>0</v>
      </c>
      <c r="BD65" s="14">
        <f t="shared" ca="1" si="21"/>
        <v>0</v>
      </c>
      <c r="BE65" s="14">
        <f t="shared" ca="1" si="21"/>
        <v>0</v>
      </c>
      <c r="BF65" s="14">
        <f t="shared" ca="1" si="21"/>
        <v>0</v>
      </c>
      <c r="BG65" s="14">
        <f t="shared" ca="1" si="21"/>
        <v>0</v>
      </c>
      <c r="BH65" s="14">
        <f t="shared" ca="1" si="21"/>
        <v>0</v>
      </c>
      <c r="BI65" s="14">
        <f t="shared" ca="1" si="21"/>
        <v>0</v>
      </c>
      <c r="BJ65" s="14">
        <f t="shared" ca="1" si="21"/>
        <v>0</v>
      </c>
      <c r="BK65" s="14">
        <f t="shared" ca="1" si="21"/>
        <v>0</v>
      </c>
      <c r="BL65" s="14">
        <f t="shared" ca="1" si="21"/>
        <v>0</v>
      </c>
      <c r="BM65" s="14">
        <f t="shared" ca="1" si="21"/>
        <v>0</v>
      </c>
      <c r="BN65" s="14">
        <f t="shared" ca="1" si="21"/>
        <v>0</v>
      </c>
      <c r="BO65" s="14">
        <f t="shared" ca="1" si="21"/>
        <v>0</v>
      </c>
      <c r="BP65" s="14">
        <f t="shared" ca="1" si="21"/>
        <v>0</v>
      </c>
      <c r="BQ65" s="14">
        <f t="shared" ca="1" si="21"/>
        <v>0</v>
      </c>
      <c r="BR65" s="14">
        <f t="shared" ca="1" si="21"/>
        <v>0</v>
      </c>
      <c r="BS65" s="98"/>
    </row>
    <row r="66" spans="1:87" ht="21" hidden="1" customHeight="1" outlineLevel="1" thickBot="1" x14ac:dyDescent="0.4">
      <c r="A66" s="5">
        <f t="shared" ref="A66:E75" si="22">A24</f>
        <v>0</v>
      </c>
      <c r="B66" s="5">
        <f t="shared" si="22"/>
        <v>0</v>
      </c>
      <c r="C66" s="5">
        <f t="shared" si="22"/>
        <v>0</v>
      </c>
      <c r="D66" s="5">
        <f t="shared" si="22"/>
        <v>1</v>
      </c>
      <c r="E66" s="6" t="str">
        <f t="shared" si="22"/>
        <v>H (Ga)</v>
      </c>
      <c r="F66" s="14">
        <f t="shared" ref="F66:U74" ca="1" si="23">$A66*H.Ar + $B66*H.Se + $C66*H.Ge + $D66*H.Ga</f>
        <v>-97.04</v>
      </c>
      <c r="G66" s="14">
        <f t="shared" ca="1" si="23"/>
        <v>-91.76</v>
      </c>
      <c r="H66" s="14">
        <f t="shared" ca="1" si="23"/>
        <v>-87.06</v>
      </c>
      <c r="I66" s="14">
        <f t="shared" ca="1" si="23"/>
        <v>-55.6</v>
      </c>
      <c r="J66" s="14">
        <f t="shared" ca="1" si="23"/>
        <v>-53.11</v>
      </c>
      <c r="K66" s="14">
        <f t="shared" ca="1" si="23"/>
        <v>-42.49</v>
      </c>
      <c r="L66" s="14">
        <f t="shared" ca="1" si="23"/>
        <v>-43.73</v>
      </c>
      <c r="M66" s="14">
        <f t="shared" ca="1" si="23"/>
        <v>-42.69</v>
      </c>
      <c r="N66" s="14">
        <f t="shared" ca="1" si="23"/>
        <v>-41.74</v>
      </c>
      <c r="O66" s="14">
        <f t="shared" ca="1" si="23"/>
        <v>-40.880000000000003</v>
      </c>
      <c r="P66" s="14">
        <f t="shared" ca="1" si="23"/>
        <v>-40.57</v>
      </c>
      <c r="Q66" s="14">
        <f t="shared" ca="1" si="23"/>
        <v>-39.549999999999997</v>
      </c>
      <c r="R66" s="14">
        <f t="shared" ca="1" si="23"/>
        <v>-38.83</v>
      </c>
      <c r="S66" s="14">
        <f t="shared" ca="1" si="23"/>
        <v>-38.700000000000003</v>
      </c>
      <c r="T66" s="14">
        <f t="shared" ca="1" si="23"/>
        <v>-38.590000000000003</v>
      </c>
      <c r="U66" s="14">
        <f t="shared" ca="1" si="23"/>
        <v>-38.5</v>
      </c>
      <c r="V66" s="14">
        <f t="shared" ca="1" si="21"/>
        <v>-38.450000000000003</v>
      </c>
      <c r="W66" s="14">
        <f t="shared" ca="1" si="21"/>
        <v>-38.479999999999997</v>
      </c>
      <c r="X66" s="14">
        <f t="shared" ca="1" si="21"/>
        <v>-38</v>
      </c>
      <c r="Y66" s="14">
        <f t="shared" ca="1" si="21"/>
        <v>-37.5</v>
      </c>
      <c r="Z66" s="14">
        <f t="shared" ca="1" si="21"/>
        <v>-37.020000000000003</v>
      </c>
      <c r="AA66" s="14">
        <f t="shared" ca="1" si="21"/>
        <v>-35.229999999999997</v>
      </c>
      <c r="AB66" s="14">
        <f t="shared" ca="1" si="21"/>
        <v>-34.81</v>
      </c>
      <c r="AC66" s="14">
        <f t="shared" ca="1" si="21"/>
        <v>-34.409999999999997</v>
      </c>
      <c r="AD66" s="14">
        <f t="shared" ca="1" si="21"/>
        <v>-34.01</v>
      </c>
      <c r="AE66" s="14">
        <f t="shared" ca="1" si="21"/>
        <v>-33.619999999999997</v>
      </c>
      <c r="AF66" s="14">
        <f t="shared" ca="1" si="21"/>
        <v>-32.11</v>
      </c>
      <c r="AG66" s="14">
        <f t="shared" ca="1" si="21"/>
        <v>0</v>
      </c>
      <c r="AH66" s="14">
        <f t="shared" ca="1" si="21"/>
        <v>0</v>
      </c>
      <c r="AI66" s="14">
        <f t="shared" ca="1" si="21"/>
        <v>0</v>
      </c>
      <c r="AJ66" s="14">
        <f t="shared" ca="1" si="21"/>
        <v>0</v>
      </c>
      <c r="AK66" s="14">
        <f t="shared" ca="1" si="21"/>
        <v>0</v>
      </c>
      <c r="AL66" s="14">
        <f t="shared" ca="1" si="21"/>
        <v>0</v>
      </c>
      <c r="AM66" s="14">
        <f t="shared" ca="1" si="21"/>
        <v>0</v>
      </c>
      <c r="AN66" s="14">
        <f t="shared" ca="1" si="21"/>
        <v>0</v>
      </c>
      <c r="AO66" s="14">
        <f t="shared" ca="1" si="21"/>
        <v>0</v>
      </c>
      <c r="AP66" s="14">
        <f t="shared" ca="1" si="21"/>
        <v>0</v>
      </c>
      <c r="AQ66" s="14">
        <f t="shared" ca="1" si="21"/>
        <v>0</v>
      </c>
      <c r="AR66" s="14">
        <f t="shared" ca="1" si="21"/>
        <v>0</v>
      </c>
      <c r="AS66" s="14">
        <f t="shared" ca="1" si="21"/>
        <v>0</v>
      </c>
      <c r="AT66" s="14">
        <f t="shared" ca="1" si="21"/>
        <v>0</v>
      </c>
      <c r="AU66" s="14">
        <f t="shared" ref="G66:BR70" ca="1" si="24">$A66*H.Ar + $B66*H.Se + $C66*H.Ge + $D66*H.Ga</f>
        <v>0</v>
      </c>
      <c r="AV66" s="14">
        <f t="shared" ca="1" si="24"/>
        <v>0</v>
      </c>
      <c r="AW66" s="14">
        <f t="shared" ca="1" si="24"/>
        <v>0</v>
      </c>
      <c r="AX66" s="14">
        <f t="shared" ca="1" si="24"/>
        <v>0</v>
      </c>
      <c r="AY66" s="14">
        <f t="shared" ca="1" si="24"/>
        <v>0</v>
      </c>
      <c r="AZ66" s="14">
        <f t="shared" ca="1" si="24"/>
        <v>0</v>
      </c>
      <c r="BA66" s="14">
        <f t="shared" ca="1" si="24"/>
        <v>0</v>
      </c>
      <c r="BB66" s="14">
        <f t="shared" ca="1" si="24"/>
        <v>0</v>
      </c>
      <c r="BC66" s="14">
        <f t="shared" ca="1" si="24"/>
        <v>0</v>
      </c>
      <c r="BD66" s="14">
        <f t="shared" ca="1" si="24"/>
        <v>0</v>
      </c>
      <c r="BE66" s="14">
        <f t="shared" ca="1" si="24"/>
        <v>0</v>
      </c>
      <c r="BF66" s="14">
        <f t="shared" ca="1" si="24"/>
        <v>0</v>
      </c>
      <c r="BG66" s="14">
        <f t="shared" ca="1" si="24"/>
        <v>0</v>
      </c>
      <c r="BH66" s="14">
        <f t="shared" ca="1" si="24"/>
        <v>0</v>
      </c>
      <c r="BI66" s="14">
        <f t="shared" ca="1" si="24"/>
        <v>0</v>
      </c>
      <c r="BJ66" s="14">
        <f t="shared" ca="1" si="24"/>
        <v>0</v>
      </c>
      <c r="BK66" s="14">
        <f t="shared" ca="1" si="24"/>
        <v>0</v>
      </c>
      <c r="BL66" s="14">
        <f t="shared" ca="1" si="24"/>
        <v>0</v>
      </c>
      <c r="BM66" s="14">
        <f t="shared" ca="1" si="24"/>
        <v>0</v>
      </c>
      <c r="BN66" s="14">
        <f t="shared" ca="1" si="24"/>
        <v>0</v>
      </c>
      <c r="BO66" s="14">
        <f t="shared" ca="1" si="24"/>
        <v>0</v>
      </c>
      <c r="BP66" s="14">
        <f t="shared" ca="1" si="24"/>
        <v>0</v>
      </c>
      <c r="BQ66" s="14">
        <f t="shared" ca="1" si="24"/>
        <v>0</v>
      </c>
      <c r="BR66" s="14">
        <f t="shared" ca="1" si="24"/>
        <v>0</v>
      </c>
      <c r="BS66" s="98"/>
    </row>
    <row r="67" spans="1:87" ht="21" hidden="1" customHeight="1" outlineLevel="1" thickBot="1" x14ac:dyDescent="0.4">
      <c r="A67" s="5">
        <f t="shared" si="22"/>
        <v>0</v>
      </c>
      <c r="B67" s="5">
        <f t="shared" si="22"/>
        <v>0</v>
      </c>
      <c r="C67" s="5">
        <f t="shared" si="22"/>
        <v>1</v>
      </c>
      <c r="D67" s="5">
        <f t="shared" si="22"/>
        <v>0</v>
      </c>
      <c r="E67" s="6" t="str">
        <f t="shared" si="22"/>
        <v>H (Ge)</v>
      </c>
      <c r="F67" s="14">
        <f t="shared" ca="1" si="23"/>
        <v>-27.48</v>
      </c>
      <c r="G67" s="14">
        <f t="shared" ca="1" si="24"/>
        <v>-25.86</v>
      </c>
      <c r="H67" s="14">
        <f t="shared" ca="1" si="24"/>
        <v>-24.42</v>
      </c>
      <c r="I67" s="14">
        <f t="shared" ca="1" si="24"/>
        <v>-14.19</v>
      </c>
      <c r="J67" s="14">
        <f t="shared" ca="1" si="24"/>
        <v>-13.76</v>
      </c>
      <c r="K67" s="14">
        <f t="shared" ca="1" si="24"/>
        <v>-10.61</v>
      </c>
      <c r="L67" s="14">
        <f t="shared" ca="1" si="24"/>
        <v>-14.31</v>
      </c>
      <c r="M67" s="14">
        <f t="shared" ca="1" si="24"/>
        <v>-14.22</v>
      </c>
      <c r="N67" s="14">
        <f t="shared" ca="1" si="24"/>
        <v>-14.14</v>
      </c>
      <c r="O67" s="14">
        <f t="shared" ca="1" si="24"/>
        <v>-14.08</v>
      </c>
      <c r="P67" s="14">
        <f t="shared" ca="1" si="24"/>
        <v>-14.03</v>
      </c>
      <c r="Q67" s="14">
        <f t="shared" ca="1" si="24"/>
        <v>-13.94</v>
      </c>
      <c r="R67" s="14">
        <f t="shared" ca="1" si="24"/>
        <v>-13.97</v>
      </c>
      <c r="S67" s="14">
        <f t="shared" ca="1" si="24"/>
        <v>-13.99</v>
      </c>
      <c r="T67" s="14">
        <f t="shared" ca="1" si="24"/>
        <v>-14.02</v>
      </c>
      <c r="U67" s="14">
        <f t="shared" ca="1" si="24"/>
        <v>-14.05</v>
      </c>
      <c r="V67" s="14">
        <f t="shared" ca="1" si="24"/>
        <v>-14.11</v>
      </c>
      <c r="W67" s="14">
        <f t="shared" ca="1" si="24"/>
        <v>-14.24</v>
      </c>
      <c r="X67" s="14">
        <f t="shared" ca="1" si="24"/>
        <v>-14.12</v>
      </c>
      <c r="Y67" s="14">
        <f t="shared" ca="1" si="24"/>
        <v>-13.98</v>
      </c>
      <c r="Z67" s="14">
        <f t="shared" ca="1" si="24"/>
        <v>-13.86</v>
      </c>
      <c r="AA67" s="14">
        <f t="shared" ca="1" si="24"/>
        <v>-13.4</v>
      </c>
      <c r="AB67" s="14">
        <f t="shared" ca="1" si="24"/>
        <v>-13.29</v>
      </c>
      <c r="AC67" s="14">
        <f t="shared" ca="1" si="24"/>
        <v>-13.19</v>
      </c>
      <c r="AD67" s="14">
        <f t="shared" ca="1" si="24"/>
        <v>-13.09</v>
      </c>
      <c r="AE67" s="14">
        <f t="shared" ca="1" si="24"/>
        <v>-12.99</v>
      </c>
      <c r="AF67" s="14">
        <f t="shared" ca="1" si="24"/>
        <v>-12.59</v>
      </c>
      <c r="AG67" s="14">
        <f t="shared" ca="1" si="24"/>
        <v>0</v>
      </c>
      <c r="AH67" s="14">
        <f t="shared" ca="1" si="24"/>
        <v>0</v>
      </c>
      <c r="AI67" s="14">
        <f t="shared" ca="1" si="24"/>
        <v>0</v>
      </c>
      <c r="AJ67" s="14">
        <f t="shared" ca="1" si="24"/>
        <v>0</v>
      </c>
      <c r="AK67" s="14">
        <f t="shared" ca="1" si="24"/>
        <v>0</v>
      </c>
      <c r="AL67" s="14">
        <f t="shared" ca="1" si="24"/>
        <v>0</v>
      </c>
      <c r="AM67" s="14">
        <f t="shared" ca="1" si="24"/>
        <v>0</v>
      </c>
      <c r="AN67" s="14">
        <f t="shared" ca="1" si="24"/>
        <v>0</v>
      </c>
      <c r="AO67" s="14">
        <f t="shared" ca="1" si="24"/>
        <v>0</v>
      </c>
      <c r="AP67" s="14">
        <f t="shared" ca="1" si="24"/>
        <v>0</v>
      </c>
      <c r="AQ67" s="14">
        <f t="shared" ca="1" si="24"/>
        <v>0</v>
      </c>
      <c r="AR67" s="14">
        <f t="shared" ca="1" si="24"/>
        <v>0</v>
      </c>
      <c r="AS67" s="14">
        <f t="shared" ca="1" si="24"/>
        <v>0</v>
      </c>
      <c r="AT67" s="14">
        <f t="shared" ca="1" si="24"/>
        <v>0</v>
      </c>
      <c r="AU67" s="14">
        <f t="shared" ca="1" si="24"/>
        <v>0</v>
      </c>
      <c r="AV67" s="14">
        <f t="shared" ca="1" si="24"/>
        <v>0</v>
      </c>
      <c r="AW67" s="14">
        <f t="shared" ca="1" si="24"/>
        <v>0</v>
      </c>
      <c r="AX67" s="14">
        <f t="shared" ca="1" si="24"/>
        <v>0</v>
      </c>
      <c r="AY67" s="14">
        <f t="shared" ca="1" si="24"/>
        <v>0</v>
      </c>
      <c r="AZ67" s="14">
        <f t="shared" ca="1" si="24"/>
        <v>0</v>
      </c>
      <c r="BA67" s="14">
        <f t="shared" ca="1" si="24"/>
        <v>0</v>
      </c>
      <c r="BB67" s="14">
        <f t="shared" ca="1" si="24"/>
        <v>0</v>
      </c>
      <c r="BC67" s="14">
        <f t="shared" ca="1" si="24"/>
        <v>0</v>
      </c>
      <c r="BD67" s="14">
        <f t="shared" ca="1" si="24"/>
        <v>0</v>
      </c>
      <c r="BE67" s="14">
        <f t="shared" ca="1" si="24"/>
        <v>0</v>
      </c>
      <c r="BF67" s="14">
        <f t="shared" ca="1" si="24"/>
        <v>0</v>
      </c>
      <c r="BG67" s="14">
        <f t="shared" ca="1" si="24"/>
        <v>0</v>
      </c>
      <c r="BH67" s="14">
        <f t="shared" ca="1" si="24"/>
        <v>0</v>
      </c>
      <c r="BI67" s="14">
        <f t="shared" ca="1" si="24"/>
        <v>0</v>
      </c>
      <c r="BJ67" s="14">
        <f t="shared" ca="1" si="24"/>
        <v>0</v>
      </c>
      <c r="BK67" s="14">
        <f t="shared" ca="1" si="24"/>
        <v>0</v>
      </c>
      <c r="BL67" s="14">
        <f t="shared" ca="1" si="24"/>
        <v>0</v>
      </c>
      <c r="BM67" s="14">
        <f t="shared" ca="1" si="24"/>
        <v>0</v>
      </c>
      <c r="BN67" s="14">
        <f t="shared" ca="1" si="24"/>
        <v>0</v>
      </c>
      <c r="BO67" s="14">
        <f t="shared" ca="1" si="24"/>
        <v>0</v>
      </c>
      <c r="BP67" s="14">
        <f t="shared" ca="1" si="24"/>
        <v>0</v>
      </c>
      <c r="BQ67" s="14">
        <f t="shared" ca="1" si="24"/>
        <v>0</v>
      </c>
      <c r="BR67" s="14">
        <f t="shared" ca="1" si="24"/>
        <v>0</v>
      </c>
      <c r="BS67" s="98"/>
    </row>
    <row r="68" spans="1:87" ht="21" hidden="1" customHeight="1" outlineLevel="1" thickBot="1" x14ac:dyDescent="0.4">
      <c r="A68" s="5">
        <f t="shared" si="22"/>
        <v>0</v>
      </c>
      <c r="B68" s="5">
        <f t="shared" si="22"/>
        <v>1</v>
      </c>
      <c r="C68" s="5">
        <f t="shared" si="22"/>
        <v>0</v>
      </c>
      <c r="D68" s="5">
        <f t="shared" si="22"/>
        <v>0</v>
      </c>
      <c r="E68" s="6" t="str">
        <f t="shared" si="22"/>
        <v>H (Se)</v>
      </c>
      <c r="F68" s="14">
        <f t="shared" ca="1" si="23"/>
        <v>4.6980000000000004</v>
      </c>
      <c r="G68" s="14">
        <f t="shared" ca="1" si="24"/>
        <v>3.8370000000000002</v>
      </c>
      <c r="H68" s="14">
        <f t="shared" ca="1" si="24"/>
        <v>3.0619999999999998</v>
      </c>
      <c r="I68" s="14">
        <f t="shared" ca="1" si="24"/>
        <v>-20.95</v>
      </c>
      <c r="J68" s="14">
        <f t="shared" ca="1" si="24"/>
        <v>-20.149999999999999</v>
      </c>
      <c r="K68" s="14">
        <f t="shared" ca="1" si="24"/>
        <v>-19.53</v>
      </c>
      <c r="L68" s="14">
        <f t="shared" ca="1" si="24"/>
        <v>-13.26</v>
      </c>
      <c r="M68" s="14">
        <f t="shared" ca="1" si="24"/>
        <v>-12.83</v>
      </c>
      <c r="N68" s="14">
        <f t="shared" ca="1" si="24"/>
        <v>-12.43</v>
      </c>
      <c r="O68" s="14">
        <f t="shared" ca="1" si="24"/>
        <v>-12.06</v>
      </c>
      <c r="P68" s="14">
        <f t="shared" ca="1" si="24"/>
        <v>-11.7</v>
      </c>
      <c r="Q68" s="14">
        <f t="shared" ca="1" si="24"/>
        <v>-10.45</v>
      </c>
      <c r="R68" s="14">
        <f t="shared" ca="1" si="24"/>
        <v>-9.4139999999999997</v>
      </c>
      <c r="S68" s="14">
        <f t="shared" ca="1" si="24"/>
        <v>-9.18</v>
      </c>
      <c r="T68" s="14">
        <f t="shared" ca="1" si="24"/>
        <v>-8.9550000000000001</v>
      </c>
      <c r="U68" s="14">
        <f t="shared" ca="1" si="24"/>
        <v>-8.7390000000000008</v>
      </c>
      <c r="V68" s="14">
        <f t="shared" ca="1" si="24"/>
        <v>-8.5210000000000008</v>
      </c>
      <c r="W68" s="14">
        <f t="shared" ca="1" si="24"/>
        <v>-8.2739999999999991</v>
      </c>
      <c r="X68" s="14">
        <f t="shared" ca="1" si="24"/>
        <v>-8.3219999999999992</v>
      </c>
      <c r="Y68" s="14">
        <f t="shared" ca="1" si="24"/>
        <v>-8.3919999999999995</v>
      </c>
      <c r="Z68" s="14">
        <f t="shared" ca="1" si="24"/>
        <v>-8.4610000000000003</v>
      </c>
      <c r="AA68" s="14">
        <f t="shared" ca="1" si="24"/>
        <v>-8.7370000000000001</v>
      </c>
      <c r="AB68" s="14">
        <f t="shared" ca="1" si="24"/>
        <v>-8.8059999999999992</v>
      </c>
      <c r="AC68" s="14">
        <f t="shared" ca="1" si="24"/>
        <v>-8.8770000000000007</v>
      </c>
      <c r="AD68" s="14">
        <f t="shared" ca="1" si="24"/>
        <v>-8.9489999999999998</v>
      </c>
      <c r="AE68" s="14">
        <f t="shared" ca="1" si="24"/>
        <v>-9.0220000000000002</v>
      </c>
      <c r="AF68" s="14">
        <f t="shared" ca="1" si="24"/>
        <v>-9.3379999999999992</v>
      </c>
      <c r="AG68" s="14">
        <f t="shared" ca="1" si="24"/>
        <v>0</v>
      </c>
      <c r="AH68" s="14">
        <f t="shared" ca="1" si="24"/>
        <v>0</v>
      </c>
      <c r="AI68" s="14">
        <f t="shared" ca="1" si="24"/>
        <v>0</v>
      </c>
      <c r="AJ68" s="14">
        <f t="shared" ca="1" si="24"/>
        <v>0</v>
      </c>
      <c r="AK68" s="14">
        <f t="shared" ca="1" si="24"/>
        <v>0</v>
      </c>
      <c r="AL68" s="14">
        <f t="shared" ca="1" si="24"/>
        <v>0</v>
      </c>
      <c r="AM68" s="14">
        <f t="shared" ca="1" si="24"/>
        <v>0</v>
      </c>
      <c r="AN68" s="14">
        <f t="shared" ca="1" si="24"/>
        <v>0</v>
      </c>
      <c r="AO68" s="14">
        <f t="shared" ca="1" si="24"/>
        <v>0</v>
      </c>
      <c r="AP68" s="14">
        <f t="shared" ca="1" si="24"/>
        <v>0</v>
      </c>
      <c r="AQ68" s="14">
        <f t="shared" ca="1" si="24"/>
        <v>0</v>
      </c>
      <c r="AR68" s="14">
        <f t="shared" ca="1" si="24"/>
        <v>0</v>
      </c>
      <c r="AS68" s="14">
        <f t="shared" ca="1" si="24"/>
        <v>0</v>
      </c>
      <c r="AT68" s="14">
        <f t="shared" ca="1" si="24"/>
        <v>0</v>
      </c>
      <c r="AU68" s="14">
        <f t="shared" ca="1" si="24"/>
        <v>0</v>
      </c>
      <c r="AV68" s="14">
        <f t="shared" ca="1" si="24"/>
        <v>0</v>
      </c>
      <c r="AW68" s="14">
        <f t="shared" ca="1" si="24"/>
        <v>0</v>
      </c>
      <c r="AX68" s="14">
        <f t="shared" ca="1" si="24"/>
        <v>0</v>
      </c>
      <c r="AY68" s="14">
        <f t="shared" ca="1" si="24"/>
        <v>0</v>
      </c>
      <c r="AZ68" s="14">
        <f t="shared" ca="1" si="24"/>
        <v>0</v>
      </c>
      <c r="BA68" s="14">
        <f t="shared" ca="1" si="24"/>
        <v>0</v>
      </c>
      <c r="BB68" s="14">
        <f t="shared" ca="1" si="24"/>
        <v>0</v>
      </c>
      <c r="BC68" s="14">
        <f t="shared" ca="1" si="24"/>
        <v>0</v>
      </c>
      <c r="BD68" s="14">
        <f t="shared" ca="1" si="24"/>
        <v>0</v>
      </c>
      <c r="BE68" s="14">
        <f t="shared" ca="1" si="24"/>
        <v>0</v>
      </c>
      <c r="BF68" s="14">
        <f t="shared" ca="1" si="24"/>
        <v>0</v>
      </c>
      <c r="BG68" s="14">
        <f t="shared" ca="1" si="24"/>
        <v>0</v>
      </c>
      <c r="BH68" s="14">
        <f t="shared" ca="1" si="24"/>
        <v>0</v>
      </c>
      <c r="BI68" s="14">
        <f t="shared" ca="1" si="24"/>
        <v>0</v>
      </c>
      <c r="BJ68" s="14">
        <f t="shared" ca="1" si="24"/>
        <v>0</v>
      </c>
      <c r="BK68" s="14">
        <f t="shared" ca="1" si="24"/>
        <v>0</v>
      </c>
      <c r="BL68" s="14">
        <f t="shared" ca="1" si="24"/>
        <v>0</v>
      </c>
      <c r="BM68" s="14">
        <f t="shared" ca="1" si="24"/>
        <v>0</v>
      </c>
      <c r="BN68" s="14">
        <f t="shared" ca="1" si="24"/>
        <v>0</v>
      </c>
      <c r="BO68" s="14">
        <f t="shared" ca="1" si="24"/>
        <v>0</v>
      </c>
      <c r="BP68" s="14">
        <f t="shared" ca="1" si="24"/>
        <v>0</v>
      </c>
      <c r="BQ68" s="14">
        <f t="shared" ca="1" si="24"/>
        <v>0</v>
      </c>
      <c r="BR68" s="14">
        <f t="shared" ca="1" si="24"/>
        <v>0</v>
      </c>
      <c r="BS68" s="98"/>
    </row>
    <row r="69" spans="1:87" ht="21" hidden="1" customHeight="1" outlineLevel="1" thickBot="1" x14ac:dyDescent="0.4">
      <c r="A69" s="5">
        <f t="shared" si="22"/>
        <v>0</v>
      </c>
      <c r="B69" s="5">
        <f t="shared" si="22"/>
        <v>0</v>
      </c>
      <c r="C69" s="5">
        <f t="shared" si="22"/>
        <v>0</v>
      </c>
      <c r="D69" s="5">
        <f t="shared" si="22"/>
        <v>0</v>
      </c>
      <c r="E69" s="6">
        <f t="shared" si="22"/>
        <v>0</v>
      </c>
      <c r="F69" s="14">
        <f t="shared" ca="1" si="23"/>
        <v>0</v>
      </c>
      <c r="G69" s="14">
        <f t="shared" ca="1" si="24"/>
        <v>0</v>
      </c>
      <c r="H69" s="14">
        <f t="shared" ca="1" si="24"/>
        <v>0</v>
      </c>
      <c r="I69" s="14">
        <f t="shared" ca="1" si="24"/>
        <v>0</v>
      </c>
      <c r="J69" s="14">
        <f t="shared" ca="1" si="24"/>
        <v>0</v>
      </c>
      <c r="K69" s="14">
        <f t="shared" ca="1" si="24"/>
        <v>0</v>
      </c>
      <c r="L69" s="14">
        <f t="shared" ca="1" si="24"/>
        <v>0</v>
      </c>
      <c r="M69" s="14">
        <f t="shared" ca="1" si="24"/>
        <v>0</v>
      </c>
      <c r="N69" s="14">
        <f t="shared" ca="1" si="24"/>
        <v>0</v>
      </c>
      <c r="O69" s="14">
        <f t="shared" ca="1" si="24"/>
        <v>0</v>
      </c>
      <c r="P69" s="14">
        <f t="shared" ca="1" si="24"/>
        <v>0</v>
      </c>
      <c r="Q69" s="14">
        <f t="shared" ca="1" si="24"/>
        <v>0</v>
      </c>
      <c r="R69" s="14">
        <f t="shared" ca="1" si="24"/>
        <v>0</v>
      </c>
      <c r="S69" s="14">
        <f t="shared" ca="1" si="24"/>
        <v>0</v>
      </c>
      <c r="T69" s="14">
        <f t="shared" ca="1" si="24"/>
        <v>0</v>
      </c>
      <c r="U69" s="14">
        <f t="shared" ca="1" si="24"/>
        <v>0</v>
      </c>
      <c r="V69" s="14">
        <f t="shared" ca="1" si="24"/>
        <v>0</v>
      </c>
      <c r="W69" s="14">
        <f t="shared" ca="1" si="24"/>
        <v>0</v>
      </c>
      <c r="X69" s="14">
        <f t="shared" ca="1" si="24"/>
        <v>0</v>
      </c>
      <c r="Y69" s="14">
        <f t="shared" ca="1" si="24"/>
        <v>0</v>
      </c>
      <c r="Z69" s="14">
        <f t="shared" ca="1" si="24"/>
        <v>0</v>
      </c>
      <c r="AA69" s="14">
        <f t="shared" ca="1" si="24"/>
        <v>0</v>
      </c>
      <c r="AB69" s="14">
        <f t="shared" ca="1" si="24"/>
        <v>0</v>
      </c>
      <c r="AC69" s="14">
        <f t="shared" ca="1" si="24"/>
        <v>0</v>
      </c>
      <c r="AD69" s="14">
        <f t="shared" ca="1" si="24"/>
        <v>0</v>
      </c>
      <c r="AE69" s="14">
        <f t="shared" ca="1" si="24"/>
        <v>0</v>
      </c>
      <c r="AF69" s="14">
        <f t="shared" ca="1" si="24"/>
        <v>0</v>
      </c>
      <c r="AG69" s="14">
        <f t="shared" ca="1" si="24"/>
        <v>0</v>
      </c>
      <c r="AH69" s="14">
        <f t="shared" ca="1" si="24"/>
        <v>0</v>
      </c>
      <c r="AI69" s="14">
        <f t="shared" ca="1" si="24"/>
        <v>0</v>
      </c>
      <c r="AJ69" s="14">
        <f t="shared" ca="1" si="24"/>
        <v>0</v>
      </c>
      <c r="AK69" s="14">
        <f t="shared" ca="1" si="24"/>
        <v>0</v>
      </c>
      <c r="AL69" s="14">
        <f t="shared" ca="1" si="24"/>
        <v>0</v>
      </c>
      <c r="AM69" s="14">
        <f t="shared" ca="1" si="24"/>
        <v>0</v>
      </c>
      <c r="AN69" s="14">
        <f t="shared" ca="1" si="24"/>
        <v>0</v>
      </c>
      <c r="AO69" s="14">
        <f t="shared" ca="1" si="24"/>
        <v>0</v>
      </c>
      <c r="AP69" s="14">
        <f t="shared" ca="1" si="24"/>
        <v>0</v>
      </c>
      <c r="AQ69" s="14">
        <f t="shared" ca="1" si="24"/>
        <v>0</v>
      </c>
      <c r="AR69" s="14">
        <f t="shared" ca="1" si="24"/>
        <v>0</v>
      </c>
      <c r="AS69" s="14">
        <f t="shared" ca="1" si="24"/>
        <v>0</v>
      </c>
      <c r="AT69" s="14">
        <f t="shared" ca="1" si="24"/>
        <v>0</v>
      </c>
      <c r="AU69" s="14">
        <f t="shared" ca="1" si="24"/>
        <v>0</v>
      </c>
      <c r="AV69" s="14">
        <f t="shared" ca="1" si="24"/>
        <v>0</v>
      </c>
      <c r="AW69" s="14">
        <f t="shared" ca="1" si="24"/>
        <v>0</v>
      </c>
      <c r="AX69" s="14">
        <f t="shared" ca="1" si="24"/>
        <v>0</v>
      </c>
      <c r="AY69" s="14">
        <f t="shared" ca="1" si="24"/>
        <v>0</v>
      </c>
      <c r="AZ69" s="14">
        <f t="shared" ca="1" si="24"/>
        <v>0</v>
      </c>
      <c r="BA69" s="14">
        <f t="shared" ca="1" si="24"/>
        <v>0</v>
      </c>
      <c r="BB69" s="14">
        <f t="shared" ca="1" si="24"/>
        <v>0</v>
      </c>
      <c r="BC69" s="14">
        <f t="shared" ca="1" si="24"/>
        <v>0</v>
      </c>
      <c r="BD69" s="14">
        <f t="shared" ca="1" si="24"/>
        <v>0</v>
      </c>
      <c r="BE69" s="14">
        <f t="shared" ca="1" si="24"/>
        <v>0</v>
      </c>
      <c r="BF69" s="14">
        <f t="shared" ca="1" si="24"/>
        <v>0</v>
      </c>
      <c r="BG69" s="14">
        <f t="shared" ca="1" si="24"/>
        <v>0</v>
      </c>
      <c r="BH69" s="14">
        <f t="shared" ca="1" si="24"/>
        <v>0</v>
      </c>
      <c r="BI69" s="14">
        <f t="shared" ca="1" si="24"/>
        <v>0</v>
      </c>
      <c r="BJ69" s="14">
        <f t="shared" ca="1" si="24"/>
        <v>0</v>
      </c>
      <c r="BK69" s="14">
        <f t="shared" ca="1" si="24"/>
        <v>0</v>
      </c>
      <c r="BL69" s="14">
        <f t="shared" ca="1" si="24"/>
        <v>0</v>
      </c>
      <c r="BM69" s="14">
        <f t="shared" ca="1" si="24"/>
        <v>0</v>
      </c>
      <c r="BN69" s="14">
        <f t="shared" ca="1" si="24"/>
        <v>0</v>
      </c>
      <c r="BO69" s="14">
        <f t="shared" ca="1" si="24"/>
        <v>0</v>
      </c>
      <c r="BP69" s="14">
        <f t="shared" ca="1" si="24"/>
        <v>0</v>
      </c>
      <c r="BQ69" s="14">
        <f t="shared" ca="1" si="24"/>
        <v>0</v>
      </c>
      <c r="BR69" s="14">
        <f t="shared" ca="1" si="24"/>
        <v>0</v>
      </c>
      <c r="BS69" s="98"/>
    </row>
    <row r="70" spans="1:87" ht="21" hidden="1" customHeight="1" outlineLevel="1" thickBot="1" x14ac:dyDescent="0.4">
      <c r="A70" s="5">
        <f t="shared" si="22"/>
        <v>0</v>
      </c>
      <c r="B70" s="5">
        <f t="shared" si="22"/>
        <v>0</v>
      </c>
      <c r="C70" s="5">
        <f t="shared" si="22"/>
        <v>0</v>
      </c>
      <c r="D70" s="5">
        <f t="shared" si="22"/>
        <v>0</v>
      </c>
      <c r="E70" s="6">
        <f t="shared" si="22"/>
        <v>0</v>
      </c>
      <c r="F70" s="14">
        <f t="shared" ca="1" si="23"/>
        <v>0</v>
      </c>
      <c r="G70" s="14">
        <f t="shared" ca="1" si="24"/>
        <v>0</v>
      </c>
      <c r="H70" s="14">
        <f t="shared" ca="1" si="24"/>
        <v>0</v>
      </c>
      <c r="I70" s="14">
        <f t="shared" ca="1" si="24"/>
        <v>0</v>
      </c>
      <c r="J70" s="14">
        <f t="shared" ca="1" si="24"/>
        <v>0</v>
      </c>
      <c r="K70" s="14">
        <f t="shared" ca="1" si="24"/>
        <v>0</v>
      </c>
      <c r="L70" s="14">
        <f t="shared" ca="1" si="24"/>
        <v>0</v>
      </c>
      <c r="M70" s="14">
        <f t="shared" ca="1" si="24"/>
        <v>0</v>
      </c>
      <c r="N70" s="14">
        <f t="shared" ca="1" si="24"/>
        <v>0</v>
      </c>
      <c r="O70" s="14">
        <f t="shared" ca="1" si="24"/>
        <v>0</v>
      </c>
      <c r="P70" s="14">
        <f t="shared" ca="1" si="24"/>
        <v>0</v>
      </c>
      <c r="Q70" s="14">
        <f t="shared" ca="1" si="24"/>
        <v>0</v>
      </c>
      <c r="R70" s="14">
        <f t="shared" ca="1" si="24"/>
        <v>0</v>
      </c>
      <c r="S70" s="14">
        <f t="shared" ca="1" si="24"/>
        <v>0</v>
      </c>
      <c r="T70" s="14">
        <f t="shared" ca="1" si="24"/>
        <v>0</v>
      </c>
      <c r="U70" s="14">
        <f t="shared" ca="1" si="24"/>
        <v>0</v>
      </c>
      <c r="V70" s="14">
        <f t="shared" ca="1" si="24"/>
        <v>0</v>
      </c>
      <c r="W70" s="14">
        <f t="shared" ca="1" si="24"/>
        <v>0</v>
      </c>
      <c r="X70" s="14">
        <f t="shared" ca="1" si="24"/>
        <v>0</v>
      </c>
      <c r="Y70" s="14">
        <f t="shared" ca="1" si="24"/>
        <v>0</v>
      </c>
      <c r="Z70" s="14">
        <f t="shared" ca="1" si="24"/>
        <v>0</v>
      </c>
      <c r="AA70" s="14">
        <f t="shared" ca="1" si="24"/>
        <v>0</v>
      </c>
      <c r="AB70" s="14">
        <f t="shared" ca="1" si="24"/>
        <v>0</v>
      </c>
      <c r="AC70" s="14">
        <f t="shared" ca="1" si="24"/>
        <v>0</v>
      </c>
      <c r="AD70" s="14">
        <f t="shared" ca="1" si="24"/>
        <v>0</v>
      </c>
      <c r="AE70" s="14">
        <f t="shared" ca="1" si="24"/>
        <v>0</v>
      </c>
      <c r="AF70" s="14">
        <f t="shared" ca="1" si="24"/>
        <v>0</v>
      </c>
      <c r="AG70" s="14">
        <f t="shared" ca="1" si="24"/>
        <v>0</v>
      </c>
      <c r="AH70" s="14">
        <f t="shared" ca="1" si="24"/>
        <v>0</v>
      </c>
      <c r="AI70" s="14">
        <f t="shared" ca="1" si="24"/>
        <v>0</v>
      </c>
      <c r="AJ70" s="14">
        <f t="shared" ca="1" si="24"/>
        <v>0</v>
      </c>
      <c r="AK70" s="14">
        <f t="shared" ca="1" si="24"/>
        <v>0</v>
      </c>
      <c r="AL70" s="14">
        <f t="shared" ca="1" si="24"/>
        <v>0</v>
      </c>
      <c r="AM70" s="14">
        <f t="shared" ca="1" si="24"/>
        <v>0</v>
      </c>
      <c r="AN70" s="14">
        <f t="shared" ca="1" si="24"/>
        <v>0</v>
      </c>
      <c r="AO70" s="14">
        <f t="shared" ca="1" si="24"/>
        <v>0</v>
      </c>
      <c r="AP70" s="14">
        <f t="shared" ca="1" si="24"/>
        <v>0</v>
      </c>
      <c r="AQ70" s="14">
        <f t="shared" ca="1" si="24"/>
        <v>0</v>
      </c>
      <c r="AR70" s="14">
        <f t="shared" ca="1" si="24"/>
        <v>0</v>
      </c>
      <c r="AS70" s="14">
        <f t="shared" ca="1" si="24"/>
        <v>0</v>
      </c>
      <c r="AT70" s="14">
        <f t="shared" ref="G70:BR74" ca="1" si="25">$A70*H.Ar + $B70*H.Se + $C70*H.Ge + $D70*H.Ga</f>
        <v>0</v>
      </c>
      <c r="AU70" s="14">
        <f t="shared" ca="1" si="25"/>
        <v>0</v>
      </c>
      <c r="AV70" s="14">
        <f t="shared" ca="1" si="25"/>
        <v>0</v>
      </c>
      <c r="AW70" s="14">
        <f t="shared" ca="1" si="25"/>
        <v>0</v>
      </c>
      <c r="AX70" s="14">
        <f t="shared" ca="1" si="25"/>
        <v>0</v>
      </c>
      <c r="AY70" s="14">
        <f t="shared" ca="1" si="25"/>
        <v>0</v>
      </c>
      <c r="AZ70" s="14">
        <f t="shared" ca="1" si="25"/>
        <v>0</v>
      </c>
      <c r="BA70" s="14">
        <f t="shared" ca="1" si="25"/>
        <v>0</v>
      </c>
      <c r="BB70" s="14">
        <f t="shared" ca="1" si="25"/>
        <v>0</v>
      </c>
      <c r="BC70" s="14">
        <f t="shared" ca="1" si="25"/>
        <v>0</v>
      </c>
      <c r="BD70" s="14">
        <f t="shared" ca="1" si="25"/>
        <v>0</v>
      </c>
      <c r="BE70" s="14">
        <f t="shared" ca="1" si="25"/>
        <v>0</v>
      </c>
      <c r="BF70" s="14">
        <f t="shared" ca="1" si="25"/>
        <v>0</v>
      </c>
      <c r="BG70" s="14">
        <f t="shared" ca="1" si="25"/>
        <v>0</v>
      </c>
      <c r="BH70" s="14">
        <f t="shared" ca="1" si="25"/>
        <v>0</v>
      </c>
      <c r="BI70" s="14">
        <f t="shared" ca="1" si="25"/>
        <v>0</v>
      </c>
      <c r="BJ70" s="14">
        <f t="shared" ca="1" si="25"/>
        <v>0</v>
      </c>
      <c r="BK70" s="14">
        <f t="shared" ca="1" si="25"/>
        <v>0</v>
      </c>
      <c r="BL70" s="14">
        <f t="shared" ca="1" si="25"/>
        <v>0</v>
      </c>
      <c r="BM70" s="14">
        <f t="shared" ca="1" si="25"/>
        <v>0</v>
      </c>
      <c r="BN70" s="14">
        <f t="shared" ca="1" si="25"/>
        <v>0</v>
      </c>
      <c r="BO70" s="14">
        <f t="shared" ca="1" si="25"/>
        <v>0</v>
      </c>
      <c r="BP70" s="14">
        <f t="shared" ca="1" si="25"/>
        <v>0</v>
      </c>
      <c r="BQ70" s="14">
        <f t="shared" ca="1" si="25"/>
        <v>0</v>
      </c>
      <c r="BR70" s="14">
        <f t="shared" ca="1" si="25"/>
        <v>0</v>
      </c>
      <c r="BS70" s="98"/>
    </row>
    <row r="71" spans="1:87" ht="21" hidden="1" customHeight="1" outlineLevel="1" thickBot="1" x14ac:dyDescent="0.4">
      <c r="A71" s="5">
        <f t="shared" si="22"/>
        <v>0</v>
      </c>
      <c r="B71" s="5">
        <f t="shared" si="22"/>
        <v>0</v>
      </c>
      <c r="C71" s="5">
        <f t="shared" si="22"/>
        <v>0</v>
      </c>
      <c r="D71" s="5">
        <f t="shared" si="22"/>
        <v>0</v>
      </c>
      <c r="E71" s="6">
        <f t="shared" si="22"/>
        <v>0</v>
      </c>
      <c r="F71" s="14">
        <f t="shared" ca="1" si="23"/>
        <v>0</v>
      </c>
      <c r="G71" s="14">
        <f t="shared" ca="1" si="25"/>
        <v>0</v>
      </c>
      <c r="H71" s="14">
        <f t="shared" ca="1" si="25"/>
        <v>0</v>
      </c>
      <c r="I71" s="14">
        <f t="shared" ca="1" si="25"/>
        <v>0</v>
      </c>
      <c r="J71" s="14">
        <f t="shared" ca="1" si="25"/>
        <v>0</v>
      </c>
      <c r="K71" s="14">
        <f t="shared" ca="1" si="25"/>
        <v>0</v>
      </c>
      <c r="L71" s="14">
        <f t="shared" ca="1" si="25"/>
        <v>0</v>
      </c>
      <c r="M71" s="14">
        <f t="shared" ca="1" si="25"/>
        <v>0</v>
      </c>
      <c r="N71" s="14">
        <f t="shared" ca="1" si="25"/>
        <v>0</v>
      </c>
      <c r="O71" s="14">
        <f t="shared" ca="1" si="25"/>
        <v>0</v>
      </c>
      <c r="P71" s="14">
        <f t="shared" ca="1" si="25"/>
        <v>0</v>
      </c>
      <c r="Q71" s="14">
        <f t="shared" ca="1" si="25"/>
        <v>0</v>
      </c>
      <c r="R71" s="14">
        <f t="shared" ca="1" si="25"/>
        <v>0</v>
      </c>
      <c r="S71" s="14">
        <f t="shared" ca="1" si="25"/>
        <v>0</v>
      </c>
      <c r="T71" s="14">
        <f t="shared" ca="1" si="25"/>
        <v>0</v>
      </c>
      <c r="U71" s="14">
        <f t="shared" ca="1" si="25"/>
        <v>0</v>
      </c>
      <c r="V71" s="14">
        <f t="shared" ca="1" si="25"/>
        <v>0</v>
      </c>
      <c r="W71" s="14">
        <f t="shared" ca="1" si="25"/>
        <v>0</v>
      </c>
      <c r="X71" s="14">
        <f t="shared" ca="1" si="25"/>
        <v>0</v>
      </c>
      <c r="Y71" s="14">
        <f t="shared" ca="1" si="25"/>
        <v>0</v>
      </c>
      <c r="Z71" s="14">
        <f t="shared" ca="1" si="25"/>
        <v>0</v>
      </c>
      <c r="AA71" s="14">
        <f t="shared" ca="1" si="25"/>
        <v>0</v>
      </c>
      <c r="AB71" s="14">
        <f t="shared" ca="1" si="25"/>
        <v>0</v>
      </c>
      <c r="AC71" s="14">
        <f t="shared" ca="1" si="25"/>
        <v>0</v>
      </c>
      <c r="AD71" s="14">
        <f t="shared" ca="1" si="25"/>
        <v>0</v>
      </c>
      <c r="AE71" s="14">
        <f t="shared" ca="1" si="25"/>
        <v>0</v>
      </c>
      <c r="AF71" s="14">
        <f t="shared" ca="1" si="25"/>
        <v>0</v>
      </c>
      <c r="AG71" s="14">
        <f t="shared" ca="1" si="25"/>
        <v>0</v>
      </c>
      <c r="AH71" s="14">
        <f t="shared" ca="1" si="25"/>
        <v>0</v>
      </c>
      <c r="AI71" s="14">
        <f t="shared" ca="1" si="25"/>
        <v>0</v>
      </c>
      <c r="AJ71" s="14">
        <f t="shared" ca="1" si="25"/>
        <v>0</v>
      </c>
      <c r="AK71" s="14">
        <f t="shared" ca="1" si="25"/>
        <v>0</v>
      </c>
      <c r="AL71" s="14">
        <f t="shared" ca="1" si="25"/>
        <v>0</v>
      </c>
      <c r="AM71" s="14">
        <f t="shared" ca="1" si="25"/>
        <v>0</v>
      </c>
      <c r="AN71" s="14">
        <f t="shared" ca="1" si="25"/>
        <v>0</v>
      </c>
      <c r="AO71" s="14">
        <f t="shared" ca="1" si="25"/>
        <v>0</v>
      </c>
      <c r="AP71" s="14">
        <f t="shared" ca="1" si="25"/>
        <v>0</v>
      </c>
      <c r="AQ71" s="14">
        <f t="shared" ca="1" si="25"/>
        <v>0</v>
      </c>
      <c r="AR71" s="14">
        <f t="shared" ca="1" si="25"/>
        <v>0</v>
      </c>
      <c r="AS71" s="14">
        <f t="shared" ca="1" si="25"/>
        <v>0</v>
      </c>
      <c r="AT71" s="14">
        <f t="shared" ca="1" si="25"/>
        <v>0</v>
      </c>
      <c r="AU71" s="14">
        <f t="shared" ca="1" si="25"/>
        <v>0</v>
      </c>
      <c r="AV71" s="14">
        <f t="shared" ca="1" si="25"/>
        <v>0</v>
      </c>
      <c r="AW71" s="14">
        <f t="shared" ca="1" si="25"/>
        <v>0</v>
      </c>
      <c r="AX71" s="14">
        <f t="shared" ca="1" si="25"/>
        <v>0</v>
      </c>
      <c r="AY71" s="14">
        <f t="shared" ca="1" si="25"/>
        <v>0</v>
      </c>
      <c r="AZ71" s="14">
        <f t="shared" ca="1" si="25"/>
        <v>0</v>
      </c>
      <c r="BA71" s="14">
        <f t="shared" ca="1" si="25"/>
        <v>0</v>
      </c>
      <c r="BB71" s="14">
        <f t="shared" ca="1" si="25"/>
        <v>0</v>
      </c>
      <c r="BC71" s="14">
        <f t="shared" ca="1" si="25"/>
        <v>0</v>
      </c>
      <c r="BD71" s="14">
        <f t="shared" ca="1" si="25"/>
        <v>0</v>
      </c>
      <c r="BE71" s="14">
        <f t="shared" ca="1" si="25"/>
        <v>0</v>
      </c>
      <c r="BF71" s="14">
        <f t="shared" ca="1" si="25"/>
        <v>0</v>
      </c>
      <c r="BG71" s="14">
        <f t="shared" ca="1" si="25"/>
        <v>0</v>
      </c>
      <c r="BH71" s="14">
        <f t="shared" ca="1" si="25"/>
        <v>0</v>
      </c>
      <c r="BI71" s="14">
        <f t="shared" ca="1" si="25"/>
        <v>0</v>
      </c>
      <c r="BJ71" s="14">
        <f t="shared" ca="1" si="25"/>
        <v>0</v>
      </c>
      <c r="BK71" s="14">
        <f t="shared" ca="1" si="25"/>
        <v>0</v>
      </c>
      <c r="BL71" s="14">
        <f t="shared" ca="1" si="25"/>
        <v>0</v>
      </c>
      <c r="BM71" s="14">
        <f t="shared" ca="1" si="25"/>
        <v>0</v>
      </c>
      <c r="BN71" s="14">
        <f t="shared" ca="1" si="25"/>
        <v>0</v>
      </c>
      <c r="BO71" s="14">
        <f t="shared" ca="1" si="25"/>
        <v>0</v>
      </c>
      <c r="BP71" s="14">
        <f t="shared" ca="1" si="25"/>
        <v>0</v>
      </c>
      <c r="BQ71" s="14">
        <f t="shared" ca="1" si="25"/>
        <v>0</v>
      </c>
      <c r="BR71" s="14">
        <f t="shared" ca="1" si="25"/>
        <v>0</v>
      </c>
      <c r="BS71" s="98"/>
    </row>
    <row r="72" spans="1:87" ht="21" hidden="1" customHeight="1" outlineLevel="1" thickBot="1" x14ac:dyDescent="0.4">
      <c r="A72" s="5">
        <f t="shared" si="22"/>
        <v>0</v>
      </c>
      <c r="B72" s="5">
        <f t="shared" si="22"/>
        <v>0</v>
      </c>
      <c r="C72" s="5">
        <f t="shared" si="22"/>
        <v>0</v>
      </c>
      <c r="D72" s="5">
        <f t="shared" si="22"/>
        <v>0</v>
      </c>
      <c r="E72" s="6">
        <f t="shared" si="22"/>
        <v>0</v>
      </c>
      <c r="F72" s="14">
        <f t="shared" ca="1" si="23"/>
        <v>0</v>
      </c>
      <c r="G72" s="14">
        <f t="shared" ca="1" si="25"/>
        <v>0</v>
      </c>
      <c r="H72" s="14">
        <f t="shared" ca="1" si="25"/>
        <v>0</v>
      </c>
      <c r="I72" s="14">
        <f t="shared" ca="1" si="25"/>
        <v>0</v>
      </c>
      <c r="J72" s="14">
        <f t="shared" ca="1" si="25"/>
        <v>0</v>
      </c>
      <c r="K72" s="14">
        <f t="shared" ca="1" si="25"/>
        <v>0</v>
      </c>
      <c r="L72" s="14">
        <f t="shared" ca="1" si="25"/>
        <v>0</v>
      </c>
      <c r="M72" s="14">
        <f t="shared" ca="1" si="25"/>
        <v>0</v>
      </c>
      <c r="N72" s="14">
        <f t="shared" ca="1" si="25"/>
        <v>0</v>
      </c>
      <c r="O72" s="14">
        <f t="shared" ca="1" si="25"/>
        <v>0</v>
      </c>
      <c r="P72" s="14">
        <f t="shared" ca="1" si="25"/>
        <v>0</v>
      </c>
      <c r="Q72" s="14">
        <f t="shared" ca="1" si="25"/>
        <v>0</v>
      </c>
      <c r="R72" s="14">
        <f t="shared" ca="1" si="25"/>
        <v>0</v>
      </c>
      <c r="S72" s="14">
        <f t="shared" ca="1" si="25"/>
        <v>0</v>
      </c>
      <c r="T72" s="14">
        <f t="shared" ca="1" si="25"/>
        <v>0</v>
      </c>
      <c r="U72" s="14">
        <f t="shared" ca="1" si="25"/>
        <v>0</v>
      </c>
      <c r="V72" s="14">
        <f t="shared" ca="1" si="25"/>
        <v>0</v>
      </c>
      <c r="W72" s="14">
        <f t="shared" ca="1" si="25"/>
        <v>0</v>
      </c>
      <c r="X72" s="14">
        <f t="shared" ca="1" si="25"/>
        <v>0</v>
      </c>
      <c r="Y72" s="14">
        <f t="shared" ca="1" si="25"/>
        <v>0</v>
      </c>
      <c r="Z72" s="14">
        <f t="shared" ca="1" si="25"/>
        <v>0</v>
      </c>
      <c r="AA72" s="14">
        <f t="shared" ca="1" si="25"/>
        <v>0</v>
      </c>
      <c r="AB72" s="14">
        <f t="shared" ca="1" si="25"/>
        <v>0</v>
      </c>
      <c r="AC72" s="14">
        <f t="shared" ca="1" si="25"/>
        <v>0</v>
      </c>
      <c r="AD72" s="14">
        <f t="shared" ca="1" si="25"/>
        <v>0</v>
      </c>
      <c r="AE72" s="14">
        <f t="shared" ca="1" si="25"/>
        <v>0</v>
      </c>
      <c r="AF72" s="14">
        <f t="shared" ca="1" si="25"/>
        <v>0</v>
      </c>
      <c r="AG72" s="14">
        <f t="shared" ca="1" si="25"/>
        <v>0</v>
      </c>
      <c r="AH72" s="14">
        <f t="shared" ca="1" si="25"/>
        <v>0</v>
      </c>
      <c r="AI72" s="14">
        <f t="shared" ca="1" si="25"/>
        <v>0</v>
      </c>
      <c r="AJ72" s="14">
        <f t="shared" ca="1" si="25"/>
        <v>0</v>
      </c>
      <c r="AK72" s="14">
        <f t="shared" ca="1" si="25"/>
        <v>0</v>
      </c>
      <c r="AL72" s="14">
        <f t="shared" ca="1" si="25"/>
        <v>0</v>
      </c>
      <c r="AM72" s="14">
        <f t="shared" ca="1" si="25"/>
        <v>0</v>
      </c>
      <c r="AN72" s="14">
        <f t="shared" ca="1" si="25"/>
        <v>0</v>
      </c>
      <c r="AO72" s="14">
        <f t="shared" ca="1" si="25"/>
        <v>0</v>
      </c>
      <c r="AP72" s="14">
        <f t="shared" ca="1" si="25"/>
        <v>0</v>
      </c>
      <c r="AQ72" s="14">
        <f t="shared" ca="1" si="25"/>
        <v>0</v>
      </c>
      <c r="AR72" s="14">
        <f t="shared" ca="1" si="25"/>
        <v>0</v>
      </c>
      <c r="AS72" s="14">
        <f t="shared" ca="1" si="25"/>
        <v>0</v>
      </c>
      <c r="AT72" s="14">
        <f t="shared" ca="1" si="25"/>
        <v>0</v>
      </c>
      <c r="AU72" s="14">
        <f t="shared" ca="1" si="25"/>
        <v>0</v>
      </c>
      <c r="AV72" s="14">
        <f t="shared" ca="1" si="25"/>
        <v>0</v>
      </c>
      <c r="AW72" s="14">
        <f t="shared" ca="1" si="25"/>
        <v>0</v>
      </c>
      <c r="AX72" s="14">
        <f t="shared" ca="1" si="25"/>
        <v>0</v>
      </c>
      <c r="AY72" s="14">
        <f t="shared" ca="1" si="25"/>
        <v>0</v>
      </c>
      <c r="AZ72" s="14">
        <f t="shared" ca="1" si="25"/>
        <v>0</v>
      </c>
      <c r="BA72" s="14">
        <f t="shared" ca="1" si="25"/>
        <v>0</v>
      </c>
      <c r="BB72" s="14">
        <f t="shared" ca="1" si="25"/>
        <v>0</v>
      </c>
      <c r="BC72" s="14">
        <f t="shared" ca="1" si="25"/>
        <v>0</v>
      </c>
      <c r="BD72" s="14">
        <f t="shared" ca="1" si="25"/>
        <v>0</v>
      </c>
      <c r="BE72" s="14">
        <f t="shared" ca="1" si="25"/>
        <v>0</v>
      </c>
      <c r="BF72" s="14">
        <f t="shared" ca="1" si="25"/>
        <v>0</v>
      </c>
      <c r="BG72" s="14">
        <f t="shared" ca="1" si="25"/>
        <v>0</v>
      </c>
      <c r="BH72" s="14">
        <f t="shared" ca="1" si="25"/>
        <v>0</v>
      </c>
      <c r="BI72" s="14">
        <f t="shared" ca="1" si="25"/>
        <v>0</v>
      </c>
      <c r="BJ72" s="14">
        <f t="shared" ca="1" si="25"/>
        <v>0</v>
      </c>
      <c r="BK72" s="14">
        <f t="shared" ca="1" si="25"/>
        <v>0</v>
      </c>
      <c r="BL72" s="14">
        <f t="shared" ca="1" si="25"/>
        <v>0</v>
      </c>
      <c r="BM72" s="14">
        <f t="shared" ca="1" si="25"/>
        <v>0</v>
      </c>
      <c r="BN72" s="14">
        <f t="shared" ca="1" si="25"/>
        <v>0</v>
      </c>
      <c r="BO72" s="14">
        <f t="shared" ca="1" si="25"/>
        <v>0</v>
      </c>
      <c r="BP72" s="14">
        <f t="shared" ca="1" si="25"/>
        <v>0</v>
      </c>
      <c r="BQ72" s="14">
        <f t="shared" ca="1" si="25"/>
        <v>0</v>
      </c>
      <c r="BR72" s="14">
        <f t="shared" ca="1" si="25"/>
        <v>0</v>
      </c>
      <c r="BS72" s="98"/>
    </row>
    <row r="73" spans="1:87" ht="21" hidden="1" customHeight="1" outlineLevel="1" thickBot="1" x14ac:dyDescent="0.4">
      <c r="A73" s="5">
        <f t="shared" si="22"/>
        <v>0</v>
      </c>
      <c r="B73" s="5">
        <f t="shared" si="22"/>
        <v>0</v>
      </c>
      <c r="C73" s="5">
        <f t="shared" si="22"/>
        <v>0</v>
      </c>
      <c r="D73" s="5">
        <f t="shared" si="22"/>
        <v>0</v>
      </c>
      <c r="E73" s="6">
        <f t="shared" si="22"/>
        <v>0</v>
      </c>
      <c r="F73" s="14">
        <f t="shared" ca="1" si="23"/>
        <v>0</v>
      </c>
      <c r="G73" s="14">
        <f t="shared" ca="1" si="25"/>
        <v>0</v>
      </c>
      <c r="H73" s="14">
        <f t="shared" ca="1" si="25"/>
        <v>0</v>
      </c>
      <c r="I73" s="14">
        <f t="shared" ca="1" si="25"/>
        <v>0</v>
      </c>
      <c r="J73" s="14">
        <f t="shared" ca="1" si="25"/>
        <v>0</v>
      </c>
      <c r="K73" s="14">
        <f t="shared" ca="1" si="25"/>
        <v>0</v>
      </c>
      <c r="L73" s="14">
        <f t="shared" ca="1" si="25"/>
        <v>0</v>
      </c>
      <c r="M73" s="14">
        <f t="shared" ca="1" si="25"/>
        <v>0</v>
      </c>
      <c r="N73" s="14">
        <f t="shared" ca="1" si="25"/>
        <v>0</v>
      </c>
      <c r="O73" s="14">
        <f t="shared" ca="1" si="25"/>
        <v>0</v>
      </c>
      <c r="P73" s="14">
        <f t="shared" ca="1" si="25"/>
        <v>0</v>
      </c>
      <c r="Q73" s="14">
        <f t="shared" ca="1" si="25"/>
        <v>0</v>
      </c>
      <c r="R73" s="14">
        <f t="shared" ca="1" si="25"/>
        <v>0</v>
      </c>
      <c r="S73" s="14">
        <f t="shared" ca="1" si="25"/>
        <v>0</v>
      </c>
      <c r="T73" s="14">
        <f t="shared" ca="1" si="25"/>
        <v>0</v>
      </c>
      <c r="U73" s="14">
        <f t="shared" ca="1" si="25"/>
        <v>0</v>
      </c>
      <c r="V73" s="14">
        <f t="shared" ca="1" si="25"/>
        <v>0</v>
      </c>
      <c r="W73" s="14">
        <f t="shared" ca="1" si="25"/>
        <v>0</v>
      </c>
      <c r="X73" s="14">
        <f t="shared" ca="1" si="25"/>
        <v>0</v>
      </c>
      <c r="Y73" s="14">
        <f t="shared" ca="1" si="25"/>
        <v>0</v>
      </c>
      <c r="Z73" s="14">
        <f t="shared" ca="1" si="25"/>
        <v>0</v>
      </c>
      <c r="AA73" s="14">
        <f t="shared" ca="1" si="25"/>
        <v>0</v>
      </c>
      <c r="AB73" s="14">
        <f t="shared" ca="1" si="25"/>
        <v>0</v>
      </c>
      <c r="AC73" s="14">
        <f t="shared" ca="1" si="25"/>
        <v>0</v>
      </c>
      <c r="AD73" s="14">
        <f t="shared" ca="1" si="25"/>
        <v>0</v>
      </c>
      <c r="AE73" s="14">
        <f t="shared" ca="1" si="25"/>
        <v>0</v>
      </c>
      <c r="AF73" s="14">
        <f t="shared" ca="1" si="25"/>
        <v>0</v>
      </c>
      <c r="AG73" s="14">
        <f t="shared" ca="1" si="25"/>
        <v>0</v>
      </c>
      <c r="AH73" s="14">
        <f t="shared" ca="1" si="25"/>
        <v>0</v>
      </c>
      <c r="AI73" s="14">
        <f t="shared" ca="1" si="25"/>
        <v>0</v>
      </c>
      <c r="AJ73" s="14">
        <f t="shared" ca="1" si="25"/>
        <v>0</v>
      </c>
      <c r="AK73" s="14">
        <f t="shared" ca="1" si="25"/>
        <v>0</v>
      </c>
      <c r="AL73" s="14">
        <f t="shared" ca="1" si="25"/>
        <v>0</v>
      </c>
      <c r="AM73" s="14">
        <f t="shared" ca="1" si="25"/>
        <v>0</v>
      </c>
      <c r="AN73" s="14">
        <f t="shared" ca="1" si="25"/>
        <v>0</v>
      </c>
      <c r="AO73" s="14">
        <f t="shared" ca="1" si="25"/>
        <v>0</v>
      </c>
      <c r="AP73" s="14">
        <f t="shared" ca="1" si="25"/>
        <v>0</v>
      </c>
      <c r="AQ73" s="14">
        <f t="shared" ca="1" si="25"/>
        <v>0</v>
      </c>
      <c r="AR73" s="14">
        <f t="shared" ca="1" si="25"/>
        <v>0</v>
      </c>
      <c r="AS73" s="14">
        <f t="shared" ca="1" si="25"/>
        <v>0</v>
      </c>
      <c r="AT73" s="14">
        <f t="shared" ca="1" si="25"/>
        <v>0</v>
      </c>
      <c r="AU73" s="14">
        <f t="shared" ca="1" si="25"/>
        <v>0</v>
      </c>
      <c r="AV73" s="14">
        <f t="shared" ca="1" si="25"/>
        <v>0</v>
      </c>
      <c r="AW73" s="14">
        <f t="shared" ca="1" si="25"/>
        <v>0</v>
      </c>
      <c r="AX73" s="14">
        <f t="shared" ca="1" si="25"/>
        <v>0</v>
      </c>
      <c r="AY73" s="14">
        <f t="shared" ca="1" si="25"/>
        <v>0</v>
      </c>
      <c r="AZ73" s="14">
        <f t="shared" ca="1" si="25"/>
        <v>0</v>
      </c>
      <c r="BA73" s="14">
        <f t="shared" ca="1" si="25"/>
        <v>0</v>
      </c>
      <c r="BB73" s="14">
        <f t="shared" ca="1" si="25"/>
        <v>0</v>
      </c>
      <c r="BC73" s="14">
        <f t="shared" ca="1" si="25"/>
        <v>0</v>
      </c>
      <c r="BD73" s="14">
        <f t="shared" ca="1" si="25"/>
        <v>0</v>
      </c>
      <c r="BE73" s="14">
        <f t="shared" ca="1" si="25"/>
        <v>0</v>
      </c>
      <c r="BF73" s="14">
        <f t="shared" ca="1" si="25"/>
        <v>0</v>
      </c>
      <c r="BG73" s="14">
        <f t="shared" ca="1" si="25"/>
        <v>0</v>
      </c>
      <c r="BH73" s="14">
        <f t="shared" ca="1" si="25"/>
        <v>0</v>
      </c>
      <c r="BI73" s="14">
        <f t="shared" ca="1" si="25"/>
        <v>0</v>
      </c>
      <c r="BJ73" s="14">
        <f t="shared" ca="1" si="25"/>
        <v>0</v>
      </c>
      <c r="BK73" s="14">
        <f t="shared" ca="1" si="25"/>
        <v>0</v>
      </c>
      <c r="BL73" s="14">
        <f t="shared" ca="1" si="25"/>
        <v>0</v>
      </c>
      <c r="BM73" s="14">
        <f t="shared" ca="1" si="25"/>
        <v>0</v>
      </c>
      <c r="BN73" s="14">
        <f t="shared" ca="1" si="25"/>
        <v>0</v>
      </c>
      <c r="BO73" s="14">
        <f t="shared" ca="1" si="25"/>
        <v>0</v>
      </c>
      <c r="BP73" s="14">
        <f t="shared" ca="1" si="25"/>
        <v>0</v>
      </c>
      <c r="BQ73" s="14">
        <f t="shared" ca="1" si="25"/>
        <v>0</v>
      </c>
      <c r="BR73" s="14">
        <f t="shared" ca="1" si="25"/>
        <v>0</v>
      </c>
      <c r="BS73" s="98"/>
    </row>
    <row r="74" spans="1:87" ht="21" hidden="1" customHeight="1" outlineLevel="1" thickBot="1" x14ac:dyDescent="0.4">
      <c r="A74" s="5">
        <f t="shared" si="22"/>
        <v>0</v>
      </c>
      <c r="B74" s="5">
        <f t="shared" si="22"/>
        <v>0</v>
      </c>
      <c r="C74" s="5">
        <f t="shared" si="22"/>
        <v>0</v>
      </c>
      <c r="D74" s="5">
        <f t="shared" si="22"/>
        <v>0</v>
      </c>
      <c r="E74" s="6">
        <f t="shared" si="22"/>
        <v>0</v>
      </c>
      <c r="F74" s="14">
        <f t="shared" ca="1" si="23"/>
        <v>0</v>
      </c>
      <c r="G74" s="14">
        <f t="shared" ca="1" si="25"/>
        <v>0</v>
      </c>
      <c r="H74" s="14">
        <f t="shared" ca="1" si="25"/>
        <v>0</v>
      </c>
      <c r="I74" s="14">
        <f t="shared" ca="1" si="25"/>
        <v>0</v>
      </c>
      <c r="J74" s="14">
        <f t="shared" ca="1" si="25"/>
        <v>0</v>
      </c>
      <c r="K74" s="14">
        <f t="shared" ca="1" si="25"/>
        <v>0</v>
      </c>
      <c r="L74" s="14">
        <f t="shared" ca="1" si="25"/>
        <v>0</v>
      </c>
      <c r="M74" s="14">
        <f t="shared" ca="1" si="25"/>
        <v>0</v>
      </c>
      <c r="N74" s="14">
        <f t="shared" ca="1" si="25"/>
        <v>0</v>
      </c>
      <c r="O74" s="14">
        <f t="shared" ca="1" si="25"/>
        <v>0</v>
      </c>
      <c r="P74" s="14">
        <f t="shared" ca="1" si="25"/>
        <v>0</v>
      </c>
      <c r="Q74" s="14">
        <f t="shared" ca="1" si="25"/>
        <v>0</v>
      </c>
      <c r="R74" s="14">
        <f t="shared" ca="1" si="25"/>
        <v>0</v>
      </c>
      <c r="S74" s="14">
        <f t="shared" ca="1" si="25"/>
        <v>0</v>
      </c>
      <c r="T74" s="14">
        <f t="shared" ca="1" si="25"/>
        <v>0</v>
      </c>
      <c r="U74" s="14">
        <f t="shared" ca="1" si="25"/>
        <v>0</v>
      </c>
      <c r="V74" s="14">
        <f t="shared" ca="1" si="25"/>
        <v>0</v>
      </c>
      <c r="W74" s="14">
        <f t="shared" ca="1" si="25"/>
        <v>0</v>
      </c>
      <c r="X74" s="14">
        <f t="shared" ca="1" si="25"/>
        <v>0</v>
      </c>
      <c r="Y74" s="14">
        <f t="shared" ca="1" si="25"/>
        <v>0</v>
      </c>
      <c r="Z74" s="14">
        <f t="shared" ca="1" si="25"/>
        <v>0</v>
      </c>
      <c r="AA74" s="14">
        <f t="shared" ca="1" si="25"/>
        <v>0</v>
      </c>
      <c r="AB74" s="14">
        <f t="shared" ca="1" si="25"/>
        <v>0</v>
      </c>
      <c r="AC74" s="14">
        <f t="shared" ca="1" si="25"/>
        <v>0</v>
      </c>
      <c r="AD74" s="14">
        <f t="shared" ca="1" si="25"/>
        <v>0</v>
      </c>
      <c r="AE74" s="14">
        <f t="shared" ca="1" si="25"/>
        <v>0</v>
      </c>
      <c r="AF74" s="14">
        <f t="shared" ca="1" si="25"/>
        <v>0</v>
      </c>
      <c r="AG74" s="14">
        <f t="shared" ca="1" si="25"/>
        <v>0</v>
      </c>
      <c r="AH74" s="14">
        <f t="shared" ca="1" si="25"/>
        <v>0</v>
      </c>
      <c r="AI74" s="14">
        <f t="shared" ca="1" si="25"/>
        <v>0</v>
      </c>
      <c r="AJ74" s="14">
        <f t="shared" ca="1" si="25"/>
        <v>0</v>
      </c>
      <c r="AK74" s="14">
        <f t="shared" ca="1" si="25"/>
        <v>0</v>
      </c>
      <c r="AL74" s="14">
        <f t="shared" ca="1" si="25"/>
        <v>0</v>
      </c>
      <c r="AM74" s="14">
        <f t="shared" ca="1" si="25"/>
        <v>0</v>
      </c>
      <c r="AN74" s="14">
        <f t="shared" ca="1" si="25"/>
        <v>0</v>
      </c>
      <c r="AO74" s="14">
        <f t="shared" ca="1" si="25"/>
        <v>0</v>
      </c>
      <c r="AP74" s="14">
        <f t="shared" ca="1" si="25"/>
        <v>0</v>
      </c>
      <c r="AQ74" s="14">
        <f t="shared" ca="1" si="25"/>
        <v>0</v>
      </c>
      <c r="AR74" s="14">
        <f t="shared" ca="1" si="25"/>
        <v>0</v>
      </c>
      <c r="AS74" s="14">
        <f t="shared" ref="AS74:BR74" ca="1" si="26">$A74*H.Ar + $B74*H.Se + $C74*H.Ge + $D74*H.Ga</f>
        <v>0</v>
      </c>
      <c r="AT74" s="14">
        <f t="shared" ca="1" si="26"/>
        <v>0</v>
      </c>
      <c r="AU74" s="14">
        <f t="shared" ca="1" si="26"/>
        <v>0</v>
      </c>
      <c r="AV74" s="14">
        <f t="shared" ca="1" si="26"/>
        <v>0</v>
      </c>
      <c r="AW74" s="14">
        <f t="shared" ca="1" si="26"/>
        <v>0</v>
      </c>
      <c r="AX74" s="14">
        <f t="shared" ca="1" si="26"/>
        <v>0</v>
      </c>
      <c r="AY74" s="14">
        <f t="shared" ca="1" si="26"/>
        <v>0</v>
      </c>
      <c r="AZ74" s="14">
        <f t="shared" ca="1" si="26"/>
        <v>0</v>
      </c>
      <c r="BA74" s="14">
        <f t="shared" ca="1" si="26"/>
        <v>0</v>
      </c>
      <c r="BB74" s="14">
        <f t="shared" ca="1" si="26"/>
        <v>0</v>
      </c>
      <c r="BC74" s="14">
        <f t="shared" ca="1" si="26"/>
        <v>0</v>
      </c>
      <c r="BD74" s="14">
        <f t="shared" ca="1" si="26"/>
        <v>0</v>
      </c>
      <c r="BE74" s="14">
        <f t="shared" ca="1" si="26"/>
        <v>0</v>
      </c>
      <c r="BF74" s="14">
        <f t="shared" ca="1" si="26"/>
        <v>0</v>
      </c>
      <c r="BG74" s="14">
        <f t="shared" ca="1" si="26"/>
        <v>0</v>
      </c>
      <c r="BH74" s="14">
        <f t="shared" ca="1" si="26"/>
        <v>0</v>
      </c>
      <c r="BI74" s="14">
        <f t="shared" ca="1" si="26"/>
        <v>0</v>
      </c>
      <c r="BJ74" s="14">
        <f t="shared" ca="1" si="26"/>
        <v>0</v>
      </c>
      <c r="BK74" s="14">
        <f t="shared" ca="1" si="26"/>
        <v>0</v>
      </c>
      <c r="BL74" s="14">
        <f t="shared" ca="1" si="26"/>
        <v>0</v>
      </c>
      <c r="BM74" s="14">
        <f t="shared" ca="1" si="26"/>
        <v>0</v>
      </c>
      <c r="BN74" s="14">
        <f t="shared" ca="1" si="26"/>
        <v>0</v>
      </c>
      <c r="BO74" s="14">
        <f t="shared" ca="1" si="26"/>
        <v>0</v>
      </c>
      <c r="BP74" s="14">
        <f t="shared" ca="1" si="26"/>
        <v>0</v>
      </c>
      <c r="BQ74" s="14">
        <f t="shared" ca="1" si="26"/>
        <v>0</v>
      </c>
      <c r="BR74" s="14">
        <f t="shared" ca="1" si="26"/>
        <v>0</v>
      </c>
      <c r="BS74" s="98"/>
    </row>
    <row r="75" spans="1:87" ht="21" hidden="1" customHeight="1" outlineLevel="1" thickBot="1" x14ac:dyDescent="0.4">
      <c r="A75" s="5">
        <f t="shared" si="22"/>
        <v>0</v>
      </c>
      <c r="B75" s="5">
        <f t="shared" si="22"/>
        <v>0</v>
      </c>
      <c r="C75" s="5">
        <f t="shared" si="22"/>
        <v>0</v>
      </c>
      <c r="D75" s="5">
        <f t="shared" si="22"/>
        <v>0</v>
      </c>
      <c r="E75" s="6">
        <f t="shared" si="22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8"/>
    </row>
    <row r="76" spans="1:87" ht="21" hidden="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collapsed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8.3333333333333339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7">E45</f>
        <v>Temperature,K</v>
      </c>
      <c r="F79" s="3">
        <f t="shared" ref="F79" si="28">F3</f>
        <v>273.10000000000002</v>
      </c>
      <c r="G79" s="3">
        <f t="shared" ref="G79:BR79" si="29">G3</f>
        <v>289.7</v>
      </c>
      <c r="H79" s="3">
        <f t="shared" si="29"/>
        <v>306.2</v>
      </c>
      <c r="I79" s="3">
        <f t="shared" si="29"/>
        <v>322.7</v>
      </c>
      <c r="J79" s="3">
        <f t="shared" si="29"/>
        <v>339.2</v>
      </c>
      <c r="K79" s="3">
        <f t="shared" si="29"/>
        <v>405.3</v>
      </c>
      <c r="L79" s="3">
        <f t="shared" si="29"/>
        <v>471.4</v>
      </c>
      <c r="M79" s="3">
        <f t="shared" si="29"/>
        <v>487.9</v>
      </c>
      <c r="N79" s="3">
        <f t="shared" si="29"/>
        <v>504.4</v>
      </c>
      <c r="O79" s="3">
        <f t="shared" si="29"/>
        <v>520.9</v>
      </c>
      <c r="P79" s="3">
        <f t="shared" si="29"/>
        <v>537.5</v>
      </c>
      <c r="Q79" s="3">
        <f t="shared" si="29"/>
        <v>603.5</v>
      </c>
      <c r="R79" s="3">
        <f t="shared" si="29"/>
        <v>669.6</v>
      </c>
      <c r="S79" s="3">
        <f t="shared" si="29"/>
        <v>686.1</v>
      </c>
      <c r="T79" s="3">
        <f t="shared" si="29"/>
        <v>702.7</v>
      </c>
      <c r="U79" s="3">
        <f t="shared" si="29"/>
        <v>719.2</v>
      </c>
      <c r="V79" s="3">
        <f t="shared" si="29"/>
        <v>735.7</v>
      </c>
      <c r="W79" s="3">
        <f t="shared" si="29"/>
        <v>752.2</v>
      </c>
      <c r="X79" s="3">
        <f t="shared" si="29"/>
        <v>768.7</v>
      </c>
      <c r="Y79" s="3">
        <f t="shared" si="29"/>
        <v>785.2</v>
      </c>
      <c r="Z79" s="3">
        <f t="shared" si="29"/>
        <v>801.8</v>
      </c>
      <c r="AA79" s="3">
        <f t="shared" si="29"/>
        <v>867.8</v>
      </c>
      <c r="AB79" s="3">
        <f t="shared" si="29"/>
        <v>884.4</v>
      </c>
      <c r="AC79" s="3">
        <f t="shared" si="29"/>
        <v>900.9</v>
      </c>
      <c r="AD79" s="3">
        <f t="shared" si="29"/>
        <v>917.4</v>
      </c>
      <c r="AE79" s="3">
        <f t="shared" si="29"/>
        <v>933.9</v>
      </c>
      <c r="AF79" s="3">
        <f t="shared" si="29"/>
        <v>1000</v>
      </c>
      <c r="AG79" s="3">
        <f t="shared" si="29"/>
        <v>0</v>
      </c>
      <c r="AH79" s="3">
        <f t="shared" si="29"/>
        <v>0</v>
      </c>
      <c r="AI79" s="3">
        <f t="shared" si="29"/>
        <v>0</v>
      </c>
      <c r="AJ79" s="3">
        <f t="shared" si="29"/>
        <v>0</v>
      </c>
      <c r="AK79" s="3">
        <f t="shared" si="29"/>
        <v>0</v>
      </c>
      <c r="AL79" s="3">
        <f t="shared" si="29"/>
        <v>0</v>
      </c>
      <c r="AM79" s="3">
        <f t="shared" si="29"/>
        <v>0</v>
      </c>
      <c r="AN79" s="3">
        <f t="shared" si="29"/>
        <v>0</v>
      </c>
      <c r="AO79" s="3">
        <f t="shared" si="29"/>
        <v>0</v>
      </c>
      <c r="AP79" s="3">
        <f t="shared" si="29"/>
        <v>0</v>
      </c>
      <c r="AQ79" s="3">
        <f t="shared" si="29"/>
        <v>0</v>
      </c>
      <c r="AR79" s="3">
        <f t="shared" si="29"/>
        <v>0</v>
      </c>
      <c r="AS79" s="3">
        <f t="shared" si="29"/>
        <v>0</v>
      </c>
      <c r="AT79" s="3">
        <f t="shared" si="29"/>
        <v>0</v>
      </c>
      <c r="AU79" s="3">
        <f t="shared" si="29"/>
        <v>0</v>
      </c>
      <c r="AV79" s="3">
        <f t="shared" si="29"/>
        <v>0</v>
      </c>
      <c r="AW79" s="3">
        <f t="shared" si="29"/>
        <v>0</v>
      </c>
      <c r="AX79" s="3">
        <f t="shared" si="29"/>
        <v>0</v>
      </c>
      <c r="AY79" s="3">
        <f t="shared" si="29"/>
        <v>0</v>
      </c>
      <c r="AZ79" s="3">
        <f t="shared" si="29"/>
        <v>0</v>
      </c>
      <c r="BA79" s="3">
        <f t="shared" si="29"/>
        <v>0</v>
      </c>
      <c r="BB79" s="3">
        <f t="shared" si="29"/>
        <v>0</v>
      </c>
      <c r="BC79" s="3">
        <f t="shared" si="29"/>
        <v>0</v>
      </c>
      <c r="BD79" s="3">
        <f t="shared" si="29"/>
        <v>0</v>
      </c>
      <c r="BE79" s="3">
        <f t="shared" si="29"/>
        <v>0</v>
      </c>
      <c r="BF79" s="3">
        <f t="shared" si="29"/>
        <v>0</v>
      </c>
      <c r="BG79" s="3">
        <f t="shared" si="29"/>
        <v>0</v>
      </c>
      <c r="BH79" s="3">
        <f t="shared" si="29"/>
        <v>0</v>
      </c>
      <c r="BI79" s="3">
        <f t="shared" si="29"/>
        <v>0</v>
      </c>
      <c r="BJ79" s="3">
        <f t="shared" si="29"/>
        <v>0</v>
      </c>
      <c r="BK79" s="3">
        <f t="shared" si="29"/>
        <v>0</v>
      </c>
      <c r="BL79" s="3">
        <f t="shared" si="29"/>
        <v>0</v>
      </c>
      <c r="BM79" s="3">
        <f t="shared" si="29"/>
        <v>0</v>
      </c>
      <c r="BN79" s="3">
        <f t="shared" si="29"/>
        <v>0</v>
      </c>
      <c r="BO79" s="3">
        <f t="shared" si="29"/>
        <v>0</v>
      </c>
      <c r="BP79" s="3">
        <f t="shared" si="29"/>
        <v>0</v>
      </c>
      <c r="BQ79" s="3">
        <f t="shared" si="29"/>
        <v>0</v>
      </c>
      <c r="BR79" s="3">
        <f t="shared" si="29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0">B46</f>
        <v>2</v>
      </c>
      <c r="C80" s="5">
        <f t="shared" si="30"/>
        <v>1</v>
      </c>
      <c r="D80" s="5">
        <f t="shared" si="30"/>
        <v>0</v>
      </c>
      <c r="E80" s="6" t="str">
        <f t="shared" si="27"/>
        <v>*GeSe2</v>
      </c>
      <c r="F80" s="14">
        <f t="shared" ref="F80" si="31">F4*$C$78</f>
        <v>1</v>
      </c>
      <c r="G80" s="14">
        <f t="shared" ref="G80:BR80" si="32">G4*$C$78</f>
        <v>1</v>
      </c>
      <c r="H80" s="14">
        <f t="shared" si="32"/>
        <v>1</v>
      </c>
      <c r="I80" s="14">
        <f t="shared" si="32"/>
        <v>0.5</v>
      </c>
      <c r="J80" s="14">
        <f t="shared" si="32"/>
        <v>0.5</v>
      </c>
      <c r="K80" s="14">
        <f t="shared" si="32"/>
        <v>0.5</v>
      </c>
      <c r="L80" s="14">
        <f t="shared" si="32"/>
        <v>0.5</v>
      </c>
      <c r="M80" s="14">
        <f t="shared" si="32"/>
        <v>0.5</v>
      </c>
      <c r="N80" s="14">
        <f t="shared" si="32"/>
        <v>0.5</v>
      </c>
      <c r="O80" s="14">
        <f t="shared" si="32"/>
        <v>0.49857500000000005</v>
      </c>
      <c r="P80" s="14">
        <f t="shared" si="32"/>
        <v>0.49774166666666669</v>
      </c>
      <c r="Q80" s="14">
        <f t="shared" si="32"/>
        <v>0.48769166666666669</v>
      </c>
      <c r="R80" s="14">
        <f t="shared" si="32"/>
        <v>0.44237500000000002</v>
      </c>
      <c r="S80" s="14">
        <f t="shared" si="32"/>
        <v>0.41552500000000003</v>
      </c>
      <c r="T80" s="14">
        <f t="shared" si="32"/>
        <v>0.37516666666666665</v>
      </c>
      <c r="U80" s="14">
        <f t="shared" si="32"/>
        <v>0.31259999999999999</v>
      </c>
      <c r="V80" s="14">
        <f t="shared" si="32"/>
        <v>0.20934166666666668</v>
      </c>
      <c r="W80" s="14">
        <f t="shared" si="32"/>
        <v>1.9718333333333338E-2</v>
      </c>
      <c r="X80" s="14">
        <f t="shared" si="32"/>
        <v>1.8235833333333335E-11</v>
      </c>
      <c r="Y80" s="14">
        <f t="shared" si="32"/>
        <v>3.4720833333333336E-16</v>
      </c>
      <c r="Z80" s="14">
        <f t="shared" si="32"/>
        <v>6.2322500000000001E-19</v>
      </c>
      <c r="AA80" s="14">
        <f t="shared" si="32"/>
        <v>7.138833333333334E-26</v>
      </c>
      <c r="AB80" s="14">
        <f t="shared" si="32"/>
        <v>5.7781666666666669E-27</v>
      </c>
      <c r="AC80" s="14">
        <f t="shared" si="32"/>
        <v>1.0376666666666667E-28</v>
      </c>
      <c r="AD80" s="14">
        <f t="shared" si="32"/>
        <v>3.6548333333333338E-30</v>
      </c>
      <c r="AE80" s="14">
        <f t="shared" si="32"/>
        <v>2.4663333333333336E-31</v>
      </c>
      <c r="AF80" s="14">
        <f t="shared" si="32"/>
        <v>0</v>
      </c>
      <c r="AG80" s="14">
        <f t="shared" si="32"/>
        <v>0</v>
      </c>
      <c r="AH80" s="14">
        <f t="shared" si="32"/>
        <v>0</v>
      </c>
      <c r="AI80" s="14">
        <f t="shared" si="32"/>
        <v>0</v>
      </c>
      <c r="AJ80" s="14">
        <f t="shared" si="32"/>
        <v>0</v>
      </c>
      <c r="AK80" s="14">
        <f t="shared" si="32"/>
        <v>0</v>
      </c>
      <c r="AL80" s="14">
        <f t="shared" si="32"/>
        <v>0</v>
      </c>
      <c r="AM80" s="14">
        <f t="shared" si="32"/>
        <v>0</v>
      </c>
      <c r="AN80" s="14">
        <f t="shared" si="32"/>
        <v>0</v>
      </c>
      <c r="AO80" s="14">
        <f t="shared" si="32"/>
        <v>0</v>
      </c>
      <c r="AP80" s="14">
        <f t="shared" si="32"/>
        <v>0</v>
      </c>
      <c r="AQ80" s="14">
        <f t="shared" si="32"/>
        <v>0</v>
      </c>
      <c r="AR80" s="14">
        <f t="shared" si="32"/>
        <v>0</v>
      </c>
      <c r="AS80" s="14">
        <f t="shared" si="32"/>
        <v>0</v>
      </c>
      <c r="AT80" s="14">
        <f t="shared" si="32"/>
        <v>0</v>
      </c>
      <c r="AU80" s="14">
        <f t="shared" si="32"/>
        <v>0</v>
      </c>
      <c r="AV80" s="14">
        <f t="shared" si="32"/>
        <v>0</v>
      </c>
      <c r="AW80" s="14">
        <f t="shared" si="32"/>
        <v>0</v>
      </c>
      <c r="AX80" s="14">
        <f t="shared" si="32"/>
        <v>0</v>
      </c>
      <c r="AY80" s="14">
        <f t="shared" si="32"/>
        <v>0</v>
      </c>
      <c r="AZ80" s="14">
        <f t="shared" si="32"/>
        <v>0</v>
      </c>
      <c r="BA80" s="14">
        <f t="shared" si="32"/>
        <v>0</v>
      </c>
      <c r="BB80" s="14">
        <f t="shared" si="32"/>
        <v>0</v>
      </c>
      <c r="BC80" s="14">
        <f t="shared" si="32"/>
        <v>0</v>
      </c>
      <c r="BD80" s="14">
        <f t="shared" si="32"/>
        <v>0</v>
      </c>
      <c r="BE80" s="14">
        <f t="shared" si="32"/>
        <v>0</v>
      </c>
      <c r="BF80" s="14">
        <f t="shared" si="32"/>
        <v>0</v>
      </c>
      <c r="BG80" s="14">
        <f t="shared" si="32"/>
        <v>0</v>
      </c>
      <c r="BH80" s="14">
        <f t="shared" si="32"/>
        <v>0</v>
      </c>
      <c r="BI80" s="14">
        <f t="shared" si="32"/>
        <v>0</v>
      </c>
      <c r="BJ80" s="14">
        <f t="shared" si="32"/>
        <v>0</v>
      </c>
      <c r="BK80" s="14">
        <f t="shared" si="32"/>
        <v>0</v>
      </c>
      <c r="BL80" s="14">
        <f t="shared" si="32"/>
        <v>0</v>
      </c>
      <c r="BM80" s="14">
        <f t="shared" si="32"/>
        <v>0</v>
      </c>
      <c r="BN80" s="14">
        <f t="shared" si="32"/>
        <v>0</v>
      </c>
      <c r="BO80" s="14">
        <f t="shared" si="32"/>
        <v>0</v>
      </c>
      <c r="BP80" s="14">
        <f t="shared" si="32"/>
        <v>0</v>
      </c>
      <c r="BQ80" s="14">
        <f t="shared" si="32"/>
        <v>0</v>
      </c>
      <c r="BR80" s="14">
        <f t="shared" si="32"/>
        <v>0</v>
      </c>
      <c r="BS80" s="98"/>
    </row>
    <row r="81" spans="1:71" ht="21" hidden="1" customHeight="1" outlineLevel="1" thickBot="1" x14ac:dyDescent="0.4">
      <c r="A81" s="5">
        <f t="shared" ref="A81:D96" si="33">A47</f>
        <v>0</v>
      </c>
      <c r="B81" s="5">
        <f t="shared" si="33"/>
        <v>0</v>
      </c>
      <c r="C81" s="5">
        <f t="shared" si="33"/>
        <v>1</v>
      </c>
      <c r="D81" s="5">
        <f t="shared" si="33"/>
        <v>0</v>
      </c>
      <c r="E81" s="6" t="str">
        <f t="shared" si="27"/>
        <v>*Ge</v>
      </c>
      <c r="F81" s="14">
        <f t="shared" ref="F81" si="34">F5*$C$78</f>
        <v>4.9655833333333332E-11</v>
      </c>
      <c r="G81" s="14">
        <f t="shared" ref="G81:BR81" si="35">G5*$C$78</f>
        <v>2.4864166666666668E-10</v>
      </c>
      <c r="H81" s="14">
        <f t="shared" si="35"/>
        <v>1.0434166666666668E-9</v>
      </c>
      <c r="I81" s="14">
        <f t="shared" si="35"/>
        <v>0</v>
      </c>
      <c r="J81" s="14">
        <f t="shared" si="35"/>
        <v>0</v>
      </c>
      <c r="K81" s="14">
        <f t="shared" si="35"/>
        <v>5.0055833333333334E-26</v>
      </c>
      <c r="L81" s="14">
        <f t="shared" si="35"/>
        <v>0</v>
      </c>
      <c r="M81" s="14">
        <f t="shared" si="35"/>
        <v>0</v>
      </c>
      <c r="N81" s="14">
        <f t="shared" si="35"/>
        <v>0</v>
      </c>
      <c r="O81" s="14">
        <f t="shared" si="35"/>
        <v>0</v>
      </c>
      <c r="P81" s="14">
        <f t="shared" si="35"/>
        <v>0</v>
      </c>
      <c r="Q81" s="14">
        <f t="shared" si="35"/>
        <v>0</v>
      </c>
      <c r="R81" s="14">
        <f t="shared" si="35"/>
        <v>0</v>
      </c>
      <c r="S81" s="14">
        <f t="shared" si="35"/>
        <v>0</v>
      </c>
      <c r="T81" s="14">
        <f t="shared" si="35"/>
        <v>0</v>
      </c>
      <c r="U81" s="14">
        <f t="shared" si="35"/>
        <v>0</v>
      </c>
      <c r="V81" s="14">
        <f t="shared" si="35"/>
        <v>0</v>
      </c>
      <c r="W81" s="14">
        <f t="shared" si="35"/>
        <v>0</v>
      </c>
      <c r="X81" s="14">
        <f t="shared" si="35"/>
        <v>0</v>
      </c>
      <c r="Y81" s="14">
        <f t="shared" si="35"/>
        <v>0</v>
      </c>
      <c r="Z81" s="14">
        <f t="shared" si="35"/>
        <v>0</v>
      </c>
      <c r="AA81" s="14">
        <f t="shared" si="35"/>
        <v>0</v>
      </c>
      <c r="AB81" s="14">
        <f t="shared" si="35"/>
        <v>0</v>
      </c>
      <c r="AC81" s="14">
        <f t="shared" si="35"/>
        <v>0</v>
      </c>
      <c r="AD81" s="14">
        <f t="shared" si="35"/>
        <v>0</v>
      </c>
      <c r="AE81" s="14">
        <f t="shared" si="35"/>
        <v>0</v>
      </c>
      <c r="AF81" s="14">
        <f t="shared" si="35"/>
        <v>0</v>
      </c>
      <c r="AG81" s="14">
        <f t="shared" si="35"/>
        <v>0</v>
      </c>
      <c r="AH81" s="14">
        <f t="shared" si="35"/>
        <v>0</v>
      </c>
      <c r="AI81" s="14">
        <f t="shared" si="35"/>
        <v>0</v>
      </c>
      <c r="AJ81" s="14">
        <f t="shared" si="35"/>
        <v>0</v>
      </c>
      <c r="AK81" s="14">
        <f t="shared" si="35"/>
        <v>0</v>
      </c>
      <c r="AL81" s="14">
        <f t="shared" si="35"/>
        <v>0</v>
      </c>
      <c r="AM81" s="14">
        <f t="shared" si="35"/>
        <v>0</v>
      </c>
      <c r="AN81" s="14">
        <f t="shared" si="35"/>
        <v>0</v>
      </c>
      <c r="AO81" s="14">
        <f t="shared" si="35"/>
        <v>0</v>
      </c>
      <c r="AP81" s="14">
        <f t="shared" si="35"/>
        <v>0</v>
      </c>
      <c r="AQ81" s="14">
        <f t="shared" si="35"/>
        <v>0</v>
      </c>
      <c r="AR81" s="14">
        <f t="shared" si="35"/>
        <v>0</v>
      </c>
      <c r="AS81" s="14">
        <f t="shared" si="35"/>
        <v>0</v>
      </c>
      <c r="AT81" s="14">
        <f t="shared" si="35"/>
        <v>0</v>
      </c>
      <c r="AU81" s="14">
        <f t="shared" si="35"/>
        <v>0</v>
      </c>
      <c r="AV81" s="14">
        <f t="shared" si="35"/>
        <v>0</v>
      </c>
      <c r="AW81" s="14">
        <f t="shared" si="35"/>
        <v>0</v>
      </c>
      <c r="AX81" s="14">
        <f t="shared" si="35"/>
        <v>0</v>
      </c>
      <c r="AY81" s="14">
        <f t="shared" si="35"/>
        <v>0</v>
      </c>
      <c r="AZ81" s="14">
        <f t="shared" si="35"/>
        <v>0</v>
      </c>
      <c r="BA81" s="14">
        <f t="shared" si="35"/>
        <v>0</v>
      </c>
      <c r="BB81" s="14">
        <f t="shared" si="35"/>
        <v>0</v>
      </c>
      <c r="BC81" s="14">
        <f t="shared" si="35"/>
        <v>0</v>
      </c>
      <c r="BD81" s="14">
        <f t="shared" si="35"/>
        <v>0</v>
      </c>
      <c r="BE81" s="14">
        <f t="shared" si="35"/>
        <v>0</v>
      </c>
      <c r="BF81" s="14">
        <f t="shared" si="35"/>
        <v>0</v>
      </c>
      <c r="BG81" s="14">
        <f t="shared" si="35"/>
        <v>0</v>
      </c>
      <c r="BH81" s="14">
        <f t="shared" si="35"/>
        <v>0</v>
      </c>
      <c r="BI81" s="14">
        <f t="shared" si="35"/>
        <v>0</v>
      </c>
      <c r="BJ81" s="14">
        <f t="shared" si="35"/>
        <v>0</v>
      </c>
      <c r="BK81" s="14">
        <f t="shared" si="35"/>
        <v>0</v>
      </c>
      <c r="BL81" s="14">
        <f t="shared" si="35"/>
        <v>0</v>
      </c>
      <c r="BM81" s="14">
        <f t="shared" si="35"/>
        <v>0</v>
      </c>
      <c r="BN81" s="14">
        <f t="shared" si="35"/>
        <v>0</v>
      </c>
      <c r="BO81" s="14">
        <f t="shared" si="35"/>
        <v>0</v>
      </c>
      <c r="BP81" s="14">
        <f t="shared" si="35"/>
        <v>0</v>
      </c>
      <c r="BQ81" s="14">
        <f t="shared" si="35"/>
        <v>0</v>
      </c>
      <c r="BR81" s="14">
        <f t="shared" si="35"/>
        <v>0</v>
      </c>
      <c r="BS81" s="98"/>
    </row>
    <row r="82" spans="1:71" ht="21" hidden="1" customHeight="1" outlineLevel="1" thickBot="1" x14ac:dyDescent="0.4">
      <c r="A82" s="5">
        <f t="shared" si="33"/>
        <v>0</v>
      </c>
      <c r="B82" s="5">
        <f t="shared" si="33"/>
        <v>3</v>
      </c>
      <c r="C82" s="5">
        <f t="shared" si="33"/>
        <v>0</v>
      </c>
      <c r="D82" s="5">
        <f t="shared" si="33"/>
        <v>2</v>
      </c>
      <c r="E82" s="6" t="str">
        <f t="shared" si="27"/>
        <v>*Ga2Se3</v>
      </c>
      <c r="F82" s="14">
        <f t="shared" ref="F82" si="36">F6*$C$78</f>
        <v>0.83333333333333348</v>
      </c>
      <c r="G82" s="14">
        <f t="shared" ref="G82:BR82" si="37">G6*$C$78</f>
        <v>0.83333333333333348</v>
      </c>
      <c r="H82" s="14">
        <f t="shared" si="37"/>
        <v>0.83333333333333348</v>
      </c>
      <c r="I82" s="14">
        <f t="shared" si="37"/>
        <v>0.83333333333333348</v>
      </c>
      <c r="J82" s="14">
        <f t="shared" si="37"/>
        <v>0.83333333333333348</v>
      </c>
      <c r="K82" s="14">
        <f t="shared" si="37"/>
        <v>0.83333333333333348</v>
      </c>
      <c r="L82" s="14">
        <f t="shared" si="37"/>
        <v>0.83333333333333348</v>
      </c>
      <c r="M82" s="14">
        <f t="shared" si="37"/>
        <v>0.83333333333333348</v>
      </c>
      <c r="N82" s="14">
        <f t="shared" si="37"/>
        <v>0.83333333333333348</v>
      </c>
      <c r="O82" s="14">
        <f t="shared" si="37"/>
        <v>4.6168333333333338E-4</v>
      </c>
      <c r="P82" s="14">
        <f t="shared" si="37"/>
        <v>0</v>
      </c>
      <c r="Q82" s="14">
        <f t="shared" si="37"/>
        <v>0</v>
      </c>
      <c r="R82" s="14">
        <f t="shared" si="37"/>
        <v>0</v>
      </c>
      <c r="S82" s="14">
        <f t="shared" si="37"/>
        <v>0</v>
      </c>
      <c r="T82" s="14">
        <f t="shared" si="37"/>
        <v>0</v>
      </c>
      <c r="U82" s="14">
        <f t="shared" si="37"/>
        <v>0</v>
      </c>
      <c r="V82" s="14">
        <f t="shared" si="37"/>
        <v>0</v>
      </c>
      <c r="W82" s="14">
        <f t="shared" si="37"/>
        <v>0</v>
      </c>
      <c r="X82" s="14">
        <f t="shared" si="37"/>
        <v>0</v>
      </c>
      <c r="Y82" s="14">
        <f t="shared" si="37"/>
        <v>0</v>
      </c>
      <c r="Z82" s="14">
        <f t="shared" si="37"/>
        <v>0</v>
      </c>
      <c r="AA82" s="14">
        <f t="shared" si="37"/>
        <v>0</v>
      </c>
      <c r="AB82" s="14">
        <f t="shared" si="37"/>
        <v>0</v>
      </c>
      <c r="AC82" s="14">
        <f t="shared" si="37"/>
        <v>0</v>
      </c>
      <c r="AD82" s="14">
        <f t="shared" si="37"/>
        <v>0</v>
      </c>
      <c r="AE82" s="14">
        <f t="shared" si="37"/>
        <v>0</v>
      </c>
      <c r="AF82" s="14">
        <f t="shared" si="37"/>
        <v>0</v>
      </c>
      <c r="AG82" s="14">
        <f t="shared" si="37"/>
        <v>0</v>
      </c>
      <c r="AH82" s="14">
        <f t="shared" si="37"/>
        <v>0</v>
      </c>
      <c r="AI82" s="14">
        <f t="shared" si="37"/>
        <v>0</v>
      </c>
      <c r="AJ82" s="14">
        <f t="shared" si="37"/>
        <v>0</v>
      </c>
      <c r="AK82" s="14">
        <f t="shared" si="37"/>
        <v>0</v>
      </c>
      <c r="AL82" s="14">
        <f t="shared" si="37"/>
        <v>0</v>
      </c>
      <c r="AM82" s="14">
        <f t="shared" si="37"/>
        <v>0</v>
      </c>
      <c r="AN82" s="14">
        <f t="shared" si="37"/>
        <v>0</v>
      </c>
      <c r="AO82" s="14">
        <f t="shared" si="37"/>
        <v>0</v>
      </c>
      <c r="AP82" s="14">
        <f t="shared" si="37"/>
        <v>0</v>
      </c>
      <c r="AQ82" s="14">
        <f t="shared" si="37"/>
        <v>0</v>
      </c>
      <c r="AR82" s="14">
        <f t="shared" si="37"/>
        <v>0</v>
      </c>
      <c r="AS82" s="14">
        <f t="shared" si="37"/>
        <v>0</v>
      </c>
      <c r="AT82" s="14">
        <f t="shared" si="37"/>
        <v>0</v>
      </c>
      <c r="AU82" s="14">
        <f t="shared" si="37"/>
        <v>0</v>
      </c>
      <c r="AV82" s="14">
        <f t="shared" si="37"/>
        <v>0</v>
      </c>
      <c r="AW82" s="14">
        <f t="shared" si="37"/>
        <v>0</v>
      </c>
      <c r="AX82" s="14">
        <f t="shared" si="37"/>
        <v>0</v>
      </c>
      <c r="AY82" s="14">
        <f t="shared" si="37"/>
        <v>0</v>
      </c>
      <c r="AZ82" s="14">
        <f t="shared" si="37"/>
        <v>0</v>
      </c>
      <c r="BA82" s="14">
        <f t="shared" si="37"/>
        <v>0</v>
      </c>
      <c r="BB82" s="14">
        <f t="shared" si="37"/>
        <v>0</v>
      </c>
      <c r="BC82" s="14">
        <f t="shared" si="37"/>
        <v>0</v>
      </c>
      <c r="BD82" s="14">
        <f t="shared" si="37"/>
        <v>0</v>
      </c>
      <c r="BE82" s="14">
        <f t="shared" si="37"/>
        <v>0</v>
      </c>
      <c r="BF82" s="14">
        <f t="shared" si="37"/>
        <v>0</v>
      </c>
      <c r="BG82" s="14">
        <f t="shared" si="37"/>
        <v>0</v>
      </c>
      <c r="BH82" s="14">
        <f t="shared" si="37"/>
        <v>0</v>
      </c>
      <c r="BI82" s="14">
        <f t="shared" si="37"/>
        <v>0</v>
      </c>
      <c r="BJ82" s="14">
        <f t="shared" si="37"/>
        <v>0</v>
      </c>
      <c r="BK82" s="14">
        <f t="shared" si="37"/>
        <v>0</v>
      </c>
      <c r="BL82" s="14">
        <f t="shared" si="37"/>
        <v>0</v>
      </c>
      <c r="BM82" s="14">
        <f t="shared" si="37"/>
        <v>0</v>
      </c>
      <c r="BN82" s="14">
        <f t="shared" si="37"/>
        <v>0</v>
      </c>
      <c r="BO82" s="14">
        <f t="shared" si="37"/>
        <v>0</v>
      </c>
      <c r="BP82" s="14">
        <f t="shared" si="37"/>
        <v>0</v>
      </c>
      <c r="BQ82" s="14">
        <f t="shared" si="37"/>
        <v>0</v>
      </c>
      <c r="BR82" s="14">
        <f t="shared" si="37"/>
        <v>0</v>
      </c>
      <c r="BS82" s="98"/>
    </row>
    <row r="83" spans="1:71" ht="21" hidden="1" customHeight="1" outlineLevel="1" thickBot="1" x14ac:dyDescent="0.4">
      <c r="A83" s="5">
        <f t="shared" si="33"/>
        <v>0</v>
      </c>
      <c r="B83" s="5">
        <f t="shared" si="33"/>
        <v>3</v>
      </c>
      <c r="C83" s="5">
        <f t="shared" si="33"/>
        <v>0</v>
      </c>
      <c r="D83" s="5">
        <f t="shared" si="33"/>
        <v>2</v>
      </c>
      <c r="E83" s="6" t="str">
        <f t="shared" si="27"/>
        <v>*Ga2Se3[l]</v>
      </c>
      <c r="F83" s="14">
        <f t="shared" ref="F83" si="38">F7*$C$78</f>
        <v>1.2754166666666667E-25</v>
      </c>
      <c r="G83" s="14">
        <f t="shared" ref="G83:BR83" si="39">G7*$C$78</f>
        <v>2.2036666666666669E-27</v>
      </c>
      <c r="H83" s="14">
        <f t="shared" si="39"/>
        <v>1.1255833333333334E-29</v>
      </c>
      <c r="I83" s="14">
        <f t="shared" si="39"/>
        <v>0</v>
      </c>
      <c r="J83" s="14">
        <f t="shared" si="39"/>
        <v>0</v>
      </c>
      <c r="K83" s="14">
        <f t="shared" si="39"/>
        <v>5.163166666666667E-33</v>
      </c>
      <c r="L83" s="14">
        <f t="shared" si="39"/>
        <v>3.0490833333333338E-15</v>
      </c>
      <c r="M83" s="14">
        <f t="shared" si="39"/>
        <v>4.2398333333333338E-12</v>
      </c>
      <c r="N83" s="14">
        <f t="shared" si="39"/>
        <v>5.8612500000000001E-11</v>
      </c>
      <c r="O83" s="14">
        <f t="shared" si="39"/>
        <v>4.82E-7</v>
      </c>
      <c r="P83" s="14">
        <f t="shared" si="39"/>
        <v>3.2451666666666669E-6</v>
      </c>
      <c r="Q83" s="14">
        <f t="shared" si="39"/>
        <v>6.7949166666666666E-7</v>
      </c>
      <c r="R83" s="14">
        <f t="shared" si="39"/>
        <v>1.2870833333333333E-7</v>
      </c>
      <c r="S83" s="14">
        <f t="shared" si="39"/>
        <v>9.7333333333333331E-8</v>
      </c>
      <c r="T83" s="14">
        <f t="shared" si="39"/>
        <v>3.4162500000000005E-9</v>
      </c>
      <c r="U83" s="14">
        <f t="shared" si="39"/>
        <v>1.0629166666666667E-18</v>
      </c>
      <c r="V83" s="14">
        <f t="shared" si="39"/>
        <v>0</v>
      </c>
      <c r="W83" s="14">
        <f t="shared" si="39"/>
        <v>0</v>
      </c>
      <c r="X83" s="14">
        <f t="shared" si="39"/>
        <v>9.4791666666666663E-33</v>
      </c>
      <c r="Y83" s="14">
        <f t="shared" si="39"/>
        <v>4.7911666666666672E-24</v>
      </c>
      <c r="Z83" s="14">
        <f t="shared" si="39"/>
        <v>3.0883333333333335E-19</v>
      </c>
      <c r="AA83" s="14">
        <f t="shared" si="39"/>
        <v>3.3925833333333337E-12</v>
      </c>
      <c r="AB83" s="14">
        <f t="shared" si="39"/>
        <v>2.6675833333333337E-11</v>
      </c>
      <c r="AC83" s="14">
        <f t="shared" si="39"/>
        <v>7.6172500000000015E-11</v>
      </c>
      <c r="AD83" s="14">
        <f t="shared" si="39"/>
        <v>2.197E-10</v>
      </c>
      <c r="AE83" s="14">
        <f t="shared" si="39"/>
        <v>6.4025833333333337E-10</v>
      </c>
      <c r="AF83" s="14">
        <f t="shared" si="39"/>
        <v>2.4660833333333335E-9</v>
      </c>
      <c r="AG83" s="14">
        <f t="shared" si="39"/>
        <v>0</v>
      </c>
      <c r="AH83" s="14">
        <f t="shared" si="39"/>
        <v>0</v>
      </c>
      <c r="AI83" s="14">
        <f t="shared" si="39"/>
        <v>0</v>
      </c>
      <c r="AJ83" s="14">
        <f t="shared" si="39"/>
        <v>0</v>
      </c>
      <c r="AK83" s="14">
        <f t="shared" si="39"/>
        <v>0</v>
      </c>
      <c r="AL83" s="14">
        <f t="shared" si="39"/>
        <v>0</v>
      </c>
      <c r="AM83" s="14">
        <f t="shared" si="39"/>
        <v>0</v>
      </c>
      <c r="AN83" s="14">
        <f t="shared" si="39"/>
        <v>0</v>
      </c>
      <c r="AO83" s="14">
        <f t="shared" si="39"/>
        <v>0</v>
      </c>
      <c r="AP83" s="14">
        <f t="shared" si="39"/>
        <v>0</v>
      </c>
      <c r="AQ83" s="14">
        <f t="shared" si="39"/>
        <v>0</v>
      </c>
      <c r="AR83" s="14">
        <f t="shared" si="39"/>
        <v>0</v>
      </c>
      <c r="AS83" s="14">
        <f t="shared" si="39"/>
        <v>0</v>
      </c>
      <c r="AT83" s="14">
        <f t="shared" si="39"/>
        <v>0</v>
      </c>
      <c r="AU83" s="14">
        <f t="shared" si="39"/>
        <v>0</v>
      </c>
      <c r="AV83" s="14">
        <f t="shared" si="39"/>
        <v>0</v>
      </c>
      <c r="AW83" s="14">
        <f t="shared" si="39"/>
        <v>0</v>
      </c>
      <c r="AX83" s="14">
        <f t="shared" si="39"/>
        <v>0</v>
      </c>
      <c r="AY83" s="14">
        <f t="shared" si="39"/>
        <v>0</v>
      </c>
      <c r="AZ83" s="14">
        <f t="shared" si="39"/>
        <v>0</v>
      </c>
      <c r="BA83" s="14">
        <f t="shared" si="39"/>
        <v>0</v>
      </c>
      <c r="BB83" s="14">
        <f t="shared" si="39"/>
        <v>0</v>
      </c>
      <c r="BC83" s="14">
        <f t="shared" si="39"/>
        <v>0</v>
      </c>
      <c r="BD83" s="14">
        <f t="shared" si="39"/>
        <v>0</v>
      </c>
      <c r="BE83" s="14">
        <f t="shared" si="39"/>
        <v>0</v>
      </c>
      <c r="BF83" s="14">
        <f t="shared" si="39"/>
        <v>0</v>
      </c>
      <c r="BG83" s="14">
        <f t="shared" si="39"/>
        <v>0</v>
      </c>
      <c r="BH83" s="14">
        <f t="shared" si="39"/>
        <v>0</v>
      </c>
      <c r="BI83" s="14">
        <f t="shared" si="39"/>
        <v>0</v>
      </c>
      <c r="BJ83" s="14">
        <f t="shared" si="39"/>
        <v>0</v>
      </c>
      <c r="BK83" s="14">
        <f t="shared" si="39"/>
        <v>0</v>
      </c>
      <c r="BL83" s="14">
        <f t="shared" si="39"/>
        <v>0</v>
      </c>
      <c r="BM83" s="14">
        <f t="shared" si="39"/>
        <v>0</v>
      </c>
      <c r="BN83" s="14">
        <f t="shared" si="39"/>
        <v>0</v>
      </c>
      <c r="BO83" s="14">
        <f t="shared" si="39"/>
        <v>0</v>
      </c>
      <c r="BP83" s="14">
        <f t="shared" si="39"/>
        <v>0</v>
      </c>
      <c r="BQ83" s="14">
        <f t="shared" si="39"/>
        <v>0</v>
      </c>
      <c r="BR83" s="14">
        <f t="shared" si="39"/>
        <v>0</v>
      </c>
      <c r="BS83" s="98"/>
    </row>
    <row r="84" spans="1:71" ht="21" hidden="1" customHeight="1" outlineLevel="1" thickBot="1" x14ac:dyDescent="0.4">
      <c r="A84" s="5">
        <f t="shared" si="33"/>
        <v>0</v>
      </c>
      <c r="B84" s="5">
        <f t="shared" si="33"/>
        <v>1</v>
      </c>
      <c r="C84" s="5">
        <f t="shared" si="33"/>
        <v>1</v>
      </c>
      <c r="D84" s="5">
        <f t="shared" si="33"/>
        <v>0</v>
      </c>
      <c r="E84" s="6" t="str">
        <f t="shared" si="27"/>
        <v>*GeSe[l]</v>
      </c>
      <c r="F84" s="14">
        <f t="shared" ref="F84" si="40">F8*$C$78</f>
        <v>1</v>
      </c>
      <c r="G84" s="14">
        <f t="shared" ref="G84:BR84" si="41">G8*$C$78</f>
        <v>1</v>
      </c>
      <c r="H84" s="14">
        <f t="shared" si="41"/>
        <v>1</v>
      </c>
      <c r="I84" s="14">
        <f t="shared" si="41"/>
        <v>1.7710833333333335E-22</v>
      </c>
      <c r="J84" s="14">
        <f t="shared" si="41"/>
        <v>3.7575833333333332E-21</v>
      </c>
      <c r="K84" s="14">
        <f t="shared" si="41"/>
        <v>6.1112500000000001E-15</v>
      </c>
      <c r="L84" s="14">
        <f t="shared" si="41"/>
        <v>1.8636666666666667E-14</v>
      </c>
      <c r="M84" s="14">
        <f t="shared" si="41"/>
        <v>5.4294166666666667E-16</v>
      </c>
      <c r="N84" s="14">
        <f t="shared" si="41"/>
        <v>4.2386666666666666E-25</v>
      </c>
      <c r="O84" s="14">
        <f t="shared" si="41"/>
        <v>0</v>
      </c>
      <c r="P84" s="14">
        <f t="shared" si="41"/>
        <v>0</v>
      </c>
      <c r="Q84" s="14">
        <f t="shared" si="41"/>
        <v>0</v>
      </c>
      <c r="R84" s="14">
        <f t="shared" si="41"/>
        <v>5.8263333333333339E-23</v>
      </c>
      <c r="S84" s="14">
        <f t="shared" si="41"/>
        <v>7.9635833333333338E-19</v>
      </c>
      <c r="T84" s="14">
        <f t="shared" si="41"/>
        <v>5.513416666666667E-18</v>
      </c>
      <c r="U84" s="14">
        <f t="shared" si="41"/>
        <v>3.7127500000000004E-28</v>
      </c>
      <c r="V84" s="14">
        <f t="shared" si="41"/>
        <v>0</v>
      </c>
      <c r="W84" s="14">
        <f t="shared" si="41"/>
        <v>0</v>
      </c>
      <c r="X84" s="14">
        <f t="shared" si="41"/>
        <v>1.4130000000000002E-28</v>
      </c>
      <c r="Y84" s="14">
        <f t="shared" si="41"/>
        <v>4.6229999999999999E-21</v>
      </c>
      <c r="Z84" s="14">
        <f t="shared" si="41"/>
        <v>6.4910000000000004E-17</v>
      </c>
      <c r="AA84" s="14">
        <f t="shared" si="41"/>
        <v>9.2125000000000005E-11</v>
      </c>
      <c r="AB84" s="14">
        <f t="shared" si="41"/>
        <v>5.6936666666666668E-10</v>
      </c>
      <c r="AC84" s="14">
        <f t="shared" si="41"/>
        <v>1.5085833333333335E-9</v>
      </c>
      <c r="AD84" s="14">
        <f t="shared" si="41"/>
        <v>3.9860833333333341E-9</v>
      </c>
      <c r="AE84" s="14">
        <f t="shared" si="41"/>
        <v>1.0531666666666667E-8</v>
      </c>
      <c r="AF84" s="14">
        <f t="shared" si="41"/>
        <v>4.3999166666666674E-8</v>
      </c>
      <c r="AG84" s="14">
        <f t="shared" si="41"/>
        <v>0</v>
      </c>
      <c r="AH84" s="14">
        <f t="shared" si="41"/>
        <v>0</v>
      </c>
      <c r="AI84" s="14">
        <f t="shared" si="41"/>
        <v>0</v>
      </c>
      <c r="AJ84" s="14">
        <f t="shared" si="41"/>
        <v>0</v>
      </c>
      <c r="AK84" s="14">
        <f t="shared" si="41"/>
        <v>0</v>
      </c>
      <c r="AL84" s="14">
        <f t="shared" si="41"/>
        <v>0</v>
      </c>
      <c r="AM84" s="14">
        <f t="shared" si="41"/>
        <v>0</v>
      </c>
      <c r="AN84" s="14">
        <f t="shared" si="41"/>
        <v>0</v>
      </c>
      <c r="AO84" s="14">
        <f t="shared" si="41"/>
        <v>0</v>
      </c>
      <c r="AP84" s="14">
        <f t="shared" si="41"/>
        <v>0</v>
      </c>
      <c r="AQ84" s="14">
        <f t="shared" si="41"/>
        <v>0</v>
      </c>
      <c r="AR84" s="14">
        <f t="shared" si="41"/>
        <v>0</v>
      </c>
      <c r="AS84" s="14">
        <f t="shared" si="41"/>
        <v>0</v>
      </c>
      <c r="AT84" s="14">
        <f t="shared" si="41"/>
        <v>0</v>
      </c>
      <c r="AU84" s="14">
        <f t="shared" si="41"/>
        <v>0</v>
      </c>
      <c r="AV84" s="14">
        <f t="shared" si="41"/>
        <v>0</v>
      </c>
      <c r="AW84" s="14">
        <f t="shared" si="41"/>
        <v>0</v>
      </c>
      <c r="AX84" s="14">
        <f t="shared" si="41"/>
        <v>0</v>
      </c>
      <c r="AY84" s="14">
        <f t="shared" si="41"/>
        <v>0</v>
      </c>
      <c r="AZ84" s="14">
        <f t="shared" si="41"/>
        <v>0</v>
      </c>
      <c r="BA84" s="14">
        <f t="shared" si="41"/>
        <v>0</v>
      </c>
      <c r="BB84" s="14">
        <f t="shared" si="41"/>
        <v>0</v>
      </c>
      <c r="BC84" s="14">
        <f t="shared" si="41"/>
        <v>0</v>
      </c>
      <c r="BD84" s="14">
        <f t="shared" si="41"/>
        <v>0</v>
      </c>
      <c r="BE84" s="14">
        <f t="shared" si="41"/>
        <v>0</v>
      </c>
      <c r="BF84" s="14">
        <f t="shared" si="41"/>
        <v>0</v>
      </c>
      <c r="BG84" s="14">
        <f t="shared" si="41"/>
        <v>0</v>
      </c>
      <c r="BH84" s="14">
        <f t="shared" si="41"/>
        <v>0</v>
      </c>
      <c r="BI84" s="14">
        <f t="shared" si="41"/>
        <v>0</v>
      </c>
      <c r="BJ84" s="14">
        <f t="shared" si="41"/>
        <v>0</v>
      </c>
      <c r="BK84" s="14">
        <f t="shared" si="41"/>
        <v>0</v>
      </c>
      <c r="BL84" s="14">
        <f t="shared" si="41"/>
        <v>0</v>
      </c>
      <c r="BM84" s="14">
        <f t="shared" si="41"/>
        <v>0</v>
      </c>
      <c r="BN84" s="14">
        <f t="shared" si="41"/>
        <v>0</v>
      </c>
      <c r="BO84" s="14">
        <f t="shared" si="41"/>
        <v>0</v>
      </c>
      <c r="BP84" s="14">
        <f t="shared" si="41"/>
        <v>0</v>
      </c>
      <c r="BQ84" s="14">
        <f t="shared" si="41"/>
        <v>0</v>
      </c>
      <c r="BR84" s="14">
        <f t="shared" si="41"/>
        <v>0</v>
      </c>
      <c r="BS84" s="98"/>
    </row>
    <row r="85" spans="1:71" ht="21" hidden="1" customHeight="1" outlineLevel="1" thickBot="1" x14ac:dyDescent="0.4">
      <c r="A85" s="5">
        <f t="shared" si="33"/>
        <v>0</v>
      </c>
      <c r="B85" s="5">
        <f t="shared" si="33"/>
        <v>1</v>
      </c>
      <c r="C85" s="5">
        <f t="shared" si="33"/>
        <v>0</v>
      </c>
      <c r="D85" s="5">
        <f t="shared" si="33"/>
        <v>1</v>
      </c>
      <c r="E85" s="6" t="str">
        <f t="shared" si="27"/>
        <v>*GaSe</v>
      </c>
      <c r="F85" s="14">
        <f t="shared" ref="F85" si="42">F9*$C$78</f>
        <v>1.6033333333333334E-6</v>
      </c>
      <c r="G85" s="14">
        <f t="shared" ref="G85:BR85" si="43">G9*$C$78</f>
        <v>2.4017500000000003E-6</v>
      </c>
      <c r="H85" s="14">
        <f t="shared" si="43"/>
        <v>3.4750833333333337E-6</v>
      </c>
      <c r="I85" s="14">
        <f t="shared" si="43"/>
        <v>1.8049166666666668E-34</v>
      </c>
      <c r="J85" s="14">
        <f t="shared" si="43"/>
        <v>6.6909166666666663E-32</v>
      </c>
      <c r="K85" s="14">
        <f t="shared" si="43"/>
        <v>2.7308333333333335E-20</v>
      </c>
      <c r="L85" s="14">
        <f t="shared" si="43"/>
        <v>1.3713333333333337E-32</v>
      </c>
      <c r="M85" s="14">
        <f t="shared" si="43"/>
        <v>0</v>
      </c>
      <c r="N85" s="14">
        <f t="shared" si="43"/>
        <v>0</v>
      </c>
      <c r="O85" s="14">
        <f t="shared" si="43"/>
        <v>0</v>
      </c>
      <c r="P85" s="14">
        <f t="shared" si="43"/>
        <v>0</v>
      </c>
      <c r="Q85" s="14">
        <f t="shared" si="43"/>
        <v>0</v>
      </c>
      <c r="R85" s="14">
        <f t="shared" si="43"/>
        <v>0</v>
      </c>
      <c r="S85" s="14">
        <f t="shared" si="43"/>
        <v>0</v>
      </c>
      <c r="T85" s="14">
        <f t="shared" si="43"/>
        <v>0</v>
      </c>
      <c r="U85" s="14">
        <f t="shared" si="43"/>
        <v>0</v>
      </c>
      <c r="V85" s="14">
        <f t="shared" si="43"/>
        <v>0</v>
      </c>
      <c r="W85" s="14">
        <f t="shared" si="43"/>
        <v>0</v>
      </c>
      <c r="X85" s="14">
        <f t="shared" si="43"/>
        <v>0</v>
      </c>
      <c r="Y85" s="14">
        <f t="shared" si="43"/>
        <v>0</v>
      </c>
      <c r="Z85" s="14">
        <f t="shared" si="43"/>
        <v>0</v>
      </c>
      <c r="AA85" s="14">
        <f t="shared" si="43"/>
        <v>0</v>
      </c>
      <c r="AB85" s="14">
        <f t="shared" si="43"/>
        <v>0</v>
      </c>
      <c r="AC85" s="14">
        <f t="shared" si="43"/>
        <v>0</v>
      </c>
      <c r="AD85" s="14">
        <f t="shared" si="43"/>
        <v>0</v>
      </c>
      <c r="AE85" s="14">
        <f t="shared" si="43"/>
        <v>0</v>
      </c>
      <c r="AF85" s="14">
        <f t="shared" si="43"/>
        <v>0</v>
      </c>
      <c r="AG85" s="14">
        <f t="shared" si="43"/>
        <v>0</v>
      </c>
      <c r="AH85" s="14">
        <f t="shared" si="43"/>
        <v>0</v>
      </c>
      <c r="AI85" s="14">
        <f t="shared" si="43"/>
        <v>0</v>
      </c>
      <c r="AJ85" s="14">
        <f t="shared" si="43"/>
        <v>0</v>
      </c>
      <c r="AK85" s="14">
        <f t="shared" si="43"/>
        <v>0</v>
      </c>
      <c r="AL85" s="14">
        <f t="shared" si="43"/>
        <v>0</v>
      </c>
      <c r="AM85" s="14">
        <f t="shared" si="43"/>
        <v>0</v>
      </c>
      <c r="AN85" s="14">
        <f t="shared" si="43"/>
        <v>0</v>
      </c>
      <c r="AO85" s="14">
        <f t="shared" si="43"/>
        <v>0</v>
      </c>
      <c r="AP85" s="14">
        <f t="shared" si="43"/>
        <v>0</v>
      </c>
      <c r="AQ85" s="14">
        <f t="shared" si="43"/>
        <v>0</v>
      </c>
      <c r="AR85" s="14">
        <f t="shared" si="43"/>
        <v>0</v>
      </c>
      <c r="AS85" s="14">
        <f t="shared" si="43"/>
        <v>0</v>
      </c>
      <c r="AT85" s="14">
        <f t="shared" si="43"/>
        <v>0</v>
      </c>
      <c r="AU85" s="14">
        <f t="shared" si="43"/>
        <v>0</v>
      </c>
      <c r="AV85" s="14">
        <f t="shared" si="43"/>
        <v>0</v>
      </c>
      <c r="AW85" s="14">
        <f t="shared" si="43"/>
        <v>0</v>
      </c>
      <c r="AX85" s="14">
        <f t="shared" si="43"/>
        <v>0</v>
      </c>
      <c r="AY85" s="14">
        <f t="shared" si="43"/>
        <v>0</v>
      </c>
      <c r="AZ85" s="14">
        <f t="shared" si="43"/>
        <v>0</v>
      </c>
      <c r="BA85" s="14">
        <f t="shared" si="43"/>
        <v>0</v>
      </c>
      <c r="BB85" s="14">
        <f t="shared" si="43"/>
        <v>0</v>
      </c>
      <c r="BC85" s="14">
        <f t="shared" si="43"/>
        <v>0</v>
      </c>
      <c r="BD85" s="14">
        <f t="shared" si="43"/>
        <v>0</v>
      </c>
      <c r="BE85" s="14">
        <f t="shared" si="43"/>
        <v>0</v>
      </c>
      <c r="BF85" s="14">
        <f t="shared" si="43"/>
        <v>0</v>
      </c>
      <c r="BG85" s="14">
        <f t="shared" si="43"/>
        <v>0</v>
      </c>
      <c r="BH85" s="14">
        <f t="shared" si="43"/>
        <v>0</v>
      </c>
      <c r="BI85" s="14">
        <f t="shared" si="43"/>
        <v>0</v>
      </c>
      <c r="BJ85" s="14">
        <f t="shared" si="43"/>
        <v>0</v>
      </c>
      <c r="BK85" s="14">
        <f t="shared" si="43"/>
        <v>0</v>
      </c>
      <c r="BL85" s="14">
        <f t="shared" si="43"/>
        <v>0</v>
      </c>
      <c r="BM85" s="14">
        <f t="shared" si="43"/>
        <v>0</v>
      </c>
      <c r="BN85" s="14">
        <f t="shared" si="43"/>
        <v>0</v>
      </c>
      <c r="BO85" s="14">
        <f t="shared" si="43"/>
        <v>0</v>
      </c>
      <c r="BP85" s="14">
        <f t="shared" si="43"/>
        <v>0</v>
      </c>
      <c r="BQ85" s="14">
        <f t="shared" si="43"/>
        <v>0</v>
      </c>
      <c r="BR85" s="14">
        <f t="shared" si="43"/>
        <v>0</v>
      </c>
      <c r="BS85" s="98"/>
    </row>
    <row r="86" spans="1:71" ht="21" hidden="1" customHeight="1" outlineLevel="1" thickBot="1" x14ac:dyDescent="0.4">
      <c r="A86" s="5">
        <f t="shared" si="33"/>
        <v>0</v>
      </c>
      <c r="B86" s="5">
        <f t="shared" si="33"/>
        <v>1</v>
      </c>
      <c r="C86" s="5">
        <f t="shared" si="33"/>
        <v>1</v>
      </c>
      <c r="D86" s="5">
        <f t="shared" si="33"/>
        <v>0</v>
      </c>
      <c r="E86" s="6" t="str">
        <f t="shared" si="27"/>
        <v>*GeSe</v>
      </c>
      <c r="F86" s="14">
        <f t="shared" ref="F86" si="44">F10*$C$78</f>
        <v>1</v>
      </c>
      <c r="G86" s="14">
        <f t="shared" ref="G86:BR86" si="45">G10*$C$78</f>
        <v>1</v>
      </c>
      <c r="H86" s="14">
        <f t="shared" si="45"/>
        <v>1</v>
      </c>
      <c r="I86" s="14">
        <f t="shared" si="45"/>
        <v>0.5</v>
      </c>
      <c r="J86" s="14">
        <f t="shared" si="45"/>
        <v>0.5</v>
      </c>
      <c r="K86" s="14">
        <f t="shared" si="45"/>
        <v>0.5</v>
      </c>
      <c r="L86" s="14">
        <f t="shared" si="45"/>
        <v>0.5</v>
      </c>
      <c r="M86" s="14">
        <f t="shared" si="45"/>
        <v>0.5</v>
      </c>
      <c r="N86" s="14">
        <f t="shared" si="45"/>
        <v>0.5</v>
      </c>
      <c r="O86" s="14">
        <f t="shared" si="45"/>
        <v>0.41900833333333337</v>
      </c>
      <c r="P86" s="14">
        <f t="shared" si="45"/>
        <v>0.40414166666666668</v>
      </c>
      <c r="Q86" s="14">
        <f t="shared" si="45"/>
        <v>0.32452500000000001</v>
      </c>
      <c r="R86" s="14">
        <f t="shared" si="45"/>
        <v>0.20214166666666669</v>
      </c>
      <c r="S86" s="14">
        <f t="shared" si="45"/>
        <v>0.16178333333333336</v>
      </c>
      <c r="T86" s="14">
        <f t="shared" si="45"/>
        <v>0.11583333333333333</v>
      </c>
      <c r="U86" s="14">
        <f t="shared" si="45"/>
        <v>6.1100000000000002E-2</v>
      </c>
      <c r="V86" s="14">
        <f t="shared" si="45"/>
        <v>4.8311666666666676E-3</v>
      </c>
      <c r="W86" s="14">
        <f t="shared" si="45"/>
        <v>3.1597500000000004E-5</v>
      </c>
      <c r="X86" s="14">
        <f t="shared" si="45"/>
        <v>6.5625000000000003E-6</v>
      </c>
      <c r="Y86" s="14">
        <f t="shared" si="45"/>
        <v>2.1752500000000001E-6</v>
      </c>
      <c r="Z86" s="14">
        <f t="shared" si="45"/>
        <v>1.1777500000000001E-6</v>
      </c>
      <c r="AA86" s="14">
        <f t="shared" si="45"/>
        <v>1.5076666666666667E-7</v>
      </c>
      <c r="AB86" s="14">
        <f t="shared" si="45"/>
        <v>1.1328333333333335E-7</v>
      </c>
      <c r="AC86" s="14">
        <f t="shared" si="45"/>
        <v>5.7558333333333341E-8</v>
      </c>
      <c r="AD86" s="14">
        <f t="shared" si="45"/>
        <v>3.4510000000000003E-8</v>
      </c>
      <c r="AE86" s="14">
        <f t="shared" si="45"/>
        <v>2.4278333333333333E-8</v>
      </c>
      <c r="AF86" s="14">
        <f t="shared" si="45"/>
        <v>1.3029166666666668E-9</v>
      </c>
      <c r="AG86" s="14">
        <f t="shared" si="45"/>
        <v>0</v>
      </c>
      <c r="AH86" s="14">
        <f t="shared" si="45"/>
        <v>0</v>
      </c>
      <c r="AI86" s="14">
        <f t="shared" si="45"/>
        <v>0</v>
      </c>
      <c r="AJ86" s="14">
        <f t="shared" si="45"/>
        <v>0</v>
      </c>
      <c r="AK86" s="14">
        <f t="shared" si="45"/>
        <v>0</v>
      </c>
      <c r="AL86" s="14">
        <f t="shared" si="45"/>
        <v>0</v>
      </c>
      <c r="AM86" s="14">
        <f t="shared" si="45"/>
        <v>0</v>
      </c>
      <c r="AN86" s="14">
        <f t="shared" si="45"/>
        <v>0</v>
      </c>
      <c r="AO86" s="14">
        <f t="shared" si="45"/>
        <v>0</v>
      </c>
      <c r="AP86" s="14">
        <f t="shared" si="45"/>
        <v>0</v>
      </c>
      <c r="AQ86" s="14">
        <f t="shared" si="45"/>
        <v>0</v>
      </c>
      <c r="AR86" s="14">
        <f t="shared" si="45"/>
        <v>0</v>
      </c>
      <c r="AS86" s="14">
        <f t="shared" si="45"/>
        <v>0</v>
      </c>
      <c r="AT86" s="14">
        <f t="shared" si="45"/>
        <v>0</v>
      </c>
      <c r="AU86" s="14">
        <f t="shared" si="45"/>
        <v>0</v>
      </c>
      <c r="AV86" s="14">
        <f t="shared" si="45"/>
        <v>0</v>
      </c>
      <c r="AW86" s="14">
        <f t="shared" si="45"/>
        <v>0</v>
      </c>
      <c r="AX86" s="14">
        <f t="shared" si="45"/>
        <v>0</v>
      </c>
      <c r="AY86" s="14">
        <f t="shared" si="45"/>
        <v>0</v>
      </c>
      <c r="AZ86" s="14">
        <f t="shared" si="45"/>
        <v>0</v>
      </c>
      <c r="BA86" s="14">
        <f t="shared" si="45"/>
        <v>0</v>
      </c>
      <c r="BB86" s="14">
        <f t="shared" si="45"/>
        <v>0</v>
      </c>
      <c r="BC86" s="14">
        <f t="shared" si="45"/>
        <v>0</v>
      </c>
      <c r="BD86" s="14">
        <f t="shared" si="45"/>
        <v>0</v>
      </c>
      <c r="BE86" s="14">
        <f t="shared" si="45"/>
        <v>0</v>
      </c>
      <c r="BF86" s="14">
        <f t="shared" si="45"/>
        <v>0</v>
      </c>
      <c r="BG86" s="14">
        <f t="shared" si="45"/>
        <v>0</v>
      </c>
      <c r="BH86" s="14">
        <f t="shared" si="45"/>
        <v>0</v>
      </c>
      <c r="BI86" s="14">
        <f t="shared" si="45"/>
        <v>0</v>
      </c>
      <c r="BJ86" s="14">
        <f t="shared" si="45"/>
        <v>0</v>
      </c>
      <c r="BK86" s="14">
        <f t="shared" si="45"/>
        <v>0</v>
      </c>
      <c r="BL86" s="14">
        <f t="shared" si="45"/>
        <v>0</v>
      </c>
      <c r="BM86" s="14">
        <f t="shared" si="45"/>
        <v>0</v>
      </c>
      <c r="BN86" s="14">
        <f t="shared" si="45"/>
        <v>0</v>
      </c>
      <c r="BO86" s="14">
        <f t="shared" si="45"/>
        <v>0</v>
      </c>
      <c r="BP86" s="14">
        <f t="shared" si="45"/>
        <v>0</v>
      </c>
      <c r="BQ86" s="14">
        <f t="shared" si="45"/>
        <v>0</v>
      </c>
      <c r="BR86" s="14">
        <f t="shared" si="45"/>
        <v>0</v>
      </c>
      <c r="BS86" s="98"/>
    </row>
    <row r="87" spans="1:71" ht="21" hidden="1" customHeight="1" outlineLevel="1" thickBot="1" x14ac:dyDescent="0.4">
      <c r="A87" s="5">
        <f t="shared" si="33"/>
        <v>0</v>
      </c>
      <c r="B87" s="5">
        <f t="shared" si="33"/>
        <v>3</v>
      </c>
      <c r="C87" s="5">
        <f t="shared" si="33"/>
        <v>0</v>
      </c>
      <c r="D87" s="5">
        <f t="shared" si="33"/>
        <v>0</v>
      </c>
      <c r="E87" s="6" t="str">
        <f t="shared" si="27"/>
        <v>Se3</v>
      </c>
      <c r="F87" s="14">
        <f t="shared" ref="F87" si="46">F11*$C$78</f>
        <v>0.5</v>
      </c>
      <c r="G87" s="14">
        <f t="shared" ref="G87:BR87" si="47">G11*$C$78</f>
        <v>0.5</v>
      </c>
      <c r="H87" s="14">
        <f t="shared" si="47"/>
        <v>0.5</v>
      </c>
      <c r="I87" s="14">
        <f t="shared" si="47"/>
        <v>0</v>
      </c>
      <c r="J87" s="14">
        <f t="shared" si="47"/>
        <v>0</v>
      </c>
      <c r="K87" s="14">
        <f t="shared" si="47"/>
        <v>0</v>
      </c>
      <c r="L87" s="14">
        <f t="shared" si="47"/>
        <v>2.2290833333333335E-35</v>
      </c>
      <c r="M87" s="14">
        <f t="shared" si="47"/>
        <v>3.4511666666666668E-33</v>
      </c>
      <c r="N87" s="14">
        <f t="shared" si="47"/>
        <v>4.005666666666667E-31</v>
      </c>
      <c r="O87" s="14">
        <f t="shared" si="47"/>
        <v>3.5832500000000003E-29</v>
      </c>
      <c r="P87" s="14">
        <f t="shared" si="47"/>
        <v>2.5302500000000001E-27</v>
      </c>
      <c r="Q87" s="14">
        <f t="shared" si="47"/>
        <v>8.7100000000000006E-21</v>
      </c>
      <c r="R87" s="14">
        <f t="shared" si="47"/>
        <v>2.5360833333333335E-15</v>
      </c>
      <c r="S87" s="14">
        <f t="shared" si="47"/>
        <v>4.3508333333333339E-14</v>
      </c>
      <c r="T87" s="14">
        <f t="shared" si="47"/>
        <v>6.7540833333333333E-13</v>
      </c>
      <c r="U87" s="14">
        <f t="shared" si="47"/>
        <v>9.4925000000000014E-12</v>
      </c>
      <c r="V87" s="14">
        <f t="shared" si="47"/>
        <v>1.3090000000000001E-10</v>
      </c>
      <c r="W87" s="14">
        <f t="shared" si="47"/>
        <v>2.2156666666666668E-9</v>
      </c>
      <c r="X87" s="14">
        <f t="shared" si="47"/>
        <v>3.454166666666667E-9</v>
      </c>
      <c r="Y87" s="14">
        <f t="shared" si="47"/>
        <v>4.3925833333333334E-9</v>
      </c>
      <c r="Z87" s="14">
        <f t="shared" si="47"/>
        <v>5.485E-9</v>
      </c>
      <c r="AA87" s="14">
        <f t="shared" si="47"/>
        <v>1.1017500000000001E-8</v>
      </c>
      <c r="AB87" s="14">
        <f t="shared" si="47"/>
        <v>1.24425E-8</v>
      </c>
      <c r="AC87" s="14">
        <f t="shared" si="47"/>
        <v>1.3714166666666668E-8</v>
      </c>
      <c r="AD87" s="14">
        <f t="shared" si="47"/>
        <v>1.4723333333333333E-8</v>
      </c>
      <c r="AE87" s="14">
        <f t="shared" si="47"/>
        <v>1.5365000000000002E-8</v>
      </c>
      <c r="AF87" s="14">
        <f t="shared" si="47"/>
        <v>1.3216666666666668E-8</v>
      </c>
      <c r="AG87" s="14">
        <f t="shared" si="47"/>
        <v>0</v>
      </c>
      <c r="AH87" s="14">
        <f t="shared" si="47"/>
        <v>0</v>
      </c>
      <c r="AI87" s="14">
        <f t="shared" si="47"/>
        <v>0</v>
      </c>
      <c r="AJ87" s="14">
        <f t="shared" si="47"/>
        <v>0</v>
      </c>
      <c r="AK87" s="14">
        <f t="shared" si="47"/>
        <v>0</v>
      </c>
      <c r="AL87" s="14">
        <f t="shared" si="47"/>
        <v>0</v>
      </c>
      <c r="AM87" s="14">
        <f t="shared" si="47"/>
        <v>0</v>
      </c>
      <c r="AN87" s="14">
        <f t="shared" si="47"/>
        <v>0</v>
      </c>
      <c r="AO87" s="14">
        <f t="shared" si="47"/>
        <v>0</v>
      </c>
      <c r="AP87" s="14">
        <f t="shared" si="47"/>
        <v>0</v>
      </c>
      <c r="AQ87" s="14">
        <f t="shared" si="47"/>
        <v>0</v>
      </c>
      <c r="AR87" s="14">
        <f t="shared" si="47"/>
        <v>0</v>
      </c>
      <c r="AS87" s="14">
        <f t="shared" si="47"/>
        <v>0</v>
      </c>
      <c r="AT87" s="14">
        <f t="shared" si="47"/>
        <v>0</v>
      </c>
      <c r="AU87" s="14">
        <f t="shared" si="47"/>
        <v>0</v>
      </c>
      <c r="AV87" s="14">
        <f t="shared" si="47"/>
        <v>0</v>
      </c>
      <c r="AW87" s="14">
        <f t="shared" si="47"/>
        <v>0</v>
      </c>
      <c r="AX87" s="14">
        <f t="shared" si="47"/>
        <v>0</v>
      </c>
      <c r="AY87" s="14">
        <f t="shared" si="47"/>
        <v>0</v>
      </c>
      <c r="AZ87" s="14">
        <f t="shared" si="47"/>
        <v>0</v>
      </c>
      <c r="BA87" s="14">
        <f t="shared" si="47"/>
        <v>0</v>
      </c>
      <c r="BB87" s="14">
        <f t="shared" si="47"/>
        <v>0</v>
      </c>
      <c r="BC87" s="14">
        <f t="shared" si="47"/>
        <v>0</v>
      </c>
      <c r="BD87" s="14">
        <f t="shared" si="47"/>
        <v>0</v>
      </c>
      <c r="BE87" s="14">
        <f t="shared" si="47"/>
        <v>0</v>
      </c>
      <c r="BF87" s="14">
        <f t="shared" si="47"/>
        <v>0</v>
      </c>
      <c r="BG87" s="14">
        <f t="shared" si="47"/>
        <v>0</v>
      </c>
      <c r="BH87" s="14">
        <f t="shared" si="47"/>
        <v>0</v>
      </c>
      <c r="BI87" s="14">
        <f t="shared" si="47"/>
        <v>0</v>
      </c>
      <c r="BJ87" s="14">
        <f t="shared" si="47"/>
        <v>0</v>
      </c>
      <c r="BK87" s="14">
        <f t="shared" si="47"/>
        <v>0</v>
      </c>
      <c r="BL87" s="14">
        <f t="shared" si="47"/>
        <v>0</v>
      </c>
      <c r="BM87" s="14">
        <f t="shared" si="47"/>
        <v>0</v>
      </c>
      <c r="BN87" s="14">
        <f t="shared" si="47"/>
        <v>0</v>
      </c>
      <c r="BO87" s="14">
        <f t="shared" si="47"/>
        <v>0</v>
      </c>
      <c r="BP87" s="14">
        <f t="shared" si="47"/>
        <v>0</v>
      </c>
      <c r="BQ87" s="14">
        <f t="shared" si="47"/>
        <v>0</v>
      </c>
      <c r="BR87" s="14">
        <f t="shared" si="47"/>
        <v>0</v>
      </c>
      <c r="BS87" s="98"/>
    </row>
    <row r="88" spans="1:71" ht="21" hidden="1" customHeight="1" outlineLevel="1" thickBot="1" x14ac:dyDescent="0.4">
      <c r="A88" s="5">
        <f t="shared" si="33"/>
        <v>0</v>
      </c>
      <c r="B88" s="5">
        <f t="shared" si="33"/>
        <v>1</v>
      </c>
      <c r="C88" s="5">
        <f t="shared" si="33"/>
        <v>0</v>
      </c>
      <c r="D88" s="5">
        <f t="shared" si="33"/>
        <v>0</v>
      </c>
      <c r="E88" s="6" t="str">
        <f t="shared" si="27"/>
        <v>Se?</v>
      </c>
      <c r="F88" s="14">
        <f t="shared" ref="F88" si="48">F12*$C$78</f>
        <v>0.57142499999999996</v>
      </c>
      <c r="G88" s="14">
        <f t="shared" ref="G88:BR88" si="49">G12*$C$78</f>
        <v>0.57142499999999996</v>
      </c>
      <c r="H88" s="14">
        <f t="shared" si="49"/>
        <v>0.57142499999999996</v>
      </c>
      <c r="I88" s="14">
        <f t="shared" si="49"/>
        <v>0</v>
      </c>
      <c r="J88" s="14">
        <f t="shared" si="49"/>
        <v>0</v>
      </c>
      <c r="K88" s="14">
        <f t="shared" si="49"/>
        <v>0</v>
      </c>
      <c r="L88" s="14">
        <f t="shared" si="49"/>
        <v>9.2025000000000012E-31</v>
      </c>
      <c r="M88" s="14">
        <f t="shared" si="49"/>
        <v>8.2818333333333334E-29</v>
      </c>
      <c r="N88" s="14">
        <f t="shared" si="49"/>
        <v>5.7577500000000007E-27</v>
      </c>
      <c r="O88" s="14">
        <f t="shared" si="49"/>
        <v>3.1699166666666666E-25</v>
      </c>
      <c r="P88" s="14">
        <f t="shared" si="49"/>
        <v>1.412E-23</v>
      </c>
      <c r="Q88" s="14">
        <f t="shared" si="49"/>
        <v>9.4566666666666664E-18</v>
      </c>
      <c r="R88" s="14">
        <f t="shared" si="49"/>
        <v>6.9330000000000009E-13</v>
      </c>
      <c r="S88" s="14">
        <f t="shared" si="49"/>
        <v>8.6966666666666663E-12</v>
      </c>
      <c r="T88" s="14">
        <f t="shared" si="49"/>
        <v>9.9741666666666669E-11</v>
      </c>
      <c r="U88" s="14">
        <f t="shared" si="49"/>
        <v>1.0465833333333334E-9</v>
      </c>
      <c r="V88" s="14">
        <f t="shared" si="49"/>
        <v>1.0780000000000001E-8</v>
      </c>
      <c r="W88" s="14">
        <f t="shared" si="49"/>
        <v>1.3261666666666666E-7</v>
      </c>
      <c r="X88" s="14">
        <f t="shared" si="49"/>
        <v>2.0214166666666669E-7</v>
      </c>
      <c r="Y88" s="14">
        <f t="shared" si="49"/>
        <v>2.5742500000000002E-7</v>
      </c>
      <c r="Z88" s="14">
        <f t="shared" si="49"/>
        <v>3.2218333333333336E-7</v>
      </c>
      <c r="AA88" s="14">
        <f t="shared" si="49"/>
        <v>6.6083333333333339E-7</v>
      </c>
      <c r="AB88" s="14">
        <f t="shared" si="49"/>
        <v>7.5312500000000009E-7</v>
      </c>
      <c r="AC88" s="14">
        <f t="shared" si="49"/>
        <v>8.3950000000000007E-7</v>
      </c>
      <c r="AD88" s="14">
        <f t="shared" si="49"/>
        <v>9.1366666666666674E-7</v>
      </c>
      <c r="AE88" s="14">
        <f t="shared" si="49"/>
        <v>9.6925000000000008E-7</v>
      </c>
      <c r="AF88" s="14">
        <f t="shared" si="49"/>
        <v>9.1999999999999998E-7</v>
      </c>
      <c r="AG88" s="14">
        <f t="shared" si="49"/>
        <v>0</v>
      </c>
      <c r="AH88" s="14">
        <f t="shared" si="49"/>
        <v>0</v>
      </c>
      <c r="AI88" s="14">
        <f t="shared" si="49"/>
        <v>0</v>
      </c>
      <c r="AJ88" s="14">
        <f t="shared" si="49"/>
        <v>0</v>
      </c>
      <c r="AK88" s="14">
        <f t="shared" si="49"/>
        <v>0</v>
      </c>
      <c r="AL88" s="14">
        <f t="shared" si="49"/>
        <v>0</v>
      </c>
      <c r="AM88" s="14">
        <f t="shared" si="49"/>
        <v>0</v>
      </c>
      <c r="AN88" s="14">
        <f t="shared" si="49"/>
        <v>0</v>
      </c>
      <c r="AO88" s="14">
        <f t="shared" si="49"/>
        <v>0</v>
      </c>
      <c r="AP88" s="14">
        <f t="shared" si="49"/>
        <v>0</v>
      </c>
      <c r="AQ88" s="14">
        <f t="shared" si="49"/>
        <v>0</v>
      </c>
      <c r="AR88" s="14">
        <f t="shared" si="49"/>
        <v>0</v>
      </c>
      <c r="AS88" s="14">
        <f t="shared" si="49"/>
        <v>0</v>
      </c>
      <c r="AT88" s="14">
        <f t="shared" si="49"/>
        <v>0</v>
      </c>
      <c r="AU88" s="14">
        <f t="shared" si="49"/>
        <v>0</v>
      </c>
      <c r="AV88" s="14">
        <f t="shared" si="49"/>
        <v>0</v>
      </c>
      <c r="AW88" s="14">
        <f t="shared" si="49"/>
        <v>0</v>
      </c>
      <c r="AX88" s="14">
        <f t="shared" si="49"/>
        <v>0</v>
      </c>
      <c r="AY88" s="14">
        <f t="shared" si="49"/>
        <v>0</v>
      </c>
      <c r="AZ88" s="14">
        <f t="shared" si="49"/>
        <v>0</v>
      </c>
      <c r="BA88" s="14">
        <f t="shared" si="49"/>
        <v>0</v>
      </c>
      <c r="BB88" s="14">
        <f t="shared" si="49"/>
        <v>0</v>
      </c>
      <c r="BC88" s="14">
        <f t="shared" si="49"/>
        <v>0</v>
      </c>
      <c r="BD88" s="14">
        <f t="shared" si="49"/>
        <v>0</v>
      </c>
      <c r="BE88" s="14">
        <f t="shared" si="49"/>
        <v>0</v>
      </c>
      <c r="BF88" s="14">
        <f t="shared" si="49"/>
        <v>0</v>
      </c>
      <c r="BG88" s="14">
        <f t="shared" si="49"/>
        <v>0</v>
      </c>
      <c r="BH88" s="14">
        <f t="shared" si="49"/>
        <v>0</v>
      </c>
      <c r="BI88" s="14">
        <f t="shared" si="49"/>
        <v>0</v>
      </c>
      <c r="BJ88" s="14">
        <f t="shared" si="49"/>
        <v>0</v>
      </c>
      <c r="BK88" s="14">
        <f t="shared" si="49"/>
        <v>0</v>
      </c>
      <c r="BL88" s="14">
        <f t="shared" si="49"/>
        <v>0</v>
      </c>
      <c r="BM88" s="14">
        <f t="shared" si="49"/>
        <v>0</v>
      </c>
      <c r="BN88" s="14">
        <f t="shared" si="49"/>
        <v>0</v>
      </c>
      <c r="BO88" s="14">
        <f t="shared" si="49"/>
        <v>0</v>
      </c>
      <c r="BP88" s="14">
        <f t="shared" si="49"/>
        <v>0</v>
      </c>
      <c r="BQ88" s="14">
        <f t="shared" si="49"/>
        <v>0</v>
      </c>
      <c r="BR88" s="14">
        <f t="shared" si="49"/>
        <v>0</v>
      </c>
      <c r="BS88" s="98"/>
    </row>
    <row r="89" spans="1:71" ht="21" hidden="1" customHeight="1" outlineLevel="1" thickBot="1" x14ac:dyDescent="0.4">
      <c r="A89" s="5">
        <f t="shared" si="33"/>
        <v>0</v>
      </c>
      <c r="B89" s="5">
        <f t="shared" si="33"/>
        <v>6</v>
      </c>
      <c r="C89" s="5">
        <f t="shared" si="33"/>
        <v>0</v>
      </c>
      <c r="D89" s="5">
        <f t="shared" si="33"/>
        <v>0</v>
      </c>
      <c r="E89" s="6" t="str">
        <f t="shared" si="27"/>
        <v>Se6</v>
      </c>
      <c r="F89" s="14">
        <f t="shared" ref="F89" si="50">F13*$C$78</f>
        <v>0.66666666666666674</v>
      </c>
      <c r="G89" s="14">
        <f t="shared" ref="G89:BR89" si="51">G13*$C$78</f>
        <v>0.66666666666666674</v>
      </c>
      <c r="H89" s="14">
        <f t="shared" si="51"/>
        <v>0.66666666666666674</v>
      </c>
      <c r="I89" s="14">
        <f t="shared" si="51"/>
        <v>0</v>
      </c>
      <c r="J89" s="14">
        <f t="shared" si="51"/>
        <v>0</v>
      </c>
      <c r="K89" s="14">
        <f t="shared" si="51"/>
        <v>0</v>
      </c>
      <c r="L89" s="14">
        <f t="shared" si="51"/>
        <v>6.2634166666666672E-27</v>
      </c>
      <c r="M89" s="14">
        <f t="shared" si="51"/>
        <v>3.2408333333333338E-25</v>
      </c>
      <c r="N89" s="14">
        <f t="shared" si="51"/>
        <v>1.3358333333333335E-23</v>
      </c>
      <c r="O89" s="14">
        <f t="shared" si="51"/>
        <v>4.4829999999999997E-22</v>
      </c>
      <c r="P89" s="14">
        <f t="shared" si="51"/>
        <v>1.2483333333333335E-20</v>
      </c>
      <c r="Q89" s="14">
        <f t="shared" si="51"/>
        <v>1.5770833333333333E-15</v>
      </c>
      <c r="R89" s="14">
        <f t="shared" si="51"/>
        <v>2.8400000000000003E-11</v>
      </c>
      <c r="S89" s="14">
        <f t="shared" si="51"/>
        <v>2.5906666666666672E-10</v>
      </c>
      <c r="T89" s="14">
        <f t="shared" si="51"/>
        <v>2.18375E-9</v>
      </c>
      <c r="U89" s="14">
        <f t="shared" si="51"/>
        <v>1.7022500000000002E-8</v>
      </c>
      <c r="V89" s="14">
        <f t="shared" si="51"/>
        <v>1.3035833333333335E-7</v>
      </c>
      <c r="W89" s="14">
        <f t="shared" si="51"/>
        <v>1.1604166666666669E-6</v>
      </c>
      <c r="X89" s="14">
        <f t="shared" si="51"/>
        <v>1.7219166666666667E-6</v>
      </c>
      <c r="Y89" s="14">
        <f t="shared" si="51"/>
        <v>2.1869166666666669E-6</v>
      </c>
      <c r="Z89" s="14">
        <f t="shared" si="51"/>
        <v>2.7325833333333332E-6</v>
      </c>
      <c r="AA89" s="14">
        <f t="shared" si="51"/>
        <v>5.6420000000000004E-6</v>
      </c>
      <c r="AB89" s="14">
        <f t="shared" si="51"/>
        <v>6.4682500000000003E-6</v>
      </c>
      <c r="AC89" s="14">
        <f t="shared" si="51"/>
        <v>7.2689166666666675E-6</v>
      </c>
      <c r="AD89" s="14">
        <f t="shared" si="51"/>
        <v>7.9962499999999999E-6</v>
      </c>
      <c r="AE89" s="14">
        <f t="shared" si="51"/>
        <v>8.5975000000000003E-6</v>
      </c>
      <c r="AF89" s="14">
        <f t="shared" si="51"/>
        <v>8.9100000000000011E-6</v>
      </c>
      <c r="AG89" s="14">
        <f t="shared" si="51"/>
        <v>0</v>
      </c>
      <c r="AH89" s="14">
        <f t="shared" si="51"/>
        <v>0</v>
      </c>
      <c r="AI89" s="14">
        <f t="shared" si="51"/>
        <v>0</v>
      </c>
      <c r="AJ89" s="14">
        <f t="shared" si="51"/>
        <v>0</v>
      </c>
      <c r="AK89" s="14">
        <f t="shared" si="51"/>
        <v>0</v>
      </c>
      <c r="AL89" s="14">
        <f t="shared" si="51"/>
        <v>0</v>
      </c>
      <c r="AM89" s="14">
        <f t="shared" si="51"/>
        <v>0</v>
      </c>
      <c r="AN89" s="14">
        <f t="shared" si="51"/>
        <v>0</v>
      </c>
      <c r="AO89" s="14">
        <f t="shared" si="51"/>
        <v>0</v>
      </c>
      <c r="AP89" s="14">
        <f t="shared" si="51"/>
        <v>0</v>
      </c>
      <c r="AQ89" s="14">
        <f t="shared" si="51"/>
        <v>0</v>
      </c>
      <c r="AR89" s="14">
        <f t="shared" si="51"/>
        <v>0</v>
      </c>
      <c r="AS89" s="14">
        <f t="shared" si="51"/>
        <v>0</v>
      </c>
      <c r="AT89" s="14">
        <f t="shared" si="51"/>
        <v>0</v>
      </c>
      <c r="AU89" s="14">
        <f t="shared" si="51"/>
        <v>0</v>
      </c>
      <c r="AV89" s="14">
        <f t="shared" si="51"/>
        <v>0</v>
      </c>
      <c r="AW89" s="14">
        <f t="shared" si="51"/>
        <v>0</v>
      </c>
      <c r="AX89" s="14">
        <f t="shared" si="51"/>
        <v>0</v>
      </c>
      <c r="AY89" s="14">
        <f t="shared" si="51"/>
        <v>0</v>
      </c>
      <c r="AZ89" s="14">
        <f t="shared" si="51"/>
        <v>0</v>
      </c>
      <c r="BA89" s="14">
        <f t="shared" si="51"/>
        <v>0</v>
      </c>
      <c r="BB89" s="14">
        <f t="shared" si="51"/>
        <v>0</v>
      </c>
      <c r="BC89" s="14">
        <f t="shared" si="51"/>
        <v>0</v>
      </c>
      <c r="BD89" s="14">
        <f t="shared" si="51"/>
        <v>0</v>
      </c>
      <c r="BE89" s="14">
        <f t="shared" si="51"/>
        <v>0</v>
      </c>
      <c r="BF89" s="14">
        <f t="shared" si="51"/>
        <v>0</v>
      </c>
      <c r="BG89" s="14">
        <f t="shared" si="51"/>
        <v>0</v>
      </c>
      <c r="BH89" s="14">
        <f t="shared" si="51"/>
        <v>0</v>
      </c>
      <c r="BI89" s="14">
        <f t="shared" si="51"/>
        <v>0</v>
      </c>
      <c r="BJ89" s="14">
        <f t="shared" si="51"/>
        <v>0</v>
      </c>
      <c r="BK89" s="14">
        <f t="shared" si="51"/>
        <v>0</v>
      </c>
      <c r="BL89" s="14">
        <f t="shared" si="51"/>
        <v>0</v>
      </c>
      <c r="BM89" s="14">
        <f t="shared" si="51"/>
        <v>0</v>
      </c>
      <c r="BN89" s="14">
        <f t="shared" si="51"/>
        <v>0</v>
      </c>
      <c r="BO89" s="14">
        <f t="shared" si="51"/>
        <v>0</v>
      </c>
      <c r="BP89" s="14">
        <f t="shared" si="51"/>
        <v>0</v>
      </c>
      <c r="BQ89" s="14">
        <f t="shared" si="51"/>
        <v>0</v>
      </c>
      <c r="BR89" s="14">
        <f t="shared" si="51"/>
        <v>0</v>
      </c>
      <c r="BS89" s="98"/>
    </row>
    <row r="90" spans="1:71" ht="21" hidden="1" customHeight="1" outlineLevel="1" thickBot="1" x14ac:dyDescent="0.4">
      <c r="A90" s="5">
        <f t="shared" si="33"/>
        <v>0</v>
      </c>
      <c r="B90" s="5">
        <f t="shared" si="33"/>
        <v>5</v>
      </c>
      <c r="C90" s="5">
        <f t="shared" si="33"/>
        <v>0</v>
      </c>
      <c r="D90" s="5">
        <f t="shared" si="33"/>
        <v>0</v>
      </c>
      <c r="E90" s="6" t="str">
        <f t="shared" si="27"/>
        <v>Se5</v>
      </c>
      <c r="F90" s="14">
        <f t="shared" ref="F90" si="52">F14*$C$78</f>
        <v>0.8</v>
      </c>
      <c r="G90" s="14">
        <f t="shared" ref="G90:BR90" si="53">G14*$C$78</f>
        <v>0.8</v>
      </c>
      <c r="H90" s="14">
        <f t="shared" si="53"/>
        <v>0.8</v>
      </c>
      <c r="I90" s="14">
        <f t="shared" si="53"/>
        <v>0</v>
      </c>
      <c r="J90" s="14">
        <f t="shared" si="53"/>
        <v>0</v>
      </c>
      <c r="K90" s="14">
        <f t="shared" si="53"/>
        <v>0</v>
      </c>
      <c r="L90" s="14">
        <f t="shared" si="53"/>
        <v>2.0787500000000001E-24</v>
      </c>
      <c r="M90" s="14">
        <f t="shared" si="53"/>
        <v>7.9460000000000005E-23</v>
      </c>
      <c r="N90" s="14">
        <f t="shared" si="53"/>
        <v>2.4543333333333337E-21</v>
      </c>
      <c r="O90" s="14">
        <f t="shared" si="53"/>
        <v>6.2524166666666678E-20</v>
      </c>
      <c r="P90" s="14">
        <f t="shared" si="53"/>
        <v>1.3371666666666668E-18</v>
      </c>
      <c r="Q90" s="14">
        <f t="shared" si="53"/>
        <v>6.4841666666666661E-14</v>
      </c>
      <c r="R90" s="14">
        <f t="shared" si="53"/>
        <v>5.0712500000000005E-10</v>
      </c>
      <c r="S90" s="14">
        <f t="shared" si="53"/>
        <v>3.8130000000000008E-9</v>
      </c>
      <c r="T90" s="14">
        <f t="shared" si="53"/>
        <v>2.661916666666667E-8</v>
      </c>
      <c r="U90" s="14">
        <f t="shared" si="53"/>
        <v>1.7274166666666668E-7</v>
      </c>
      <c r="V90" s="14">
        <f t="shared" si="53"/>
        <v>1.0965E-6</v>
      </c>
      <c r="W90" s="14">
        <f t="shared" si="53"/>
        <v>7.8365000000000003E-6</v>
      </c>
      <c r="X90" s="14">
        <f t="shared" si="53"/>
        <v>1.2504166666666668E-5</v>
      </c>
      <c r="Y90" s="14">
        <f t="shared" si="53"/>
        <v>1.7422500000000001E-5</v>
      </c>
      <c r="Z90" s="14">
        <f t="shared" si="53"/>
        <v>2.3813333333333335E-5</v>
      </c>
      <c r="AA90" s="14">
        <f t="shared" si="53"/>
        <v>6.8890833333333341E-5</v>
      </c>
      <c r="AB90" s="14">
        <f t="shared" si="53"/>
        <v>8.5633333333333332E-5</v>
      </c>
      <c r="AC90" s="14">
        <f t="shared" si="53"/>
        <v>1.0427500000000001E-4</v>
      </c>
      <c r="AD90" s="14">
        <f t="shared" si="53"/>
        <v>1.2429166666666667E-4</v>
      </c>
      <c r="AE90" s="14">
        <f t="shared" si="53"/>
        <v>1.448666666666667E-4</v>
      </c>
      <c r="AF90" s="14">
        <f t="shared" si="53"/>
        <v>2.0967500000000001E-4</v>
      </c>
      <c r="AG90" s="14">
        <f t="shared" si="53"/>
        <v>0</v>
      </c>
      <c r="AH90" s="14">
        <f t="shared" si="53"/>
        <v>0</v>
      </c>
      <c r="AI90" s="14">
        <f t="shared" si="53"/>
        <v>0</v>
      </c>
      <c r="AJ90" s="14">
        <f t="shared" si="53"/>
        <v>0</v>
      </c>
      <c r="AK90" s="14">
        <f t="shared" si="53"/>
        <v>0</v>
      </c>
      <c r="AL90" s="14">
        <f t="shared" si="53"/>
        <v>0</v>
      </c>
      <c r="AM90" s="14">
        <f t="shared" si="53"/>
        <v>0</v>
      </c>
      <c r="AN90" s="14">
        <f t="shared" si="53"/>
        <v>0</v>
      </c>
      <c r="AO90" s="14">
        <f t="shared" si="53"/>
        <v>0</v>
      </c>
      <c r="AP90" s="14">
        <f t="shared" si="53"/>
        <v>0</v>
      </c>
      <c r="AQ90" s="14">
        <f t="shared" si="53"/>
        <v>0</v>
      </c>
      <c r="AR90" s="14">
        <f t="shared" si="53"/>
        <v>0</v>
      </c>
      <c r="AS90" s="14">
        <f t="shared" si="53"/>
        <v>0</v>
      </c>
      <c r="AT90" s="14">
        <f t="shared" si="53"/>
        <v>0</v>
      </c>
      <c r="AU90" s="14">
        <f t="shared" si="53"/>
        <v>0</v>
      </c>
      <c r="AV90" s="14">
        <f t="shared" si="53"/>
        <v>0</v>
      </c>
      <c r="AW90" s="14">
        <f t="shared" si="53"/>
        <v>0</v>
      </c>
      <c r="AX90" s="14">
        <f t="shared" si="53"/>
        <v>0</v>
      </c>
      <c r="AY90" s="14">
        <f t="shared" si="53"/>
        <v>0</v>
      </c>
      <c r="AZ90" s="14">
        <f t="shared" si="53"/>
        <v>0</v>
      </c>
      <c r="BA90" s="14">
        <f t="shared" si="53"/>
        <v>0</v>
      </c>
      <c r="BB90" s="14">
        <f t="shared" si="53"/>
        <v>0</v>
      </c>
      <c r="BC90" s="14">
        <f t="shared" si="53"/>
        <v>0</v>
      </c>
      <c r="BD90" s="14">
        <f t="shared" si="53"/>
        <v>0</v>
      </c>
      <c r="BE90" s="14">
        <f t="shared" si="53"/>
        <v>0</v>
      </c>
      <c r="BF90" s="14">
        <f t="shared" si="53"/>
        <v>0</v>
      </c>
      <c r="BG90" s="14">
        <f t="shared" si="53"/>
        <v>0</v>
      </c>
      <c r="BH90" s="14">
        <f t="shared" si="53"/>
        <v>0</v>
      </c>
      <c r="BI90" s="14">
        <f t="shared" si="53"/>
        <v>0</v>
      </c>
      <c r="BJ90" s="14">
        <f t="shared" si="53"/>
        <v>0</v>
      </c>
      <c r="BK90" s="14">
        <f t="shared" si="53"/>
        <v>0</v>
      </c>
      <c r="BL90" s="14">
        <f t="shared" si="53"/>
        <v>0</v>
      </c>
      <c r="BM90" s="14">
        <f t="shared" si="53"/>
        <v>0</v>
      </c>
      <c r="BN90" s="14">
        <f t="shared" si="53"/>
        <v>0</v>
      </c>
      <c r="BO90" s="14">
        <f t="shared" si="53"/>
        <v>0</v>
      </c>
      <c r="BP90" s="14">
        <f t="shared" si="53"/>
        <v>0</v>
      </c>
      <c r="BQ90" s="14">
        <f t="shared" si="53"/>
        <v>0</v>
      </c>
      <c r="BR90" s="14">
        <f t="shared" si="53"/>
        <v>0</v>
      </c>
      <c r="BS90" s="98"/>
    </row>
    <row r="91" spans="1:71" ht="21" hidden="1" customHeight="1" outlineLevel="1" thickBot="1" x14ac:dyDescent="0.4">
      <c r="A91" s="5">
        <f t="shared" si="33"/>
        <v>0</v>
      </c>
      <c r="B91" s="5">
        <f t="shared" si="33"/>
        <v>4</v>
      </c>
      <c r="C91" s="5">
        <f t="shared" si="33"/>
        <v>0</v>
      </c>
      <c r="D91" s="5">
        <f t="shared" si="33"/>
        <v>0</v>
      </c>
      <c r="E91" s="6" t="str">
        <f t="shared" si="27"/>
        <v>Se4</v>
      </c>
      <c r="F91" s="14">
        <f t="shared" ref="F91" si="54">F15*$C$78</f>
        <v>4.0978333333333334E-5</v>
      </c>
      <c r="G91" s="14">
        <f t="shared" ref="G91:BR91" si="55">G15*$C$78</f>
        <v>8.1439166666666678E-5</v>
      </c>
      <c r="H91" s="14">
        <f t="shared" si="55"/>
        <v>1.4984166666666667E-4</v>
      </c>
      <c r="I91" s="14">
        <f t="shared" si="55"/>
        <v>0</v>
      </c>
      <c r="J91" s="14">
        <f t="shared" si="55"/>
        <v>0</v>
      </c>
      <c r="K91" s="14">
        <f t="shared" si="55"/>
        <v>0</v>
      </c>
      <c r="L91" s="14">
        <f t="shared" si="55"/>
        <v>1.5444166666666667E-23</v>
      </c>
      <c r="M91" s="14">
        <f t="shared" si="55"/>
        <v>4.0095833333333337E-22</v>
      </c>
      <c r="N91" s="14">
        <f t="shared" si="55"/>
        <v>8.5783333333333338E-21</v>
      </c>
      <c r="O91" s="14">
        <f t="shared" si="55"/>
        <v>1.5410000000000001E-19</v>
      </c>
      <c r="P91" s="14">
        <f t="shared" si="55"/>
        <v>2.3617500000000002E-18</v>
      </c>
      <c r="Q91" s="14">
        <f t="shared" si="55"/>
        <v>3.459166666666667E-14</v>
      </c>
      <c r="R91" s="14">
        <f t="shared" si="55"/>
        <v>9.688333333333335E-11</v>
      </c>
      <c r="S91" s="14">
        <f t="shared" si="55"/>
        <v>5.7550000000000013E-10</v>
      </c>
      <c r="T91" s="14">
        <f t="shared" si="55"/>
        <v>3.1952500000000001E-9</v>
      </c>
      <c r="U91" s="14">
        <f t="shared" si="55"/>
        <v>1.6607500000000002E-8</v>
      </c>
      <c r="V91" s="14">
        <f t="shared" si="55"/>
        <v>8.4208333333333338E-8</v>
      </c>
      <c r="W91" s="14">
        <f t="shared" si="55"/>
        <v>4.664166666666667E-7</v>
      </c>
      <c r="X91" s="14">
        <f t="shared" si="55"/>
        <v>7.737E-7</v>
      </c>
      <c r="Y91" s="14">
        <f t="shared" si="55"/>
        <v>1.1448333333333334E-6</v>
      </c>
      <c r="Z91" s="14">
        <f t="shared" si="55"/>
        <v>1.6593333333333333E-6</v>
      </c>
      <c r="AA91" s="14">
        <f t="shared" si="55"/>
        <v>6.0093333333333336E-6</v>
      </c>
      <c r="AB91" s="14">
        <f t="shared" si="55"/>
        <v>7.8940833333333328E-6</v>
      </c>
      <c r="AC91" s="14">
        <f t="shared" si="55"/>
        <v>1.0163333333333333E-5</v>
      </c>
      <c r="AD91" s="14">
        <f t="shared" si="55"/>
        <v>1.2819166666666667E-5</v>
      </c>
      <c r="AE91" s="14">
        <f t="shared" si="55"/>
        <v>1.5827500000000001E-5</v>
      </c>
      <c r="AF91" s="14">
        <f t="shared" si="55"/>
        <v>2.9413333333333335E-5</v>
      </c>
      <c r="AG91" s="14">
        <f t="shared" si="55"/>
        <v>0</v>
      </c>
      <c r="AH91" s="14">
        <f t="shared" si="55"/>
        <v>0</v>
      </c>
      <c r="AI91" s="14">
        <f t="shared" si="55"/>
        <v>0</v>
      </c>
      <c r="AJ91" s="14">
        <f t="shared" si="55"/>
        <v>0</v>
      </c>
      <c r="AK91" s="14">
        <f t="shared" si="55"/>
        <v>0</v>
      </c>
      <c r="AL91" s="14">
        <f t="shared" si="55"/>
        <v>0</v>
      </c>
      <c r="AM91" s="14">
        <f t="shared" si="55"/>
        <v>0</v>
      </c>
      <c r="AN91" s="14">
        <f t="shared" si="55"/>
        <v>0</v>
      </c>
      <c r="AO91" s="14">
        <f t="shared" si="55"/>
        <v>0</v>
      </c>
      <c r="AP91" s="14">
        <f t="shared" si="55"/>
        <v>0</v>
      </c>
      <c r="AQ91" s="14">
        <f t="shared" si="55"/>
        <v>0</v>
      </c>
      <c r="AR91" s="14">
        <f t="shared" si="55"/>
        <v>0</v>
      </c>
      <c r="AS91" s="14">
        <f t="shared" si="55"/>
        <v>0</v>
      </c>
      <c r="AT91" s="14">
        <f t="shared" si="55"/>
        <v>0</v>
      </c>
      <c r="AU91" s="14">
        <f t="shared" si="55"/>
        <v>0</v>
      </c>
      <c r="AV91" s="14">
        <f t="shared" si="55"/>
        <v>0</v>
      </c>
      <c r="AW91" s="14">
        <f t="shared" si="55"/>
        <v>0</v>
      </c>
      <c r="AX91" s="14">
        <f t="shared" si="55"/>
        <v>0</v>
      </c>
      <c r="AY91" s="14">
        <f t="shared" si="55"/>
        <v>0</v>
      </c>
      <c r="AZ91" s="14">
        <f t="shared" si="55"/>
        <v>0</v>
      </c>
      <c r="BA91" s="14">
        <f t="shared" si="55"/>
        <v>0</v>
      </c>
      <c r="BB91" s="14">
        <f t="shared" si="55"/>
        <v>0</v>
      </c>
      <c r="BC91" s="14">
        <f t="shared" si="55"/>
        <v>0</v>
      </c>
      <c r="BD91" s="14">
        <f t="shared" si="55"/>
        <v>0</v>
      </c>
      <c r="BE91" s="14">
        <f t="shared" si="55"/>
        <v>0</v>
      </c>
      <c r="BF91" s="14">
        <f t="shared" si="55"/>
        <v>0</v>
      </c>
      <c r="BG91" s="14">
        <f t="shared" si="55"/>
        <v>0</v>
      </c>
      <c r="BH91" s="14">
        <f t="shared" si="55"/>
        <v>0</v>
      </c>
      <c r="BI91" s="14">
        <f t="shared" si="55"/>
        <v>0</v>
      </c>
      <c r="BJ91" s="14">
        <f t="shared" si="55"/>
        <v>0</v>
      </c>
      <c r="BK91" s="14">
        <f t="shared" si="55"/>
        <v>0</v>
      </c>
      <c r="BL91" s="14">
        <f t="shared" si="55"/>
        <v>0</v>
      </c>
      <c r="BM91" s="14">
        <f t="shared" si="55"/>
        <v>0</v>
      </c>
      <c r="BN91" s="14">
        <f t="shared" si="55"/>
        <v>0</v>
      </c>
      <c r="BO91" s="14">
        <f t="shared" si="55"/>
        <v>0</v>
      </c>
      <c r="BP91" s="14">
        <f t="shared" si="55"/>
        <v>0</v>
      </c>
      <c r="BQ91" s="14">
        <f t="shared" si="55"/>
        <v>0</v>
      </c>
      <c r="BR91" s="14">
        <f t="shared" si="55"/>
        <v>0</v>
      </c>
      <c r="BS91" s="98"/>
    </row>
    <row r="92" spans="1:71" ht="21" hidden="1" customHeight="1" outlineLevel="1" thickBot="1" x14ac:dyDescent="0.4">
      <c r="A92" s="5">
        <f t="shared" si="33"/>
        <v>0</v>
      </c>
      <c r="B92" s="5">
        <f t="shared" si="33"/>
        <v>3</v>
      </c>
      <c r="C92" s="5">
        <f t="shared" si="33"/>
        <v>0</v>
      </c>
      <c r="D92" s="5">
        <f t="shared" si="33"/>
        <v>0</v>
      </c>
      <c r="E92" s="6" t="str">
        <f t="shared" si="27"/>
        <v>Se3</v>
      </c>
      <c r="F92" s="14">
        <f t="shared" ref="F92" si="56">F16*$C$78</f>
        <v>3.2345833333333342E-11</v>
      </c>
      <c r="G92" s="14">
        <f t="shared" ref="G92:BR92" si="57">G16*$C$78</f>
        <v>2.0850000000000003E-10</v>
      </c>
      <c r="H92" s="14">
        <f t="shared" si="57"/>
        <v>1.0955000000000002E-9</v>
      </c>
      <c r="I92" s="14">
        <f t="shared" si="57"/>
        <v>0</v>
      </c>
      <c r="J92" s="14">
        <f t="shared" si="57"/>
        <v>0</v>
      </c>
      <c r="K92" s="14">
        <f t="shared" si="57"/>
        <v>1.76E-32</v>
      </c>
      <c r="L92" s="14">
        <f t="shared" si="57"/>
        <v>5.7972500000000003E-21</v>
      </c>
      <c r="M92" s="14">
        <f t="shared" si="57"/>
        <v>1.0540000000000001E-19</v>
      </c>
      <c r="N92" s="14">
        <f t="shared" si="57"/>
        <v>1.6078333333333333E-18</v>
      </c>
      <c r="O92" s="14">
        <f t="shared" si="57"/>
        <v>2.0926666666666671E-17</v>
      </c>
      <c r="P92" s="14">
        <f t="shared" si="57"/>
        <v>2.3581666666666668E-16</v>
      </c>
      <c r="Q92" s="14">
        <f t="shared" si="57"/>
        <v>1.1410833333333335E-12</v>
      </c>
      <c r="R92" s="14">
        <f t="shared" si="57"/>
        <v>1.2314166666666668E-9</v>
      </c>
      <c r="S92" s="14">
        <f t="shared" si="57"/>
        <v>5.8732500000000002E-9</v>
      </c>
      <c r="T92" s="14">
        <f t="shared" si="57"/>
        <v>2.6340833333333336E-8</v>
      </c>
      <c r="U92" s="14">
        <f t="shared" si="57"/>
        <v>1.1129166666666667E-7</v>
      </c>
      <c r="V92" s="14">
        <f t="shared" si="57"/>
        <v>4.5725000000000005E-7</v>
      </c>
      <c r="W92" s="14">
        <f t="shared" si="57"/>
        <v>1.9897500000000003E-6</v>
      </c>
      <c r="X92" s="14">
        <f t="shared" si="57"/>
        <v>3.4765000000000001E-6</v>
      </c>
      <c r="Y92" s="14">
        <f t="shared" si="57"/>
        <v>5.5325833333333335E-6</v>
      </c>
      <c r="Z92" s="14">
        <f t="shared" si="57"/>
        <v>8.6066666666666684E-6</v>
      </c>
      <c r="AA92" s="14">
        <f t="shared" si="57"/>
        <v>4.0771666666666675E-5</v>
      </c>
      <c r="AB92" s="14">
        <f t="shared" si="57"/>
        <v>5.7174166666666672E-5</v>
      </c>
      <c r="AC92" s="14">
        <f t="shared" si="57"/>
        <v>7.8585000000000007E-5</v>
      </c>
      <c r="AD92" s="14">
        <f t="shared" si="57"/>
        <v>1.0585833333333334E-4</v>
      </c>
      <c r="AE92" s="14">
        <f t="shared" si="57"/>
        <v>1.3972500000000002E-4</v>
      </c>
      <c r="AF92" s="14">
        <f t="shared" si="57"/>
        <v>3.4465833333333339E-4</v>
      </c>
      <c r="AG92" s="14">
        <f t="shared" si="57"/>
        <v>0</v>
      </c>
      <c r="AH92" s="14">
        <f t="shared" si="57"/>
        <v>0</v>
      </c>
      <c r="AI92" s="14">
        <f t="shared" si="57"/>
        <v>0</v>
      </c>
      <c r="AJ92" s="14">
        <f t="shared" si="57"/>
        <v>0</v>
      </c>
      <c r="AK92" s="14">
        <f t="shared" si="57"/>
        <v>0</v>
      </c>
      <c r="AL92" s="14">
        <f t="shared" si="57"/>
        <v>0</v>
      </c>
      <c r="AM92" s="14">
        <f t="shared" si="57"/>
        <v>0</v>
      </c>
      <c r="AN92" s="14">
        <f t="shared" si="57"/>
        <v>0</v>
      </c>
      <c r="AO92" s="14">
        <f t="shared" si="57"/>
        <v>0</v>
      </c>
      <c r="AP92" s="14">
        <f t="shared" si="57"/>
        <v>0</v>
      </c>
      <c r="AQ92" s="14">
        <f t="shared" si="57"/>
        <v>0</v>
      </c>
      <c r="AR92" s="14">
        <f t="shared" si="57"/>
        <v>0</v>
      </c>
      <c r="AS92" s="14">
        <f t="shared" si="57"/>
        <v>0</v>
      </c>
      <c r="AT92" s="14">
        <f t="shared" si="57"/>
        <v>0</v>
      </c>
      <c r="AU92" s="14">
        <f t="shared" si="57"/>
        <v>0</v>
      </c>
      <c r="AV92" s="14">
        <f t="shared" si="57"/>
        <v>0</v>
      </c>
      <c r="AW92" s="14">
        <f t="shared" si="57"/>
        <v>0</v>
      </c>
      <c r="AX92" s="14">
        <f t="shared" si="57"/>
        <v>0</v>
      </c>
      <c r="AY92" s="14">
        <f t="shared" si="57"/>
        <v>0</v>
      </c>
      <c r="AZ92" s="14">
        <f t="shared" si="57"/>
        <v>0</v>
      </c>
      <c r="BA92" s="14">
        <f t="shared" si="57"/>
        <v>0</v>
      </c>
      <c r="BB92" s="14">
        <f t="shared" si="57"/>
        <v>0</v>
      </c>
      <c r="BC92" s="14">
        <f t="shared" si="57"/>
        <v>0</v>
      </c>
      <c r="BD92" s="14">
        <f t="shared" si="57"/>
        <v>0</v>
      </c>
      <c r="BE92" s="14">
        <f t="shared" si="57"/>
        <v>0</v>
      </c>
      <c r="BF92" s="14">
        <f t="shared" si="57"/>
        <v>0</v>
      </c>
      <c r="BG92" s="14">
        <f t="shared" si="57"/>
        <v>0</v>
      </c>
      <c r="BH92" s="14">
        <f t="shared" si="57"/>
        <v>0</v>
      </c>
      <c r="BI92" s="14">
        <f t="shared" si="57"/>
        <v>0</v>
      </c>
      <c r="BJ92" s="14">
        <f t="shared" si="57"/>
        <v>0</v>
      </c>
      <c r="BK92" s="14">
        <f t="shared" si="57"/>
        <v>0</v>
      </c>
      <c r="BL92" s="14">
        <f t="shared" si="57"/>
        <v>0</v>
      </c>
      <c r="BM92" s="14">
        <f t="shared" si="57"/>
        <v>0</v>
      </c>
      <c r="BN92" s="14">
        <f t="shared" si="57"/>
        <v>0</v>
      </c>
      <c r="BO92" s="14">
        <f t="shared" si="57"/>
        <v>0</v>
      </c>
      <c r="BP92" s="14">
        <f t="shared" si="57"/>
        <v>0</v>
      </c>
      <c r="BQ92" s="14">
        <f t="shared" si="57"/>
        <v>0</v>
      </c>
      <c r="BR92" s="14">
        <f t="shared" si="57"/>
        <v>0</v>
      </c>
      <c r="BS92" s="98"/>
    </row>
    <row r="93" spans="1:71" ht="21" hidden="1" customHeight="1" outlineLevel="1" thickBot="1" x14ac:dyDescent="0.4">
      <c r="A93" s="5">
        <f t="shared" si="33"/>
        <v>0</v>
      </c>
      <c r="B93" s="5">
        <f t="shared" si="33"/>
        <v>2</v>
      </c>
      <c r="C93" s="5">
        <f t="shared" si="33"/>
        <v>0</v>
      </c>
      <c r="D93" s="5">
        <f t="shared" si="33"/>
        <v>0</v>
      </c>
      <c r="E93" s="6" t="str">
        <f t="shared" si="27"/>
        <v>Se2</v>
      </c>
      <c r="F93" s="14">
        <f t="shared" ref="F93" si="58">F17*$C$78</f>
        <v>3.7400833333333334E-10</v>
      </c>
      <c r="G93" s="14">
        <f t="shared" ref="G93:BR93" si="59">G17*$C$78</f>
        <v>2.4539166666666669E-9</v>
      </c>
      <c r="H93" s="14">
        <f t="shared" si="59"/>
        <v>1.3140000000000001E-8</v>
      </c>
      <c r="I93" s="14">
        <f t="shared" si="59"/>
        <v>4.1692500000000005E-29</v>
      </c>
      <c r="J93" s="14">
        <f t="shared" si="59"/>
        <v>2.8498333333333338E-27</v>
      </c>
      <c r="K93" s="14">
        <f t="shared" si="59"/>
        <v>4.960833333333334E-23</v>
      </c>
      <c r="L93" s="14">
        <f t="shared" si="59"/>
        <v>7.023333333333334E-15</v>
      </c>
      <c r="M93" s="14">
        <f t="shared" si="59"/>
        <v>6.0950000000000008E-14</v>
      </c>
      <c r="N93" s="14">
        <f t="shared" si="59"/>
        <v>4.6374166666666672E-13</v>
      </c>
      <c r="O93" s="14">
        <f t="shared" si="59"/>
        <v>3.1326666666666666E-12</v>
      </c>
      <c r="P93" s="14">
        <f t="shared" si="59"/>
        <v>1.8995833333333334E-11</v>
      </c>
      <c r="Q93" s="14">
        <f t="shared" si="59"/>
        <v>1.041E-8</v>
      </c>
      <c r="R93" s="14">
        <f t="shared" si="59"/>
        <v>1.8500833333333334E-6</v>
      </c>
      <c r="S93" s="14">
        <f t="shared" si="59"/>
        <v>5.8842500000000005E-6</v>
      </c>
      <c r="T93" s="14">
        <f t="shared" si="59"/>
        <v>1.7867500000000001E-5</v>
      </c>
      <c r="U93" s="14">
        <f t="shared" si="59"/>
        <v>5.187916666666667E-5</v>
      </c>
      <c r="V93" s="14">
        <f t="shared" si="59"/>
        <v>1.4716666666666668E-4</v>
      </c>
      <c r="W93" s="14">
        <f t="shared" si="59"/>
        <v>4.3190833333333337E-4</v>
      </c>
      <c r="X93" s="14">
        <f t="shared" si="59"/>
        <v>6.8705833333333342E-4</v>
      </c>
      <c r="Y93" s="14">
        <f t="shared" si="59"/>
        <v>1.0230833333333333E-3</v>
      </c>
      <c r="Z93" s="14">
        <f t="shared" si="59"/>
        <v>1.4950833333333333E-3</v>
      </c>
      <c r="AA93" s="14">
        <f t="shared" si="59"/>
        <v>5.7378333333333335E-3</v>
      </c>
      <c r="AB93" s="14">
        <f t="shared" si="59"/>
        <v>7.7102500000000001E-3</v>
      </c>
      <c r="AC93" s="14">
        <f t="shared" si="59"/>
        <v>1.0198333333333334E-2</v>
      </c>
      <c r="AD93" s="14">
        <f t="shared" si="59"/>
        <v>1.3279166666666668E-2</v>
      </c>
      <c r="AE93" s="14">
        <f t="shared" si="59"/>
        <v>1.7021666666666668E-2</v>
      </c>
      <c r="AF93" s="14">
        <f t="shared" si="59"/>
        <v>3.9263333333333338E-2</v>
      </c>
      <c r="AG93" s="14">
        <f t="shared" si="59"/>
        <v>0</v>
      </c>
      <c r="AH93" s="14">
        <f t="shared" si="59"/>
        <v>0</v>
      </c>
      <c r="AI93" s="14">
        <f t="shared" si="59"/>
        <v>0</v>
      </c>
      <c r="AJ93" s="14">
        <f t="shared" si="59"/>
        <v>0</v>
      </c>
      <c r="AK93" s="14">
        <f t="shared" si="59"/>
        <v>0</v>
      </c>
      <c r="AL93" s="14">
        <f t="shared" si="59"/>
        <v>0</v>
      </c>
      <c r="AM93" s="14">
        <f t="shared" si="59"/>
        <v>0</v>
      </c>
      <c r="AN93" s="14">
        <f t="shared" si="59"/>
        <v>0</v>
      </c>
      <c r="AO93" s="14">
        <f t="shared" si="59"/>
        <v>0</v>
      </c>
      <c r="AP93" s="14">
        <f t="shared" si="59"/>
        <v>0</v>
      </c>
      <c r="AQ93" s="14">
        <f t="shared" si="59"/>
        <v>0</v>
      </c>
      <c r="AR93" s="14">
        <f t="shared" si="59"/>
        <v>0</v>
      </c>
      <c r="AS93" s="14">
        <f t="shared" si="59"/>
        <v>0</v>
      </c>
      <c r="AT93" s="14">
        <f t="shared" si="59"/>
        <v>0</v>
      </c>
      <c r="AU93" s="14">
        <f t="shared" si="59"/>
        <v>0</v>
      </c>
      <c r="AV93" s="14">
        <f t="shared" si="59"/>
        <v>0</v>
      </c>
      <c r="AW93" s="14">
        <f t="shared" si="59"/>
        <v>0</v>
      </c>
      <c r="AX93" s="14">
        <f t="shared" si="59"/>
        <v>0</v>
      </c>
      <c r="AY93" s="14">
        <f t="shared" si="59"/>
        <v>0</v>
      </c>
      <c r="AZ93" s="14">
        <f t="shared" si="59"/>
        <v>0</v>
      </c>
      <c r="BA93" s="14">
        <f t="shared" si="59"/>
        <v>0</v>
      </c>
      <c r="BB93" s="14">
        <f t="shared" si="59"/>
        <v>0</v>
      </c>
      <c r="BC93" s="14">
        <f t="shared" si="59"/>
        <v>0</v>
      </c>
      <c r="BD93" s="14">
        <f t="shared" si="59"/>
        <v>0</v>
      </c>
      <c r="BE93" s="14">
        <f t="shared" si="59"/>
        <v>0</v>
      </c>
      <c r="BF93" s="14">
        <f t="shared" si="59"/>
        <v>0</v>
      </c>
      <c r="BG93" s="14">
        <f t="shared" si="59"/>
        <v>0</v>
      </c>
      <c r="BH93" s="14">
        <f t="shared" si="59"/>
        <v>0</v>
      </c>
      <c r="BI93" s="14">
        <f t="shared" si="59"/>
        <v>0</v>
      </c>
      <c r="BJ93" s="14">
        <f t="shared" si="59"/>
        <v>0</v>
      </c>
      <c r="BK93" s="14">
        <f t="shared" si="59"/>
        <v>0</v>
      </c>
      <c r="BL93" s="14">
        <f t="shared" si="59"/>
        <v>0</v>
      </c>
      <c r="BM93" s="14">
        <f t="shared" si="59"/>
        <v>0</v>
      </c>
      <c r="BN93" s="14">
        <f t="shared" si="59"/>
        <v>0</v>
      </c>
      <c r="BO93" s="14">
        <f t="shared" si="59"/>
        <v>0</v>
      </c>
      <c r="BP93" s="14">
        <f t="shared" si="59"/>
        <v>0</v>
      </c>
      <c r="BQ93" s="14">
        <f t="shared" si="59"/>
        <v>0</v>
      </c>
      <c r="BR93" s="14">
        <f t="shared" si="59"/>
        <v>0</v>
      </c>
      <c r="BS93" s="98"/>
    </row>
    <row r="94" spans="1:71" ht="21" hidden="1" customHeight="1" outlineLevel="1" thickBot="1" x14ac:dyDescent="0.4">
      <c r="A94" s="5">
        <f t="shared" si="33"/>
        <v>0</v>
      </c>
      <c r="B94" s="5">
        <f t="shared" si="33"/>
        <v>1</v>
      </c>
      <c r="C94" s="5">
        <f t="shared" si="33"/>
        <v>0</v>
      </c>
      <c r="D94" s="5">
        <f t="shared" si="33"/>
        <v>0</v>
      </c>
      <c r="E94" s="6" t="str">
        <f t="shared" si="27"/>
        <v>Se</v>
      </c>
      <c r="F94" s="14">
        <f t="shared" ref="F94" si="60">F18*$C$78</f>
        <v>9.2566666666666669E-34</v>
      </c>
      <c r="G94" s="14">
        <f t="shared" ref="G94:BR94" si="61">G18*$C$78</f>
        <v>1.5138333333333335E-31</v>
      </c>
      <c r="H94" s="14">
        <f t="shared" si="61"/>
        <v>1.42825E-29</v>
      </c>
      <c r="I94" s="14">
        <f t="shared" si="61"/>
        <v>0</v>
      </c>
      <c r="J94" s="14">
        <f t="shared" si="61"/>
        <v>0</v>
      </c>
      <c r="K94" s="14">
        <f t="shared" si="61"/>
        <v>2.4762500000000002E-30</v>
      </c>
      <c r="L94" s="14">
        <f t="shared" si="61"/>
        <v>2.8834166666666673E-23</v>
      </c>
      <c r="M94" s="14">
        <f t="shared" si="61"/>
        <v>3.5506666666666671E-22</v>
      </c>
      <c r="N94" s="14">
        <f t="shared" si="61"/>
        <v>3.7283333333333338E-21</v>
      </c>
      <c r="O94" s="14">
        <f t="shared" si="61"/>
        <v>3.3895000000000003E-20</v>
      </c>
      <c r="P94" s="14">
        <f t="shared" si="61"/>
        <v>2.7035000000000002E-19</v>
      </c>
      <c r="Q94" s="14">
        <f t="shared" si="61"/>
        <v>3.6667500000000004E-16</v>
      </c>
      <c r="R94" s="14">
        <f t="shared" si="61"/>
        <v>1.2742500000000001E-13</v>
      </c>
      <c r="S94" s="14">
        <f t="shared" si="61"/>
        <v>4.6569166666666673E-13</v>
      </c>
      <c r="T94" s="14">
        <f t="shared" si="61"/>
        <v>1.608E-12</v>
      </c>
      <c r="U94" s="14">
        <f t="shared" si="61"/>
        <v>5.2627500000000008E-12</v>
      </c>
      <c r="V94" s="14">
        <f t="shared" si="61"/>
        <v>1.6535833333333334E-11</v>
      </c>
      <c r="W94" s="14">
        <f t="shared" si="61"/>
        <v>5.1430000000000004E-11</v>
      </c>
      <c r="X94" s="14">
        <f t="shared" si="61"/>
        <v>1.1480833333333334E-10</v>
      </c>
      <c r="Y94" s="14">
        <f t="shared" si="61"/>
        <v>2.4211666666666669E-10</v>
      </c>
      <c r="Z94" s="14">
        <f t="shared" si="61"/>
        <v>4.9465833333333328E-10</v>
      </c>
      <c r="AA94" s="14">
        <f t="shared" si="61"/>
        <v>6.4889166666666671E-9</v>
      </c>
      <c r="AB94" s="14">
        <f t="shared" si="61"/>
        <v>1.15825E-8</v>
      </c>
      <c r="AC94" s="14">
        <f t="shared" si="61"/>
        <v>2.019666666666667E-8</v>
      </c>
      <c r="AD94" s="14">
        <f t="shared" si="61"/>
        <v>3.4433333333333337E-8</v>
      </c>
      <c r="AE94" s="14">
        <f t="shared" si="61"/>
        <v>5.7445833333333339E-8</v>
      </c>
      <c r="AF94" s="14">
        <f t="shared" si="61"/>
        <v>3.6330000000000003E-7</v>
      </c>
      <c r="AG94" s="14">
        <f t="shared" si="61"/>
        <v>0</v>
      </c>
      <c r="AH94" s="14">
        <f t="shared" si="61"/>
        <v>0</v>
      </c>
      <c r="AI94" s="14">
        <f t="shared" si="61"/>
        <v>0</v>
      </c>
      <c r="AJ94" s="14">
        <f t="shared" si="61"/>
        <v>0</v>
      </c>
      <c r="AK94" s="14">
        <f t="shared" si="61"/>
        <v>0</v>
      </c>
      <c r="AL94" s="14">
        <f t="shared" si="61"/>
        <v>0</v>
      </c>
      <c r="AM94" s="14">
        <f t="shared" si="61"/>
        <v>0</v>
      </c>
      <c r="AN94" s="14">
        <f t="shared" si="61"/>
        <v>0</v>
      </c>
      <c r="AO94" s="14">
        <f t="shared" si="61"/>
        <v>0</v>
      </c>
      <c r="AP94" s="14">
        <f t="shared" si="61"/>
        <v>0</v>
      </c>
      <c r="AQ94" s="14">
        <f t="shared" si="61"/>
        <v>0</v>
      </c>
      <c r="AR94" s="14">
        <f t="shared" si="61"/>
        <v>0</v>
      </c>
      <c r="AS94" s="14">
        <f t="shared" si="61"/>
        <v>0</v>
      </c>
      <c r="AT94" s="14">
        <f t="shared" si="61"/>
        <v>0</v>
      </c>
      <c r="AU94" s="14">
        <f t="shared" si="61"/>
        <v>0</v>
      </c>
      <c r="AV94" s="14">
        <f t="shared" si="61"/>
        <v>0</v>
      </c>
      <c r="AW94" s="14">
        <f t="shared" si="61"/>
        <v>0</v>
      </c>
      <c r="AX94" s="14">
        <f t="shared" si="61"/>
        <v>0</v>
      </c>
      <c r="AY94" s="14">
        <f t="shared" si="61"/>
        <v>0</v>
      </c>
      <c r="AZ94" s="14">
        <f t="shared" si="61"/>
        <v>0</v>
      </c>
      <c r="BA94" s="14">
        <f t="shared" si="61"/>
        <v>0</v>
      </c>
      <c r="BB94" s="14">
        <f t="shared" si="61"/>
        <v>0</v>
      </c>
      <c r="BC94" s="14">
        <f t="shared" si="61"/>
        <v>0</v>
      </c>
      <c r="BD94" s="14">
        <f t="shared" si="61"/>
        <v>0</v>
      </c>
      <c r="BE94" s="14">
        <f t="shared" si="61"/>
        <v>0</v>
      </c>
      <c r="BF94" s="14">
        <f t="shared" si="61"/>
        <v>0</v>
      </c>
      <c r="BG94" s="14">
        <f t="shared" si="61"/>
        <v>0</v>
      </c>
      <c r="BH94" s="14">
        <f t="shared" si="61"/>
        <v>0</v>
      </c>
      <c r="BI94" s="14">
        <f t="shared" si="61"/>
        <v>0</v>
      </c>
      <c r="BJ94" s="14">
        <f t="shared" si="61"/>
        <v>0</v>
      </c>
      <c r="BK94" s="14">
        <f t="shared" si="61"/>
        <v>0</v>
      </c>
      <c r="BL94" s="14">
        <f t="shared" si="61"/>
        <v>0</v>
      </c>
      <c r="BM94" s="14">
        <f t="shared" si="61"/>
        <v>0</v>
      </c>
      <c r="BN94" s="14">
        <f t="shared" si="61"/>
        <v>0</v>
      </c>
      <c r="BO94" s="14">
        <f t="shared" si="61"/>
        <v>0</v>
      </c>
      <c r="BP94" s="14">
        <f t="shared" si="61"/>
        <v>0</v>
      </c>
      <c r="BQ94" s="14">
        <f t="shared" si="61"/>
        <v>0</v>
      </c>
      <c r="BR94" s="14">
        <f t="shared" si="61"/>
        <v>0</v>
      </c>
      <c r="BS94" s="98"/>
    </row>
    <row r="95" spans="1:71" ht="21" hidden="1" customHeight="1" outlineLevel="1" thickBot="1" x14ac:dyDescent="0.4">
      <c r="A95" s="5">
        <f t="shared" si="33"/>
        <v>1</v>
      </c>
      <c r="B95" s="5">
        <f t="shared" si="33"/>
        <v>0</v>
      </c>
      <c r="C95" s="5">
        <f t="shared" si="33"/>
        <v>0</v>
      </c>
      <c r="D95" s="5">
        <f t="shared" si="33"/>
        <v>0</v>
      </c>
      <c r="E95" s="6" t="str">
        <f t="shared" si="27"/>
        <v>Ar</v>
      </c>
      <c r="F95" s="14">
        <f t="shared" ref="F95" si="62">F19*$C$78</f>
        <v>1.666666666666667</v>
      </c>
      <c r="G95" s="14">
        <f t="shared" ref="G95:BR95" si="63">G19*$C$78</f>
        <v>1.666666666666667</v>
      </c>
      <c r="H95" s="14">
        <f t="shared" si="63"/>
        <v>1.666666666666667</v>
      </c>
      <c r="I95" s="14">
        <f t="shared" si="63"/>
        <v>1.666666666666667</v>
      </c>
      <c r="J95" s="14">
        <f t="shared" si="63"/>
        <v>1.666666666666667</v>
      </c>
      <c r="K95" s="14">
        <f t="shared" si="63"/>
        <v>1.666666666666667</v>
      </c>
      <c r="L95" s="14">
        <f t="shared" si="63"/>
        <v>1.666666666666667</v>
      </c>
      <c r="M95" s="14">
        <f t="shared" si="63"/>
        <v>1.666666666666667</v>
      </c>
      <c r="N95" s="14">
        <f t="shared" si="63"/>
        <v>1.666666666666667</v>
      </c>
      <c r="O95" s="14">
        <f t="shared" si="63"/>
        <v>1.666666666666667</v>
      </c>
      <c r="P95" s="14">
        <f t="shared" si="63"/>
        <v>1.666666666666667</v>
      </c>
      <c r="Q95" s="14">
        <f t="shared" si="63"/>
        <v>1.666666666666667</v>
      </c>
      <c r="R95" s="14">
        <f t="shared" si="63"/>
        <v>1.666666666666667</v>
      </c>
      <c r="S95" s="14">
        <f t="shared" si="63"/>
        <v>1.666666666666667</v>
      </c>
      <c r="T95" s="14">
        <f t="shared" si="63"/>
        <v>1.666666666666667</v>
      </c>
      <c r="U95" s="14">
        <f t="shared" si="63"/>
        <v>1.666666666666667</v>
      </c>
      <c r="V95" s="14">
        <f t="shared" si="63"/>
        <v>1.666666666666667</v>
      </c>
      <c r="W95" s="14">
        <f t="shared" si="63"/>
        <v>1.666666666666667</v>
      </c>
      <c r="X95" s="14">
        <f t="shared" si="63"/>
        <v>1.666666666666667</v>
      </c>
      <c r="Y95" s="14">
        <f t="shared" si="63"/>
        <v>1.666666666666667</v>
      </c>
      <c r="Z95" s="14">
        <f t="shared" si="63"/>
        <v>1.666666666666667</v>
      </c>
      <c r="AA95" s="14">
        <f t="shared" si="63"/>
        <v>1.666666666666667</v>
      </c>
      <c r="AB95" s="14">
        <f t="shared" si="63"/>
        <v>1.666666666666667</v>
      </c>
      <c r="AC95" s="14">
        <f t="shared" si="63"/>
        <v>1.666666666666667</v>
      </c>
      <c r="AD95" s="14">
        <f t="shared" si="63"/>
        <v>1.666666666666667</v>
      </c>
      <c r="AE95" s="14">
        <f t="shared" si="63"/>
        <v>1.666666666666667</v>
      </c>
      <c r="AF95" s="14">
        <f t="shared" si="63"/>
        <v>1.666666666666667</v>
      </c>
      <c r="AG95" s="14">
        <f t="shared" si="63"/>
        <v>0</v>
      </c>
      <c r="AH95" s="14">
        <f t="shared" si="63"/>
        <v>0</v>
      </c>
      <c r="AI95" s="14">
        <f t="shared" si="63"/>
        <v>0</v>
      </c>
      <c r="AJ95" s="14">
        <f t="shared" si="63"/>
        <v>0</v>
      </c>
      <c r="AK95" s="14">
        <f t="shared" si="63"/>
        <v>0</v>
      </c>
      <c r="AL95" s="14">
        <f t="shared" si="63"/>
        <v>0</v>
      </c>
      <c r="AM95" s="14">
        <f t="shared" si="63"/>
        <v>0</v>
      </c>
      <c r="AN95" s="14">
        <f t="shared" si="63"/>
        <v>0</v>
      </c>
      <c r="AO95" s="14">
        <f t="shared" si="63"/>
        <v>0</v>
      </c>
      <c r="AP95" s="14">
        <f t="shared" si="63"/>
        <v>0</v>
      </c>
      <c r="AQ95" s="14">
        <f t="shared" si="63"/>
        <v>0</v>
      </c>
      <c r="AR95" s="14">
        <f t="shared" si="63"/>
        <v>0</v>
      </c>
      <c r="AS95" s="14">
        <f t="shared" si="63"/>
        <v>0</v>
      </c>
      <c r="AT95" s="14">
        <f t="shared" si="63"/>
        <v>0</v>
      </c>
      <c r="AU95" s="14">
        <f t="shared" si="63"/>
        <v>0</v>
      </c>
      <c r="AV95" s="14">
        <f t="shared" si="63"/>
        <v>0</v>
      </c>
      <c r="AW95" s="14">
        <f t="shared" si="63"/>
        <v>0</v>
      </c>
      <c r="AX95" s="14">
        <f t="shared" si="63"/>
        <v>0</v>
      </c>
      <c r="AY95" s="14">
        <f t="shared" si="63"/>
        <v>0</v>
      </c>
      <c r="AZ95" s="14">
        <f t="shared" si="63"/>
        <v>0</v>
      </c>
      <c r="BA95" s="14">
        <f t="shared" si="63"/>
        <v>0</v>
      </c>
      <c r="BB95" s="14">
        <f t="shared" si="63"/>
        <v>0</v>
      </c>
      <c r="BC95" s="14">
        <f t="shared" si="63"/>
        <v>0</v>
      </c>
      <c r="BD95" s="14">
        <f t="shared" si="63"/>
        <v>0</v>
      </c>
      <c r="BE95" s="14">
        <f t="shared" si="63"/>
        <v>0</v>
      </c>
      <c r="BF95" s="14">
        <f t="shared" si="63"/>
        <v>0</v>
      </c>
      <c r="BG95" s="14">
        <f t="shared" si="63"/>
        <v>0</v>
      </c>
      <c r="BH95" s="14">
        <f t="shared" si="63"/>
        <v>0</v>
      </c>
      <c r="BI95" s="14">
        <f t="shared" si="63"/>
        <v>0</v>
      </c>
      <c r="BJ95" s="14">
        <f t="shared" si="63"/>
        <v>0</v>
      </c>
      <c r="BK95" s="14">
        <f t="shared" si="63"/>
        <v>0</v>
      </c>
      <c r="BL95" s="14">
        <f t="shared" si="63"/>
        <v>0</v>
      </c>
      <c r="BM95" s="14">
        <f t="shared" si="63"/>
        <v>0</v>
      </c>
      <c r="BN95" s="14">
        <f t="shared" si="63"/>
        <v>0</v>
      </c>
      <c r="BO95" s="14">
        <f t="shared" si="63"/>
        <v>0</v>
      </c>
      <c r="BP95" s="14">
        <f t="shared" si="63"/>
        <v>0</v>
      </c>
      <c r="BQ95" s="14">
        <f t="shared" si="63"/>
        <v>0</v>
      </c>
      <c r="BR95" s="14">
        <f t="shared" si="63"/>
        <v>0</v>
      </c>
      <c r="BS95" s="98"/>
    </row>
    <row r="96" spans="1:71" ht="21" hidden="1" customHeight="1" outlineLevel="1" thickBot="1" x14ac:dyDescent="0.4">
      <c r="A96" s="5">
        <f t="shared" si="33"/>
        <v>0</v>
      </c>
      <c r="B96" s="5">
        <f t="shared" si="33"/>
        <v>1</v>
      </c>
      <c r="C96" s="5">
        <f t="shared" si="33"/>
        <v>1</v>
      </c>
      <c r="D96" s="5">
        <f t="shared" si="33"/>
        <v>0</v>
      </c>
      <c r="E96" s="6" t="str">
        <f t="shared" si="27"/>
        <v>(1)GeSe[l]</v>
      </c>
      <c r="F96" s="14">
        <f t="shared" ref="F96" si="64">F20*$C$78</f>
        <v>1</v>
      </c>
      <c r="G96" s="14">
        <f t="shared" ref="G96:BR96" si="65">G20*$C$78</f>
        <v>1</v>
      </c>
      <c r="H96" s="14">
        <f t="shared" si="65"/>
        <v>1</v>
      </c>
      <c r="I96" s="14">
        <f t="shared" si="65"/>
        <v>2.2749166666666668E-21</v>
      </c>
      <c r="J96" s="14">
        <f t="shared" si="65"/>
        <v>3.0768333333333334E-20</v>
      </c>
      <c r="K96" s="14">
        <f t="shared" si="65"/>
        <v>1.0573333333333333E-13</v>
      </c>
      <c r="L96" s="14">
        <f t="shared" si="65"/>
        <v>3.5250833333333337E-11</v>
      </c>
      <c r="M96" s="14">
        <f t="shared" si="65"/>
        <v>6.045166666666667E-10</v>
      </c>
      <c r="N96" s="14">
        <f t="shared" si="65"/>
        <v>1.5022500000000001E-9</v>
      </c>
      <c r="O96" s="14">
        <f t="shared" si="65"/>
        <v>8.2418333333333343E-2</v>
      </c>
      <c r="P96" s="14">
        <f t="shared" si="65"/>
        <v>9.8116666666666671E-2</v>
      </c>
      <c r="Q96" s="14">
        <f t="shared" si="65"/>
        <v>0.18778333333333333</v>
      </c>
      <c r="R96" s="14">
        <f t="shared" si="65"/>
        <v>0.35548333333333337</v>
      </c>
      <c r="S96" s="14">
        <f t="shared" si="65"/>
        <v>0.42269166666666669</v>
      </c>
      <c r="T96" s="14">
        <f t="shared" si="65"/>
        <v>0.5090083333333334</v>
      </c>
      <c r="U96" s="14">
        <f t="shared" si="65"/>
        <v>0.62630000000000008</v>
      </c>
      <c r="V96" s="14">
        <f t="shared" si="65"/>
        <v>0.78583333333333338</v>
      </c>
      <c r="W96" s="14">
        <f t="shared" si="65"/>
        <v>0.98025000000000007</v>
      </c>
      <c r="X96" s="14">
        <f t="shared" si="65"/>
        <v>1</v>
      </c>
      <c r="Y96" s="14">
        <f t="shared" si="65"/>
        <v>1</v>
      </c>
      <c r="Z96" s="14">
        <f t="shared" si="65"/>
        <v>1</v>
      </c>
      <c r="AA96" s="14">
        <f t="shared" si="65"/>
        <v>1</v>
      </c>
      <c r="AB96" s="14">
        <f t="shared" si="65"/>
        <v>1</v>
      </c>
      <c r="AC96" s="14">
        <f t="shared" si="65"/>
        <v>1</v>
      </c>
      <c r="AD96" s="14">
        <f t="shared" si="65"/>
        <v>1</v>
      </c>
      <c r="AE96" s="14">
        <f t="shared" si="65"/>
        <v>1</v>
      </c>
      <c r="AF96" s="14">
        <f t="shared" si="65"/>
        <v>1</v>
      </c>
      <c r="AG96" s="14">
        <f t="shared" si="65"/>
        <v>0</v>
      </c>
      <c r="AH96" s="14">
        <f t="shared" si="65"/>
        <v>0</v>
      </c>
      <c r="AI96" s="14">
        <f t="shared" si="65"/>
        <v>0</v>
      </c>
      <c r="AJ96" s="14">
        <f t="shared" si="65"/>
        <v>0</v>
      </c>
      <c r="AK96" s="14">
        <f t="shared" si="65"/>
        <v>0</v>
      </c>
      <c r="AL96" s="14">
        <f t="shared" si="65"/>
        <v>0</v>
      </c>
      <c r="AM96" s="14">
        <f t="shared" si="65"/>
        <v>0</v>
      </c>
      <c r="AN96" s="14">
        <f t="shared" si="65"/>
        <v>0</v>
      </c>
      <c r="AO96" s="14">
        <f t="shared" si="65"/>
        <v>0</v>
      </c>
      <c r="AP96" s="14">
        <f t="shared" si="65"/>
        <v>0</v>
      </c>
      <c r="AQ96" s="14">
        <f t="shared" si="65"/>
        <v>0</v>
      </c>
      <c r="AR96" s="14">
        <f t="shared" si="65"/>
        <v>0</v>
      </c>
      <c r="AS96" s="14">
        <f t="shared" si="65"/>
        <v>0</v>
      </c>
      <c r="AT96" s="14">
        <f t="shared" si="65"/>
        <v>0</v>
      </c>
      <c r="AU96" s="14">
        <f t="shared" si="65"/>
        <v>0</v>
      </c>
      <c r="AV96" s="14">
        <f t="shared" si="65"/>
        <v>0</v>
      </c>
      <c r="AW96" s="14">
        <f t="shared" si="65"/>
        <v>0</v>
      </c>
      <c r="AX96" s="14">
        <f t="shared" si="65"/>
        <v>0</v>
      </c>
      <c r="AY96" s="14">
        <f t="shared" si="65"/>
        <v>0</v>
      </c>
      <c r="AZ96" s="14">
        <f t="shared" si="65"/>
        <v>0</v>
      </c>
      <c r="BA96" s="14">
        <f t="shared" si="65"/>
        <v>0</v>
      </c>
      <c r="BB96" s="14">
        <f t="shared" si="65"/>
        <v>0</v>
      </c>
      <c r="BC96" s="14">
        <f t="shared" si="65"/>
        <v>0</v>
      </c>
      <c r="BD96" s="14">
        <f t="shared" si="65"/>
        <v>0</v>
      </c>
      <c r="BE96" s="14">
        <f t="shared" si="65"/>
        <v>0</v>
      </c>
      <c r="BF96" s="14">
        <f t="shared" si="65"/>
        <v>0</v>
      </c>
      <c r="BG96" s="14">
        <f t="shared" si="65"/>
        <v>0</v>
      </c>
      <c r="BH96" s="14">
        <f t="shared" si="65"/>
        <v>0</v>
      </c>
      <c r="BI96" s="14">
        <f t="shared" si="65"/>
        <v>0</v>
      </c>
      <c r="BJ96" s="14">
        <f t="shared" si="65"/>
        <v>0</v>
      </c>
      <c r="BK96" s="14">
        <f t="shared" si="65"/>
        <v>0</v>
      </c>
      <c r="BL96" s="14">
        <f t="shared" si="65"/>
        <v>0</v>
      </c>
      <c r="BM96" s="14">
        <f t="shared" si="65"/>
        <v>0</v>
      </c>
      <c r="BN96" s="14">
        <f t="shared" si="65"/>
        <v>0</v>
      </c>
      <c r="BO96" s="14">
        <f t="shared" si="65"/>
        <v>0</v>
      </c>
      <c r="BP96" s="14">
        <f t="shared" si="65"/>
        <v>0</v>
      </c>
      <c r="BQ96" s="14">
        <f t="shared" si="65"/>
        <v>0</v>
      </c>
      <c r="BR96" s="14">
        <f t="shared" si="65"/>
        <v>0</v>
      </c>
      <c r="BS96" s="98"/>
    </row>
    <row r="97" spans="1:87" ht="21" hidden="1" customHeight="1" outlineLevel="1" thickBot="1" x14ac:dyDescent="0.4">
      <c r="A97" s="5">
        <f t="shared" ref="A97:D109" si="66">A63</f>
        <v>0</v>
      </c>
      <c r="B97" s="5">
        <f t="shared" si="66"/>
        <v>1</v>
      </c>
      <c r="C97" s="5">
        <f t="shared" si="66"/>
        <v>0</v>
      </c>
      <c r="D97" s="5">
        <f t="shared" si="66"/>
        <v>0</v>
      </c>
      <c r="E97" s="6" t="str">
        <f t="shared" si="27"/>
        <v>(1)Se[l]</v>
      </c>
      <c r="F97" s="14">
        <f t="shared" ref="F97" si="67">F21*$C$78</f>
        <v>4</v>
      </c>
      <c r="G97" s="14">
        <f t="shared" ref="G97:BR97" si="68">G21*$C$78</f>
        <v>4</v>
      </c>
      <c r="H97" s="14">
        <f t="shared" si="68"/>
        <v>4</v>
      </c>
      <c r="I97" s="14">
        <f t="shared" si="68"/>
        <v>3.2155833333333333E-26</v>
      </c>
      <c r="J97" s="14">
        <f t="shared" si="68"/>
        <v>7.3771666666666674E-25</v>
      </c>
      <c r="K97" s="14">
        <f t="shared" si="68"/>
        <v>2.182E-18</v>
      </c>
      <c r="L97" s="14">
        <f t="shared" si="68"/>
        <v>2.3478333333333337E-13</v>
      </c>
      <c r="M97" s="14">
        <f t="shared" si="68"/>
        <v>5.6179166666666675E-12</v>
      </c>
      <c r="N97" s="14">
        <f t="shared" si="68"/>
        <v>1.9167500000000001E-11</v>
      </c>
      <c r="O97" s="14">
        <f t="shared" si="68"/>
        <v>1.42275E-3</v>
      </c>
      <c r="P97" s="14">
        <f t="shared" si="68"/>
        <v>2.2615000000000001E-3</v>
      </c>
      <c r="Q97" s="14">
        <f t="shared" si="68"/>
        <v>1.2307500000000001E-2</v>
      </c>
      <c r="R97" s="14">
        <f t="shared" si="68"/>
        <v>5.7620000000000005E-2</v>
      </c>
      <c r="S97" s="14">
        <f t="shared" si="68"/>
        <v>8.4466666666666662E-2</v>
      </c>
      <c r="T97" s="14">
        <f t="shared" si="68"/>
        <v>0.12480000000000001</v>
      </c>
      <c r="U97" s="14">
        <f t="shared" si="68"/>
        <v>0.18730000000000002</v>
      </c>
      <c r="V97" s="14">
        <f t="shared" si="68"/>
        <v>0.29035833333333333</v>
      </c>
      <c r="W97" s="14">
        <f t="shared" si="68"/>
        <v>0.47936666666666666</v>
      </c>
      <c r="X97" s="14">
        <f t="shared" si="68"/>
        <v>0.49854166666666672</v>
      </c>
      <c r="Y97" s="14">
        <f t="shared" si="68"/>
        <v>0.49783333333333341</v>
      </c>
      <c r="Z97" s="14">
        <f t="shared" si="68"/>
        <v>0.49684166666666668</v>
      </c>
      <c r="AA97" s="14">
        <f t="shared" si="68"/>
        <v>0.48799166666666671</v>
      </c>
      <c r="AB97" s="14">
        <f t="shared" si="68"/>
        <v>0.48390000000000005</v>
      </c>
      <c r="AC97" s="14">
        <f t="shared" si="68"/>
        <v>0.4787583333333334</v>
      </c>
      <c r="AD97" s="14">
        <f t="shared" si="68"/>
        <v>0.47240000000000004</v>
      </c>
      <c r="AE97" s="14">
        <f t="shared" si="68"/>
        <v>0.46469166666666673</v>
      </c>
      <c r="AF97" s="14">
        <f t="shared" si="68"/>
        <v>0.41921666666666668</v>
      </c>
      <c r="AG97" s="14">
        <f t="shared" si="68"/>
        <v>0</v>
      </c>
      <c r="AH97" s="14">
        <f t="shared" si="68"/>
        <v>0</v>
      </c>
      <c r="AI97" s="14">
        <f t="shared" si="68"/>
        <v>0</v>
      </c>
      <c r="AJ97" s="14">
        <f t="shared" si="68"/>
        <v>0</v>
      </c>
      <c r="AK97" s="14">
        <f t="shared" si="68"/>
        <v>0</v>
      </c>
      <c r="AL97" s="14">
        <f t="shared" si="68"/>
        <v>0</v>
      </c>
      <c r="AM97" s="14">
        <f t="shared" si="68"/>
        <v>0</v>
      </c>
      <c r="AN97" s="14">
        <f t="shared" si="68"/>
        <v>0</v>
      </c>
      <c r="AO97" s="14">
        <f t="shared" si="68"/>
        <v>0</v>
      </c>
      <c r="AP97" s="14">
        <f t="shared" si="68"/>
        <v>0</v>
      </c>
      <c r="AQ97" s="14">
        <f t="shared" si="68"/>
        <v>0</v>
      </c>
      <c r="AR97" s="14">
        <f t="shared" si="68"/>
        <v>0</v>
      </c>
      <c r="AS97" s="14">
        <f t="shared" si="68"/>
        <v>0</v>
      </c>
      <c r="AT97" s="14">
        <f t="shared" si="68"/>
        <v>0</v>
      </c>
      <c r="AU97" s="14">
        <f t="shared" si="68"/>
        <v>0</v>
      </c>
      <c r="AV97" s="14">
        <f t="shared" si="68"/>
        <v>0</v>
      </c>
      <c r="AW97" s="14">
        <f t="shared" si="68"/>
        <v>0</v>
      </c>
      <c r="AX97" s="14">
        <f t="shared" si="68"/>
        <v>0</v>
      </c>
      <c r="AY97" s="14">
        <f t="shared" si="68"/>
        <v>0</v>
      </c>
      <c r="AZ97" s="14">
        <f t="shared" si="68"/>
        <v>0</v>
      </c>
      <c r="BA97" s="14">
        <f t="shared" si="68"/>
        <v>0</v>
      </c>
      <c r="BB97" s="14">
        <f t="shared" si="68"/>
        <v>0</v>
      </c>
      <c r="BC97" s="14">
        <f t="shared" si="68"/>
        <v>0</v>
      </c>
      <c r="BD97" s="14">
        <f t="shared" si="68"/>
        <v>0</v>
      </c>
      <c r="BE97" s="14">
        <f t="shared" si="68"/>
        <v>0</v>
      </c>
      <c r="BF97" s="14">
        <f t="shared" si="68"/>
        <v>0</v>
      </c>
      <c r="BG97" s="14">
        <f t="shared" si="68"/>
        <v>0</v>
      </c>
      <c r="BH97" s="14">
        <f t="shared" si="68"/>
        <v>0</v>
      </c>
      <c r="BI97" s="14">
        <f t="shared" si="68"/>
        <v>0</v>
      </c>
      <c r="BJ97" s="14">
        <f t="shared" si="68"/>
        <v>0</v>
      </c>
      <c r="BK97" s="14">
        <f t="shared" si="68"/>
        <v>0</v>
      </c>
      <c r="BL97" s="14">
        <f t="shared" si="68"/>
        <v>0</v>
      </c>
      <c r="BM97" s="14">
        <f t="shared" si="68"/>
        <v>0</v>
      </c>
      <c r="BN97" s="14">
        <f t="shared" si="68"/>
        <v>0</v>
      </c>
      <c r="BO97" s="14">
        <f t="shared" si="68"/>
        <v>0</v>
      </c>
      <c r="BP97" s="14">
        <f t="shared" si="68"/>
        <v>0</v>
      </c>
      <c r="BQ97" s="14">
        <f t="shared" si="68"/>
        <v>0</v>
      </c>
      <c r="BR97" s="14">
        <f t="shared" si="68"/>
        <v>0</v>
      </c>
      <c r="BS97" s="98"/>
    </row>
    <row r="98" spans="1:87" ht="21" hidden="1" customHeight="1" outlineLevel="1" thickBot="1" x14ac:dyDescent="0.4">
      <c r="A98" s="5">
        <f t="shared" si="66"/>
        <v>0</v>
      </c>
      <c r="B98" s="5">
        <f t="shared" si="66"/>
        <v>3</v>
      </c>
      <c r="C98" s="5">
        <f t="shared" si="66"/>
        <v>0</v>
      </c>
      <c r="D98" s="5">
        <f t="shared" si="66"/>
        <v>2</v>
      </c>
      <c r="E98" s="6" t="str">
        <f t="shared" si="27"/>
        <v>(l)Ga2Se3[l]</v>
      </c>
      <c r="F98" s="14">
        <f t="shared" ref="F98" si="69">F22*$C$78</f>
        <v>4.3835833333333338E-5</v>
      </c>
      <c r="G98" s="14">
        <f t="shared" ref="G98:BR98" si="70">G22*$C$78</f>
        <v>3.0396666666666672E-4</v>
      </c>
      <c r="H98" s="14">
        <f t="shared" si="70"/>
        <v>1.6665833333333333E-3</v>
      </c>
      <c r="I98" s="14">
        <f t="shared" si="70"/>
        <v>1.179E-28</v>
      </c>
      <c r="J98" s="14">
        <f t="shared" si="70"/>
        <v>2.2098333333333335E-26</v>
      </c>
      <c r="K98" s="14">
        <f t="shared" si="70"/>
        <v>2.4369166666666668E-16</v>
      </c>
      <c r="L98" s="14">
        <f t="shared" si="70"/>
        <v>1.8837500000000001E-11</v>
      </c>
      <c r="M98" s="14">
        <f t="shared" si="70"/>
        <v>9.5308333333333348E-10</v>
      </c>
      <c r="N98" s="14">
        <f t="shared" si="70"/>
        <v>6.3944999999999998E-9</v>
      </c>
      <c r="O98" s="14">
        <f t="shared" si="70"/>
        <v>0.83287500000000014</v>
      </c>
      <c r="P98" s="14">
        <f t="shared" si="70"/>
        <v>0.83333333333333348</v>
      </c>
      <c r="Q98" s="14">
        <f t="shared" si="70"/>
        <v>0.83333333333333348</v>
      </c>
      <c r="R98" s="14">
        <f t="shared" si="70"/>
        <v>0.83333333333333348</v>
      </c>
      <c r="S98" s="14">
        <f t="shared" si="70"/>
        <v>0.83333333333333348</v>
      </c>
      <c r="T98" s="14">
        <f t="shared" si="70"/>
        <v>0.83333333333333348</v>
      </c>
      <c r="U98" s="14">
        <f t="shared" si="70"/>
        <v>0.83333333333333348</v>
      </c>
      <c r="V98" s="14">
        <f t="shared" si="70"/>
        <v>0.83333333333333348</v>
      </c>
      <c r="W98" s="14">
        <f t="shared" si="70"/>
        <v>0.83333333333333348</v>
      </c>
      <c r="X98" s="14">
        <f t="shared" si="70"/>
        <v>0.83333333333333348</v>
      </c>
      <c r="Y98" s="14">
        <f t="shared" si="70"/>
        <v>0.83333333333333348</v>
      </c>
      <c r="Z98" s="14">
        <f t="shared" si="70"/>
        <v>0.83333333333333348</v>
      </c>
      <c r="AA98" s="14">
        <f t="shared" si="70"/>
        <v>0.83333333333333348</v>
      </c>
      <c r="AB98" s="14">
        <f t="shared" si="70"/>
        <v>0.83333333333333348</v>
      </c>
      <c r="AC98" s="14">
        <f t="shared" si="70"/>
        <v>0.83333333333333348</v>
      </c>
      <c r="AD98" s="14">
        <f t="shared" si="70"/>
        <v>0.83333333333333348</v>
      </c>
      <c r="AE98" s="14">
        <f t="shared" si="70"/>
        <v>0.83333333333333348</v>
      </c>
      <c r="AF98" s="14">
        <f t="shared" si="70"/>
        <v>0.83333333333333348</v>
      </c>
      <c r="AG98" s="14">
        <f t="shared" si="70"/>
        <v>0</v>
      </c>
      <c r="AH98" s="14">
        <f t="shared" si="70"/>
        <v>0</v>
      </c>
      <c r="AI98" s="14">
        <f t="shared" si="70"/>
        <v>0</v>
      </c>
      <c r="AJ98" s="14">
        <f t="shared" si="70"/>
        <v>0</v>
      </c>
      <c r="AK98" s="14">
        <f t="shared" si="70"/>
        <v>0</v>
      </c>
      <c r="AL98" s="14">
        <f t="shared" si="70"/>
        <v>0</v>
      </c>
      <c r="AM98" s="14">
        <f t="shared" si="70"/>
        <v>0</v>
      </c>
      <c r="AN98" s="14">
        <f t="shared" si="70"/>
        <v>0</v>
      </c>
      <c r="AO98" s="14">
        <f t="shared" si="70"/>
        <v>0</v>
      </c>
      <c r="AP98" s="14">
        <f t="shared" si="70"/>
        <v>0</v>
      </c>
      <c r="AQ98" s="14">
        <f t="shared" si="70"/>
        <v>0</v>
      </c>
      <c r="AR98" s="14">
        <f t="shared" si="70"/>
        <v>0</v>
      </c>
      <c r="AS98" s="14">
        <f t="shared" si="70"/>
        <v>0</v>
      </c>
      <c r="AT98" s="14">
        <f t="shared" si="70"/>
        <v>0</v>
      </c>
      <c r="AU98" s="14">
        <f t="shared" si="70"/>
        <v>0</v>
      </c>
      <c r="AV98" s="14">
        <f t="shared" si="70"/>
        <v>0</v>
      </c>
      <c r="AW98" s="14">
        <f t="shared" si="70"/>
        <v>0</v>
      </c>
      <c r="AX98" s="14">
        <f t="shared" si="70"/>
        <v>0</v>
      </c>
      <c r="AY98" s="14">
        <f t="shared" si="70"/>
        <v>0</v>
      </c>
      <c r="AZ98" s="14">
        <f t="shared" si="70"/>
        <v>0</v>
      </c>
      <c r="BA98" s="14">
        <f t="shared" si="70"/>
        <v>0</v>
      </c>
      <c r="BB98" s="14">
        <f t="shared" si="70"/>
        <v>0</v>
      </c>
      <c r="BC98" s="14">
        <f t="shared" si="70"/>
        <v>0</v>
      </c>
      <c r="BD98" s="14">
        <f t="shared" si="70"/>
        <v>0</v>
      </c>
      <c r="BE98" s="14">
        <f t="shared" si="70"/>
        <v>0</v>
      </c>
      <c r="BF98" s="14">
        <f t="shared" si="70"/>
        <v>0</v>
      </c>
      <c r="BG98" s="14">
        <f t="shared" si="70"/>
        <v>0</v>
      </c>
      <c r="BH98" s="14">
        <f t="shared" si="70"/>
        <v>0</v>
      </c>
      <c r="BI98" s="14">
        <f t="shared" si="70"/>
        <v>0</v>
      </c>
      <c r="BJ98" s="14">
        <f t="shared" si="70"/>
        <v>0</v>
      </c>
      <c r="BK98" s="14">
        <f t="shared" si="70"/>
        <v>0</v>
      </c>
      <c r="BL98" s="14">
        <f t="shared" si="70"/>
        <v>0</v>
      </c>
      <c r="BM98" s="14">
        <f t="shared" si="70"/>
        <v>0</v>
      </c>
      <c r="BN98" s="14">
        <f t="shared" si="70"/>
        <v>0</v>
      </c>
      <c r="BO98" s="14">
        <f t="shared" si="70"/>
        <v>0</v>
      </c>
      <c r="BP98" s="14">
        <f t="shared" si="70"/>
        <v>0</v>
      </c>
      <c r="BQ98" s="14">
        <f t="shared" si="70"/>
        <v>0</v>
      </c>
      <c r="BR98" s="14">
        <f t="shared" si="70"/>
        <v>0</v>
      </c>
      <c r="BS98" s="98"/>
    </row>
    <row r="99" spans="1:87" ht="21" hidden="1" customHeight="1" outlineLevel="1" thickBot="1" x14ac:dyDescent="0.4">
      <c r="A99" s="5">
        <f t="shared" si="66"/>
        <v>1</v>
      </c>
      <c r="B99" s="5">
        <f t="shared" si="66"/>
        <v>0</v>
      </c>
      <c r="C99" s="5">
        <f t="shared" si="66"/>
        <v>0</v>
      </c>
      <c r="D99" s="5">
        <f t="shared" si="66"/>
        <v>0</v>
      </c>
      <c r="E99" s="6" t="str">
        <f t="shared" si="27"/>
        <v>H (Ar)</v>
      </c>
      <c r="F99" s="14">
        <f t="shared" ref="F99" si="71">F23*$C$78</f>
        <v>-172.66666666666666</v>
      </c>
      <c r="G99" s="14">
        <f t="shared" ref="G99:BR99" si="72">G23*$C$78</f>
        <v>-172.58333333333334</v>
      </c>
      <c r="H99" s="14">
        <f t="shared" si="72"/>
        <v>-172.58333333333334</v>
      </c>
      <c r="I99" s="14">
        <f t="shared" si="72"/>
        <v>-155.16666666666669</v>
      </c>
      <c r="J99" s="14">
        <f t="shared" si="72"/>
        <v>-155.25</v>
      </c>
      <c r="K99" s="14">
        <f t="shared" si="72"/>
        <v>-156</v>
      </c>
      <c r="L99" s="14">
        <f t="shared" si="72"/>
        <v>-157</v>
      </c>
      <c r="M99" s="14">
        <f t="shared" si="72"/>
        <v>-157.25000000000003</v>
      </c>
      <c r="N99" s="14">
        <f t="shared" si="72"/>
        <v>-157.5</v>
      </c>
      <c r="O99" s="14">
        <f t="shared" si="72"/>
        <v>-157.83333333333334</v>
      </c>
      <c r="P99" s="14">
        <f t="shared" si="72"/>
        <v>-158.08333333333334</v>
      </c>
      <c r="Q99" s="14">
        <f t="shared" si="72"/>
        <v>-159.25</v>
      </c>
      <c r="R99" s="14">
        <f t="shared" si="72"/>
        <v>-160.41666666666669</v>
      </c>
      <c r="S99" s="14">
        <f t="shared" si="72"/>
        <v>-160.66666666666669</v>
      </c>
      <c r="T99" s="14">
        <f t="shared" si="72"/>
        <v>-161</v>
      </c>
      <c r="U99" s="14">
        <f t="shared" si="72"/>
        <v>-161.25000000000003</v>
      </c>
      <c r="V99" s="14">
        <f t="shared" si="72"/>
        <v>-161.5</v>
      </c>
      <c r="W99" s="14">
        <f t="shared" si="72"/>
        <v>-161.83333333333337</v>
      </c>
      <c r="X99" s="14">
        <f t="shared" si="72"/>
        <v>-162.08333333333334</v>
      </c>
      <c r="Y99" s="14">
        <f t="shared" si="72"/>
        <v>-162.33333333333334</v>
      </c>
      <c r="Z99" s="14">
        <f t="shared" si="72"/>
        <v>-162.58333333333337</v>
      </c>
      <c r="AA99" s="14">
        <f t="shared" si="72"/>
        <v>-163.66666666666669</v>
      </c>
      <c r="AB99" s="14">
        <f t="shared" si="72"/>
        <v>-164</v>
      </c>
      <c r="AC99" s="14">
        <f t="shared" si="72"/>
        <v>-164.25000000000003</v>
      </c>
      <c r="AD99" s="14">
        <f t="shared" si="72"/>
        <v>-164.5</v>
      </c>
      <c r="AE99" s="14">
        <f t="shared" si="72"/>
        <v>-164.75</v>
      </c>
      <c r="AF99" s="14">
        <f t="shared" si="72"/>
        <v>-165.91666666666669</v>
      </c>
      <c r="AG99" s="14">
        <f t="shared" si="72"/>
        <v>0</v>
      </c>
      <c r="AH99" s="14">
        <f t="shared" si="72"/>
        <v>0</v>
      </c>
      <c r="AI99" s="14">
        <f t="shared" si="72"/>
        <v>0</v>
      </c>
      <c r="AJ99" s="14">
        <f t="shared" si="72"/>
        <v>0</v>
      </c>
      <c r="AK99" s="14">
        <f t="shared" si="72"/>
        <v>0</v>
      </c>
      <c r="AL99" s="14">
        <f t="shared" si="72"/>
        <v>0</v>
      </c>
      <c r="AM99" s="14">
        <f t="shared" si="72"/>
        <v>0</v>
      </c>
      <c r="AN99" s="14">
        <f t="shared" si="72"/>
        <v>0</v>
      </c>
      <c r="AO99" s="14">
        <f t="shared" si="72"/>
        <v>0</v>
      </c>
      <c r="AP99" s="14">
        <f t="shared" si="72"/>
        <v>0</v>
      </c>
      <c r="AQ99" s="14">
        <f t="shared" si="72"/>
        <v>0</v>
      </c>
      <c r="AR99" s="14">
        <f t="shared" si="72"/>
        <v>0</v>
      </c>
      <c r="AS99" s="14">
        <f t="shared" si="72"/>
        <v>0</v>
      </c>
      <c r="AT99" s="14">
        <f t="shared" si="72"/>
        <v>0</v>
      </c>
      <c r="AU99" s="14">
        <f t="shared" si="72"/>
        <v>0</v>
      </c>
      <c r="AV99" s="14">
        <f t="shared" si="72"/>
        <v>0</v>
      </c>
      <c r="AW99" s="14">
        <f t="shared" si="72"/>
        <v>0</v>
      </c>
      <c r="AX99" s="14">
        <f t="shared" si="72"/>
        <v>0</v>
      </c>
      <c r="AY99" s="14">
        <f t="shared" si="72"/>
        <v>0</v>
      </c>
      <c r="AZ99" s="14">
        <f t="shared" si="72"/>
        <v>0</v>
      </c>
      <c r="BA99" s="14">
        <f t="shared" si="72"/>
        <v>0</v>
      </c>
      <c r="BB99" s="14">
        <f t="shared" si="72"/>
        <v>0</v>
      </c>
      <c r="BC99" s="14">
        <f t="shared" si="72"/>
        <v>0</v>
      </c>
      <c r="BD99" s="14">
        <f t="shared" si="72"/>
        <v>0</v>
      </c>
      <c r="BE99" s="14">
        <f t="shared" si="72"/>
        <v>0</v>
      </c>
      <c r="BF99" s="14">
        <f t="shared" si="72"/>
        <v>0</v>
      </c>
      <c r="BG99" s="14">
        <f t="shared" si="72"/>
        <v>0</v>
      </c>
      <c r="BH99" s="14">
        <f t="shared" si="72"/>
        <v>0</v>
      </c>
      <c r="BI99" s="14">
        <f t="shared" si="72"/>
        <v>0</v>
      </c>
      <c r="BJ99" s="14">
        <f t="shared" si="72"/>
        <v>0</v>
      </c>
      <c r="BK99" s="14">
        <f t="shared" si="72"/>
        <v>0</v>
      </c>
      <c r="BL99" s="14">
        <f t="shared" si="72"/>
        <v>0</v>
      </c>
      <c r="BM99" s="14">
        <f t="shared" si="72"/>
        <v>0</v>
      </c>
      <c r="BN99" s="14">
        <f t="shared" si="72"/>
        <v>0</v>
      </c>
      <c r="BO99" s="14">
        <f t="shared" si="72"/>
        <v>0</v>
      </c>
      <c r="BP99" s="14">
        <f t="shared" si="72"/>
        <v>0</v>
      </c>
      <c r="BQ99" s="14">
        <f t="shared" si="72"/>
        <v>0</v>
      </c>
      <c r="BR99" s="14">
        <f t="shared" si="72"/>
        <v>0</v>
      </c>
      <c r="BS99" s="98"/>
    </row>
    <row r="100" spans="1:87" ht="21" hidden="1" customHeight="1" outlineLevel="1" thickBot="1" x14ac:dyDescent="0.4">
      <c r="A100" s="5">
        <f t="shared" si="66"/>
        <v>0</v>
      </c>
      <c r="B100" s="5">
        <f t="shared" si="66"/>
        <v>0</v>
      </c>
      <c r="C100" s="5">
        <f t="shared" si="66"/>
        <v>0</v>
      </c>
      <c r="D100" s="5">
        <f t="shared" si="66"/>
        <v>1</v>
      </c>
      <c r="E100" s="6" t="str">
        <f t="shared" si="27"/>
        <v>H (Ga)</v>
      </c>
      <c r="F100" s="14">
        <f t="shared" ref="F100" si="73">F24*$C$78</f>
        <v>-808.66666666666674</v>
      </c>
      <c r="G100" s="14">
        <f t="shared" ref="G100:BR100" si="74">G24*$C$78</f>
        <v>-764.66666666666674</v>
      </c>
      <c r="H100" s="14">
        <f t="shared" si="74"/>
        <v>-725.50000000000011</v>
      </c>
      <c r="I100" s="14">
        <f t="shared" si="74"/>
        <v>-463.33333333333337</v>
      </c>
      <c r="J100" s="14">
        <f t="shared" si="74"/>
        <v>-442.58333333333337</v>
      </c>
      <c r="K100" s="14">
        <f t="shared" si="74"/>
        <v>-354.08333333333337</v>
      </c>
      <c r="L100" s="14">
        <f t="shared" si="74"/>
        <v>-364.41666666666669</v>
      </c>
      <c r="M100" s="14">
        <f t="shared" si="74"/>
        <v>-355.75</v>
      </c>
      <c r="N100" s="14">
        <f t="shared" si="74"/>
        <v>-347.83333333333337</v>
      </c>
      <c r="O100" s="14">
        <f t="shared" si="74"/>
        <v>-340.66666666666669</v>
      </c>
      <c r="P100" s="14">
        <f t="shared" si="74"/>
        <v>-338.08333333333337</v>
      </c>
      <c r="Q100" s="14">
        <f t="shared" si="74"/>
        <v>-329.58333333333331</v>
      </c>
      <c r="R100" s="14">
        <f t="shared" si="74"/>
        <v>-323.58333333333331</v>
      </c>
      <c r="S100" s="14">
        <f t="shared" si="74"/>
        <v>-322.50000000000006</v>
      </c>
      <c r="T100" s="14">
        <f t="shared" si="74"/>
        <v>-321.58333333333337</v>
      </c>
      <c r="U100" s="14">
        <f t="shared" si="74"/>
        <v>-320.83333333333337</v>
      </c>
      <c r="V100" s="14">
        <f t="shared" si="74"/>
        <v>-320.41666666666669</v>
      </c>
      <c r="W100" s="14">
        <f t="shared" si="74"/>
        <v>-320.66666666666669</v>
      </c>
      <c r="X100" s="14">
        <f t="shared" si="74"/>
        <v>-316.66666666666669</v>
      </c>
      <c r="Y100" s="14">
        <f t="shared" si="74"/>
        <v>-312.5</v>
      </c>
      <c r="Z100" s="14">
        <f t="shared" si="74"/>
        <v>-308.50000000000006</v>
      </c>
      <c r="AA100" s="14">
        <f t="shared" si="74"/>
        <v>-293.58333333333331</v>
      </c>
      <c r="AB100" s="14">
        <f t="shared" si="74"/>
        <v>-290.08333333333337</v>
      </c>
      <c r="AC100" s="14">
        <f t="shared" si="74"/>
        <v>-286.75</v>
      </c>
      <c r="AD100" s="14">
        <f t="shared" si="74"/>
        <v>-283.41666666666669</v>
      </c>
      <c r="AE100" s="14">
        <f t="shared" si="74"/>
        <v>-280.16666666666669</v>
      </c>
      <c r="AF100" s="14">
        <f t="shared" si="74"/>
        <v>-267.58333333333337</v>
      </c>
      <c r="AG100" s="14">
        <f t="shared" si="74"/>
        <v>0</v>
      </c>
      <c r="AH100" s="14">
        <f t="shared" si="74"/>
        <v>0</v>
      </c>
      <c r="AI100" s="14">
        <f t="shared" si="74"/>
        <v>0</v>
      </c>
      <c r="AJ100" s="14">
        <f t="shared" si="74"/>
        <v>0</v>
      </c>
      <c r="AK100" s="14">
        <f t="shared" si="74"/>
        <v>0</v>
      </c>
      <c r="AL100" s="14">
        <f t="shared" si="74"/>
        <v>0</v>
      </c>
      <c r="AM100" s="14">
        <f t="shared" si="74"/>
        <v>0</v>
      </c>
      <c r="AN100" s="14">
        <f t="shared" si="74"/>
        <v>0</v>
      </c>
      <c r="AO100" s="14">
        <f t="shared" si="74"/>
        <v>0</v>
      </c>
      <c r="AP100" s="14">
        <f t="shared" si="74"/>
        <v>0</v>
      </c>
      <c r="AQ100" s="14">
        <f t="shared" si="74"/>
        <v>0</v>
      </c>
      <c r="AR100" s="14">
        <f t="shared" si="74"/>
        <v>0</v>
      </c>
      <c r="AS100" s="14">
        <f t="shared" si="74"/>
        <v>0</v>
      </c>
      <c r="AT100" s="14">
        <f t="shared" si="74"/>
        <v>0</v>
      </c>
      <c r="AU100" s="14">
        <f t="shared" si="74"/>
        <v>0</v>
      </c>
      <c r="AV100" s="14">
        <f t="shared" si="74"/>
        <v>0</v>
      </c>
      <c r="AW100" s="14">
        <f t="shared" si="74"/>
        <v>0</v>
      </c>
      <c r="AX100" s="14">
        <f t="shared" si="74"/>
        <v>0</v>
      </c>
      <c r="AY100" s="14">
        <f t="shared" si="74"/>
        <v>0</v>
      </c>
      <c r="AZ100" s="14">
        <f t="shared" si="74"/>
        <v>0</v>
      </c>
      <c r="BA100" s="14">
        <f t="shared" si="74"/>
        <v>0</v>
      </c>
      <c r="BB100" s="14">
        <f t="shared" si="74"/>
        <v>0</v>
      </c>
      <c r="BC100" s="14">
        <f t="shared" si="74"/>
        <v>0</v>
      </c>
      <c r="BD100" s="14">
        <f t="shared" si="74"/>
        <v>0</v>
      </c>
      <c r="BE100" s="14">
        <f t="shared" si="74"/>
        <v>0</v>
      </c>
      <c r="BF100" s="14">
        <f t="shared" si="74"/>
        <v>0</v>
      </c>
      <c r="BG100" s="14">
        <f t="shared" si="74"/>
        <v>0</v>
      </c>
      <c r="BH100" s="14">
        <f t="shared" si="74"/>
        <v>0</v>
      </c>
      <c r="BI100" s="14">
        <f t="shared" si="74"/>
        <v>0</v>
      </c>
      <c r="BJ100" s="14">
        <f t="shared" si="74"/>
        <v>0</v>
      </c>
      <c r="BK100" s="14">
        <f t="shared" si="74"/>
        <v>0</v>
      </c>
      <c r="BL100" s="14">
        <f t="shared" si="74"/>
        <v>0</v>
      </c>
      <c r="BM100" s="14">
        <f t="shared" si="74"/>
        <v>0</v>
      </c>
      <c r="BN100" s="14">
        <f t="shared" si="74"/>
        <v>0</v>
      </c>
      <c r="BO100" s="14">
        <f t="shared" si="74"/>
        <v>0</v>
      </c>
      <c r="BP100" s="14">
        <f t="shared" si="74"/>
        <v>0</v>
      </c>
      <c r="BQ100" s="14">
        <f t="shared" si="74"/>
        <v>0</v>
      </c>
      <c r="BR100" s="14">
        <f t="shared" si="74"/>
        <v>0</v>
      </c>
      <c r="BS100" s="98"/>
    </row>
    <row r="101" spans="1:87" ht="21" hidden="1" customHeight="1" outlineLevel="1" thickBot="1" x14ac:dyDescent="0.4">
      <c r="A101" s="5">
        <f t="shared" si="66"/>
        <v>0</v>
      </c>
      <c r="B101" s="5">
        <f t="shared" si="66"/>
        <v>0</v>
      </c>
      <c r="C101" s="5">
        <f t="shared" si="66"/>
        <v>1</v>
      </c>
      <c r="D101" s="5">
        <f t="shared" si="66"/>
        <v>0</v>
      </c>
      <c r="E101" s="6" t="str">
        <f t="shared" si="27"/>
        <v>H (Ge)</v>
      </c>
      <c r="F101" s="14">
        <f t="shared" ref="F101" si="75">F25*$C$78</f>
        <v>-229.00000000000003</v>
      </c>
      <c r="G101" s="14">
        <f t="shared" ref="G101:BR101" si="76">G25*$C$78</f>
        <v>-215.5</v>
      </c>
      <c r="H101" s="14">
        <f t="shared" si="76"/>
        <v>-203.50000000000003</v>
      </c>
      <c r="I101" s="14">
        <f t="shared" si="76"/>
        <v>-118.25</v>
      </c>
      <c r="J101" s="14">
        <f t="shared" si="76"/>
        <v>-114.66666666666667</v>
      </c>
      <c r="K101" s="14">
        <f t="shared" si="76"/>
        <v>-88.416666666666671</v>
      </c>
      <c r="L101" s="14">
        <f t="shared" si="76"/>
        <v>-119.25000000000001</v>
      </c>
      <c r="M101" s="14">
        <f t="shared" si="76"/>
        <v>-118.50000000000001</v>
      </c>
      <c r="N101" s="14">
        <f t="shared" si="76"/>
        <v>-117.83333333333334</v>
      </c>
      <c r="O101" s="14">
        <f t="shared" si="76"/>
        <v>-117.33333333333334</v>
      </c>
      <c r="P101" s="14">
        <f t="shared" si="76"/>
        <v>-116.91666666666667</v>
      </c>
      <c r="Q101" s="14">
        <f t="shared" si="76"/>
        <v>-116.16666666666667</v>
      </c>
      <c r="R101" s="14">
        <f t="shared" si="76"/>
        <v>-116.41666666666669</v>
      </c>
      <c r="S101" s="14">
        <f t="shared" si="76"/>
        <v>-116.58333333333334</v>
      </c>
      <c r="T101" s="14">
        <f t="shared" si="76"/>
        <v>-116.83333333333334</v>
      </c>
      <c r="U101" s="14">
        <f t="shared" si="76"/>
        <v>-117.08333333333334</v>
      </c>
      <c r="V101" s="14">
        <f t="shared" si="76"/>
        <v>-117.58333333333334</v>
      </c>
      <c r="W101" s="14">
        <f t="shared" si="76"/>
        <v>-118.66666666666667</v>
      </c>
      <c r="X101" s="14">
        <f t="shared" si="76"/>
        <v>-117.66666666666667</v>
      </c>
      <c r="Y101" s="14">
        <f t="shared" si="76"/>
        <v>-116.50000000000001</v>
      </c>
      <c r="Z101" s="14">
        <f t="shared" si="76"/>
        <v>-115.5</v>
      </c>
      <c r="AA101" s="14">
        <f t="shared" si="76"/>
        <v>-111.66666666666667</v>
      </c>
      <c r="AB101" s="14">
        <f t="shared" si="76"/>
        <v>-110.75</v>
      </c>
      <c r="AC101" s="14">
        <f t="shared" si="76"/>
        <v>-109.91666666666667</v>
      </c>
      <c r="AD101" s="14">
        <f t="shared" si="76"/>
        <v>-109.08333333333334</v>
      </c>
      <c r="AE101" s="14">
        <f t="shared" si="76"/>
        <v>-108.25000000000001</v>
      </c>
      <c r="AF101" s="14">
        <f t="shared" si="76"/>
        <v>-104.91666666666667</v>
      </c>
      <c r="AG101" s="14">
        <f t="shared" si="76"/>
        <v>0</v>
      </c>
      <c r="AH101" s="14">
        <f t="shared" si="76"/>
        <v>0</v>
      </c>
      <c r="AI101" s="14">
        <f t="shared" si="76"/>
        <v>0</v>
      </c>
      <c r="AJ101" s="14">
        <f t="shared" si="76"/>
        <v>0</v>
      </c>
      <c r="AK101" s="14">
        <f t="shared" si="76"/>
        <v>0</v>
      </c>
      <c r="AL101" s="14">
        <f t="shared" si="76"/>
        <v>0</v>
      </c>
      <c r="AM101" s="14">
        <f t="shared" si="76"/>
        <v>0</v>
      </c>
      <c r="AN101" s="14">
        <f t="shared" si="76"/>
        <v>0</v>
      </c>
      <c r="AO101" s="14">
        <f t="shared" si="76"/>
        <v>0</v>
      </c>
      <c r="AP101" s="14">
        <f t="shared" si="76"/>
        <v>0</v>
      </c>
      <c r="AQ101" s="14">
        <f t="shared" si="76"/>
        <v>0</v>
      </c>
      <c r="AR101" s="14">
        <f t="shared" si="76"/>
        <v>0</v>
      </c>
      <c r="AS101" s="14">
        <f t="shared" si="76"/>
        <v>0</v>
      </c>
      <c r="AT101" s="14">
        <f t="shared" si="76"/>
        <v>0</v>
      </c>
      <c r="AU101" s="14">
        <f t="shared" si="76"/>
        <v>0</v>
      </c>
      <c r="AV101" s="14">
        <f t="shared" si="76"/>
        <v>0</v>
      </c>
      <c r="AW101" s="14">
        <f t="shared" si="76"/>
        <v>0</v>
      </c>
      <c r="AX101" s="14">
        <f t="shared" si="76"/>
        <v>0</v>
      </c>
      <c r="AY101" s="14">
        <f t="shared" si="76"/>
        <v>0</v>
      </c>
      <c r="AZ101" s="14">
        <f t="shared" si="76"/>
        <v>0</v>
      </c>
      <c r="BA101" s="14">
        <f t="shared" si="76"/>
        <v>0</v>
      </c>
      <c r="BB101" s="14">
        <f t="shared" si="76"/>
        <v>0</v>
      </c>
      <c r="BC101" s="14">
        <f t="shared" si="76"/>
        <v>0</v>
      </c>
      <c r="BD101" s="14">
        <f t="shared" si="76"/>
        <v>0</v>
      </c>
      <c r="BE101" s="14">
        <f t="shared" si="76"/>
        <v>0</v>
      </c>
      <c r="BF101" s="14">
        <f t="shared" si="76"/>
        <v>0</v>
      </c>
      <c r="BG101" s="14">
        <f t="shared" si="76"/>
        <v>0</v>
      </c>
      <c r="BH101" s="14">
        <f t="shared" si="76"/>
        <v>0</v>
      </c>
      <c r="BI101" s="14">
        <f t="shared" si="76"/>
        <v>0</v>
      </c>
      <c r="BJ101" s="14">
        <f t="shared" si="76"/>
        <v>0</v>
      </c>
      <c r="BK101" s="14">
        <f t="shared" si="76"/>
        <v>0</v>
      </c>
      <c r="BL101" s="14">
        <f t="shared" si="76"/>
        <v>0</v>
      </c>
      <c r="BM101" s="14">
        <f t="shared" si="76"/>
        <v>0</v>
      </c>
      <c r="BN101" s="14">
        <f t="shared" si="76"/>
        <v>0</v>
      </c>
      <c r="BO101" s="14">
        <f t="shared" si="76"/>
        <v>0</v>
      </c>
      <c r="BP101" s="14">
        <f t="shared" si="76"/>
        <v>0</v>
      </c>
      <c r="BQ101" s="14">
        <f t="shared" si="76"/>
        <v>0</v>
      </c>
      <c r="BR101" s="14">
        <f t="shared" si="76"/>
        <v>0</v>
      </c>
      <c r="BS101" s="98"/>
    </row>
    <row r="102" spans="1:87" ht="21" hidden="1" customHeight="1" outlineLevel="1" thickBot="1" x14ac:dyDescent="0.4">
      <c r="A102" s="5">
        <f t="shared" si="66"/>
        <v>0</v>
      </c>
      <c r="B102" s="5">
        <f t="shared" si="66"/>
        <v>1</v>
      </c>
      <c r="C102" s="5">
        <f t="shared" si="66"/>
        <v>0</v>
      </c>
      <c r="D102" s="5">
        <f t="shared" si="66"/>
        <v>0</v>
      </c>
      <c r="E102" s="6" t="str">
        <f t="shared" si="27"/>
        <v>H (Se)</v>
      </c>
      <c r="F102" s="14">
        <f t="shared" ref="F102" si="77">F26*$C$78</f>
        <v>39.150000000000006</v>
      </c>
      <c r="G102" s="14">
        <f t="shared" ref="G102:BR102" si="78">G26*$C$78</f>
        <v>31.975000000000005</v>
      </c>
      <c r="H102" s="14">
        <f t="shared" si="78"/>
        <v>25.516666666666666</v>
      </c>
      <c r="I102" s="14">
        <f t="shared" si="78"/>
        <v>-174.58333333333334</v>
      </c>
      <c r="J102" s="14">
        <f t="shared" si="78"/>
        <v>-167.91666666666666</v>
      </c>
      <c r="K102" s="14">
        <f t="shared" si="78"/>
        <v>-162.75000000000003</v>
      </c>
      <c r="L102" s="14">
        <f t="shared" si="78"/>
        <v>-110.5</v>
      </c>
      <c r="M102" s="14">
        <f t="shared" si="78"/>
        <v>-106.91666666666667</v>
      </c>
      <c r="N102" s="14">
        <f t="shared" si="78"/>
        <v>-103.58333333333334</v>
      </c>
      <c r="O102" s="14">
        <f t="shared" si="78"/>
        <v>-100.50000000000001</v>
      </c>
      <c r="P102" s="14">
        <f t="shared" si="78"/>
        <v>-97.5</v>
      </c>
      <c r="Q102" s="14">
        <f t="shared" si="78"/>
        <v>-87.083333333333329</v>
      </c>
      <c r="R102" s="14">
        <f t="shared" si="78"/>
        <v>-78.45</v>
      </c>
      <c r="S102" s="14">
        <f t="shared" si="78"/>
        <v>-76.5</v>
      </c>
      <c r="T102" s="14">
        <f t="shared" si="78"/>
        <v>-74.625</v>
      </c>
      <c r="U102" s="14">
        <f t="shared" si="78"/>
        <v>-72.825000000000017</v>
      </c>
      <c r="V102" s="14">
        <f t="shared" si="78"/>
        <v>-71.00833333333334</v>
      </c>
      <c r="W102" s="14">
        <f t="shared" si="78"/>
        <v>-68.95</v>
      </c>
      <c r="X102" s="14">
        <f t="shared" si="78"/>
        <v>-69.349999999999994</v>
      </c>
      <c r="Y102" s="14">
        <f t="shared" si="78"/>
        <v>-69.933333333333337</v>
      </c>
      <c r="Z102" s="14">
        <f t="shared" si="78"/>
        <v>-70.50833333333334</v>
      </c>
      <c r="AA102" s="14">
        <f t="shared" si="78"/>
        <v>-72.808333333333337</v>
      </c>
      <c r="AB102" s="14">
        <f t="shared" si="78"/>
        <v>-73.383333333333326</v>
      </c>
      <c r="AC102" s="14">
        <f t="shared" si="78"/>
        <v>-73.975000000000009</v>
      </c>
      <c r="AD102" s="14">
        <f t="shared" si="78"/>
        <v>-74.575000000000003</v>
      </c>
      <c r="AE102" s="14">
        <f t="shared" si="78"/>
        <v>-75.183333333333337</v>
      </c>
      <c r="AF102" s="14">
        <f t="shared" si="78"/>
        <v>-77.816666666666663</v>
      </c>
      <c r="AG102" s="14">
        <f t="shared" si="78"/>
        <v>0</v>
      </c>
      <c r="AH102" s="14">
        <f t="shared" si="78"/>
        <v>0</v>
      </c>
      <c r="AI102" s="14">
        <f t="shared" si="78"/>
        <v>0</v>
      </c>
      <c r="AJ102" s="14">
        <f t="shared" si="78"/>
        <v>0</v>
      </c>
      <c r="AK102" s="14">
        <f t="shared" si="78"/>
        <v>0</v>
      </c>
      <c r="AL102" s="14">
        <f t="shared" si="78"/>
        <v>0</v>
      </c>
      <c r="AM102" s="14">
        <f t="shared" si="78"/>
        <v>0</v>
      </c>
      <c r="AN102" s="14">
        <f t="shared" si="78"/>
        <v>0</v>
      </c>
      <c r="AO102" s="14">
        <f t="shared" si="78"/>
        <v>0</v>
      </c>
      <c r="AP102" s="14">
        <f t="shared" si="78"/>
        <v>0</v>
      </c>
      <c r="AQ102" s="14">
        <f t="shared" si="78"/>
        <v>0</v>
      </c>
      <c r="AR102" s="14">
        <f t="shared" si="78"/>
        <v>0</v>
      </c>
      <c r="AS102" s="14">
        <f t="shared" si="78"/>
        <v>0</v>
      </c>
      <c r="AT102" s="14">
        <f t="shared" si="78"/>
        <v>0</v>
      </c>
      <c r="AU102" s="14">
        <f t="shared" si="78"/>
        <v>0</v>
      </c>
      <c r="AV102" s="14">
        <f t="shared" si="78"/>
        <v>0</v>
      </c>
      <c r="AW102" s="14">
        <f t="shared" si="78"/>
        <v>0</v>
      </c>
      <c r="AX102" s="14">
        <f t="shared" si="78"/>
        <v>0</v>
      </c>
      <c r="AY102" s="14">
        <f t="shared" si="78"/>
        <v>0</v>
      </c>
      <c r="AZ102" s="14">
        <f t="shared" si="78"/>
        <v>0</v>
      </c>
      <c r="BA102" s="14">
        <f t="shared" si="78"/>
        <v>0</v>
      </c>
      <c r="BB102" s="14">
        <f t="shared" si="78"/>
        <v>0</v>
      </c>
      <c r="BC102" s="14">
        <f t="shared" si="78"/>
        <v>0</v>
      </c>
      <c r="BD102" s="14">
        <f t="shared" si="78"/>
        <v>0</v>
      </c>
      <c r="BE102" s="14">
        <f t="shared" si="78"/>
        <v>0</v>
      </c>
      <c r="BF102" s="14">
        <f t="shared" si="78"/>
        <v>0</v>
      </c>
      <c r="BG102" s="14">
        <f t="shared" si="78"/>
        <v>0</v>
      </c>
      <c r="BH102" s="14">
        <f t="shared" si="78"/>
        <v>0</v>
      </c>
      <c r="BI102" s="14">
        <f t="shared" si="78"/>
        <v>0</v>
      </c>
      <c r="BJ102" s="14">
        <f t="shared" si="78"/>
        <v>0</v>
      </c>
      <c r="BK102" s="14">
        <f t="shared" si="78"/>
        <v>0</v>
      </c>
      <c r="BL102" s="14">
        <f t="shared" si="78"/>
        <v>0</v>
      </c>
      <c r="BM102" s="14">
        <f t="shared" si="78"/>
        <v>0</v>
      </c>
      <c r="BN102" s="14">
        <f t="shared" si="78"/>
        <v>0</v>
      </c>
      <c r="BO102" s="14">
        <f t="shared" si="78"/>
        <v>0</v>
      </c>
      <c r="BP102" s="14">
        <f t="shared" si="78"/>
        <v>0</v>
      </c>
      <c r="BQ102" s="14">
        <f t="shared" si="78"/>
        <v>0</v>
      </c>
      <c r="BR102" s="14">
        <f t="shared" si="78"/>
        <v>0</v>
      </c>
      <c r="BS102" s="98"/>
    </row>
    <row r="103" spans="1:87" ht="21" hidden="1" customHeight="1" outlineLevel="1" thickBot="1" x14ac:dyDescent="0.4">
      <c r="A103" s="5">
        <f t="shared" si="66"/>
        <v>0</v>
      </c>
      <c r="B103" s="5">
        <f t="shared" si="66"/>
        <v>0</v>
      </c>
      <c r="C103" s="5">
        <f t="shared" si="66"/>
        <v>0</v>
      </c>
      <c r="D103" s="5">
        <f t="shared" si="66"/>
        <v>0</v>
      </c>
      <c r="E103" s="6">
        <f t="shared" si="27"/>
        <v>0</v>
      </c>
      <c r="F103" s="14">
        <f t="shared" ref="F103" si="79">F27*$C$78</f>
        <v>0</v>
      </c>
      <c r="G103" s="14">
        <f t="shared" ref="G103:BR103" si="80">G27*$C$78</f>
        <v>0</v>
      </c>
      <c r="H103" s="14">
        <f t="shared" si="80"/>
        <v>0</v>
      </c>
      <c r="I103" s="14">
        <f t="shared" si="80"/>
        <v>0</v>
      </c>
      <c r="J103" s="14">
        <f t="shared" si="80"/>
        <v>0</v>
      </c>
      <c r="K103" s="14">
        <f t="shared" si="80"/>
        <v>0</v>
      </c>
      <c r="L103" s="14">
        <f t="shared" si="80"/>
        <v>0</v>
      </c>
      <c r="M103" s="14">
        <f t="shared" si="80"/>
        <v>0</v>
      </c>
      <c r="N103" s="14">
        <f t="shared" si="80"/>
        <v>0</v>
      </c>
      <c r="O103" s="14">
        <f t="shared" si="80"/>
        <v>0</v>
      </c>
      <c r="P103" s="14">
        <f t="shared" si="80"/>
        <v>0</v>
      </c>
      <c r="Q103" s="14">
        <f t="shared" si="80"/>
        <v>0</v>
      </c>
      <c r="R103" s="14">
        <f t="shared" si="80"/>
        <v>0</v>
      </c>
      <c r="S103" s="14">
        <f t="shared" si="80"/>
        <v>0</v>
      </c>
      <c r="T103" s="14">
        <f t="shared" si="80"/>
        <v>0</v>
      </c>
      <c r="U103" s="14">
        <f t="shared" si="80"/>
        <v>0</v>
      </c>
      <c r="V103" s="14">
        <f t="shared" si="80"/>
        <v>0</v>
      </c>
      <c r="W103" s="14">
        <f t="shared" si="80"/>
        <v>0</v>
      </c>
      <c r="X103" s="14">
        <f t="shared" si="80"/>
        <v>0</v>
      </c>
      <c r="Y103" s="14">
        <f t="shared" si="80"/>
        <v>0</v>
      </c>
      <c r="Z103" s="14">
        <f t="shared" si="80"/>
        <v>0</v>
      </c>
      <c r="AA103" s="14">
        <f t="shared" si="80"/>
        <v>0</v>
      </c>
      <c r="AB103" s="14">
        <f t="shared" si="80"/>
        <v>0</v>
      </c>
      <c r="AC103" s="14">
        <f t="shared" si="80"/>
        <v>0</v>
      </c>
      <c r="AD103" s="14">
        <f t="shared" si="80"/>
        <v>0</v>
      </c>
      <c r="AE103" s="14">
        <f t="shared" si="80"/>
        <v>0</v>
      </c>
      <c r="AF103" s="14">
        <f t="shared" si="80"/>
        <v>0</v>
      </c>
      <c r="AG103" s="14">
        <f t="shared" si="80"/>
        <v>0</v>
      </c>
      <c r="AH103" s="14">
        <f t="shared" si="80"/>
        <v>0</v>
      </c>
      <c r="AI103" s="14">
        <f t="shared" si="80"/>
        <v>0</v>
      </c>
      <c r="AJ103" s="14">
        <f t="shared" si="80"/>
        <v>0</v>
      </c>
      <c r="AK103" s="14">
        <f t="shared" si="80"/>
        <v>0</v>
      </c>
      <c r="AL103" s="14">
        <f t="shared" si="80"/>
        <v>0</v>
      </c>
      <c r="AM103" s="14">
        <f t="shared" si="80"/>
        <v>0</v>
      </c>
      <c r="AN103" s="14">
        <f t="shared" si="80"/>
        <v>0</v>
      </c>
      <c r="AO103" s="14">
        <f t="shared" si="80"/>
        <v>0</v>
      </c>
      <c r="AP103" s="14">
        <f t="shared" si="80"/>
        <v>0</v>
      </c>
      <c r="AQ103" s="14">
        <f t="shared" si="80"/>
        <v>0</v>
      </c>
      <c r="AR103" s="14">
        <f t="shared" si="80"/>
        <v>0</v>
      </c>
      <c r="AS103" s="14">
        <f t="shared" si="80"/>
        <v>0</v>
      </c>
      <c r="AT103" s="14">
        <f t="shared" si="80"/>
        <v>0</v>
      </c>
      <c r="AU103" s="14">
        <f t="shared" si="80"/>
        <v>0</v>
      </c>
      <c r="AV103" s="14">
        <f t="shared" si="80"/>
        <v>0</v>
      </c>
      <c r="AW103" s="14">
        <f t="shared" si="80"/>
        <v>0</v>
      </c>
      <c r="AX103" s="14">
        <f t="shared" si="80"/>
        <v>0</v>
      </c>
      <c r="AY103" s="14">
        <f t="shared" si="80"/>
        <v>0</v>
      </c>
      <c r="AZ103" s="14">
        <f t="shared" si="80"/>
        <v>0</v>
      </c>
      <c r="BA103" s="14">
        <f t="shared" si="80"/>
        <v>0</v>
      </c>
      <c r="BB103" s="14">
        <f t="shared" si="80"/>
        <v>0</v>
      </c>
      <c r="BC103" s="14">
        <f t="shared" si="80"/>
        <v>0</v>
      </c>
      <c r="BD103" s="14">
        <f t="shared" si="80"/>
        <v>0</v>
      </c>
      <c r="BE103" s="14">
        <f t="shared" si="80"/>
        <v>0</v>
      </c>
      <c r="BF103" s="14">
        <f t="shared" si="80"/>
        <v>0</v>
      </c>
      <c r="BG103" s="14">
        <f t="shared" si="80"/>
        <v>0</v>
      </c>
      <c r="BH103" s="14">
        <f t="shared" si="80"/>
        <v>0</v>
      </c>
      <c r="BI103" s="14">
        <f t="shared" si="80"/>
        <v>0</v>
      </c>
      <c r="BJ103" s="14">
        <f t="shared" si="80"/>
        <v>0</v>
      </c>
      <c r="BK103" s="14">
        <f t="shared" si="80"/>
        <v>0</v>
      </c>
      <c r="BL103" s="14">
        <f t="shared" si="80"/>
        <v>0</v>
      </c>
      <c r="BM103" s="14">
        <f t="shared" si="80"/>
        <v>0</v>
      </c>
      <c r="BN103" s="14">
        <f t="shared" si="80"/>
        <v>0</v>
      </c>
      <c r="BO103" s="14">
        <f t="shared" si="80"/>
        <v>0</v>
      </c>
      <c r="BP103" s="14">
        <f t="shared" si="80"/>
        <v>0</v>
      </c>
      <c r="BQ103" s="14">
        <f t="shared" si="80"/>
        <v>0</v>
      </c>
      <c r="BR103" s="14">
        <f t="shared" si="80"/>
        <v>0</v>
      </c>
      <c r="BS103" s="98"/>
    </row>
    <row r="104" spans="1:87" ht="21" hidden="1" customHeight="1" outlineLevel="1" thickBot="1" x14ac:dyDescent="0.4">
      <c r="A104" s="5">
        <f t="shared" si="66"/>
        <v>0</v>
      </c>
      <c r="B104" s="5">
        <f t="shared" si="66"/>
        <v>0</v>
      </c>
      <c r="C104" s="5">
        <f t="shared" si="66"/>
        <v>0</v>
      </c>
      <c r="D104" s="5">
        <f t="shared" si="66"/>
        <v>0</v>
      </c>
      <c r="E104" s="6">
        <f t="shared" si="27"/>
        <v>0</v>
      </c>
      <c r="F104" s="14">
        <f t="shared" ref="F104" si="81">F28*$C$78</f>
        <v>0</v>
      </c>
      <c r="G104" s="14">
        <f t="shared" ref="G104:BR104" si="82">G28*$C$78</f>
        <v>0</v>
      </c>
      <c r="H104" s="14">
        <f t="shared" si="82"/>
        <v>0</v>
      </c>
      <c r="I104" s="14">
        <f t="shared" si="82"/>
        <v>0</v>
      </c>
      <c r="J104" s="14">
        <f t="shared" si="82"/>
        <v>0</v>
      </c>
      <c r="K104" s="14">
        <f t="shared" si="82"/>
        <v>0</v>
      </c>
      <c r="L104" s="14">
        <f t="shared" si="82"/>
        <v>0</v>
      </c>
      <c r="M104" s="14">
        <f t="shared" si="82"/>
        <v>0</v>
      </c>
      <c r="N104" s="14">
        <f t="shared" si="82"/>
        <v>0</v>
      </c>
      <c r="O104" s="14">
        <f t="shared" si="82"/>
        <v>0</v>
      </c>
      <c r="P104" s="14">
        <f t="shared" si="82"/>
        <v>0</v>
      </c>
      <c r="Q104" s="14">
        <f t="shared" si="82"/>
        <v>0</v>
      </c>
      <c r="R104" s="14">
        <f t="shared" si="82"/>
        <v>0</v>
      </c>
      <c r="S104" s="14">
        <f t="shared" si="82"/>
        <v>0</v>
      </c>
      <c r="T104" s="14">
        <f t="shared" si="82"/>
        <v>0</v>
      </c>
      <c r="U104" s="14">
        <f t="shared" si="82"/>
        <v>0</v>
      </c>
      <c r="V104" s="14">
        <f t="shared" si="82"/>
        <v>0</v>
      </c>
      <c r="W104" s="14">
        <f t="shared" si="82"/>
        <v>0</v>
      </c>
      <c r="X104" s="14">
        <f t="shared" si="82"/>
        <v>0</v>
      </c>
      <c r="Y104" s="14">
        <f t="shared" si="82"/>
        <v>0</v>
      </c>
      <c r="Z104" s="14">
        <f t="shared" si="82"/>
        <v>0</v>
      </c>
      <c r="AA104" s="14">
        <f t="shared" si="82"/>
        <v>0</v>
      </c>
      <c r="AB104" s="14">
        <f t="shared" si="82"/>
        <v>0</v>
      </c>
      <c r="AC104" s="14">
        <f t="shared" si="82"/>
        <v>0</v>
      </c>
      <c r="AD104" s="14">
        <f t="shared" si="82"/>
        <v>0</v>
      </c>
      <c r="AE104" s="14">
        <f t="shared" si="82"/>
        <v>0</v>
      </c>
      <c r="AF104" s="14">
        <f t="shared" si="82"/>
        <v>0</v>
      </c>
      <c r="AG104" s="14">
        <f t="shared" si="82"/>
        <v>0</v>
      </c>
      <c r="AH104" s="14">
        <f t="shared" si="82"/>
        <v>0</v>
      </c>
      <c r="AI104" s="14">
        <f t="shared" si="82"/>
        <v>0</v>
      </c>
      <c r="AJ104" s="14">
        <f t="shared" si="82"/>
        <v>0</v>
      </c>
      <c r="AK104" s="14">
        <f t="shared" si="82"/>
        <v>0</v>
      </c>
      <c r="AL104" s="14">
        <f t="shared" si="82"/>
        <v>0</v>
      </c>
      <c r="AM104" s="14">
        <f t="shared" si="82"/>
        <v>0</v>
      </c>
      <c r="AN104" s="14">
        <f t="shared" si="82"/>
        <v>0</v>
      </c>
      <c r="AO104" s="14">
        <f t="shared" si="82"/>
        <v>0</v>
      </c>
      <c r="AP104" s="14">
        <f t="shared" si="82"/>
        <v>0</v>
      </c>
      <c r="AQ104" s="14">
        <f t="shared" si="82"/>
        <v>0</v>
      </c>
      <c r="AR104" s="14">
        <f t="shared" si="82"/>
        <v>0</v>
      </c>
      <c r="AS104" s="14">
        <f t="shared" si="82"/>
        <v>0</v>
      </c>
      <c r="AT104" s="14">
        <f t="shared" si="82"/>
        <v>0</v>
      </c>
      <c r="AU104" s="14">
        <f t="shared" si="82"/>
        <v>0</v>
      </c>
      <c r="AV104" s="14">
        <f t="shared" si="82"/>
        <v>0</v>
      </c>
      <c r="AW104" s="14">
        <f t="shared" si="82"/>
        <v>0</v>
      </c>
      <c r="AX104" s="14">
        <f t="shared" si="82"/>
        <v>0</v>
      </c>
      <c r="AY104" s="14">
        <f t="shared" si="82"/>
        <v>0</v>
      </c>
      <c r="AZ104" s="14">
        <f t="shared" si="82"/>
        <v>0</v>
      </c>
      <c r="BA104" s="14">
        <f t="shared" si="82"/>
        <v>0</v>
      </c>
      <c r="BB104" s="14">
        <f t="shared" si="82"/>
        <v>0</v>
      </c>
      <c r="BC104" s="14">
        <f t="shared" si="82"/>
        <v>0</v>
      </c>
      <c r="BD104" s="14">
        <f t="shared" si="82"/>
        <v>0</v>
      </c>
      <c r="BE104" s="14">
        <f t="shared" si="82"/>
        <v>0</v>
      </c>
      <c r="BF104" s="14">
        <f t="shared" si="82"/>
        <v>0</v>
      </c>
      <c r="BG104" s="14">
        <f t="shared" si="82"/>
        <v>0</v>
      </c>
      <c r="BH104" s="14">
        <f t="shared" si="82"/>
        <v>0</v>
      </c>
      <c r="BI104" s="14">
        <f t="shared" si="82"/>
        <v>0</v>
      </c>
      <c r="BJ104" s="14">
        <f t="shared" si="82"/>
        <v>0</v>
      </c>
      <c r="BK104" s="14">
        <f t="shared" si="82"/>
        <v>0</v>
      </c>
      <c r="BL104" s="14">
        <f t="shared" si="82"/>
        <v>0</v>
      </c>
      <c r="BM104" s="14">
        <f t="shared" si="82"/>
        <v>0</v>
      </c>
      <c r="BN104" s="14">
        <f t="shared" si="82"/>
        <v>0</v>
      </c>
      <c r="BO104" s="14">
        <f t="shared" si="82"/>
        <v>0</v>
      </c>
      <c r="BP104" s="14">
        <f t="shared" si="82"/>
        <v>0</v>
      </c>
      <c r="BQ104" s="14">
        <f t="shared" si="82"/>
        <v>0</v>
      </c>
      <c r="BR104" s="14">
        <f t="shared" si="82"/>
        <v>0</v>
      </c>
      <c r="BS104" s="98"/>
    </row>
    <row r="105" spans="1:87" ht="21" hidden="1" customHeight="1" outlineLevel="1" thickBot="1" x14ac:dyDescent="0.4">
      <c r="A105" s="5">
        <f t="shared" si="66"/>
        <v>0</v>
      </c>
      <c r="B105" s="5">
        <f t="shared" si="66"/>
        <v>0</v>
      </c>
      <c r="C105" s="5">
        <f t="shared" si="66"/>
        <v>0</v>
      </c>
      <c r="D105" s="5">
        <f t="shared" si="66"/>
        <v>0</v>
      </c>
      <c r="E105" s="6">
        <f t="shared" si="27"/>
        <v>0</v>
      </c>
      <c r="F105" s="14">
        <f t="shared" ref="F105" si="83">F29*$C$78</f>
        <v>0</v>
      </c>
      <c r="G105" s="14">
        <f t="shared" ref="G105:BR105" si="84">G29*$C$78</f>
        <v>0</v>
      </c>
      <c r="H105" s="14">
        <f t="shared" si="84"/>
        <v>0</v>
      </c>
      <c r="I105" s="14">
        <f t="shared" si="84"/>
        <v>0</v>
      </c>
      <c r="J105" s="14">
        <f t="shared" si="84"/>
        <v>0</v>
      </c>
      <c r="K105" s="14">
        <f t="shared" si="84"/>
        <v>0</v>
      </c>
      <c r="L105" s="14">
        <f t="shared" si="84"/>
        <v>0</v>
      </c>
      <c r="M105" s="14">
        <f t="shared" si="84"/>
        <v>0</v>
      </c>
      <c r="N105" s="14">
        <f t="shared" si="84"/>
        <v>0</v>
      </c>
      <c r="O105" s="14">
        <f t="shared" si="84"/>
        <v>0</v>
      </c>
      <c r="P105" s="14">
        <f t="shared" si="84"/>
        <v>0</v>
      </c>
      <c r="Q105" s="14">
        <f t="shared" si="84"/>
        <v>0</v>
      </c>
      <c r="R105" s="14">
        <f t="shared" si="84"/>
        <v>0</v>
      </c>
      <c r="S105" s="14">
        <f t="shared" si="84"/>
        <v>0</v>
      </c>
      <c r="T105" s="14">
        <f t="shared" si="84"/>
        <v>0</v>
      </c>
      <c r="U105" s="14">
        <f t="shared" si="84"/>
        <v>0</v>
      </c>
      <c r="V105" s="14">
        <f t="shared" si="84"/>
        <v>0</v>
      </c>
      <c r="W105" s="14">
        <f t="shared" si="84"/>
        <v>0</v>
      </c>
      <c r="X105" s="14">
        <f t="shared" si="84"/>
        <v>0</v>
      </c>
      <c r="Y105" s="14">
        <f t="shared" si="84"/>
        <v>0</v>
      </c>
      <c r="Z105" s="14">
        <f t="shared" si="84"/>
        <v>0</v>
      </c>
      <c r="AA105" s="14">
        <f t="shared" si="84"/>
        <v>0</v>
      </c>
      <c r="AB105" s="14">
        <f t="shared" si="84"/>
        <v>0</v>
      </c>
      <c r="AC105" s="14">
        <f t="shared" si="84"/>
        <v>0</v>
      </c>
      <c r="AD105" s="14">
        <f t="shared" si="84"/>
        <v>0</v>
      </c>
      <c r="AE105" s="14">
        <f t="shared" si="84"/>
        <v>0</v>
      </c>
      <c r="AF105" s="14">
        <f t="shared" si="84"/>
        <v>0</v>
      </c>
      <c r="AG105" s="14">
        <f t="shared" si="84"/>
        <v>0</v>
      </c>
      <c r="AH105" s="14">
        <f t="shared" si="84"/>
        <v>0</v>
      </c>
      <c r="AI105" s="14">
        <f t="shared" si="84"/>
        <v>0</v>
      </c>
      <c r="AJ105" s="14">
        <f t="shared" si="84"/>
        <v>0</v>
      </c>
      <c r="AK105" s="14">
        <f t="shared" si="84"/>
        <v>0</v>
      </c>
      <c r="AL105" s="14">
        <f t="shared" si="84"/>
        <v>0</v>
      </c>
      <c r="AM105" s="14">
        <f t="shared" si="84"/>
        <v>0</v>
      </c>
      <c r="AN105" s="14">
        <f t="shared" si="84"/>
        <v>0</v>
      </c>
      <c r="AO105" s="14">
        <f t="shared" si="84"/>
        <v>0</v>
      </c>
      <c r="AP105" s="14">
        <f t="shared" si="84"/>
        <v>0</v>
      </c>
      <c r="AQ105" s="14">
        <f t="shared" si="84"/>
        <v>0</v>
      </c>
      <c r="AR105" s="14">
        <f t="shared" si="84"/>
        <v>0</v>
      </c>
      <c r="AS105" s="14">
        <f t="shared" si="84"/>
        <v>0</v>
      </c>
      <c r="AT105" s="14">
        <f t="shared" si="84"/>
        <v>0</v>
      </c>
      <c r="AU105" s="14">
        <f t="shared" si="84"/>
        <v>0</v>
      </c>
      <c r="AV105" s="14">
        <f t="shared" si="84"/>
        <v>0</v>
      </c>
      <c r="AW105" s="14">
        <f t="shared" si="84"/>
        <v>0</v>
      </c>
      <c r="AX105" s="14">
        <f t="shared" si="84"/>
        <v>0</v>
      </c>
      <c r="AY105" s="14">
        <f t="shared" si="84"/>
        <v>0</v>
      </c>
      <c r="AZ105" s="14">
        <f t="shared" si="84"/>
        <v>0</v>
      </c>
      <c r="BA105" s="14">
        <f t="shared" si="84"/>
        <v>0</v>
      </c>
      <c r="BB105" s="14">
        <f t="shared" si="84"/>
        <v>0</v>
      </c>
      <c r="BC105" s="14">
        <f t="shared" si="84"/>
        <v>0</v>
      </c>
      <c r="BD105" s="14">
        <f t="shared" si="84"/>
        <v>0</v>
      </c>
      <c r="BE105" s="14">
        <f t="shared" si="84"/>
        <v>0</v>
      </c>
      <c r="BF105" s="14">
        <f t="shared" si="84"/>
        <v>0</v>
      </c>
      <c r="BG105" s="14">
        <f t="shared" si="84"/>
        <v>0</v>
      </c>
      <c r="BH105" s="14">
        <f t="shared" si="84"/>
        <v>0</v>
      </c>
      <c r="BI105" s="14">
        <f t="shared" si="84"/>
        <v>0</v>
      </c>
      <c r="BJ105" s="14">
        <f t="shared" si="84"/>
        <v>0</v>
      </c>
      <c r="BK105" s="14">
        <f t="shared" si="84"/>
        <v>0</v>
      </c>
      <c r="BL105" s="14">
        <f t="shared" si="84"/>
        <v>0</v>
      </c>
      <c r="BM105" s="14">
        <f t="shared" si="84"/>
        <v>0</v>
      </c>
      <c r="BN105" s="14">
        <f t="shared" si="84"/>
        <v>0</v>
      </c>
      <c r="BO105" s="14">
        <f t="shared" si="84"/>
        <v>0</v>
      </c>
      <c r="BP105" s="14">
        <f t="shared" si="84"/>
        <v>0</v>
      </c>
      <c r="BQ105" s="14">
        <f t="shared" si="84"/>
        <v>0</v>
      </c>
      <c r="BR105" s="14">
        <f t="shared" si="84"/>
        <v>0</v>
      </c>
      <c r="BS105" s="98"/>
    </row>
    <row r="106" spans="1:87" ht="21" hidden="1" customHeight="1" outlineLevel="1" thickBot="1" x14ac:dyDescent="0.4">
      <c r="A106" s="5">
        <f t="shared" si="66"/>
        <v>0</v>
      </c>
      <c r="B106" s="5">
        <f t="shared" si="66"/>
        <v>0</v>
      </c>
      <c r="C106" s="5">
        <f t="shared" si="66"/>
        <v>0</v>
      </c>
      <c r="D106" s="5">
        <f t="shared" si="66"/>
        <v>0</v>
      </c>
      <c r="E106" s="6">
        <f t="shared" si="27"/>
        <v>0</v>
      </c>
      <c r="F106" s="14">
        <f t="shared" ref="F106" si="85">F30*$C$78</f>
        <v>0</v>
      </c>
      <c r="G106" s="14">
        <f t="shared" ref="G106:BR106" si="86">G30*$C$78</f>
        <v>0</v>
      </c>
      <c r="H106" s="14">
        <f t="shared" si="86"/>
        <v>0</v>
      </c>
      <c r="I106" s="14">
        <f t="shared" si="86"/>
        <v>0</v>
      </c>
      <c r="J106" s="14">
        <f t="shared" si="86"/>
        <v>0</v>
      </c>
      <c r="K106" s="14">
        <f t="shared" si="86"/>
        <v>0</v>
      </c>
      <c r="L106" s="14">
        <f t="shared" si="86"/>
        <v>0</v>
      </c>
      <c r="M106" s="14">
        <f t="shared" si="86"/>
        <v>0</v>
      </c>
      <c r="N106" s="14">
        <f t="shared" si="86"/>
        <v>0</v>
      </c>
      <c r="O106" s="14">
        <f t="shared" si="86"/>
        <v>0</v>
      </c>
      <c r="P106" s="14">
        <f t="shared" si="86"/>
        <v>0</v>
      </c>
      <c r="Q106" s="14">
        <f t="shared" si="86"/>
        <v>0</v>
      </c>
      <c r="R106" s="14">
        <f t="shared" si="86"/>
        <v>0</v>
      </c>
      <c r="S106" s="14">
        <f t="shared" si="86"/>
        <v>0</v>
      </c>
      <c r="T106" s="14">
        <f t="shared" si="86"/>
        <v>0</v>
      </c>
      <c r="U106" s="14">
        <f t="shared" si="86"/>
        <v>0</v>
      </c>
      <c r="V106" s="14">
        <f t="shared" si="86"/>
        <v>0</v>
      </c>
      <c r="W106" s="14">
        <f t="shared" si="86"/>
        <v>0</v>
      </c>
      <c r="X106" s="14">
        <f t="shared" si="86"/>
        <v>0</v>
      </c>
      <c r="Y106" s="14">
        <f t="shared" si="86"/>
        <v>0</v>
      </c>
      <c r="Z106" s="14">
        <f t="shared" si="86"/>
        <v>0</v>
      </c>
      <c r="AA106" s="14">
        <f t="shared" si="86"/>
        <v>0</v>
      </c>
      <c r="AB106" s="14">
        <f t="shared" si="86"/>
        <v>0</v>
      </c>
      <c r="AC106" s="14">
        <f t="shared" si="86"/>
        <v>0</v>
      </c>
      <c r="AD106" s="14">
        <f t="shared" si="86"/>
        <v>0</v>
      </c>
      <c r="AE106" s="14">
        <f t="shared" si="86"/>
        <v>0</v>
      </c>
      <c r="AF106" s="14">
        <f t="shared" si="86"/>
        <v>0</v>
      </c>
      <c r="AG106" s="14">
        <f t="shared" si="86"/>
        <v>0</v>
      </c>
      <c r="AH106" s="14">
        <f t="shared" si="86"/>
        <v>0</v>
      </c>
      <c r="AI106" s="14">
        <f t="shared" si="86"/>
        <v>0</v>
      </c>
      <c r="AJ106" s="14">
        <f t="shared" si="86"/>
        <v>0</v>
      </c>
      <c r="AK106" s="14">
        <f t="shared" si="86"/>
        <v>0</v>
      </c>
      <c r="AL106" s="14">
        <f t="shared" si="86"/>
        <v>0</v>
      </c>
      <c r="AM106" s="14">
        <f t="shared" si="86"/>
        <v>0</v>
      </c>
      <c r="AN106" s="14">
        <f t="shared" si="86"/>
        <v>0</v>
      </c>
      <c r="AO106" s="14">
        <f t="shared" si="86"/>
        <v>0</v>
      </c>
      <c r="AP106" s="14">
        <f t="shared" si="86"/>
        <v>0</v>
      </c>
      <c r="AQ106" s="14">
        <f t="shared" si="86"/>
        <v>0</v>
      </c>
      <c r="AR106" s="14">
        <f t="shared" si="86"/>
        <v>0</v>
      </c>
      <c r="AS106" s="14">
        <f t="shared" si="86"/>
        <v>0</v>
      </c>
      <c r="AT106" s="14">
        <f t="shared" si="86"/>
        <v>0</v>
      </c>
      <c r="AU106" s="14">
        <f t="shared" si="86"/>
        <v>0</v>
      </c>
      <c r="AV106" s="14">
        <f t="shared" si="86"/>
        <v>0</v>
      </c>
      <c r="AW106" s="14">
        <f t="shared" si="86"/>
        <v>0</v>
      </c>
      <c r="AX106" s="14">
        <f t="shared" si="86"/>
        <v>0</v>
      </c>
      <c r="AY106" s="14">
        <f t="shared" si="86"/>
        <v>0</v>
      </c>
      <c r="AZ106" s="14">
        <f t="shared" si="86"/>
        <v>0</v>
      </c>
      <c r="BA106" s="14">
        <f t="shared" si="86"/>
        <v>0</v>
      </c>
      <c r="BB106" s="14">
        <f t="shared" si="86"/>
        <v>0</v>
      </c>
      <c r="BC106" s="14">
        <f t="shared" si="86"/>
        <v>0</v>
      </c>
      <c r="BD106" s="14">
        <f t="shared" si="86"/>
        <v>0</v>
      </c>
      <c r="BE106" s="14">
        <f t="shared" si="86"/>
        <v>0</v>
      </c>
      <c r="BF106" s="14">
        <f t="shared" si="86"/>
        <v>0</v>
      </c>
      <c r="BG106" s="14">
        <f t="shared" si="86"/>
        <v>0</v>
      </c>
      <c r="BH106" s="14">
        <f t="shared" si="86"/>
        <v>0</v>
      </c>
      <c r="BI106" s="14">
        <f t="shared" si="86"/>
        <v>0</v>
      </c>
      <c r="BJ106" s="14">
        <f t="shared" si="86"/>
        <v>0</v>
      </c>
      <c r="BK106" s="14">
        <f t="shared" si="86"/>
        <v>0</v>
      </c>
      <c r="BL106" s="14">
        <f t="shared" si="86"/>
        <v>0</v>
      </c>
      <c r="BM106" s="14">
        <f t="shared" si="86"/>
        <v>0</v>
      </c>
      <c r="BN106" s="14">
        <f t="shared" si="86"/>
        <v>0</v>
      </c>
      <c r="BO106" s="14">
        <f t="shared" si="86"/>
        <v>0</v>
      </c>
      <c r="BP106" s="14">
        <f t="shared" si="86"/>
        <v>0</v>
      </c>
      <c r="BQ106" s="14">
        <f t="shared" si="86"/>
        <v>0</v>
      </c>
      <c r="BR106" s="14">
        <f t="shared" si="86"/>
        <v>0</v>
      </c>
      <c r="BS106" s="98"/>
    </row>
    <row r="107" spans="1:87" ht="21" hidden="1" customHeight="1" outlineLevel="1" thickBot="1" x14ac:dyDescent="0.4">
      <c r="A107" s="5">
        <f t="shared" si="66"/>
        <v>0</v>
      </c>
      <c r="B107" s="5">
        <f t="shared" si="66"/>
        <v>0</v>
      </c>
      <c r="C107" s="5">
        <f t="shared" si="66"/>
        <v>0</v>
      </c>
      <c r="D107" s="5">
        <f t="shared" si="66"/>
        <v>0</v>
      </c>
      <c r="E107" s="6">
        <f t="shared" si="27"/>
        <v>0</v>
      </c>
      <c r="F107" s="14">
        <f t="shared" ref="F107" si="87">F31*$C$78</f>
        <v>0</v>
      </c>
      <c r="G107" s="14">
        <f t="shared" ref="G107:BR107" si="88">G31*$C$78</f>
        <v>0</v>
      </c>
      <c r="H107" s="14">
        <f t="shared" si="88"/>
        <v>0</v>
      </c>
      <c r="I107" s="14">
        <f t="shared" si="88"/>
        <v>0</v>
      </c>
      <c r="J107" s="14">
        <f t="shared" si="88"/>
        <v>0</v>
      </c>
      <c r="K107" s="14">
        <f t="shared" si="88"/>
        <v>0</v>
      </c>
      <c r="L107" s="14">
        <f t="shared" si="88"/>
        <v>0</v>
      </c>
      <c r="M107" s="14">
        <f t="shared" si="88"/>
        <v>0</v>
      </c>
      <c r="N107" s="14">
        <f t="shared" si="88"/>
        <v>0</v>
      </c>
      <c r="O107" s="14">
        <f t="shared" si="88"/>
        <v>0</v>
      </c>
      <c r="P107" s="14">
        <f t="shared" si="88"/>
        <v>0</v>
      </c>
      <c r="Q107" s="14">
        <f t="shared" si="88"/>
        <v>0</v>
      </c>
      <c r="R107" s="14">
        <f t="shared" si="88"/>
        <v>0</v>
      </c>
      <c r="S107" s="14">
        <f t="shared" si="88"/>
        <v>0</v>
      </c>
      <c r="T107" s="14">
        <f t="shared" si="88"/>
        <v>0</v>
      </c>
      <c r="U107" s="14">
        <f t="shared" si="88"/>
        <v>0</v>
      </c>
      <c r="V107" s="14">
        <f t="shared" si="88"/>
        <v>0</v>
      </c>
      <c r="W107" s="14">
        <f t="shared" si="88"/>
        <v>0</v>
      </c>
      <c r="X107" s="14">
        <f t="shared" si="88"/>
        <v>0</v>
      </c>
      <c r="Y107" s="14">
        <f t="shared" si="88"/>
        <v>0</v>
      </c>
      <c r="Z107" s="14">
        <f t="shared" si="88"/>
        <v>0</v>
      </c>
      <c r="AA107" s="14">
        <f t="shared" si="88"/>
        <v>0</v>
      </c>
      <c r="AB107" s="14">
        <f t="shared" si="88"/>
        <v>0</v>
      </c>
      <c r="AC107" s="14">
        <f t="shared" si="88"/>
        <v>0</v>
      </c>
      <c r="AD107" s="14">
        <f t="shared" si="88"/>
        <v>0</v>
      </c>
      <c r="AE107" s="14">
        <f t="shared" si="88"/>
        <v>0</v>
      </c>
      <c r="AF107" s="14">
        <f t="shared" si="88"/>
        <v>0</v>
      </c>
      <c r="AG107" s="14">
        <f t="shared" si="88"/>
        <v>0</v>
      </c>
      <c r="AH107" s="14">
        <f t="shared" si="88"/>
        <v>0</v>
      </c>
      <c r="AI107" s="14">
        <f t="shared" si="88"/>
        <v>0</v>
      </c>
      <c r="AJ107" s="14">
        <f t="shared" si="88"/>
        <v>0</v>
      </c>
      <c r="AK107" s="14">
        <f t="shared" si="88"/>
        <v>0</v>
      </c>
      <c r="AL107" s="14">
        <f t="shared" si="88"/>
        <v>0</v>
      </c>
      <c r="AM107" s="14">
        <f t="shared" si="88"/>
        <v>0</v>
      </c>
      <c r="AN107" s="14">
        <f t="shared" si="88"/>
        <v>0</v>
      </c>
      <c r="AO107" s="14">
        <f t="shared" si="88"/>
        <v>0</v>
      </c>
      <c r="AP107" s="14">
        <f t="shared" si="88"/>
        <v>0</v>
      </c>
      <c r="AQ107" s="14">
        <f t="shared" si="88"/>
        <v>0</v>
      </c>
      <c r="AR107" s="14">
        <f t="shared" si="88"/>
        <v>0</v>
      </c>
      <c r="AS107" s="14">
        <f t="shared" si="88"/>
        <v>0</v>
      </c>
      <c r="AT107" s="14">
        <f t="shared" si="88"/>
        <v>0</v>
      </c>
      <c r="AU107" s="14">
        <f t="shared" si="88"/>
        <v>0</v>
      </c>
      <c r="AV107" s="14">
        <f t="shared" si="88"/>
        <v>0</v>
      </c>
      <c r="AW107" s="14">
        <f t="shared" si="88"/>
        <v>0</v>
      </c>
      <c r="AX107" s="14">
        <f t="shared" si="88"/>
        <v>0</v>
      </c>
      <c r="AY107" s="14">
        <f t="shared" si="88"/>
        <v>0</v>
      </c>
      <c r="AZ107" s="14">
        <f t="shared" si="88"/>
        <v>0</v>
      </c>
      <c r="BA107" s="14">
        <f t="shared" si="88"/>
        <v>0</v>
      </c>
      <c r="BB107" s="14">
        <f t="shared" si="88"/>
        <v>0</v>
      </c>
      <c r="BC107" s="14">
        <f t="shared" si="88"/>
        <v>0</v>
      </c>
      <c r="BD107" s="14">
        <f t="shared" si="88"/>
        <v>0</v>
      </c>
      <c r="BE107" s="14">
        <f t="shared" si="88"/>
        <v>0</v>
      </c>
      <c r="BF107" s="14">
        <f t="shared" si="88"/>
        <v>0</v>
      </c>
      <c r="BG107" s="14">
        <f t="shared" si="88"/>
        <v>0</v>
      </c>
      <c r="BH107" s="14">
        <f t="shared" si="88"/>
        <v>0</v>
      </c>
      <c r="BI107" s="14">
        <f t="shared" si="88"/>
        <v>0</v>
      </c>
      <c r="BJ107" s="14">
        <f t="shared" si="88"/>
        <v>0</v>
      </c>
      <c r="BK107" s="14">
        <f t="shared" si="88"/>
        <v>0</v>
      </c>
      <c r="BL107" s="14">
        <f t="shared" si="88"/>
        <v>0</v>
      </c>
      <c r="BM107" s="14">
        <f t="shared" si="88"/>
        <v>0</v>
      </c>
      <c r="BN107" s="14">
        <f t="shared" si="88"/>
        <v>0</v>
      </c>
      <c r="BO107" s="14">
        <f t="shared" si="88"/>
        <v>0</v>
      </c>
      <c r="BP107" s="14">
        <f t="shared" si="88"/>
        <v>0</v>
      </c>
      <c r="BQ107" s="14">
        <f t="shared" si="88"/>
        <v>0</v>
      </c>
      <c r="BR107" s="14">
        <f t="shared" si="88"/>
        <v>0</v>
      </c>
      <c r="BS107" s="98"/>
    </row>
    <row r="108" spans="1:87" ht="21" hidden="1" customHeight="1" outlineLevel="1" thickBot="1" x14ac:dyDescent="0.4">
      <c r="A108" s="5">
        <f t="shared" si="66"/>
        <v>0</v>
      </c>
      <c r="B108" s="5">
        <f t="shared" si="66"/>
        <v>0</v>
      </c>
      <c r="C108" s="5">
        <f t="shared" si="66"/>
        <v>0</v>
      </c>
      <c r="D108" s="5">
        <f t="shared" si="66"/>
        <v>0</v>
      </c>
      <c r="E108" s="6">
        <f t="shared" si="27"/>
        <v>0</v>
      </c>
      <c r="F108" s="14">
        <f t="shared" ref="F108" si="89">F32*$C$78</f>
        <v>0</v>
      </c>
      <c r="G108" s="14">
        <f t="shared" ref="G108:BR108" si="90">G32*$C$78</f>
        <v>0</v>
      </c>
      <c r="H108" s="14">
        <f t="shared" si="90"/>
        <v>0</v>
      </c>
      <c r="I108" s="14">
        <f t="shared" si="90"/>
        <v>0</v>
      </c>
      <c r="J108" s="14">
        <f t="shared" si="90"/>
        <v>0</v>
      </c>
      <c r="K108" s="14">
        <f t="shared" si="90"/>
        <v>0</v>
      </c>
      <c r="L108" s="14">
        <f t="shared" si="90"/>
        <v>0</v>
      </c>
      <c r="M108" s="14">
        <f t="shared" si="90"/>
        <v>0</v>
      </c>
      <c r="N108" s="14">
        <f t="shared" si="90"/>
        <v>0</v>
      </c>
      <c r="O108" s="14">
        <f t="shared" si="90"/>
        <v>0</v>
      </c>
      <c r="P108" s="14">
        <f t="shared" si="90"/>
        <v>0</v>
      </c>
      <c r="Q108" s="14">
        <f t="shared" si="90"/>
        <v>0</v>
      </c>
      <c r="R108" s="14">
        <f t="shared" si="90"/>
        <v>0</v>
      </c>
      <c r="S108" s="14">
        <f t="shared" si="90"/>
        <v>0</v>
      </c>
      <c r="T108" s="14">
        <f t="shared" si="90"/>
        <v>0</v>
      </c>
      <c r="U108" s="14">
        <f t="shared" si="90"/>
        <v>0</v>
      </c>
      <c r="V108" s="14">
        <f t="shared" si="90"/>
        <v>0</v>
      </c>
      <c r="W108" s="14">
        <f t="shared" si="90"/>
        <v>0</v>
      </c>
      <c r="X108" s="14">
        <f t="shared" si="90"/>
        <v>0</v>
      </c>
      <c r="Y108" s="14">
        <f t="shared" si="90"/>
        <v>0</v>
      </c>
      <c r="Z108" s="14">
        <f t="shared" si="90"/>
        <v>0</v>
      </c>
      <c r="AA108" s="14">
        <f t="shared" si="90"/>
        <v>0</v>
      </c>
      <c r="AB108" s="14">
        <f t="shared" si="90"/>
        <v>0</v>
      </c>
      <c r="AC108" s="14">
        <f t="shared" si="90"/>
        <v>0</v>
      </c>
      <c r="AD108" s="14">
        <f t="shared" si="90"/>
        <v>0</v>
      </c>
      <c r="AE108" s="14">
        <f t="shared" si="90"/>
        <v>0</v>
      </c>
      <c r="AF108" s="14">
        <f t="shared" si="90"/>
        <v>0</v>
      </c>
      <c r="AG108" s="14">
        <f t="shared" si="90"/>
        <v>0</v>
      </c>
      <c r="AH108" s="14">
        <f t="shared" si="90"/>
        <v>0</v>
      </c>
      <c r="AI108" s="14">
        <f t="shared" si="90"/>
        <v>0</v>
      </c>
      <c r="AJ108" s="14">
        <f t="shared" si="90"/>
        <v>0</v>
      </c>
      <c r="AK108" s="14">
        <f t="shared" si="90"/>
        <v>0</v>
      </c>
      <c r="AL108" s="14">
        <f t="shared" si="90"/>
        <v>0</v>
      </c>
      <c r="AM108" s="14">
        <f t="shared" si="90"/>
        <v>0</v>
      </c>
      <c r="AN108" s="14">
        <f t="shared" si="90"/>
        <v>0</v>
      </c>
      <c r="AO108" s="14">
        <f t="shared" si="90"/>
        <v>0</v>
      </c>
      <c r="AP108" s="14">
        <f t="shared" si="90"/>
        <v>0</v>
      </c>
      <c r="AQ108" s="14">
        <f t="shared" si="90"/>
        <v>0</v>
      </c>
      <c r="AR108" s="14">
        <f t="shared" si="90"/>
        <v>0</v>
      </c>
      <c r="AS108" s="14">
        <f t="shared" si="90"/>
        <v>0</v>
      </c>
      <c r="AT108" s="14">
        <f t="shared" si="90"/>
        <v>0</v>
      </c>
      <c r="AU108" s="14">
        <f t="shared" si="90"/>
        <v>0</v>
      </c>
      <c r="AV108" s="14">
        <f t="shared" si="90"/>
        <v>0</v>
      </c>
      <c r="AW108" s="14">
        <f t="shared" si="90"/>
        <v>0</v>
      </c>
      <c r="AX108" s="14">
        <f t="shared" si="90"/>
        <v>0</v>
      </c>
      <c r="AY108" s="14">
        <f t="shared" si="90"/>
        <v>0</v>
      </c>
      <c r="AZ108" s="14">
        <f t="shared" si="90"/>
        <v>0</v>
      </c>
      <c r="BA108" s="14">
        <f t="shared" si="90"/>
        <v>0</v>
      </c>
      <c r="BB108" s="14">
        <f t="shared" si="90"/>
        <v>0</v>
      </c>
      <c r="BC108" s="14">
        <f t="shared" si="90"/>
        <v>0</v>
      </c>
      <c r="BD108" s="14">
        <f t="shared" si="90"/>
        <v>0</v>
      </c>
      <c r="BE108" s="14">
        <f t="shared" si="90"/>
        <v>0</v>
      </c>
      <c r="BF108" s="14">
        <f t="shared" si="90"/>
        <v>0</v>
      </c>
      <c r="BG108" s="14">
        <f t="shared" si="90"/>
        <v>0</v>
      </c>
      <c r="BH108" s="14">
        <f t="shared" si="90"/>
        <v>0</v>
      </c>
      <c r="BI108" s="14">
        <f t="shared" si="90"/>
        <v>0</v>
      </c>
      <c r="BJ108" s="14">
        <f t="shared" si="90"/>
        <v>0</v>
      </c>
      <c r="BK108" s="14">
        <f t="shared" si="90"/>
        <v>0</v>
      </c>
      <c r="BL108" s="14">
        <f t="shared" si="90"/>
        <v>0</v>
      </c>
      <c r="BM108" s="14">
        <f t="shared" si="90"/>
        <v>0</v>
      </c>
      <c r="BN108" s="14">
        <f t="shared" si="90"/>
        <v>0</v>
      </c>
      <c r="BO108" s="14">
        <f t="shared" si="90"/>
        <v>0</v>
      </c>
      <c r="BP108" s="14">
        <f t="shared" si="90"/>
        <v>0</v>
      </c>
      <c r="BQ108" s="14">
        <f t="shared" si="90"/>
        <v>0</v>
      </c>
      <c r="BR108" s="14">
        <f t="shared" si="90"/>
        <v>0</v>
      </c>
      <c r="BS108" s="98"/>
    </row>
    <row r="109" spans="1:87" ht="21" hidden="1" customHeight="1" outlineLevel="1" thickBot="1" x14ac:dyDescent="0.4">
      <c r="A109" s="5">
        <f t="shared" si="66"/>
        <v>0</v>
      </c>
      <c r="B109" s="5">
        <f t="shared" si="66"/>
        <v>0</v>
      </c>
      <c r="C109" s="5">
        <f t="shared" si="66"/>
        <v>0</v>
      </c>
      <c r="D109" s="5">
        <f t="shared" si="66"/>
        <v>0</v>
      </c>
      <c r="E109" s="6">
        <f t="shared" si="27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8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30"/>
      <c r="B113" s="130"/>
      <c r="C113" s="21" t="s">
        <v>10</v>
      </c>
      <c r="D113" s="15" t="s">
        <v>11</v>
      </c>
      <c r="E113" s="15"/>
      <c r="F113" s="4">
        <f t="shared" ref="F113:AL113" si="91">F3</f>
        <v>273.10000000000002</v>
      </c>
      <c r="G113" s="4">
        <f t="shared" si="91"/>
        <v>289.7</v>
      </c>
      <c r="H113" s="4">
        <f t="shared" si="91"/>
        <v>306.2</v>
      </c>
      <c r="I113" s="4">
        <f t="shared" si="91"/>
        <v>322.7</v>
      </c>
      <c r="J113" s="4">
        <f t="shared" si="91"/>
        <v>339.2</v>
      </c>
      <c r="K113" s="4">
        <f t="shared" si="91"/>
        <v>405.3</v>
      </c>
      <c r="L113" s="4">
        <f t="shared" si="91"/>
        <v>471.4</v>
      </c>
      <c r="M113" s="4">
        <f t="shared" si="91"/>
        <v>487.9</v>
      </c>
      <c r="N113" s="4">
        <f t="shared" si="91"/>
        <v>504.4</v>
      </c>
      <c r="O113" s="4">
        <f t="shared" si="91"/>
        <v>520.9</v>
      </c>
      <c r="P113" s="4">
        <f t="shared" si="91"/>
        <v>537.5</v>
      </c>
      <c r="Q113" s="4">
        <f t="shared" si="91"/>
        <v>603.5</v>
      </c>
      <c r="R113" s="4">
        <f t="shared" si="91"/>
        <v>669.6</v>
      </c>
      <c r="S113" s="4">
        <f t="shared" si="91"/>
        <v>686.1</v>
      </c>
      <c r="T113" s="4">
        <f t="shared" si="91"/>
        <v>702.7</v>
      </c>
      <c r="U113" s="4">
        <f t="shared" si="91"/>
        <v>719.2</v>
      </c>
      <c r="V113" s="4">
        <f t="shared" si="91"/>
        <v>735.7</v>
      </c>
      <c r="W113" s="4">
        <f t="shared" si="91"/>
        <v>752.2</v>
      </c>
      <c r="X113" s="4">
        <f t="shared" si="91"/>
        <v>768.7</v>
      </c>
      <c r="Y113" s="4">
        <f t="shared" si="91"/>
        <v>785.2</v>
      </c>
      <c r="Z113" s="4">
        <f t="shared" si="91"/>
        <v>801.8</v>
      </c>
      <c r="AA113" s="4">
        <f t="shared" si="91"/>
        <v>867.8</v>
      </c>
      <c r="AB113" s="4">
        <f t="shared" si="91"/>
        <v>884.4</v>
      </c>
      <c r="AC113" s="4">
        <f t="shared" si="91"/>
        <v>900.9</v>
      </c>
      <c r="AD113" s="4">
        <f t="shared" si="91"/>
        <v>917.4</v>
      </c>
      <c r="AE113" s="4">
        <f t="shared" si="91"/>
        <v>933.9</v>
      </c>
      <c r="AF113" s="4">
        <f t="shared" si="91"/>
        <v>1000</v>
      </c>
      <c r="AG113" s="4">
        <f t="shared" si="91"/>
        <v>0</v>
      </c>
      <c r="AH113" s="4">
        <f t="shared" si="91"/>
        <v>0</v>
      </c>
      <c r="AI113" s="4">
        <f t="shared" si="91"/>
        <v>0</v>
      </c>
      <c r="AJ113" s="4">
        <f t="shared" si="91"/>
        <v>0</v>
      </c>
      <c r="AK113" s="4">
        <f t="shared" si="91"/>
        <v>0</v>
      </c>
      <c r="AL113" s="4">
        <f t="shared" si="91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8"/>
    </row>
    <row r="114" spans="1:71" ht="21" hidden="1" customHeight="1" outlineLevel="1" thickTop="1" thickBot="1" x14ac:dyDescent="0.4">
      <c r="C114" s="22">
        <f>COUNTA(E114:E121)+1</f>
        <v>5</v>
      </c>
      <c r="E114" s="17" t="s">
        <v>31</v>
      </c>
      <c r="F114" s="46">
        <f t="shared" ref="F114:AL114" ca="1" si="92">F$113*$B$2*SUMPRODUCT(F$90:F$91,F$56:F$57)/1000</f>
        <v>42.672554118893053</v>
      </c>
      <c r="G114" s="46">
        <f t="shared" ca="1" si="92"/>
        <v>36.971901771880212</v>
      </c>
      <c r="H114" s="46">
        <f t="shared" ca="1" si="92"/>
        <v>31.186854365317465</v>
      </c>
      <c r="I114" s="46">
        <f t="shared" ca="1" si="92"/>
        <v>0</v>
      </c>
      <c r="J114" s="46">
        <f t="shared" ca="1" si="92"/>
        <v>0</v>
      </c>
      <c r="K114" s="46">
        <f t="shared" ca="1" si="92"/>
        <v>0</v>
      </c>
      <c r="L114" s="46">
        <f t="shared" ca="1" si="92"/>
        <v>-3.7508392551437925E-21</v>
      </c>
      <c r="M114" s="46">
        <f t="shared" ca="1" si="92"/>
        <v>-1.0415248546918672E-19</v>
      </c>
      <c r="N114" s="46">
        <f t="shared" ca="1" si="92"/>
        <v>-2.4284459623323906E-18</v>
      </c>
      <c r="O114" s="46">
        <f t="shared" ca="1" si="92"/>
        <v>-4.8524744355748312E-17</v>
      </c>
      <c r="P114" s="46">
        <f t="shared" ca="1" si="92"/>
        <v>-8.4355055434406272E-16</v>
      </c>
      <c r="Q114" s="46">
        <f t="shared" ca="1" si="92"/>
        <v>-2.4255590951181561E-11</v>
      </c>
      <c r="R114" s="46">
        <f t="shared" ca="1" si="92"/>
        <v>-1.5320682630985451E-7</v>
      </c>
      <c r="S114" s="46">
        <f t="shared" ca="1" si="92"/>
        <v>-1.1189477006637575E-6</v>
      </c>
      <c r="T114" s="46">
        <f t="shared" ca="1" si="92"/>
        <v>-7.6323452681325158E-6</v>
      </c>
      <c r="U114" s="46">
        <f t="shared" ca="1" si="92"/>
        <v>-4.8606583805965839E-5</v>
      </c>
      <c r="V114" s="46">
        <f t="shared" ca="1" si="92"/>
        <v>-3.0331975284284598E-4</v>
      </c>
      <c r="W114" s="46">
        <f t="shared" ca="1" si="92"/>
        <v>-2.1241185335434242E-3</v>
      </c>
      <c r="X114" s="46">
        <f t="shared" ca="1" si="92"/>
        <v>-3.490021121017609E-3</v>
      </c>
      <c r="Y114" s="46">
        <f t="shared" ca="1" si="92"/>
        <v>-5.0235711781237537E-3</v>
      </c>
      <c r="Z114" s="46">
        <f t="shared" ca="1" si="92"/>
        <v>-7.0904366658160588E-3</v>
      </c>
      <c r="AA114" s="46">
        <f t="shared" ca="1" si="92"/>
        <v>-2.3229806572889596E-2</v>
      </c>
      <c r="AB114" s="46">
        <f t="shared" ca="1" si="92"/>
        <v>-2.9769989270093781E-2</v>
      </c>
      <c r="AC114" s="46">
        <f t="shared" ca="1" si="92"/>
        <v>-3.7371209560705769E-2</v>
      </c>
      <c r="AD114" s="46">
        <f t="shared" ca="1" si="92"/>
        <v>-4.5921218629578486E-2</v>
      </c>
      <c r="AE114" s="46">
        <f t="shared" ca="1" si="92"/>
        <v>-5.5178378924482685E-2</v>
      </c>
      <c r="AF114" s="46">
        <f t="shared" ca="1" si="92"/>
        <v>-9.0531373788694997E-2</v>
      </c>
      <c r="AG114" s="46">
        <f t="shared" ca="1" si="92"/>
        <v>0</v>
      </c>
      <c r="AH114" s="46">
        <f t="shared" ca="1" si="92"/>
        <v>0</v>
      </c>
      <c r="AI114" s="46">
        <f t="shared" ca="1" si="92"/>
        <v>0</v>
      </c>
      <c r="AJ114" s="46">
        <f t="shared" ca="1" si="92"/>
        <v>0</v>
      </c>
      <c r="AK114" s="46">
        <f t="shared" ca="1" si="92"/>
        <v>0</v>
      </c>
      <c r="AL114" s="46">
        <f t="shared" ca="1" si="92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8"/>
    </row>
    <row r="115" spans="1:71" ht="21" hidden="1" customHeight="1" outlineLevel="1" thickBot="1" x14ac:dyDescent="0.4">
      <c r="C115" s="23">
        <f xml:space="preserve"> COUNTIF(F113:AL113,"&lt;&gt;"&amp;0)</f>
        <v>27</v>
      </c>
      <c r="E115" s="17" t="s">
        <v>13</v>
      </c>
      <c r="F115" s="14">
        <f t="shared" ref="F115:AL115" ca="1" si="93">F$113*$B$2*SUMPRODUCT(F$87:F$88,F$53:F$54)/1000</f>
        <v>22.097343341630772</v>
      </c>
      <c r="G115" s="14">
        <f t="shared" ca="1" si="93"/>
        <v>19.14457128902227</v>
      </c>
      <c r="H115" s="14">
        <f t="shared" ca="1" si="93"/>
        <v>16.147887824494664</v>
      </c>
      <c r="I115" s="14">
        <f t="shared" ca="1" si="93"/>
        <v>0</v>
      </c>
      <c r="J115" s="14">
        <f t="shared" ca="1" si="93"/>
        <v>0</v>
      </c>
      <c r="K115" s="14">
        <f t="shared" ca="1" si="93"/>
        <v>0</v>
      </c>
      <c r="L115" s="14">
        <f t="shared" ca="1" si="93"/>
        <v>-4.7830687586130028E-29</v>
      </c>
      <c r="M115" s="14">
        <f t="shared" ca="1" si="93"/>
        <v>-4.3109639213648433E-27</v>
      </c>
      <c r="N115" s="14">
        <f t="shared" ca="1" si="93"/>
        <v>-3.0021043260990136E-25</v>
      </c>
      <c r="O115" s="14">
        <f t="shared" ca="1" si="93"/>
        <v>-1.6562767297047304E-23</v>
      </c>
      <c r="P115" s="14">
        <f t="shared" ca="1" si="93"/>
        <v>-7.3870080738299011E-22</v>
      </c>
      <c r="Q115" s="14">
        <f t="shared" ca="1" si="93"/>
        <v>-4.9724009516271879E-16</v>
      </c>
      <c r="R115" s="14">
        <f t="shared" ca="1" si="93"/>
        <v>-3.6735584005961837E-11</v>
      </c>
      <c r="S115" s="14">
        <f t="shared" ca="1" si="93"/>
        <v>-4.6226263952519987E-10</v>
      </c>
      <c r="T115" s="14">
        <f t="shared" ca="1" si="93"/>
        <v>-5.3245444712599265E-9</v>
      </c>
      <c r="U115" s="14">
        <f t="shared" ca="1" si="93"/>
        <v>-5.6179852629728693E-8</v>
      </c>
      <c r="V115" s="14">
        <f t="shared" ca="1" si="93"/>
        <v>-5.8235203389631088E-7</v>
      </c>
      <c r="W115" s="14">
        <f t="shared" ca="1" si="93"/>
        <v>-7.2064737462707691E-6</v>
      </c>
      <c r="X115" s="14">
        <f t="shared" ca="1" si="93"/>
        <v>-1.1302855619838252E-5</v>
      </c>
      <c r="Y115" s="14">
        <f t="shared" ca="1" si="93"/>
        <v>-1.482566250670482E-5</v>
      </c>
      <c r="Z115" s="14">
        <f t="shared" ca="1" si="93"/>
        <v>-1.9101171443370994E-5</v>
      </c>
      <c r="AA115" s="14">
        <f t="shared" ca="1" si="93"/>
        <v>-4.3742755781345408E-5</v>
      </c>
      <c r="AB115" s="14">
        <f t="shared" ca="1" si="93"/>
        <v>-5.1184601926552021E-5</v>
      </c>
      <c r="AC115" s="14">
        <f t="shared" ca="1" si="93"/>
        <v>-5.855696850792902E-5</v>
      </c>
      <c r="AD115" s="14">
        <f t="shared" ca="1" si="93"/>
        <v>-6.5382397201612372E-5</v>
      </c>
      <c r="AE115" s="14">
        <f t="shared" ca="1" si="93"/>
        <v>-7.1130026470202934E-5</v>
      </c>
      <c r="AF115" s="14">
        <f t="shared" ca="1" si="93"/>
        <v>-7.450799467964999E-5</v>
      </c>
      <c r="AG115" s="14">
        <f t="shared" ca="1" si="93"/>
        <v>0</v>
      </c>
      <c r="AH115" s="14">
        <f t="shared" ca="1" si="93"/>
        <v>0</v>
      </c>
      <c r="AI115" s="14">
        <f t="shared" ca="1" si="93"/>
        <v>0</v>
      </c>
      <c r="AJ115" s="14">
        <f t="shared" ca="1" si="93"/>
        <v>0</v>
      </c>
      <c r="AK115" s="14">
        <f t="shared" ca="1" si="93"/>
        <v>0</v>
      </c>
      <c r="AL115" s="14">
        <f t="shared" ca="1" si="93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8"/>
    </row>
    <row r="116" spans="1:71" ht="21" hidden="1" customHeight="1" outlineLevel="1" thickBot="1" x14ac:dyDescent="0.4">
      <c r="E116" s="17" t="s">
        <v>14</v>
      </c>
      <c r="F116" s="14">
        <f t="shared" ref="F116:AL116" ca="1" si="94">F$113*$B$2*SUMPRODUCT(F$87:F$89,F$53:F$55)/1000</f>
        <v>64.768148882030786</v>
      </c>
      <c r="G116" s="14">
        <f t="shared" ca="1" si="94"/>
        <v>56.113462345222281</v>
      </c>
      <c r="H116" s="14">
        <f t="shared" ca="1" si="94"/>
        <v>47.33006979969467</v>
      </c>
      <c r="I116" s="14">
        <f t="shared" ca="1" si="94"/>
        <v>0</v>
      </c>
      <c r="J116" s="14">
        <f t="shared" ca="1" si="94"/>
        <v>0</v>
      </c>
      <c r="K116" s="14">
        <f t="shared" ca="1" si="94"/>
        <v>0</v>
      </c>
      <c r="L116" s="14">
        <f t="shared" ca="1" si="94"/>
        <v>-1.9531807227834655E-24</v>
      </c>
      <c r="M116" s="14">
        <f t="shared" ca="1" si="94"/>
        <v>-1.0120921551542564E-22</v>
      </c>
      <c r="N116" s="14">
        <f t="shared" ca="1" si="94"/>
        <v>-4.1784679442727101E-21</v>
      </c>
      <c r="O116" s="14">
        <f t="shared" ca="1" si="94"/>
        <v>-1.4051056751397044E-19</v>
      </c>
      <c r="P116" s="14">
        <f t="shared" ca="1" si="94"/>
        <v>-3.9170958102448835E-18</v>
      </c>
      <c r="Q116" s="14">
        <f t="shared" ca="1" si="94"/>
        <v>-4.9667305888250653E-13</v>
      </c>
      <c r="R116" s="14">
        <f t="shared" ca="1" si="94"/>
        <v>-8.9676384726734832E-9</v>
      </c>
      <c r="S116" s="14">
        <f t="shared" ca="1" si="94"/>
        <v>-8.1863128737327633E-8</v>
      </c>
      <c r="T116" s="14">
        <f t="shared" ca="1" si="94"/>
        <v>-6.9085357324580574E-7</v>
      </c>
      <c r="U116" s="14">
        <f t="shared" ca="1" si="94"/>
        <v>-5.3934864221066569E-6</v>
      </c>
      <c r="V116" s="14">
        <f t="shared" ca="1" si="94"/>
        <v>-4.1350173895397975E-5</v>
      </c>
      <c r="W116" s="14">
        <f t="shared" ca="1" si="94"/>
        <v>-3.6749480062557327E-4</v>
      </c>
      <c r="X116" s="14">
        <f t="shared" ca="1" si="94"/>
        <v>-5.6082362346215767E-4</v>
      </c>
      <c r="Y116" s="14">
        <f t="shared" ca="1" si="94"/>
        <v>-7.3372053915421616E-4</v>
      </c>
      <c r="Z116" s="14">
        <f t="shared" ca="1" si="94"/>
        <v>-9.439027239348366E-4</v>
      </c>
      <c r="AA116" s="14">
        <f t="shared" ca="1" si="94"/>
        <v>-2.17778224408829E-3</v>
      </c>
      <c r="AB116" s="14">
        <f t="shared" ca="1" si="94"/>
        <v>-2.564237326117469E-3</v>
      </c>
      <c r="AC116" s="14">
        <f t="shared" ca="1" si="94"/>
        <v>-2.9585695684228347E-3</v>
      </c>
      <c r="AD116" s="14">
        <f t="shared" ca="1" si="94"/>
        <v>-3.340349905656802E-3</v>
      </c>
      <c r="AE116" s="14">
        <f t="shared" ca="1" si="94"/>
        <v>-3.6849188524017023E-3</v>
      </c>
      <c r="AF116" s="14">
        <f t="shared" ca="1" si="94"/>
        <v>-4.2251852161396498E-3</v>
      </c>
      <c r="AG116" s="14">
        <f t="shared" ca="1" si="94"/>
        <v>0</v>
      </c>
      <c r="AH116" s="14">
        <f t="shared" ca="1" si="94"/>
        <v>0</v>
      </c>
      <c r="AI116" s="14">
        <f t="shared" ca="1" si="94"/>
        <v>0</v>
      </c>
      <c r="AJ116" s="14">
        <f t="shared" ca="1" si="94"/>
        <v>0</v>
      </c>
      <c r="AK116" s="14">
        <f t="shared" ca="1" si="94"/>
        <v>0</v>
      </c>
      <c r="AL116" s="14">
        <f t="shared" ca="1" si="94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8"/>
    </row>
    <row r="117" spans="1:71" ht="21" hidden="1" customHeight="1" outlineLevel="1" thickBot="1" x14ac:dyDescent="0.4">
      <c r="E117" s="17" t="s">
        <v>32</v>
      </c>
      <c r="F117" s="14">
        <f ca="1">F115+F114</f>
        <v>64.769897460523822</v>
      </c>
      <c r="G117" s="14">
        <f t="shared" ref="G117:AL117" ca="1" si="95">G115+G114</f>
        <v>56.116473060902479</v>
      </c>
      <c r="H117" s="14">
        <f t="shared" ca="1" si="95"/>
        <v>47.334742189812133</v>
      </c>
      <c r="I117" s="14">
        <f t="shared" ca="1" si="95"/>
        <v>0</v>
      </c>
      <c r="J117" s="14">
        <f t="shared" ca="1" si="95"/>
        <v>0</v>
      </c>
      <c r="K117" s="14">
        <f t="shared" ca="1" si="95"/>
        <v>0</v>
      </c>
      <c r="L117" s="14">
        <f t="shared" ca="1" si="95"/>
        <v>-3.7508393029744801E-21</v>
      </c>
      <c r="M117" s="14">
        <f t="shared" ca="1" si="95"/>
        <v>-1.0415248978015065E-19</v>
      </c>
      <c r="N117" s="14">
        <f t="shared" ca="1" si="95"/>
        <v>-2.4284462625428232E-18</v>
      </c>
      <c r="O117" s="14">
        <f t="shared" ca="1" si="95"/>
        <v>-4.8524760918515609E-17</v>
      </c>
      <c r="P117" s="14">
        <f t="shared" ca="1" si="95"/>
        <v>-8.4355129304487011E-16</v>
      </c>
      <c r="Q117" s="14">
        <f t="shared" ca="1" si="95"/>
        <v>-2.4256088191276724E-11</v>
      </c>
      <c r="R117" s="14">
        <f t="shared" ca="1" si="95"/>
        <v>-1.5324356189386046E-7</v>
      </c>
      <c r="S117" s="14">
        <f t="shared" ca="1" si="95"/>
        <v>-1.1194099633032828E-6</v>
      </c>
      <c r="T117" s="14">
        <f t="shared" ca="1" si="95"/>
        <v>-7.6376698126037752E-6</v>
      </c>
      <c r="U117" s="14">
        <f t="shared" ca="1" si="95"/>
        <v>-4.866276365859557E-5</v>
      </c>
      <c r="V117" s="14">
        <f t="shared" ca="1" si="95"/>
        <v>-3.0390210487674226E-4</v>
      </c>
      <c r="W117" s="14">
        <f t="shared" ca="1" si="95"/>
        <v>-2.1313250072896948E-3</v>
      </c>
      <c r="X117" s="14">
        <f t="shared" ca="1" si="95"/>
        <v>-3.5013239766374473E-3</v>
      </c>
      <c r="Y117" s="14">
        <f t="shared" ca="1" si="95"/>
        <v>-5.0383968406304581E-3</v>
      </c>
      <c r="Z117" s="14">
        <f t="shared" ca="1" si="95"/>
        <v>-7.1095378372594302E-3</v>
      </c>
      <c r="AA117" s="14">
        <f t="shared" ca="1" si="95"/>
        <v>-2.3273549328670942E-2</v>
      </c>
      <c r="AB117" s="14">
        <f t="shared" ca="1" si="95"/>
        <v>-2.9821173872020334E-2</v>
      </c>
      <c r="AC117" s="14">
        <f t="shared" ca="1" si="95"/>
        <v>-3.7429766529213697E-2</v>
      </c>
      <c r="AD117" s="14">
        <f t="shared" ca="1" si="95"/>
        <v>-4.5986601026780101E-2</v>
      </c>
      <c r="AE117" s="14">
        <f t="shared" ca="1" si="95"/>
        <v>-5.5249508950952889E-2</v>
      </c>
      <c r="AF117" s="14">
        <f t="shared" ca="1" si="95"/>
        <v>-9.0605881783374642E-2</v>
      </c>
      <c r="AG117" s="14">
        <f t="shared" ca="1" si="95"/>
        <v>0</v>
      </c>
      <c r="AH117" s="14">
        <f t="shared" ca="1" si="95"/>
        <v>0</v>
      </c>
      <c r="AI117" s="14">
        <f t="shared" ca="1" si="95"/>
        <v>0</v>
      </c>
      <c r="AJ117" s="14">
        <f t="shared" ca="1" si="95"/>
        <v>0</v>
      </c>
      <c r="AK117" s="14">
        <f t="shared" ca="1" si="95"/>
        <v>0</v>
      </c>
      <c r="AL117" s="14">
        <f t="shared" ca="1" si="95"/>
        <v>0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8"/>
    </row>
    <row r="118" spans="1:71" ht="21" hidden="1" customHeight="1" outlineLevel="1" x14ac:dyDescent="0.35">
      <c r="U118" s="47"/>
      <c r="V118" s="47"/>
      <c r="W118" s="47"/>
      <c r="BS118" s="98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471.4</v>
      </c>
      <c r="M122" s="4">
        <f ca="1"/>
        <v>487.9</v>
      </c>
      <c r="N122" s="4">
        <f ca="1"/>
        <v>504.4</v>
      </c>
      <c r="O122" s="4">
        <f ca="1"/>
        <v>520.9</v>
      </c>
      <c r="P122" s="4">
        <f ca="1"/>
        <v>537.5</v>
      </c>
      <c r="Q122" s="4">
        <f ca="1"/>
        <v>603.5</v>
      </c>
      <c r="R122" s="4">
        <f ca="1"/>
        <v>669.6</v>
      </c>
      <c r="S122" s="4">
        <f ca="1"/>
        <v>686.1</v>
      </c>
      <c r="T122" s="20">
        <f ca="1"/>
        <v>702.7</v>
      </c>
      <c r="U122" s="55">
        <f ca="1"/>
        <v>719.2</v>
      </c>
      <c r="V122" s="56">
        <f ca="1"/>
        <v>735.7</v>
      </c>
      <c r="W122" s="58">
        <f ca="1"/>
        <v>752.2</v>
      </c>
      <c r="X122" s="53">
        <f ca="1"/>
        <v>768.7</v>
      </c>
      <c r="Y122" s="4">
        <f ca="1"/>
        <v>785.2</v>
      </c>
      <c r="Z122" s="4">
        <f ca="1"/>
        <v>801.8</v>
      </c>
      <c r="AA122" s="4">
        <f ca="1"/>
        <v>867.8</v>
      </c>
      <c r="AB122" s="4">
        <f ca="1"/>
        <v>884.4</v>
      </c>
      <c r="AC122" s="4">
        <f ca="1"/>
        <v>900.9</v>
      </c>
      <c r="AD122" s="4">
        <f ca="1"/>
        <v>917.4</v>
      </c>
      <c r="AE122" s="4">
        <f ca="1"/>
        <v>933.9</v>
      </c>
      <c r="AF122" s="4">
        <f ca="1"/>
        <v>1000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hidden="1" customHeight="1" outlineLevel="1" thickTop="1" thickBot="1" x14ac:dyDescent="0.4">
      <c r="E123" s="17" t="str">
        <f ca="1"/>
        <v xml:space="preserve">Расвор: </v>
      </c>
      <c r="F123" s="47">
        <f ca="1"/>
        <v>42.672554118893053</v>
      </c>
      <c r="G123" s="47">
        <f ca="1"/>
        <v>36.971901771880212</v>
      </c>
      <c r="H123" s="47">
        <f ca="1"/>
        <v>31.186854365317465</v>
      </c>
      <c r="I123" s="47">
        <f ca="1"/>
        <v>0</v>
      </c>
      <c r="J123" s="47">
        <f ca="1"/>
        <v>0</v>
      </c>
      <c r="K123" s="47">
        <f ca="1"/>
        <v>0</v>
      </c>
      <c r="L123" s="47">
        <f ca="1"/>
        <v>-3.7508392551437925E-21</v>
      </c>
      <c r="M123" s="47">
        <f ca="1"/>
        <v>-1.0415248546918672E-19</v>
      </c>
      <c r="N123" s="47">
        <f ca="1"/>
        <v>-2.4284459623323906E-18</v>
      </c>
      <c r="O123" s="47">
        <f ca="1"/>
        <v>-4.8524744355748312E-17</v>
      </c>
      <c r="P123" s="47">
        <f ca="1"/>
        <v>-8.4355055434406272E-16</v>
      </c>
      <c r="Q123" s="47">
        <f ca="1"/>
        <v>-2.4255590951181561E-11</v>
      </c>
      <c r="R123" s="47">
        <f ca="1"/>
        <v>-1.5320682630985451E-7</v>
      </c>
      <c r="S123" s="47">
        <f ca="1"/>
        <v>-1.1189477006637575E-6</v>
      </c>
      <c r="T123" s="47">
        <f ca="1"/>
        <v>-7.6323452681325158E-6</v>
      </c>
      <c r="U123" s="47">
        <f ca="1"/>
        <v>-4.8606583805965839E-5</v>
      </c>
      <c r="V123" s="47">
        <f ca="1"/>
        <v>-3.0331975284284598E-4</v>
      </c>
      <c r="W123" s="47">
        <f ca="1"/>
        <v>-2.1241185335434242E-3</v>
      </c>
      <c r="X123" s="47">
        <f ca="1"/>
        <v>-3.490021121017609E-3</v>
      </c>
      <c r="Y123" s="47">
        <f ca="1"/>
        <v>-5.0235711781237537E-3</v>
      </c>
      <c r="Z123" s="47">
        <f ca="1"/>
        <v>-7.0904366658160588E-3</v>
      </c>
      <c r="AA123" s="47">
        <f ca="1"/>
        <v>-2.3229806572889596E-2</v>
      </c>
      <c r="AB123" s="47">
        <f ca="1"/>
        <v>-2.9769989270093781E-2</v>
      </c>
      <c r="AC123" s="47">
        <f ca="1"/>
        <v>-3.7371209560705769E-2</v>
      </c>
      <c r="AD123" s="47">
        <f ca="1"/>
        <v>-4.5921218629578486E-2</v>
      </c>
      <c r="AE123" s="47">
        <f ca="1"/>
        <v>-5.5178378924482685E-2</v>
      </c>
      <c r="AF123" s="47">
        <f ca="1"/>
        <v>-9.0531373788694997E-2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>
        <f ca="1"/>
        <v>22.097343341630772</v>
      </c>
      <c r="G124" s="47">
        <f ca="1"/>
        <v>19.14457128902227</v>
      </c>
      <c r="H124" s="47">
        <f ca="1"/>
        <v>16.147887824494664</v>
      </c>
      <c r="I124" s="47">
        <f ca="1"/>
        <v>0</v>
      </c>
      <c r="J124" s="47">
        <f ca="1"/>
        <v>0</v>
      </c>
      <c r="K124" s="47">
        <f ca="1"/>
        <v>0</v>
      </c>
      <c r="L124" s="47">
        <f ca="1"/>
        <v>-4.7830687586130028E-29</v>
      </c>
      <c r="M124" s="47">
        <f ca="1"/>
        <v>-4.3109639213648433E-27</v>
      </c>
      <c r="N124" s="47">
        <f ca="1"/>
        <v>-3.0021043260990136E-25</v>
      </c>
      <c r="O124" s="47">
        <f ca="1"/>
        <v>-1.6562767297047304E-23</v>
      </c>
      <c r="P124" s="47">
        <f ca="1"/>
        <v>-7.3870080738299011E-22</v>
      </c>
      <c r="Q124" s="47">
        <f ca="1"/>
        <v>-4.9724009516271879E-16</v>
      </c>
      <c r="R124" s="47">
        <f ca="1"/>
        <v>-3.6735584005961837E-11</v>
      </c>
      <c r="S124" s="47">
        <f ca="1"/>
        <v>-4.6226263952519987E-10</v>
      </c>
      <c r="T124" s="47">
        <f ca="1"/>
        <v>-5.3245444712599265E-9</v>
      </c>
      <c r="U124" s="47">
        <f ca="1"/>
        <v>-5.6179852629728693E-8</v>
      </c>
      <c r="V124" s="47">
        <f ca="1"/>
        <v>-5.8235203389631088E-7</v>
      </c>
      <c r="W124" s="47">
        <f ca="1"/>
        <v>-7.2064737462707691E-6</v>
      </c>
      <c r="X124" s="47">
        <f ca="1"/>
        <v>-1.1302855619838252E-5</v>
      </c>
      <c r="Y124" s="47">
        <f ca="1"/>
        <v>-1.482566250670482E-5</v>
      </c>
      <c r="Z124" s="47">
        <f ca="1"/>
        <v>-1.9101171443370994E-5</v>
      </c>
      <c r="AA124" s="47">
        <f ca="1"/>
        <v>-4.3742755781345408E-5</v>
      </c>
      <c r="AB124" s="47">
        <f ca="1"/>
        <v>-5.1184601926552021E-5</v>
      </c>
      <c r="AC124" s="47">
        <f ca="1"/>
        <v>-5.855696850792902E-5</v>
      </c>
      <c r="AD124" s="47">
        <f ca="1"/>
        <v>-6.5382397201612372E-5</v>
      </c>
      <c r="AE124" s="47">
        <f ca="1"/>
        <v>-7.1130026470202934E-5</v>
      </c>
      <c r="AF124" s="47">
        <f ca="1"/>
        <v>-7.450799467964999E-5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Газовая: </v>
      </c>
      <c r="F125" s="47">
        <f ca="1"/>
        <v>64.768148882030786</v>
      </c>
      <c r="G125" s="47">
        <f ca="1"/>
        <v>56.113462345222281</v>
      </c>
      <c r="H125" s="47">
        <f ca="1"/>
        <v>47.33006979969467</v>
      </c>
      <c r="I125" s="47">
        <f ca="1"/>
        <v>0</v>
      </c>
      <c r="J125" s="47">
        <f ca="1"/>
        <v>0</v>
      </c>
      <c r="K125" s="47">
        <f ca="1"/>
        <v>0</v>
      </c>
      <c r="L125" s="47">
        <f ca="1"/>
        <v>-1.9531807227834655E-24</v>
      </c>
      <c r="M125" s="47">
        <f ca="1"/>
        <v>-1.0120921551542564E-22</v>
      </c>
      <c r="N125" s="47">
        <f ca="1"/>
        <v>-4.1784679442727101E-21</v>
      </c>
      <c r="O125" s="47">
        <f ca="1"/>
        <v>-1.4051056751397044E-19</v>
      </c>
      <c r="P125" s="47">
        <f ca="1"/>
        <v>-3.9170958102448835E-18</v>
      </c>
      <c r="Q125" s="47">
        <f ca="1"/>
        <v>-4.9667305888250653E-13</v>
      </c>
      <c r="R125" s="47">
        <f ca="1"/>
        <v>-8.9676384726734832E-9</v>
      </c>
      <c r="S125" s="47">
        <f ca="1"/>
        <v>-8.1863128737327633E-8</v>
      </c>
      <c r="T125" s="47">
        <f ca="1"/>
        <v>-6.9085357324580574E-7</v>
      </c>
      <c r="U125" s="47">
        <f ca="1"/>
        <v>-5.3934864221066569E-6</v>
      </c>
      <c r="V125" s="47">
        <f ca="1"/>
        <v>-4.1350173895397975E-5</v>
      </c>
      <c r="W125" s="47">
        <f ca="1"/>
        <v>-3.6749480062557327E-4</v>
      </c>
      <c r="X125" s="47">
        <f ca="1"/>
        <v>-5.6082362346215767E-4</v>
      </c>
      <c r="Y125" s="47">
        <f ca="1"/>
        <v>-7.3372053915421616E-4</v>
      </c>
      <c r="Z125" s="47">
        <f ca="1"/>
        <v>-9.439027239348366E-4</v>
      </c>
      <c r="AA125" s="47">
        <f ca="1"/>
        <v>-2.17778224408829E-3</v>
      </c>
      <c r="AB125" s="47">
        <f ca="1"/>
        <v>-2.564237326117469E-3</v>
      </c>
      <c r="AC125" s="47">
        <f ca="1"/>
        <v>-2.9585695684228347E-3</v>
      </c>
      <c r="AD125" s="47">
        <f ca="1"/>
        <v>-3.340349905656802E-3</v>
      </c>
      <c r="AE125" s="47">
        <f ca="1"/>
        <v>-3.6849188524017023E-3</v>
      </c>
      <c r="AF125" s="47">
        <f ca="1"/>
        <v>-4.2251852161396498E-3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str">
        <f ca="1"/>
        <v>Раствор + газовая без Ar</v>
      </c>
      <c r="F126" s="47">
        <f ca="1"/>
        <v>64.769897460523822</v>
      </c>
      <c r="G126" s="47">
        <f ca="1"/>
        <v>56.116473060902479</v>
      </c>
      <c r="H126" s="47">
        <f ca="1"/>
        <v>47.334742189812133</v>
      </c>
      <c r="I126" s="47">
        <f ca="1"/>
        <v>0</v>
      </c>
      <c r="J126" s="47">
        <f ca="1"/>
        <v>0</v>
      </c>
      <c r="K126" s="47">
        <f ca="1"/>
        <v>0</v>
      </c>
      <c r="L126" s="47">
        <f ca="1"/>
        <v>-3.7508393029744801E-21</v>
      </c>
      <c r="M126" s="47">
        <f ca="1"/>
        <v>-1.0415248978015065E-19</v>
      </c>
      <c r="N126" s="47">
        <f ca="1"/>
        <v>-2.4284462625428232E-18</v>
      </c>
      <c r="O126" s="47">
        <f ca="1"/>
        <v>-4.8524760918515609E-17</v>
      </c>
      <c r="P126" s="47">
        <f ca="1"/>
        <v>-8.4355129304487011E-16</v>
      </c>
      <c r="Q126" s="47">
        <f ca="1"/>
        <v>-2.4256088191276724E-11</v>
      </c>
      <c r="R126" s="47">
        <f ca="1"/>
        <v>-1.5324356189386046E-7</v>
      </c>
      <c r="S126" s="47">
        <f ca="1"/>
        <v>-1.1194099633032828E-6</v>
      </c>
      <c r="T126" s="47">
        <f ca="1"/>
        <v>-7.6376698126037752E-6</v>
      </c>
      <c r="U126" s="47">
        <f ca="1"/>
        <v>-4.866276365859557E-5</v>
      </c>
      <c r="V126" s="47">
        <f ca="1"/>
        <v>-3.0390210487674226E-4</v>
      </c>
      <c r="W126" s="47">
        <f ca="1"/>
        <v>-2.1313250072896948E-3</v>
      </c>
      <c r="X126" s="47">
        <f ca="1"/>
        <v>-3.5013239766374473E-3</v>
      </c>
      <c r="Y126" s="47">
        <f ca="1"/>
        <v>-5.0383968406304581E-3</v>
      </c>
      <c r="Z126" s="47">
        <f ca="1"/>
        <v>-7.1095378372594302E-3</v>
      </c>
      <c r="AA126" s="47">
        <f ca="1"/>
        <v>-2.3273549328670942E-2</v>
      </c>
      <c r="AB126" s="47">
        <f ca="1"/>
        <v>-2.9821173872020334E-2</v>
      </c>
      <c r="AC126" s="47">
        <f ca="1"/>
        <v>-3.7429766529213697E-2</v>
      </c>
      <c r="AD126" s="47">
        <f ca="1"/>
        <v>-4.5986601026780101E-2</v>
      </c>
      <c r="AE126" s="47">
        <f ca="1"/>
        <v>-5.5249508950952889E-2</v>
      </c>
      <c r="AF126" s="47">
        <f ca="1"/>
        <v>-9.0605881783374642E-2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11" priority="189" operator="equal">
      <formula>0</formula>
    </cfRule>
  </conditionalFormatting>
  <conditionalFormatting sqref="A80:D109">
    <cfRule type="cellIs" dxfId="10" priority="188" operator="equal">
      <formula>0</formula>
    </cfRule>
  </conditionalFormatting>
  <conditionalFormatting sqref="A46:D75">
    <cfRule type="cellIs" dxfId="9" priority="141" operator="equal">
      <formula>0</formula>
    </cfRule>
  </conditionalFormatting>
  <conditionalFormatting sqref="B34:B37">
    <cfRule type="cellIs" dxfId="8" priority="93" operator="equal">
      <formula>1</formula>
    </cfRule>
  </conditionalFormatting>
  <conditionalFormatting sqref="F32:BS32">
    <cfRule type="colorScale" priority="92">
      <colorScale>
        <cfvo type="min"/>
        <cfvo type="max"/>
        <color rgb="FFFFEF9C"/>
        <color rgb="FF63BE7B"/>
      </colorScale>
    </cfRule>
  </conditionalFormatting>
  <conditionalFormatting sqref="F31:BS31">
    <cfRule type="colorScale" priority="91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90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46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9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4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5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6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59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5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56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55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54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53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5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51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50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48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5:BR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0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19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9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6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5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3">
      <colorScale>
        <cfvo type="min"/>
        <cfvo type="max"/>
        <color rgb="FFFFEF9C"/>
        <color rgb="FF63BE7B"/>
      </colorScale>
    </cfRule>
  </conditionalFormatting>
  <conditionalFormatting sqref="F33:BR33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3E814-2E56-4E36-9111-E8FABC9282BB}">
  <sheetPr codeName="Лист10"/>
  <dimension ref="A1:AB24"/>
  <sheetViews>
    <sheetView topLeftCell="J1" zoomScaleNormal="100" workbookViewId="0">
      <selection sqref="A1:AB24"/>
    </sheetView>
  </sheetViews>
  <sheetFormatPr defaultRowHeight="21" x14ac:dyDescent="0.35"/>
  <cols>
    <col min="1" max="16384" width="8.7265625" style="107"/>
  </cols>
  <sheetData>
    <row r="1" spans="1:28" x14ac:dyDescent="0.35">
      <c r="A1" s="160" t="s">
        <v>64</v>
      </c>
      <c r="B1" s="119">
        <v>273.10000000000002</v>
      </c>
      <c r="C1" s="121">
        <v>289.7</v>
      </c>
      <c r="D1" s="121">
        <v>306.2</v>
      </c>
      <c r="E1" s="119">
        <v>322.7</v>
      </c>
      <c r="F1" s="120">
        <v>339.2</v>
      </c>
      <c r="G1" s="121">
        <v>405.3</v>
      </c>
      <c r="H1" s="119">
        <v>471.4</v>
      </c>
      <c r="I1" s="121">
        <v>487.9</v>
      </c>
      <c r="J1" s="121">
        <v>504.4</v>
      </c>
      <c r="K1" s="119">
        <v>520.9</v>
      </c>
      <c r="L1" s="120">
        <v>537.5</v>
      </c>
      <c r="M1" s="121">
        <v>603.5</v>
      </c>
      <c r="N1" s="119">
        <v>669.6</v>
      </c>
      <c r="O1" s="121">
        <v>686.1</v>
      </c>
      <c r="P1" s="121">
        <v>702.7</v>
      </c>
      <c r="Q1" s="119">
        <v>719.2</v>
      </c>
      <c r="R1" s="120">
        <v>735.7</v>
      </c>
      <c r="S1" s="121">
        <v>752.2</v>
      </c>
      <c r="T1" s="119">
        <v>768.7</v>
      </c>
      <c r="U1" s="121">
        <v>785.2</v>
      </c>
      <c r="V1" s="121">
        <v>801.8</v>
      </c>
      <c r="W1" s="119">
        <v>867.8</v>
      </c>
      <c r="X1" s="121">
        <v>884.4</v>
      </c>
      <c r="Y1" s="121">
        <v>900.9</v>
      </c>
      <c r="Z1" s="119">
        <v>917.4</v>
      </c>
      <c r="AA1" s="121">
        <v>933.9</v>
      </c>
      <c r="AB1" s="121">
        <v>1000</v>
      </c>
    </row>
    <row r="2" spans="1:28" x14ac:dyDescent="0.35">
      <c r="A2" s="161" t="s">
        <v>66</v>
      </c>
      <c r="B2" s="122">
        <v>0.12</v>
      </c>
      <c r="C2" s="123">
        <v>0.12</v>
      </c>
      <c r="D2" s="123">
        <v>0.12</v>
      </c>
      <c r="E2" s="122">
        <v>0.06</v>
      </c>
      <c r="F2" s="123">
        <v>0.06</v>
      </c>
      <c r="G2" s="123">
        <v>0.06</v>
      </c>
      <c r="H2" s="122">
        <v>0.06</v>
      </c>
      <c r="I2" s="123">
        <v>0.06</v>
      </c>
      <c r="J2" s="123">
        <v>0.06</v>
      </c>
      <c r="K2" s="122">
        <v>5.9829E-2</v>
      </c>
      <c r="L2" s="123">
        <v>5.9728999999999997E-2</v>
      </c>
      <c r="M2" s="123">
        <v>5.8522999999999999E-2</v>
      </c>
      <c r="N2" s="122">
        <v>5.3085E-2</v>
      </c>
      <c r="O2" s="123">
        <v>4.9862999999999998E-2</v>
      </c>
      <c r="P2" s="123">
        <v>4.5019999999999998E-2</v>
      </c>
      <c r="Q2" s="122">
        <v>3.7511999999999997E-2</v>
      </c>
      <c r="R2" s="123">
        <v>2.5121000000000001E-2</v>
      </c>
      <c r="S2" s="123">
        <v>2.3662000000000002E-3</v>
      </c>
      <c r="T2" s="122">
        <v>2.1882999999999999E-12</v>
      </c>
      <c r="U2" s="123">
        <v>4.1665000000000001E-17</v>
      </c>
      <c r="V2" s="123">
        <v>7.4786999999999994E-20</v>
      </c>
      <c r="W2" s="122">
        <v>8.5666000000000005E-27</v>
      </c>
      <c r="X2" s="123">
        <v>6.9338000000000002E-28</v>
      </c>
      <c r="Y2" s="123">
        <v>1.2452E-29</v>
      </c>
      <c r="Z2" s="123">
        <v>4.3857999999999999E-31</v>
      </c>
      <c r="AA2" s="123">
        <v>2.9595999999999998E-32</v>
      </c>
      <c r="AB2" s="123">
        <v>0</v>
      </c>
    </row>
    <row r="3" spans="1:28" x14ac:dyDescent="0.35">
      <c r="A3" s="160" t="s">
        <v>49</v>
      </c>
      <c r="B3" s="124">
        <v>5.9586999999999996E-12</v>
      </c>
      <c r="C3" s="125">
        <v>2.9836999999999997E-11</v>
      </c>
      <c r="D3" s="125">
        <v>1.2521E-10</v>
      </c>
      <c r="E3" s="124">
        <v>0</v>
      </c>
      <c r="F3" s="125">
        <v>0</v>
      </c>
      <c r="G3" s="125">
        <v>6.0066999999999997E-27</v>
      </c>
      <c r="H3" s="124">
        <v>0</v>
      </c>
      <c r="I3" s="125">
        <v>0</v>
      </c>
      <c r="J3" s="125">
        <v>0</v>
      </c>
      <c r="K3" s="124">
        <v>0</v>
      </c>
      <c r="L3" s="125">
        <v>0</v>
      </c>
      <c r="M3" s="125">
        <v>0</v>
      </c>
      <c r="N3" s="124">
        <v>0</v>
      </c>
      <c r="O3" s="125">
        <v>0</v>
      </c>
      <c r="P3" s="125">
        <v>0</v>
      </c>
      <c r="Q3" s="124">
        <v>0</v>
      </c>
      <c r="R3" s="125">
        <v>0</v>
      </c>
      <c r="S3" s="125">
        <v>0</v>
      </c>
      <c r="T3" s="124">
        <v>0</v>
      </c>
      <c r="U3" s="125">
        <v>0</v>
      </c>
      <c r="V3" s="125">
        <v>0</v>
      </c>
      <c r="W3" s="124">
        <v>0</v>
      </c>
      <c r="X3" s="125">
        <v>0</v>
      </c>
      <c r="Y3" s="125">
        <v>0</v>
      </c>
      <c r="Z3" s="124">
        <v>0</v>
      </c>
      <c r="AA3" s="125">
        <v>0</v>
      </c>
      <c r="AB3" s="125">
        <v>0</v>
      </c>
    </row>
    <row r="4" spans="1:28" x14ac:dyDescent="0.35">
      <c r="A4" s="162" t="s">
        <v>67</v>
      </c>
      <c r="B4" s="126">
        <v>0.1</v>
      </c>
      <c r="C4" s="127">
        <v>0.1</v>
      </c>
      <c r="D4" s="127">
        <v>0.1</v>
      </c>
      <c r="E4" s="126">
        <v>0.1</v>
      </c>
      <c r="F4" s="127">
        <v>0.1</v>
      </c>
      <c r="G4" s="127">
        <v>0.1</v>
      </c>
      <c r="H4" s="126">
        <v>0.1</v>
      </c>
      <c r="I4" s="127">
        <v>0.1</v>
      </c>
      <c r="J4" s="127">
        <v>0.1</v>
      </c>
      <c r="K4" s="126">
        <v>5.5402000000000003E-5</v>
      </c>
      <c r="L4" s="127">
        <v>0</v>
      </c>
      <c r="M4" s="127">
        <v>0</v>
      </c>
      <c r="N4" s="126">
        <v>0</v>
      </c>
      <c r="O4" s="127">
        <v>0</v>
      </c>
      <c r="P4" s="127">
        <v>0</v>
      </c>
      <c r="Q4" s="126">
        <v>0</v>
      </c>
      <c r="R4" s="127">
        <v>0</v>
      </c>
      <c r="S4" s="127">
        <v>0</v>
      </c>
      <c r="T4" s="126">
        <v>0</v>
      </c>
      <c r="U4" s="127">
        <v>0</v>
      </c>
      <c r="V4" s="127">
        <v>0</v>
      </c>
      <c r="W4" s="126">
        <v>0</v>
      </c>
      <c r="X4" s="127">
        <v>0</v>
      </c>
      <c r="Y4" s="127">
        <v>0</v>
      </c>
      <c r="Z4" s="126">
        <v>0</v>
      </c>
      <c r="AA4" s="127">
        <v>0</v>
      </c>
      <c r="AB4" s="127">
        <v>0</v>
      </c>
    </row>
    <row r="5" spans="1:28" x14ac:dyDescent="0.35">
      <c r="A5" s="160" t="s">
        <v>74</v>
      </c>
      <c r="B5" s="124">
        <v>1.5304999999999999E-26</v>
      </c>
      <c r="C5" s="125">
        <v>2.6444E-28</v>
      </c>
      <c r="D5" s="125">
        <v>1.3507E-30</v>
      </c>
      <c r="E5" s="124">
        <v>0</v>
      </c>
      <c r="F5" s="125">
        <v>0</v>
      </c>
      <c r="G5" s="125">
        <v>6.1958000000000003E-34</v>
      </c>
      <c r="H5" s="124">
        <v>3.6589000000000002E-16</v>
      </c>
      <c r="I5" s="125">
        <v>5.0877999999999998E-13</v>
      </c>
      <c r="J5" s="125">
        <v>7.0334999999999999E-12</v>
      </c>
      <c r="K5" s="124">
        <v>5.784E-8</v>
      </c>
      <c r="L5" s="125">
        <v>3.8942E-7</v>
      </c>
      <c r="M5" s="125">
        <v>8.1539E-8</v>
      </c>
      <c r="N5" s="124">
        <v>1.5445E-8</v>
      </c>
      <c r="O5" s="125">
        <v>1.1679999999999999E-8</v>
      </c>
      <c r="P5" s="125">
        <v>4.0995000000000002E-10</v>
      </c>
      <c r="Q5" s="124">
        <v>1.2755E-19</v>
      </c>
      <c r="R5" s="125">
        <v>0</v>
      </c>
      <c r="S5" s="125">
        <v>0</v>
      </c>
      <c r="T5" s="124">
        <v>1.1375E-33</v>
      </c>
      <c r="U5" s="125">
        <v>5.7494000000000004E-25</v>
      </c>
      <c r="V5" s="125">
        <v>3.7060000000000001E-20</v>
      </c>
      <c r="W5" s="125">
        <v>4.0711000000000002E-13</v>
      </c>
      <c r="X5" s="125">
        <v>3.2011000000000002E-12</v>
      </c>
      <c r="Y5" s="125">
        <v>9.1407000000000004E-12</v>
      </c>
      <c r="Z5" s="124">
        <v>2.6363999999999999E-11</v>
      </c>
      <c r="AA5" s="125">
        <v>7.6831000000000003E-11</v>
      </c>
      <c r="AB5" s="125">
        <v>2.9592999999999998E-10</v>
      </c>
    </row>
    <row r="6" spans="1:28" x14ac:dyDescent="0.35">
      <c r="A6" s="160" t="s">
        <v>54</v>
      </c>
      <c r="B6" s="124">
        <v>0.12</v>
      </c>
      <c r="C6" s="125">
        <v>0.12</v>
      </c>
      <c r="D6" s="125">
        <v>0.12</v>
      </c>
      <c r="E6" s="124">
        <v>2.1253E-23</v>
      </c>
      <c r="F6" s="125">
        <v>4.5090999999999997E-22</v>
      </c>
      <c r="G6" s="125">
        <v>7.3334999999999998E-16</v>
      </c>
      <c r="H6" s="124">
        <v>2.2363999999999998E-15</v>
      </c>
      <c r="I6" s="125">
        <v>6.5152999999999998E-17</v>
      </c>
      <c r="J6" s="125">
        <v>5.0863999999999998E-26</v>
      </c>
      <c r="K6" s="124">
        <v>0</v>
      </c>
      <c r="L6" s="125">
        <v>0</v>
      </c>
      <c r="M6" s="125">
        <v>0</v>
      </c>
      <c r="N6" s="124">
        <v>6.9916000000000004E-24</v>
      </c>
      <c r="O6" s="125">
        <v>9.5563000000000003E-20</v>
      </c>
      <c r="P6" s="125">
        <v>6.6161000000000004E-19</v>
      </c>
      <c r="Q6" s="124">
        <v>4.4553000000000001E-29</v>
      </c>
      <c r="R6" s="125">
        <v>0</v>
      </c>
      <c r="S6" s="125">
        <v>0</v>
      </c>
      <c r="T6" s="124">
        <v>1.6956E-29</v>
      </c>
      <c r="U6" s="125">
        <v>5.5475999999999996E-22</v>
      </c>
      <c r="V6" s="125">
        <v>7.7892000000000001E-18</v>
      </c>
      <c r="W6" s="124">
        <v>1.1054999999999999E-11</v>
      </c>
      <c r="X6" s="125">
        <v>6.8323999999999998E-11</v>
      </c>
      <c r="Y6" s="125">
        <v>1.8102999999999999E-10</v>
      </c>
      <c r="Z6" s="124">
        <v>4.7833000000000004E-10</v>
      </c>
      <c r="AA6" s="125">
        <v>1.2637999999999999E-9</v>
      </c>
      <c r="AB6" s="125">
        <v>5.2799000000000003E-9</v>
      </c>
    </row>
    <row r="7" spans="1:28" x14ac:dyDescent="0.35">
      <c r="A7" s="162" t="s">
        <v>50</v>
      </c>
      <c r="B7" s="126">
        <v>1.924E-7</v>
      </c>
      <c r="C7" s="127">
        <v>2.8821000000000001E-7</v>
      </c>
      <c r="D7" s="127">
        <v>4.1701E-7</v>
      </c>
      <c r="E7" s="124">
        <v>2.1659000000000001E-35</v>
      </c>
      <c r="F7" s="125">
        <v>8.0290999999999996E-33</v>
      </c>
      <c r="G7" s="125">
        <v>3.2770000000000001E-21</v>
      </c>
      <c r="H7" s="124">
        <v>1.6456000000000001E-33</v>
      </c>
      <c r="I7" s="125">
        <v>0</v>
      </c>
      <c r="J7" s="125">
        <v>0</v>
      </c>
      <c r="K7" s="124">
        <v>0</v>
      </c>
      <c r="L7" s="125">
        <v>0</v>
      </c>
      <c r="M7" s="125">
        <v>0</v>
      </c>
      <c r="N7" s="124">
        <v>0</v>
      </c>
      <c r="O7" s="125">
        <v>0</v>
      </c>
      <c r="P7" s="125">
        <v>0</v>
      </c>
      <c r="Q7" s="125">
        <v>0</v>
      </c>
      <c r="R7" s="125">
        <v>0</v>
      </c>
      <c r="S7" s="125">
        <v>0</v>
      </c>
      <c r="T7" s="124">
        <v>0</v>
      </c>
      <c r="U7" s="125">
        <v>0</v>
      </c>
      <c r="V7" s="125">
        <v>0</v>
      </c>
      <c r="W7" s="124">
        <v>0</v>
      </c>
      <c r="X7" s="125">
        <v>0</v>
      </c>
      <c r="Y7" s="125">
        <v>0</v>
      </c>
      <c r="Z7" s="125">
        <v>0</v>
      </c>
      <c r="AA7" s="125">
        <v>0</v>
      </c>
      <c r="AB7" s="125">
        <v>0</v>
      </c>
    </row>
    <row r="8" spans="1:28" x14ac:dyDescent="0.35">
      <c r="A8" s="160" t="s">
        <v>65</v>
      </c>
      <c r="B8" s="124">
        <v>0.12</v>
      </c>
      <c r="C8" s="125">
        <v>0.12</v>
      </c>
      <c r="D8" s="125">
        <v>0.12</v>
      </c>
      <c r="E8" s="124">
        <v>0.06</v>
      </c>
      <c r="F8" s="125">
        <v>0.06</v>
      </c>
      <c r="G8" s="125">
        <v>0.06</v>
      </c>
      <c r="H8" s="124">
        <v>0.06</v>
      </c>
      <c r="I8" s="125">
        <v>0.06</v>
      </c>
      <c r="J8" s="125">
        <v>0.06</v>
      </c>
      <c r="K8" s="124">
        <v>5.0280999999999999E-2</v>
      </c>
      <c r="L8" s="125">
        <v>4.8496999999999998E-2</v>
      </c>
      <c r="M8" s="125">
        <v>3.8942999999999998E-2</v>
      </c>
      <c r="N8" s="124">
        <v>2.4257000000000001E-2</v>
      </c>
      <c r="O8" s="125">
        <v>1.9414000000000001E-2</v>
      </c>
      <c r="P8" s="125">
        <v>1.3899999999999999E-2</v>
      </c>
      <c r="Q8" s="125">
        <v>7.332E-3</v>
      </c>
      <c r="R8" s="125">
        <v>5.7974000000000003E-4</v>
      </c>
      <c r="S8" s="125">
        <v>3.7917000000000001E-6</v>
      </c>
      <c r="T8" s="124">
        <v>7.8749999999999998E-7</v>
      </c>
      <c r="U8" s="125">
        <v>2.6103E-7</v>
      </c>
      <c r="V8" s="125">
        <v>1.4133000000000001E-7</v>
      </c>
      <c r="W8" s="124">
        <v>1.8092000000000001E-8</v>
      </c>
      <c r="X8" s="125">
        <v>1.3594000000000001E-8</v>
      </c>
      <c r="Y8" s="125">
        <v>6.9070000000000002E-9</v>
      </c>
      <c r="Z8" s="125">
        <v>4.1411999999999997E-9</v>
      </c>
      <c r="AA8" s="125">
        <v>2.9133999999999999E-9</v>
      </c>
      <c r="AB8" s="125">
        <v>1.5635000000000001E-10</v>
      </c>
    </row>
    <row r="9" spans="1:28" x14ac:dyDescent="0.35">
      <c r="A9" s="162" t="s">
        <v>58</v>
      </c>
      <c r="B9" s="126">
        <v>0.06</v>
      </c>
      <c r="C9" s="127">
        <v>0.06</v>
      </c>
      <c r="D9" s="127">
        <v>0.06</v>
      </c>
      <c r="E9" s="126">
        <v>0</v>
      </c>
      <c r="F9" s="127">
        <v>0</v>
      </c>
      <c r="G9" s="127">
        <v>0</v>
      </c>
      <c r="H9" s="126">
        <v>2.6748999999999999E-36</v>
      </c>
      <c r="I9" s="127">
        <v>4.1413999999999999E-34</v>
      </c>
      <c r="J9" s="127">
        <v>4.8067999999999999E-32</v>
      </c>
      <c r="K9" s="126">
        <v>4.2999000000000001E-30</v>
      </c>
      <c r="L9" s="127">
        <v>3.0363E-28</v>
      </c>
      <c r="M9" s="127">
        <v>1.0451999999999999E-21</v>
      </c>
      <c r="N9" s="126">
        <v>3.0433000000000001E-16</v>
      </c>
      <c r="O9" s="127">
        <v>5.2210000000000002E-15</v>
      </c>
      <c r="P9" s="127">
        <v>8.1048999999999996E-14</v>
      </c>
      <c r="Q9" s="126">
        <v>1.1391000000000001E-12</v>
      </c>
      <c r="R9" s="127">
        <v>1.5707999999999999E-11</v>
      </c>
      <c r="S9" s="127">
        <v>2.6588000000000002E-10</v>
      </c>
      <c r="T9" s="126">
        <v>4.1450000000000002E-10</v>
      </c>
      <c r="U9" s="127">
        <v>5.2710999999999995E-10</v>
      </c>
      <c r="V9" s="127">
        <v>6.5819999999999996E-10</v>
      </c>
      <c r="W9" s="126">
        <v>1.3221E-9</v>
      </c>
      <c r="X9" s="127">
        <v>1.4930999999999999E-9</v>
      </c>
      <c r="Y9" s="127">
        <v>1.6457E-9</v>
      </c>
      <c r="Z9" s="126">
        <v>1.7667999999999999E-9</v>
      </c>
      <c r="AA9" s="127">
        <v>1.8438E-9</v>
      </c>
      <c r="AB9" s="127">
        <v>1.5859999999999999E-9</v>
      </c>
    </row>
    <row r="10" spans="1:28" x14ac:dyDescent="0.35">
      <c r="A10" s="162" t="s">
        <v>71</v>
      </c>
      <c r="B10" s="126">
        <v>6.8570999999999993E-2</v>
      </c>
      <c r="C10" s="127">
        <v>6.8570999999999993E-2</v>
      </c>
      <c r="D10" s="127">
        <v>6.8570999999999993E-2</v>
      </c>
      <c r="E10" s="126">
        <v>0</v>
      </c>
      <c r="F10" s="127">
        <v>0</v>
      </c>
      <c r="G10" s="127">
        <v>0</v>
      </c>
      <c r="H10" s="126">
        <v>1.1043E-31</v>
      </c>
      <c r="I10" s="127">
        <v>9.9381999999999997E-30</v>
      </c>
      <c r="J10" s="127">
        <v>6.9093000000000002E-28</v>
      </c>
      <c r="K10" s="126">
        <v>3.8039E-26</v>
      </c>
      <c r="L10" s="127">
        <v>1.6944E-24</v>
      </c>
      <c r="M10" s="127">
        <v>1.1347999999999999E-18</v>
      </c>
      <c r="N10" s="126">
        <v>8.3196000000000002E-14</v>
      </c>
      <c r="O10" s="127">
        <v>1.0435999999999999E-12</v>
      </c>
      <c r="P10" s="127">
        <v>1.1969E-11</v>
      </c>
      <c r="Q10" s="126">
        <v>1.2559E-10</v>
      </c>
      <c r="R10" s="127">
        <v>1.2936E-9</v>
      </c>
      <c r="S10" s="127">
        <v>1.5913999999999999E-8</v>
      </c>
      <c r="T10" s="126">
        <v>2.4257E-8</v>
      </c>
      <c r="U10" s="127">
        <v>3.0891000000000002E-8</v>
      </c>
      <c r="V10" s="127">
        <v>3.8661999999999999E-8</v>
      </c>
      <c r="W10" s="127">
        <v>7.9300000000000002E-8</v>
      </c>
      <c r="X10" s="127">
        <v>9.0375E-8</v>
      </c>
      <c r="Y10" s="127">
        <v>1.0074E-7</v>
      </c>
      <c r="Z10" s="126">
        <v>1.0963999999999999E-7</v>
      </c>
      <c r="AA10" s="127">
        <v>1.1631E-7</v>
      </c>
      <c r="AB10" s="127">
        <v>1.104E-7</v>
      </c>
    </row>
    <row r="11" spans="1:28" x14ac:dyDescent="0.35">
      <c r="A11" s="162" t="s">
        <v>76</v>
      </c>
      <c r="B11" s="126">
        <v>0.08</v>
      </c>
      <c r="C11" s="127">
        <v>0.08</v>
      </c>
      <c r="D11" s="127">
        <v>0.08</v>
      </c>
      <c r="E11" s="126">
        <v>0</v>
      </c>
      <c r="F11" s="127">
        <v>0</v>
      </c>
      <c r="G11" s="127">
        <v>0</v>
      </c>
      <c r="H11" s="126">
        <v>7.5161000000000002E-28</v>
      </c>
      <c r="I11" s="127">
        <v>3.889E-26</v>
      </c>
      <c r="J11" s="127">
        <v>1.6030000000000001E-24</v>
      </c>
      <c r="K11" s="126">
        <v>5.3795999999999995E-23</v>
      </c>
      <c r="L11" s="127">
        <v>1.498E-21</v>
      </c>
      <c r="M11" s="127">
        <v>1.8924999999999999E-16</v>
      </c>
      <c r="N11" s="124">
        <v>3.408E-12</v>
      </c>
      <c r="O11" s="125">
        <v>3.1088000000000002E-11</v>
      </c>
      <c r="P11" s="125">
        <v>2.6204999999999999E-10</v>
      </c>
      <c r="Q11" s="126">
        <v>2.0427E-9</v>
      </c>
      <c r="R11" s="127">
        <v>1.5643E-8</v>
      </c>
      <c r="S11" s="127">
        <v>1.3925000000000001E-7</v>
      </c>
      <c r="T11" s="124">
        <v>2.0662999999999999E-7</v>
      </c>
      <c r="U11" s="125">
        <v>2.6243E-7</v>
      </c>
      <c r="V11" s="125">
        <v>3.2790999999999998E-7</v>
      </c>
      <c r="W11" s="125">
        <v>6.7703999999999998E-7</v>
      </c>
      <c r="X11" s="125">
        <v>7.7619000000000002E-7</v>
      </c>
      <c r="Y11" s="125">
        <v>8.7227000000000001E-7</v>
      </c>
      <c r="Z11" s="126">
        <v>9.5954999999999999E-7</v>
      </c>
      <c r="AA11" s="127">
        <v>1.0317E-6</v>
      </c>
      <c r="AB11" s="127">
        <v>1.0692000000000001E-6</v>
      </c>
    </row>
    <row r="12" spans="1:28" x14ac:dyDescent="0.35">
      <c r="A12" s="162" t="s">
        <v>57</v>
      </c>
      <c r="B12" s="126">
        <v>9.6000000000000002E-2</v>
      </c>
      <c r="C12" s="127">
        <v>9.6000000000000002E-2</v>
      </c>
      <c r="D12" s="127">
        <v>9.6000000000000002E-2</v>
      </c>
      <c r="E12" s="126">
        <v>0</v>
      </c>
      <c r="F12" s="127">
        <v>0</v>
      </c>
      <c r="G12" s="127">
        <v>0</v>
      </c>
      <c r="H12" s="126">
        <v>2.4944999999999998E-25</v>
      </c>
      <c r="I12" s="127">
        <v>9.5352000000000002E-24</v>
      </c>
      <c r="J12" s="127">
        <v>2.9452000000000001E-22</v>
      </c>
      <c r="K12" s="126">
        <v>7.5029000000000005E-21</v>
      </c>
      <c r="L12" s="127">
        <v>1.6046000000000001E-19</v>
      </c>
      <c r="M12" s="127">
        <v>7.7809999999999992E-15</v>
      </c>
      <c r="N12" s="126">
        <v>6.0855000000000006E-11</v>
      </c>
      <c r="O12" s="127">
        <v>4.5756000000000002E-10</v>
      </c>
      <c r="P12" s="127">
        <v>3.1943E-9</v>
      </c>
      <c r="Q12" s="126">
        <v>2.0729E-8</v>
      </c>
      <c r="R12" s="127">
        <v>1.3157999999999999E-7</v>
      </c>
      <c r="S12" s="127">
        <v>9.4038000000000001E-7</v>
      </c>
      <c r="T12" s="126">
        <v>1.5005000000000001E-6</v>
      </c>
      <c r="U12" s="127">
        <v>2.0907000000000002E-6</v>
      </c>
      <c r="V12" s="127">
        <v>2.8576E-6</v>
      </c>
      <c r="W12" s="127">
        <v>8.2669000000000004E-6</v>
      </c>
      <c r="X12" s="127">
        <v>1.0276E-5</v>
      </c>
      <c r="Y12" s="127">
        <v>1.2513E-5</v>
      </c>
      <c r="Z12" s="126">
        <v>1.4915E-5</v>
      </c>
      <c r="AA12" s="127">
        <v>1.7384000000000002E-5</v>
      </c>
      <c r="AB12" s="127">
        <v>2.5160999999999998E-5</v>
      </c>
    </row>
    <row r="13" spans="1:28" x14ac:dyDescent="0.35">
      <c r="A13" s="162" t="s">
        <v>56</v>
      </c>
      <c r="B13" s="126">
        <v>4.9173999999999997E-6</v>
      </c>
      <c r="C13" s="127">
        <v>9.7727000000000005E-6</v>
      </c>
      <c r="D13" s="127">
        <v>1.7980999999999999E-5</v>
      </c>
      <c r="E13" s="126">
        <v>0</v>
      </c>
      <c r="F13" s="127">
        <v>0</v>
      </c>
      <c r="G13" s="127">
        <v>0</v>
      </c>
      <c r="H13" s="126">
        <v>1.8533E-24</v>
      </c>
      <c r="I13" s="127">
        <v>4.8115E-23</v>
      </c>
      <c r="J13" s="127">
        <v>1.0294000000000001E-21</v>
      </c>
      <c r="K13" s="126">
        <v>1.8492E-20</v>
      </c>
      <c r="L13" s="127">
        <v>2.8341E-19</v>
      </c>
      <c r="M13" s="127">
        <v>4.1509999999999998E-15</v>
      </c>
      <c r="N13" s="126">
        <v>1.1626000000000001E-11</v>
      </c>
      <c r="O13" s="127">
        <v>6.9060000000000005E-11</v>
      </c>
      <c r="P13" s="127">
        <v>3.8342999999999999E-10</v>
      </c>
      <c r="Q13" s="126">
        <v>1.9929E-9</v>
      </c>
      <c r="R13" s="127">
        <v>1.0105E-8</v>
      </c>
      <c r="S13" s="127">
        <v>5.5969999999999998E-8</v>
      </c>
      <c r="T13" s="126">
        <v>9.2843999999999994E-8</v>
      </c>
      <c r="U13" s="127">
        <v>1.3738E-7</v>
      </c>
      <c r="V13" s="127">
        <v>1.9912E-7</v>
      </c>
      <c r="W13" s="127">
        <v>7.2111999999999999E-7</v>
      </c>
      <c r="X13" s="127">
        <v>9.4728999999999995E-7</v>
      </c>
      <c r="Y13" s="127">
        <v>1.2195999999999999E-6</v>
      </c>
      <c r="Z13" s="126">
        <v>1.5383E-6</v>
      </c>
      <c r="AA13" s="127">
        <v>1.8993E-6</v>
      </c>
      <c r="AB13" s="127">
        <v>3.5296000000000001E-6</v>
      </c>
    </row>
    <row r="14" spans="1:28" x14ac:dyDescent="0.35">
      <c r="A14" s="162" t="s">
        <v>58</v>
      </c>
      <c r="B14" s="127">
        <v>3.8815000000000004E-12</v>
      </c>
      <c r="C14" s="127">
        <v>2.5020000000000001E-11</v>
      </c>
      <c r="D14" s="127">
        <v>1.3146E-10</v>
      </c>
      <c r="E14" s="126">
        <v>0</v>
      </c>
      <c r="F14" s="127">
        <v>0</v>
      </c>
      <c r="G14" s="127">
        <v>2.112E-33</v>
      </c>
      <c r="H14" s="126">
        <v>6.9566999999999996E-22</v>
      </c>
      <c r="I14" s="127">
        <v>1.2648E-20</v>
      </c>
      <c r="J14" s="127">
        <v>1.9294E-19</v>
      </c>
      <c r="K14" s="126">
        <v>2.5112000000000002E-18</v>
      </c>
      <c r="L14" s="127">
        <v>2.8298000000000001E-17</v>
      </c>
      <c r="M14" s="127">
        <v>1.3693E-13</v>
      </c>
      <c r="N14" s="126">
        <v>1.4777E-10</v>
      </c>
      <c r="O14" s="127">
        <v>7.0479E-10</v>
      </c>
      <c r="P14" s="127">
        <v>3.1609000000000001E-9</v>
      </c>
      <c r="Q14" s="126">
        <v>1.3354999999999999E-8</v>
      </c>
      <c r="R14" s="127">
        <v>5.4870000000000001E-8</v>
      </c>
      <c r="S14" s="127">
        <v>2.3877000000000001E-7</v>
      </c>
      <c r="T14" s="126">
        <v>4.1717999999999998E-7</v>
      </c>
      <c r="U14" s="127">
        <v>6.6390999999999997E-7</v>
      </c>
      <c r="V14" s="127">
        <v>1.0328000000000001E-6</v>
      </c>
      <c r="W14" s="127">
        <v>4.8926000000000004E-6</v>
      </c>
      <c r="X14" s="127">
        <v>6.8608999999999998E-6</v>
      </c>
      <c r="Y14" s="127">
        <v>9.4301999999999999E-6</v>
      </c>
      <c r="Z14" s="126">
        <v>1.2703E-5</v>
      </c>
      <c r="AA14" s="127">
        <v>1.6767000000000001E-5</v>
      </c>
      <c r="AB14" s="127">
        <v>4.1359000000000002E-5</v>
      </c>
    </row>
    <row r="15" spans="1:28" x14ac:dyDescent="0.35">
      <c r="A15" s="162" t="s">
        <v>59</v>
      </c>
      <c r="B15" s="127">
        <v>4.4881E-11</v>
      </c>
      <c r="C15" s="127">
        <v>2.9447000000000002E-10</v>
      </c>
      <c r="D15" s="127">
        <v>1.5768E-9</v>
      </c>
      <c r="E15" s="126">
        <v>5.0031000000000001E-30</v>
      </c>
      <c r="F15" s="127">
        <v>3.4198000000000002E-28</v>
      </c>
      <c r="G15" s="127">
        <v>5.9530000000000002E-24</v>
      </c>
      <c r="H15" s="126">
        <v>8.4280000000000001E-16</v>
      </c>
      <c r="I15" s="127">
        <v>7.3140000000000001E-15</v>
      </c>
      <c r="J15" s="127">
        <v>5.5648999999999998E-14</v>
      </c>
      <c r="K15" s="126">
        <v>3.7591999999999998E-13</v>
      </c>
      <c r="L15" s="127">
        <v>2.2795000000000001E-12</v>
      </c>
      <c r="M15" s="127">
        <v>1.2492E-9</v>
      </c>
      <c r="N15" s="126">
        <v>2.2200999999999999E-7</v>
      </c>
      <c r="O15" s="127">
        <v>7.0610999999999996E-7</v>
      </c>
      <c r="P15" s="127">
        <v>2.1440999999999999E-6</v>
      </c>
      <c r="Q15" s="126">
        <v>6.2254999999999999E-6</v>
      </c>
      <c r="R15" s="127">
        <v>1.766E-5</v>
      </c>
      <c r="S15" s="127">
        <v>5.1829000000000001E-5</v>
      </c>
      <c r="T15" s="126">
        <v>8.2447000000000005E-5</v>
      </c>
      <c r="U15" s="127">
        <v>1.2276999999999999E-4</v>
      </c>
      <c r="V15" s="127">
        <v>1.7940999999999999E-4</v>
      </c>
      <c r="W15" s="127">
        <v>6.8853999999999996E-4</v>
      </c>
      <c r="X15" s="127">
        <v>9.2522999999999998E-4</v>
      </c>
      <c r="Y15" s="127">
        <v>1.2237999999999999E-3</v>
      </c>
      <c r="Z15" s="126">
        <v>1.5935000000000001E-3</v>
      </c>
      <c r="AA15" s="127">
        <v>2.0425999999999999E-3</v>
      </c>
      <c r="AB15" s="127">
        <v>4.7115999999999998E-3</v>
      </c>
    </row>
    <row r="16" spans="1:28" x14ac:dyDescent="0.35">
      <c r="A16" s="160" t="s">
        <v>2</v>
      </c>
      <c r="B16" s="124">
        <v>1.1107999999999999E-34</v>
      </c>
      <c r="C16" s="125">
        <v>1.8166000000000001E-32</v>
      </c>
      <c r="D16" s="125">
        <v>1.7138999999999999E-30</v>
      </c>
      <c r="E16" s="124">
        <v>0</v>
      </c>
      <c r="F16" s="125">
        <v>0</v>
      </c>
      <c r="G16" s="125">
        <v>2.9715000000000001E-31</v>
      </c>
      <c r="H16" s="124">
        <v>3.4601000000000002E-24</v>
      </c>
      <c r="I16" s="125">
        <v>4.2608E-23</v>
      </c>
      <c r="J16" s="125">
        <v>4.4740000000000001E-22</v>
      </c>
      <c r="K16" s="124">
        <v>4.0674000000000001E-21</v>
      </c>
      <c r="L16" s="125">
        <v>3.2441999999999999E-20</v>
      </c>
      <c r="M16" s="125">
        <v>4.4000999999999999E-17</v>
      </c>
      <c r="N16" s="124">
        <v>1.5291E-14</v>
      </c>
      <c r="O16" s="125">
        <v>5.5883E-14</v>
      </c>
      <c r="P16" s="125">
        <v>1.9295999999999999E-13</v>
      </c>
      <c r="Q16" s="124">
        <v>6.3153000000000004E-13</v>
      </c>
      <c r="R16" s="125">
        <v>1.9842999999999999E-12</v>
      </c>
      <c r="S16" s="125">
        <v>6.1716000000000001E-12</v>
      </c>
      <c r="T16" s="124">
        <v>1.3777E-11</v>
      </c>
      <c r="U16" s="125">
        <v>2.9054000000000001E-11</v>
      </c>
      <c r="V16" s="125">
        <v>5.9358999999999994E-11</v>
      </c>
      <c r="W16" s="125">
        <v>7.7866999999999996E-10</v>
      </c>
      <c r="X16" s="125">
        <v>1.3898999999999999E-9</v>
      </c>
      <c r="Y16" s="125">
        <v>2.4236000000000002E-9</v>
      </c>
      <c r="Z16" s="125">
        <v>4.1320000000000002E-9</v>
      </c>
      <c r="AA16" s="125">
        <v>6.8934999999999998E-9</v>
      </c>
      <c r="AB16" s="125">
        <v>4.3596000000000002E-8</v>
      </c>
    </row>
    <row r="17" spans="1:28" x14ac:dyDescent="0.35">
      <c r="A17" s="164" t="s">
        <v>1</v>
      </c>
      <c r="B17" s="111">
        <v>0.2</v>
      </c>
      <c r="C17" s="110">
        <v>0.2</v>
      </c>
      <c r="D17" s="110">
        <v>0.2</v>
      </c>
      <c r="E17" s="109">
        <v>0.2</v>
      </c>
      <c r="F17" s="109">
        <v>0.2</v>
      </c>
      <c r="G17" s="109">
        <v>0.2</v>
      </c>
      <c r="H17" s="109">
        <v>0.2</v>
      </c>
      <c r="I17" s="109">
        <v>0.2</v>
      </c>
      <c r="J17" s="109">
        <v>0.2</v>
      </c>
      <c r="K17" s="109">
        <v>0.2</v>
      </c>
      <c r="L17" s="109">
        <v>0.2</v>
      </c>
      <c r="M17" s="109">
        <v>0.2</v>
      </c>
      <c r="N17" s="109">
        <v>0.2</v>
      </c>
      <c r="O17" s="109">
        <v>0.2</v>
      </c>
      <c r="P17" s="109">
        <v>0.2</v>
      </c>
      <c r="Q17" s="109">
        <v>0.2</v>
      </c>
      <c r="R17" s="109">
        <v>0.2</v>
      </c>
      <c r="S17" s="109">
        <v>0.2</v>
      </c>
      <c r="T17" s="109">
        <v>0.2</v>
      </c>
      <c r="U17" s="109">
        <v>0.2</v>
      </c>
      <c r="V17" s="109">
        <v>0.2</v>
      </c>
      <c r="W17" s="109">
        <v>0.2</v>
      </c>
      <c r="X17" s="109">
        <v>0.2</v>
      </c>
      <c r="Y17" s="109">
        <v>0.2</v>
      </c>
      <c r="Z17" s="109">
        <v>0.2</v>
      </c>
      <c r="AA17" s="109">
        <v>0.2</v>
      </c>
      <c r="AB17" s="109">
        <v>0.2</v>
      </c>
    </row>
    <row r="18" spans="1:28" x14ac:dyDescent="0.35">
      <c r="A18" s="164" t="s">
        <v>97</v>
      </c>
      <c r="B18" s="111">
        <v>0.12</v>
      </c>
      <c r="C18" s="110">
        <v>0.12</v>
      </c>
      <c r="D18" s="110">
        <v>0.12</v>
      </c>
      <c r="E18" s="109">
        <v>2.7299E-22</v>
      </c>
      <c r="F18" s="109">
        <v>3.6921999999999997E-21</v>
      </c>
      <c r="G18" s="109">
        <v>1.2687999999999999E-14</v>
      </c>
      <c r="H18" s="109">
        <v>4.2300999999999999E-12</v>
      </c>
      <c r="I18" s="109">
        <v>7.2541999999999994E-11</v>
      </c>
      <c r="J18" s="109">
        <v>1.8026999999999999E-10</v>
      </c>
      <c r="K18" s="109">
        <v>9.8902E-3</v>
      </c>
      <c r="L18" s="109">
        <v>1.1774E-2</v>
      </c>
      <c r="M18" s="109">
        <v>2.2533999999999998E-2</v>
      </c>
      <c r="N18" s="109">
        <v>4.2658000000000001E-2</v>
      </c>
      <c r="O18" s="109">
        <v>5.0722999999999997E-2</v>
      </c>
      <c r="P18" s="109">
        <v>6.1081000000000003E-2</v>
      </c>
      <c r="Q18" s="109">
        <v>7.5156000000000001E-2</v>
      </c>
      <c r="R18" s="109">
        <v>9.4299999999999995E-2</v>
      </c>
      <c r="S18" s="109">
        <v>0.11763</v>
      </c>
      <c r="T18" s="109">
        <v>0.12</v>
      </c>
      <c r="U18" s="109">
        <v>0.12</v>
      </c>
      <c r="V18" s="109">
        <v>0.12</v>
      </c>
      <c r="W18" s="109">
        <v>0.12</v>
      </c>
      <c r="X18" s="109">
        <v>0.12</v>
      </c>
      <c r="Y18" s="109">
        <v>0.12</v>
      </c>
      <c r="Z18" s="109">
        <v>0.12</v>
      </c>
      <c r="AA18" s="109">
        <v>0.12</v>
      </c>
      <c r="AB18" s="109">
        <v>0.12</v>
      </c>
    </row>
    <row r="19" spans="1:28" x14ac:dyDescent="0.35">
      <c r="A19" s="163" t="s">
        <v>96</v>
      </c>
      <c r="B19" s="108">
        <v>0.48</v>
      </c>
      <c r="C19" s="109">
        <v>0.48</v>
      </c>
      <c r="D19" s="109">
        <v>0.48</v>
      </c>
      <c r="E19" s="109">
        <v>3.8586999999999998E-27</v>
      </c>
      <c r="F19" s="109">
        <v>8.8526000000000005E-26</v>
      </c>
      <c r="G19" s="109">
        <v>2.6184E-19</v>
      </c>
      <c r="H19" s="109">
        <v>2.8174000000000001E-14</v>
      </c>
      <c r="I19" s="109">
        <v>6.7415000000000001E-13</v>
      </c>
      <c r="J19" s="109">
        <v>2.3000999999999999E-12</v>
      </c>
      <c r="K19" s="109">
        <v>1.7072999999999999E-4</v>
      </c>
      <c r="L19" s="109">
        <v>2.7137999999999999E-4</v>
      </c>
      <c r="M19" s="109">
        <v>1.4769E-3</v>
      </c>
      <c r="N19" s="109">
        <v>6.9144000000000002E-3</v>
      </c>
      <c r="O19" s="109">
        <v>1.0135999999999999E-2</v>
      </c>
      <c r="P19" s="109">
        <v>1.4976E-2</v>
      </c>
      <c r="Q19" s="109">
        <v>2.2475999999999999E-2</v>
      </c>
      <c r="R19" s="109">
        <v>3.4842999999999999E-2</v>
      </c>
      <c r="S19" s="109">
        <v>5.7523999999999999E-2</v>
      </c>
      <c r="T19" s="109">
        <v>5.9825000000000003E-2</v>
      </c>
      <c r="U19" s="109">
        <v>5.9740000000000001E-2</v>
      </c>
      <c r="V19" s="109">
        <v>5.9621E-2</v>
      </c>
      <c r="W19" s="109">
        <v>5.8559E-2</v>
      </c>
      <c r="X19" s="109">
        <v>5.8068000000000002E-2</v>
      </c>
      <c r="Y19" s="109">
        <v>5.7451000000000002E-2</v>
      </c>
      <c r="Z19" s="109">
        <v>5.6688000000000002E-2</v>
      </c>
      <c r="AA19" s="109">
        <v>5.5763E-2</v>
      </c>
      <c r="AB19" s="109">
        <v>5.0305999999999997E-2</v>
      </c>
    </row>
    <row r="20" spans="1:28" x14ac:dyDescent="0.35">
      <c r="A20" s="163" t="s">
        <v>98</v>
      </c>
      <c r="B20" s="108">
        <v>5.2603000000000003E-6</v>
      </c>
      <c r="C20" s="109">
        <v>3.6476000000000001E-5</v>
      </c>
      <c r="D20" s="109">
        <v>1.9998999999999999E-4</v>
      </c>
      <c r="E20" s="109">
        <v>1.4148E-29</v>
      </c>
      <c r="F20" s="109">
        <v>2.6517999999999999E-27</v>
      </c>
      <c r="G20" s="109">
        <v>2.9242999999999998E-17</v>
      </c>
      <c r="H20" s="109">
        <v>2.2604999999999999E-12</v>
      </c>
      <c r="I20" s="109">
        <v>1.1437E-10</v>
      </c>
      <c r="J20" s="109">
        <v>7.6733999999999996E-10</v>
      </c>
      <c r="K20" s="109">
        <v>9.9945000000000006E-2</v>
      </c>
      <c r="L20" s="109">
        <v>0.1</v>
      </c>
      <c r="M20" s="109">
        <v>0.1</v>
      </c>
      <c r="N20" s="109">
        <v>0.1</v>
      </c>
      <c r="O20" s="109">
        <v>0.1</v>
      </c>
      <c r="P20" s="109">
        <v>0.1</v>
      </c>
      <c r="Q20" s="109">
        <v>0.1</v>
      </c>
      <c r="R20" s="109">
        <v>0.1</v>
      </c>
      <c r="S20" s="109">
        <v>0.1</v>
      </c>
      <c r="T20" s="109">
        <v>0.1</v>
      </c>
      <c r="U20" s="109">
        <v>0.1</v>
      </c>
      <c r="V20" s="109">
        <v>0.1</v>
      </c>
      <c r="W20" s="109">
        <v>0.1</v>
      </c>
      <c r="X20" s="109">
        <v>0.1</v>
      </c>
      <c r="Y20" s="109">
        <v>0.1</v>
      </c>
      <c r="Z20" s="109">
        <v>0.1</v>
      </c>
      <c r="AA20" s="109">
        <v>0.1</v>
      </c>
      <c r="AB20" s="109">
        <v>0.1</v>
      </c>
    </row>
    <row r="21" spans="1:28" x14ac:dyDescent="0.35">
      <c r="A21" s="163" t="s">
        <v>51</v>
      </c>
      <c r="B21" s="108">
        <v>-20.72</v>
      </c>
      <c r="C21" s="109">
        <v>-20.71</v>
      </c>
      <c r="D21" s="109">
        <v>-20.71</v>
      </c>
      <c r="E21" s="109">
        <v>-18.62</v>
      </c>
      <c r="F21" s="109">
        <v>-18.63</v>
      </c>
      <c r="G21" s="109">
        <v>-18.72</v>
      </c>
      <c r="H21" s="109">
        <v>-18.84</v>
      </c>
      <c r="I21" s="109">
        <v>-18.87</v>
      </c>
      <c r="J21" s="109">
        <v>-18.899999999999999</v>
      </c>
      <c r="K21" s="109">
        <v>-18.940000000000001</v>
      </c>
      <c r="L21" s="109">
        <v>-18.97</v>
      </c>
      <c r="M21" s="109">
        <v>-19.11</v>
      </c>
      <c r="N21" s="109">
        <v>-19.25</v>
      </c>
      <c r="O21" s="109">
        <v>-19.28</v>
      </c>
      <c r="P21" s="109">
        <v>-19.32</v>
      </c>
      <c r="Q21" s="109">
        <v>-19.350000000000001</v>
      </c>
      <c r="R21" s="109">
        <v>-19.38</v>
      </c>
      <c r="S21" s="109">
        <v>-19.420000000000002</v>
      </c>
      <c r="T21" s="109">
        <v>-19.45</v>
      </c>
      <c r="U21" s="109">
        <v>-19.48</v>
      </c>
      <c r="V21" s="109">
        <v>-19.510000000000002</v>
      </c>
      <c r="W21" s="109">
        <v>-19.64</v>
      </c>
      <c r="X21" s="109">
        <v>-19.68</v>
      </c>
      <c r="Y21" s="109">
        <v>-19.71</v>
      </c>
      <c r="Z21" s="109">
        <v>-19.739999999999998</v>
      </c>
      <c r="AA21" s="109">
        <v>-19.77</v>
      </c>
      <c r="AB21" s="109">
        <v>-19.91</v>
      </c>
    </row>
    <row r="22" spans="1:28" x14ac:dyDescent="0.35">
      <c r="A22" s="163" t="s">
        <v>87</v>
      </c>
      <c r="B22" s="108">
        <v>-97.04</v>
      </c>
      <c r="C22" s="109">
        <v>-91.76</v>
      </c>
      <c r="D22" s="109">
        <v>-87.06</v>
      </c>
      <c r="E22" s="109">
        <v>-55.6</v>
      </c>
      <c r="F22" s="109">
        <v>-53.11</v>
      </c>
      <c r="G22" s="109">
        <v>-42.49</v>
      </c>
      <c r="H22" s="109">
        <v>-43.73</v>
      </c>
      <c r="I22" s="109">
        <v>-42.69</v>
      </c>
      <c r="J22" s="109">
        <v>-41.74</v>
      </c>
      <c r="K22" s="109">
        <v>-40.880000000000003</v>
      </c>
      <c r="L22" s="109">
        <v>-40.57</v>
      </c>
      <c r="M22" s="109">
        <v>-39.549999999999997</v>
      </c>
      <c r="N22" s="109">
        <v>-38.83</v>
      </c>
      <c r="O22" s="109">
        <v>-38.700000000000003</v>
      </c>
      <c r="P22" s="109">
        <v>-38.590000000000003</v>
      </c>
      <c r="Q22" s="109">
        <v>-38.5</v>
      </c>
      <c r="R22" s="109">
        <v>-38.450000000000003</v>
      </c>
      <c r="S22" s="109">
        <v>-38.479999999999997</v>
      </c>
      <c r="T22" s="109">
        <v>-38</v>
      </c>
      <c r="U22" s="109">
        <v>-37.5</v>
      </c>
      <c r="V22" s="109">
        <v>-37.020000000000003</v>
      </c>
      <c r="W22" s="109">
        <v>-35.229999999999997</v>
      </c>
      <c r="X22" s="109">
        <v>-34.81</v>
      </c>
      <c r="Y22" s="109">
        <v>-34.409999999999997</v>
      </c>
      <c r="Z22" s="109">
        <v>-34.01</v>
      </c>
      <c r="AA22" s="109">
        <v>-33.619999999999997</v>
      </c>
      <c r="AB22" s="109">
        <v>-32.11</v>
      </c>
    </row>
    <row r="23" spans="1:28" x14ac:dyDescent="0.35">
      <c r="A23" s="163" t="s">
        <v>99</v>
      </c>
      <c r="B23" s="108">
        <v>-27.48</v>
      </c>
      <c r="C23" s="109">
        <v>-25.86</v>
      </c>
      <c r="D23" s="109">
        <v>-24.42</v>
      </c>
      <c r="E23" s="109">
        <v>-14.19</v>
      </c>
      <c r="F23" s="109">
        <v>-13.76</v>
      </c>
      <c r="G23" s="109">
        <v>-10.61</v>
      </c>
      <c r="H23" s="109">
        <v>-14.31</v>
      </c>
      <c r="I23" s="109">
        <v>-14.22</v>
      </c>
      <c r="J23" s="109">
        <v>-14.14</v>
      </c>
      <c r="K23" s="109">
        <v>-14.08</v>
      </c>
      <c r="L23" s="109">
        <v>-14.03</v>
      </c>
      <c r="M23" s="109">
        <v>-13.94</v>
      </c>
      <c r="N23" s="109">
        <v>-13.97</v>
      </c>
      <c r="O23" s="109">
        <v>-13.99</v>
      </c>
      <c r="P23" s="109">
        <v>-14.02</v>
      </c>
      <c r="Q23" s="109">
        <v>-14.05</v>
      </c>
      <c r="R23" s="109">
        <v>-14.11</v>
      </c>
      <c r="S23" s="109">
        <v>-14.24</v>
      </c>
      <c r="T23" s="109">
        <v>-14.12</v>
      </c>
      <c r="U23" s="109">
        <v>-13.98</v>
      </c>
      <c r="V23" s="109">
        <v>-13.86</v>
      </c>
      <c r="W23" s="109">
        <v>-13.4</v>
      </c>
      <c r="X23" s="109">
        <v>-13.29</v>
      </c>
      <c r="Y23" s="109">
        <v>-13.19</v>
      </c>
      <c r="Z23" s="109">
        <v>-13.09</v>
      </c>
      <c r="AA23" s="109">
        <v>-12.99</v>
      </c>
      <c r="AB23" s="109">
        <v>-12.59</v>
      </c>
    </row>
    <row r="24" spans="1:28" x14ac:dyDescent="0.35">
      <c r="A24" s="163" t="s">
        <v>61</v>
      </c>
      <c r="B24" s="108">
        <v>4.6980000000000004</v>
      </c>
      <c r="C24" s="109">
        <v>3.8370000000000002</v>
      </c>
      <c r="D24" s="109">
        <v>3.0619999999999998</v>
      </c>
      <c r="E24" s="109">
        <v>-20.95</v>
      </c>
      <c r="F24" s="109">
        <v>-20.149999999999999</v>
      </c>
      <c r="G24" s="109">
        <v>-19.53</v>
      </c>
      <c r="H24" s="109">
        <v>-13.26</v>
      </c>
      <c r="I24" s="109">
        <v>-12.83</v>
      </c>
      <c r="J24" s="109">
        <v>-12.43</v>
      </c>
      <c r="K24" s="109">
        <v>-12.06</v>
      </c>
      <c r="L24" s="109">
        <v>-11.7</v>
      </c>
      <c r="M24" s="109">
        <v>-10.45</v>
      </c>
      <c r="N24" s="109">
        <v>-9.4139999999999997</v>
      </c>
      <c r="O24" s="109">
        <v>-9.18</v>
      </c>
      <c r="P24" s="109">
        <v>-8.9550000000000001</v>
      </c>
      <c r="Q24" s="109">
        <v>-8.7390000000000008</v>
      </c>
      <c r="R24" s="109">
        <v>-8.5210000000000008</v>
      </c>
      <c r="S24" s="109">
        <v>-8.2739999999999991</v>
      </c>
      <c r="T24" s="109">
        <v>-8.3219999999999992</v>
      </c>
      <c r="U24" s="109">
        <v>-8.3919999999999995</v>
      </c>
      <c r="V24" s="109">
        <v>-8.4610000000000003</v>
      </c>
      <c r="W24" s="109">
        <v>-8.7370000000000001</v>
      </c>
      <c r="X24" s="109">
        <v>-8.8059999999999992</v>
      </c>
      <c r="Y24" s="109">
        <v>-8.8770000000000007</v>
      </c>
      <c r="Z24" s="109">
        <v>-8.9489999999999998</v>
      </c>
      <c r="AA24" s="109">
        <v>-9.0220000000000002</v>
      </c>
      <c r="AB24" s="109">
        <v>-9.3379999999999992</v>
      </c>
    </row>
  </sheetData>
  <conditionalFormatting sqref="B1:AB24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rgb="FFFFFF00"/>
  </sheetPr>
  <dimension ref="A1:BU195"/>
  <sheetViews>
    <sheetView tabSelected="1" zoomScale="55" zoomScaleNormal="55" workbookViewId="0">
      <pane ySplit="1" topLeftCell="A103" activePane="bottomLeft" state="frozen"/>
      <selection pane="bottomLeft" activeCell="BY174" sqref="BY174"/>
    </sheetView>
  </sheetViews>
  <sheetFormatPr defaultRowHeight="21" outlineLevelRow="1" x14ac:dyDescent="0.35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 x14ac:dyDescent="0.4">
      <c r="A1" s="32" t="s">
        <v>16</v>
      </c>
      <c r="B1" s="105">
        <v>300</v>
      </c>
      <c r="C1" s="59">
        <v>1000</v>
      </c>
      <c r="D1" s="60" t="s">
        <v>17</v>
      </c>
      <c r="E1" s="61">
        <v>70</v>
      </c>
      <c r="F1" s="34"/>
      <c r="G1" s="34"/>
      <c r="H1" s="34"/>
      <c r="I1" s="34"/>
      <c r="J1" s="34"/>
    </row>
    <row r="2" spans="1:72" ht="23.25" customHeight="1" thickTop="1" thickBot="1" x14ac:dyDescent="0.4">
      <c r="A2" s="4" t="s">
        <v>27</v>
      </c>
      <c r="B2" s="4">
        <f>IFERROR(FLUID!F45,0)</f>
        <v>273.10000000000002</v>
      </c>
      <c r="C2" s="4">
        <f>IFERROR(FLUID!G45,0)</f>
        <v>339.2</v>
      </c>
      <c r="D2" s="4">
        <f>IFERROR(FLUID!H45,0)</f>
        <v>405.3</v>
      </c>
      <c r="E2" s="4">
        <f>IFERROR(FLUID!I45,0)</f>
        <v>471.4</v>
      </c>
      <c r="F2" s="4">
        <f>IFERROR(FLUID!J45,0)</f>
        <v>537.5</v>
      </c>
      <c r="G2" s="4">
        <f>IFERROR(FLUID!K45,0)</f>
        <v>603.5</v>
      </c>
      <c r="H2" s="4">
        <f>IFERROR(FLUID!L45,0)</f>
        <v>669.6</v>
      </c>
      <c r="I2" s="4">
        <f>IFERROR(FLUID!M45,0)</f>
        <v>735.7</v>
      </c>
      <c r="J2" s="4">
        <f>IFERROR(FLUID!N45,0)</f>
        <v>801.8</v>
      </c>
      <c r="K2" s="4">
        <f>IFERROR(FLUID!O45,0)</f>
        <v>867.8</v>
      </c>
      <c r="L2" s="4">
        <f>IFERROR(FLUID!P45,0)</f>
        <v>933.9</v>
      </c>
      <c r="M2" s="4">
        <f>IFERROR(FLUID!Q45,0)</f>
        <v>1000</v>
      </c>
      <c r="N2" s="4">
        <f>IFERROR(FLUID!R45,0)</f>
        <v>0</v>
      </c>
      <c r="O2" s="4">
        <f>IFERROR(FLUID!S45,0)</f>
        <v>0</v>
      </c>
      <c r="P2" s="4">
        <f>IFERROR(FLUID!T45,0)</f>
        <v>0</v>
      </c>
      <c r="Q2" s="4">
        <f>IFERROR(FLUID!U45,0)</f>
        <v>0</v>
      </c>
      <c r="R2" s="4">
        <f>IFERROR(FLUID!V45,0)</f>
        <v>0</v>
      </c>
      <c r="S2" s="4">
        <f>IFERROR(FLUID!W45,0)</f>
        <v>0</v>
      </c>
      <c r="T2" s="4">
        <f>IFERROR(FLUID!X45,0)</f>
        <v>0</v>
      </c>
      <c r="U2" s="4">
        <f>IFERROR(FLUID!Y45,0)</f>
        <v>0</v>
      </c>
      <c r="V2" s="4">
        <f>IFERROR(FLUID!Z45,0)</f>
        <v>0</v>
      </c>
      <c r="W2" s="4">
        <f>IFERROR(FLUID!AA45,0)</f>
        <v>0</v>
      </c>
      <c r="X2" s="4">
        <f>IFERROR(FLUID!AB45,0)</f>
        <v>0</v>
      </c>
      <c r="Y2" s="4">
        <f>IFERROR(FLUID!AC45,0)</f>
        <v>0</v>
      </c>
      <c r="Z2" s="4">
        <f>IFERROR(FLUID!AD45,0)</f>
        <v>0</v>
      </c>
      <c r="AA2" s="4">
        <f>IFERROR(FLUID!AE45,0)</f>
        <v>0</v>
      </c>
      <c r="AB2" s="4">
        <f>IFERROR(FLUID!AF45,0)</f>
        <v>0</v>
      </c>
      <c r="AC2" s="4">
        <f>IFERROR(FLUID!AG45,0)</f>
        <v>0</v>
      </c>
      <c r="AD2" s="4">
        <f>IFERROR(FLUID!AH45,0)</f>
        <v>0</v>
      </c>
      <c r="AE2" s="4">
        <f>IFERROR(FLUID!AI45,0)</f>
        <v>0</v>
      </c>
      <c r="AF2" s="4">
        <f>IFERROR(FLUID!AJ45,0)</f>
        <v>0</v>
      </c>
      <c r="AG2" s="4">
        <f>IFERROR(FLUID!AK45,0)</f>
        <v>0</v>
      </c>
      <c r="AH2" s="4">
        <f>IFERROR(FLUID!AL45,0)</f>
        <v>0</v>
      </c>
      <c r="AI2" s="4">
        <f>IFERROR(FLUID!AM45,0)</f>
        <v>0</v>
      </c>
      <c r="AJ2" s="4">
        <f>IFERROR(FLUID!AN45,0)</f>
        <v>0</v>
      </c>
      <c r="AK2" s="4">
        <f>IFERROR(FLUID!AO45,0)</f>
        <v>0</v>
      </c>
      <c r="AL2" s="4">
        <f>IFERROR(FLUID!AP45,0)</f>
        <v>0</v>
      </c>
      <c r="AM2" s="4">
        <f>IFERROR(FLUID!AQ45,0)</f>
        <v>0</v>
      </c>
      <c r="AN2" s="4">
        <f>IFERROR(FLUID!AR45,0)</f>
        <v>0</v>
      </c>
      <c r="AO2" s="4">
        <f>IFERROR(FLUID!AS45,0)</f>
        <v>0</v>
      </c>
      <c r="AP2" s="4">
        <f>IFERROR(FLUID!AT45,0)</f>
        <v>0</v>
      </c>
      <c r="AQ2" s="4">
        <f>IFERROR(FLUID!AU45,0)</f>
        <v>0</v>
      </c>
      <c r="AR2" s="4">
        <f>IFERROR(FLUID!AV45,0)</f>
        <v>0</v>
      </c>
      <c r="AS2" s="4">
        <f>IFERROR(FLUID!AW45,0)</f>
        <v>0</v>
      </c>
      <c r="AT2" s="4">
        <f>IFERROR(FLUID!AX45,0)</f>
        <v>0</v>
      </c>
      <c r="AU2" s="4">
        <f>IFERROR(FLUID!AY45,0)</f>
        <v>0</v>
      </c>
      <c r="AV2" s="4">
        <f>IFERROR(FLUID!AZ45,0)</f>
        <v>0</v>
      </c>
      <c r="AW2" s="4">
        <f>IFERROR(FLUID!BA45,0)</f>
        <v>0</v>
      </c>
      <c r="AX2" s="4">
        <f>IFERROR(FLUID!BB45,0)</f>
        <v>0</v>
      </c>
      <c r="AY2" s="4">
        <f>IFERROR(FLUID!BC45,0)</f>
        <v>0</v>
      </c>
      <c r="AZ2" s="4">
        <f>IFERROR(FLUID!BD45,0)</f>
        <v>0</v>
      </c>
      <c r="BA2" s="4">
        <f>IFERROR(FLUID!BE45,0)</f>
        <v>0</v>
      </c>
      <c r="BB2" s="4">
        <f>IFERROR(FLUID!BF45,0)</f>
        <v>0</v>
      </c>
      <c r="BC2" s="4">
        <f>IFERROR(FLUID!BG45,0)</f>
        <v>0</v>
      </c>
      <c r="BD2" s="4">
        <f>IFERROR(FLUID!BH45,0)</f>
        <v>0</v>
      </c>
      <c r="BE2" s="4">
        <f>IFERROR(FLUID!BI45,0)</f>
        <v>0</v>
      </c>
      <c r="BF2" s="4">
        <f>IFERROR(FLUID!BJ45,0)</f>
        <v>0</v>
      </c>
      <c r="BG2" s="4">
        <f>IFERROR(FLUID!BK45,0)</f>
        <v>0</v>
      </c>
      <c r="BH2" s="4">
        <f>IFERROR(FLUID!BL45,0)</f>
        <v>0</v>
      </c>
      <c r="BI2" s="4">
        <f>IFERROR(FLUID!BM45,0)</f>
        <v>0</v>
      </c>
      <c r="BJ2" s="4">
        <f>IFERROR(FLUID!BN45,0)</f>
        <v>0</v>
      </c>
      <c r="BK2" s="4">
        <f>IFERROR(FLUID!BO45,0)</f>
        <v>0</v>
      </c>
      <c r="BL2" s="4">
        <f>IFERROR(FLUID!BP45,0)</f>
        <v>0</v>
      </c>
      <c r="BM2" s="4">
        <f>IFERROR(FLUID!BQ45,0)</f>
        <v>0</v>
      </c>
      <c r="BN2" s="4">
        <f>IFERROR(FLUID!BR45,0)</f>
        <v>0</v>
      </c>
      <c r="BO2" s="4">
        <f>IFERROR(FLUID!BS45,0)</f>
        <v>0</v>
      </c>
      <c r="BP2" s="4">
        <f>IFERROR(FLUID!BT45,0)</f>
        <v>0</v>
      </c>
      <c r="BQ2" s="4">
        <f>IFERROR(FLUID!BU45,0)</f>
        <v>0</v>
      </c>
      <c r="BR2" s="4">
        <f>IFERROR(FLUID!BV45,0)</f>
        <v>0</v>
      </c>
      <c r="BS2" s="4">
        <f>IFERROR(FLUID!BW45,0)</f>
        <v>0</v>
      </c>
      <c r="BT2" s="4">
        <f>IFERROR(FLUID!BX45,0)</f>
        <v>0</v>
      </c>
    </row>
    <row r="3" spans="1:72" ht="22.5" hidden="1" outlineLevel="1" thickTop="1" thickBot="1" x14ac:dyDescent="0.4">
      <c r="A3" s="87" t="str">
        <f>IFERROR(FLUID!E46,0)</f>
        <v>*Ga2Se3[l]</v>
      </c>
      <c r="B3" s="16">
        <f ca="1">IFERROR(FLUID!F46,0)</f>
        <v>-169.20700000000002</v>
      </c>
      <c r="C3" s="16">
        <f ca="1">IFERROR(FLUID!G46,0)</f>
        <v>-148.60300000000001</v>
      </c>
      <c r="D3" s="16">
        <f ca="1">IFERROR(FLUID!H46,0)</f>
        <v>-134.69</v>
      </c>
      <c r="E3" s="16">
        <f ca="1">IFERROR(FLUID!I46,0)</f>
        <v>-124.702</v>
      </c>
      <c r="F3" s="16">
        <f ca="1">IFERROR(FLUID!J46,0)</f>
        <v>-117.157</v>
      </c>
      <c r="G3" s="16">
        <f ca="1">IFERROR(FLUID!K46,0)</f>
        <v>-111.26300000000001</v>
      </c>
      <c r="H3" s="16">
        <f ca="1">IFERROR(FLUID!L46,0)</f>
        <v>-106.54</v>
      </c>
      <c r="I3" s="16">
        <f ca="1">IFERROR(FLUID!M46,0)</f>
        <v>-102.65700000000001</v>
      </c>
      <c r="J3" s="16">
        <f ca="1">IFERROR(FLUID!N46,0)</f>
        <v>-99.423000000000002</v>
      </c>
      <c r="K3" s="16">
        <f ca="1">IFERROR(FLUID!O46,0)</f>
        <v>-96.670999999999992</v>
      </c>
      <c r="L3" s="16">
        <f ca="1">IFERROR(FLUID!P46,0)</f>
        <v>-94.305999999999997</v>
      </c>
      <c r="M3" s="16">
        <f ca="1">IFERROR(FLUID!Q46,0)</f>
        <v>-92.233999999999995</v>
      </c>
      <c r="N3" s="16">
        <f ca="1">IFERROR(FLUID!R46,0)</f>
        <v>0</v>
      </c>
      <c r="O3" s="16">
        <f ca="1">IFERROR(FLUID!S46,0)</f>
        <v>0</v>
      </c>
      <c r="P3" s="16">
        <f ca="1">IFERROR(FLUID!T46,0)</f>
        <v>0</v>
      </c>
      <c r="Q3" s="16">
        <f ca="1">IFERROR(FLUID!U46,0)</f>
        <v>0</v>
      </c>
      <c r="R3" s="16">
        <f ca="1">IFERROR(FLUID!V46,0)</f>
        <v>0</v>
      </c>
      <c r="S3" s="16">
        <f ca="1">IFERROR(FLUID!W46,0)</f>
        <v>0</v>
      </c>
      <c r="T3" s="16">
        <f ca="1">IFERROR(FLUID!X46,0)</f>
        <v>0</v>
      </c>
      <c r="U3" s="16">
        <f ca="1">IFERROR(FLUID!Y46,0)</f>
        <v>0</v>
      </c>
      <c r="V3" s="16">
        <f ca="1">IFERROR(FLUID!Z46,0)</f>
        <v>0</v>
      </c>
      <c r="W3" s="16">
        <f ca="1">IFERROR(FLUID!AA46,0)</f>
        <v>0</v>
      </c>
      <c r="X3" s="16">
        <f ca="1">IFERROR(FLUID!AB46,0)</f>
        <v>0</v>
      </c>
      <c r="Y3" s="16">
        <f ca="1">IFERROR(FLUID!AC46,0)</f>
        <v>0</v>
      </c>
      <c r="Z3" s="16">
        <f ca="1">IFERROR(FLUID!AD46,0)</f>
        <v>0</v>
      </c>
      <c r="AA3" s="16">
        <f ca="1">IFERROR(FLUID!AE46,0)</f>
        <v>0</v>
      </c>
      <c r="AB3" s="16">
        <f ca="1">IFERROR(FLUID!AF46,0)</f>
        <v>0</v>
      </c>
      <c r="AC3" s="16">
        <f ca="1">IFERROR(FLUID!AG46,0)</f>
        <v>0</v>
      </c>
      <c r="AD3" s="16">
        <f ca="1">IFERROR(FLUID!AH46,0)</f>
        <v>0</v>
      </c>
      <c r="AE3" s="16">
        <f ca="1">IFERROR(FLUID!AI46,0)</f>
        <v>0</v>
      </c>
      <c r="AF3" s="16">
        <f ca="1">IFERROR(FLUID!AJ46,0)</f>
        <v>0</v>
      </c>
      <c r="AG3" s="16">
        <f ca="1">IFERROR(FLUID!AK46,0)</f>
        <v>0</v>
      </c>
      <c r="AH3" s="16">
        <f ca="1">IFERROR(FLUID!AL46,0)</f>
        <v>0</v>
      </c>
      <c r="AI3" s="16">
        <f ca="1">IFERROR(FLUID!AM46,0)</f>
        <v>0</v>
      </c>
      <c r="AJ3" s="16">
        <f ca="1">IFERROR(FLUID!AN46,0)</f>
        <v>0</v>
      </c>
      <c r="AK3" s="16">
        <f ca="1">IFERROR(FLUID!AO46,0)</f>
        <v>0</v>
      </c>
      <c r="AL3" s="16">
        <f ca="1">IFERROR(FLUID!AP46,0)</f>
        <v>0</v>
      </c>
      <c r="AM3" s="16">
        <f ca="1">IFERROR(FLUID!AQ46,0)</f>
        <v>0</v>
      </c>
      <c r="AN3" s="16">
        <f ca="1">IFERROR(FLUID!AR46,0)</f>
        <v>0</v>
      </c>
      <c r="AO3" s="16">
        <f ca="1">IFERROR(FLUID!AS46,0)</f>
        <v>0</v>
      </c>
      <c r="AP3" s="16">
        <f ca="1">IFERROR(FLUID!AT46,0)</f>
        <v>0</v>
      </c>
      <c r="AQ3" s="16">
        <f ca="1">IFERROR(FLUID!AU46,0)</f>
        <v>0</v>
      </c>
      <c r="AR3" s="16">
        <f ca="1">IFERROR(FLUID!AV46,0)</f>
        <v>0</v>
      </c>
      <c r="AS3" s="16">
        <f ca="1">IFERROR(FLUID!AW46,0)</f>
        <v>0</v>
      </c>
      <c r="AT3" s="16">
        <f ca="1">IFERROR(FLUID!AX46,0)</f>
        <v>0</v>
      </c>
      <c r="AU3" s="16">
        <f ca="1">IFERROR(FLUID!AY46,0)</f>
        <v>0</v>
      </c>
      <c r="AV3" s="16">
        <f ca="1">IFERROR(FLUID!AZ46,0)</f>
        <v>0</v>
      </c>
      <c r="AW3" s="16">
        <f ca="1">IFERROR(FLUID!BA46,0)</f>
        <v>0</v>
      </c>
      <c r="AX3" s="16">
        <f ca="1">IFERROR(FLUID!BB46,0)</f>
        <v>0</v>
      </c>
      <c r="AY3" s="16">
        <f ca="1">IFERROR(FLUID!BC46,0)</f>
        <v>0</v>
      </c>
      <c r="AZ3" s="16">
        <f ca="1">IFERROR(FLUID!BD46,0)</f>
        <v>0</v>
      </c>
      <c r="BA3" s="16">
        <f ca="1">IFERROR(FLUID!BE46,0)</f>
        <v>0</v>
      </c>
      <c r="BB3" s="16">
        <f ca="1">IFERROR(FLUID!BF46,0)</f>
        <v>0</v>
      </c>
      <c r="BC3" s="16">
        <f ca="1">IFERROR(FLUID!BG46,0)</f>
        <v>0</v>
      </c>
      <c r="BD3" s="16">
        <f ca="1">IFERROR(FLUID!BH46,0)</f>
        <v>0</v>
      </c>
      <c r="BE3" s="16">
        <f ca="1">IFERROR(FLUID!BI46,0)</f>
        <v>0</v>
      </c>
      <c r="BF3" s="16">
        <f ca="1">IFERROR(FLUID!BJ46,0)</f>
        <v>0</v>
      </c>
      <c r="BG3" s="16">
        <f ca="1">IFERROR(FLUID!BK46,0)</f>
        <v>0</v>
      </c>
      <c r="BH3" s="16">
        <f ca="1">IFERROR(FLUID!BL46,0)</f>
        <v>0</v>
      </c>
      <c r="BI3" s="16">
        <f ca="1">IFERROR(FLUID!BM46,0)</f>
        <v>0</v>
      </c>
      <c r="BJ3" s="16">
        <f ca="1">IFERROR(FLUID!BN46,0)</f>
        <v>0</v>
      </c>
      <c r="BK3" s="16">
        <f ca="1">IFERROR(FLUID!BO46,0)</f>
        <v>0</v>
      </c>
      <c r="BL3" s="16">
        <f ca="1">IFERROR(FLUID!BP46,0)</f>
        <v>0</v>
      </c>
      <c r="BM3" s="16">
        <f ca="1">IFERROR(FLUID!BQ46,0)</f>
        <v>0</v>
      </c>
      <c r="BN3" s="16">
        <f ca="1">IFERROR(FLUID!BR46,0)</f>
        <v>0</v>
      </c>
      <c r="BO3" s="16">
        <f>IFERROR(FLUID!BS46,0)</f>
        <v>0</v>
      </c>
      <c r="BP3" s="16">
        <f>IFERROR(FLUID!BT46,0)</f>
        <v>0</v>
      </c>
      <c r="BQ3" s="16">
        <f>IFERROR(FLUID!BU46,0)</f>
        <v>0</v>
      </c>
      <c r="BR3" s="16">
        <f>IFERROR(FLUID!BV46,0)</f>
        <v>0</v>
      </c>
      <c r="BS3" s="16">
        <f>IFERROR(FLUID!BW46,0)</f>
        <v>0</v>
      </c>
      <c r="BT3" s="16">
        <f>IFERROR(FLUID!BX46,0)</f>
        <v>0</v>
      </c>
    </row>
    <row r="4" spans="1:72" ht="21.75" hidden="1" outlineLevel="1" thickBot="1" x14ac:dyDescent="0.4">
      <c r="A4" s="87" t="str">
        <f>IFERROR(FLUID!E47,0)</f>
        <v>*GeSe[l]</v>
      </c>
      <c r="B4" s="16">
        <f ca="1">IFERROR(FLUID!F47,0)</f>
        <v>-34.018999999999998</v>
      </c>
      <c r="C4" s="16">
        <f ca="1">IFERROR(FLUID!G47,0)</f>
        <v>-29.791</v>
      </c>
      <c r="D4" s="16">
        <f ca="1">IFERROR(FLUID!H47,0)</f>
        <v>-27.18</v>
      </c>
      <c r="E4" s="16">
        <f ca="1">IFERROR(FLUID!I47,0)</f>
        <v>-25.474</v>
      </c>
      <c r="F4" s="16">
        <f ca="1">IFERROR(FLUID!J47,0)</f>
        <v>-24.329000000000001</v>
      </c>
      <c r="G4" s="16">
        <f ca="1">IFERROR(FLUID!K47,0)</f>
        <v>-23.530999999999999</v>
      </c>
      <c r="H4" s="16">
        <f ca="1">IFERROR(FLUID!L47,0)</f>
        <v>-22.97</v>
      </c>
      <c r="I4" s="16">
        <f ca="1">IFERROR(FLUID!M47,0)</f>
        <v>-22.588999999999999</v>
      </c>
      <c r="J4" s="16">
        <f ca="1">IFERROR(FLUID!N47,0)</f>
        <v>-22.320999999999998</v>
      </c>
      <c r="K4" s="16">
        <f ca="1">IFERROR(FLUID!O47,0)</f>
        <v>-22.137</v>
      </c>
      <c r="L4" s="16">
        <f ca="1">IFERROR(FLUID!P47,0)</f>
        <v>-22.012</v>
      </c>
      <c r="M4" s="16">
        <f ca="1">IFERROR(FLUID!Q47,0)</f>
        <v>-21.927999999999997</v>
      </c>
      <c r="N4" s="16">
        <f ca="1">IFERROR(FLUID!R47,0)</f>
        <v>0</v>
      </c>
      <c r="O4" s="16">
        <f ca="1">IFERROR(FLUID!S47,0)</f>
        <v>0</v>
      </c>
      <c r="P4" s="16">
        <f ca="1">IFERROR(FLUID!T47,0)</f>
        <v>0</v>
      </c>
      <c r="Q4" s="16">
        <f ca="1">IFERROR(FLUID!U47,0)</f>
        <v>0</v>
      </c>
      <c r="R4" s="16">
        <f ca="1">IFERROR(FLUID!V47,0)</f>
        <v>0</v>
      </c>
      <c r="S4" s="16">
        <f ca="1">IFERROR(FLUID!W47,0)</f>
        <v>0</v>
      </c>
      <c r="T4" s="16">
        <f ca="1">IFERROR(FLUID!X47,0)</f>
        <v>0</v>
      </c>
      <c r="U4" s="16">
        <f ca="1">IFERROR(FLUID!Y47,0)</f>
        <v>0</v>
      </c>
      <c r="V4" s="16">
        <f ca="1">IFERROR(FLUID!Z47,0)</f>
        <v>0</v>
      </c>
      <c r="W4" s="16">
        <f ca="1">IFERROR(FLUID!AA47,0)</f>
        <v>0</v>
      </c>
      <c r="X4" s="16">
        <f ca="1">IFERROR(FLUID!AB47,0)</f>
        <v>0</v>
      </c>
      <c r="Y4" s="16">
        <f ca="1">IFERROR(FLUID!AC47,0)</f>
        <v>0</v>
      </c>
      <c r="Z4" s="16">
        <f ca="1">IFERROR(FLUID!AD47,0)</f>
        <v>0</v>
      </c>
      <c r="AA4" s="16">
        <f ca="1">IFERROR(FLUID!AE47,0)</f>
        <v>0</v>
      </c>
      <c r="AB4" s="16">
        <f ca="1">IFERROR(FLUID!AF47,0)</f>
        <v>0</v>
      </c>
      <c r="AC4" s="16">
        <f ca="1">IFERROR(FLUID!AG47,0)</f>
        <v>0</v>
      </c>
      <c r="AD4" s="16">
        <f ca="1">IFERROR(FLUID!AH47,0)</f>
        <v>0</v>
      </c>
      <c r="AE4" s="16">
        <f ca="1">IFERROR(FLUID!AI47,0)</f>
        <v>0</v>
      </c>
      <c r="AF4" s="16">
        <f ca="1">IFERROR(FLUID!AJ47,0)</f>
        <v>0</v>
      </c>
      <c r="AG4" s="16">
        <f ca="1">IFERROR(FLUID!AK47,0)</f>
        <v>0</v>
      </c>
      <c r="AH4" s="16">
        <f ca="1">IFERROR(FLUID!AL47,0)</f>
        <v>0</v>
      </c>
      <c r="AI4" s="16">
        <f ca="1">IFERROR(FLUID!AM47,0)</f>
        <v>0</v>
      </c>
      <c r="AJ4" s="16">
        <f ca="1">IFERROR(FLUID!AN47,0)</f>
        <v>0</v>
      </c>
      <c r="AK4" s="16">
        <f ca="1">IFERROR(FLUID!AO47,0)</f>
        <v>0</v>
      </c>
      <c r="AL4" s="16">
        <f ca="1">IFERROR(FLUID!AP47,0)</f>
        <v>0</v>
      </c>
      <c r="AM4" s="16">
        <f ca="1">IFERROR(FLUID!AQ47,0)</f>
        <v>0</v>
      </c>
      <c r="AN4" s="16">
        <f ca="1">IFERROR(FLUID!AR47,0)</f>
        <v>0</v>
      </c>
      <c r="AO4" s="16">
        <f ca="1">IFERROR(FLUID!AS47,0)</f>
        <v>0</v>
      </c>
      <c r="AP4" s="16">
        <f ca="1">IFERROR(FLUID!AT47,0)</f>
        <v>0</v>
      </c>
      <c r="AQ4" s="16">
        <f ca="1">IFERROR(FLUID!AU47,0)</f>
        <v>0</v>
      </c>
      <c r="AR4" s="16">
        <f ca="1">IFERROR(FLUID!AV47,0)</f>
        <v>0</v>
      </c>
      <c r="AS4" s="16">
        <f ca="1">IFERROR(FLUID!AW47,0)</f>
        <v>0</v>
      </c>
      <c r="AT4" s="16">
        <f ca="1">IFERROR(FLUID!AX47,0)</f>
        <v>0</v>
      </c>
      <c r="AU4" s="16">
        <f ca="1">IFERROR(FLUID!AY47,0)</f>
        <v>0</v>
      </c>
      <c r="AV4" s="16">
        <f ca="1">IFERROR(FLUID!AZ47,0)</f>
        <v>0</v>
      </c>
      <c r="AW4" s="16">
        <f ca="1">IFERROR(FLUID!BA47,0)</f>
        <v>0</v>
      </c>
      <c r="AX4" s="16">
        <f ca="1">IFERROR(FLUID!BB47,0)</f>
        <v>0</v>
      </c>
      <c r="AY4" s="16">
        <f ca="1">IFERROR(FLUID!BC47,0)</f>
        <v>0</v>
      </c>
      <c r="AZ4" s="16">
        <f ca="1">IFERROR(FLUID!BD47,0)</f>
        <v>0</v>
      </c>
      <c r="BA4" s="16">
        <f ca="1">IFERROR(FLUID!BE47,0)</f>
        <v>0</v>
      </c>
      <c r="BB4" s="16">
        <f ca="1">IFERROR(FLUID!BF47,0)</f>
        <v>0</v>
      </c>
      <c r="BC4" s="16">
        <f ca="1">IFERROR(FLUID!BG47,0)</f>
        <v>0</v>
      </c>
      <c r="BD4" s="16">
        <f ca="1">IFERROR(FLUID!BH47,0)</f>
        <v>0</v>
      </c>
      <c r="BE4" s="16">
        <f ca="1">IFERROR(FLUID!BI47,0)</f>
        <v>0</v>
      </c>
      <c r="BF4" s="16">
        <f ca="1">IFERROR(FLUID!BJ47,0)</f>
        <v>0</v>
      </c>
      <c r="BG4" s="16">
        <f ca="1">IFERROR(FLUID!BK47,0)</f>
        <v>0</v>
      </c>
      <c r="BH4" s="16">
        <f ca="1">IFERROR(FLUID!BL47,0)</f>
        <v>0</v>
      </c>
      <c r="BI4" s="16">
        <f ca="1">IFERROR(FLUID!BM47,0)</f>
        <v>0</v>
      </c>
      <c r="BJ4" s="16">
        <f ca="1">IFERROR(FLUID!BN47,0)</f>
        <v>0</v>
      </c>
      <c r="BK4" s="16">
        <f ca="1">IFERROR(FLUID!BO47,0)</f>
        <v>0</v>
      </c>
      <c r="BL4" s="16">
        <f ca="1">IFERROR(FLUID!BP47,0)</f>
        <v>0</v>
      </c>
      <c r="BM4" s="16">
        <f ca="1">IFERROR(FLUID!BQ47,0)</f>
        <v>0</v>
      </c>
      <c r="BN4" s="16">
        <f ca="1">IFERROR(FLUID!BR47,0)</f>
        <v>0</v>
      </c>
      <c r="BO4" s="16">
        <f>IFERROR(FLUID!BS47,0)</f>
        <v>0</v>
      </c>
      <c r="BP4" s="16">
        <f>IFERROR(FLUID!BT47,0)</f>
        <v>0</v>
      </c>
      <c r="BQ4" s="16">
        <f>IFERROR(FLUID!BU47,0)</f>
        <v>0</v>
      </c>
      <c r="BR4" s="16">
        <f>IFERROR(FLUID!BV47,0)</f>
        <v>0</v>
      </c>
      <c r="BS4" s="16">
        <f>IFERROR(FLUID!BW47,0)</f>
        <v>0</v>
      </c>
      <c r="BT4" s="16">
        <f>IFERROR(FLUID!BX47,0)</f>
        <v>0</v>
      </c>
    </row>
    <row r="5" spans="1:72" ht="21.75" hidden="1" outlineLevel="1" thickBot="1" x14ac:dyDescent="0.4">
      <c r="A5" s="87" t="str">
        <f>IFERROR(FLUID!E48,0)</f>
        <v>Se4</v>
      </c>
      <c r="B5" s="16">
        <f ca="1">IFERROR(FLUID!F48,0)</f>
        <v>-22.916</v>
      </c>
      <c r="C5" s="16">
        <f ca="1">IFERROR(FLUID!G48,0)</f>
        <v>-24.324000000000002</v>
      </c>
      <c r="D5" s="16">
        <f ca="1">IFERROR(FLUID!H48,0)</f>
        <v>-25.88</v>
      </c>
      <c r="E5" s="16">
        <f ca="1">IFERROR(FLUID!I48,0)</f>
        <v>-27.416</v>
      </c>
      <c r="F5" s="16">
        <f ca="1">IFERROR(FLUID!J48,0)</f>
        <v>-28.876000000000001</v>
      </c>
      <c r="G5" s="16">
        <f ca="1">IFERROR(FLUID!K48,0)</f>
        <v>-30.244</v>
      </c>
      <c r="H5" s="16">
        <f ca="1">IFERROR(FLUID!L48,0)</f>
        <v>-31.52</v>
      </c>
      <c r="I5" s="16">
        <f ca="1">IFERROR(FLUID!M48,0)</f>
        <v>-32.716000000000001</v>
      </c>
      <c r="J5" s="16">
        <f ca="1">IFERROR(FLUID!N48,0)</f>
        <v>-33.844000000000001</v>
      </c>
      <c r="K5" s="16">
        <f ca="1">IFERROR(FLUID!O48,0)</f>
        <v>-34.948</v>
      </c>
      <c r="L5" s="16">
        <f ca="1">IFERROR(FLUID!P48,0)</f>
        <v>-36.088000000000001</v>
      </c>
      <c r="M5" s="16">
        <f ca="1">IFERROR(FLUID!Q48,0)</f>
        <v>-37.351999999999997</v>
      </c>
      <c r="N5" s="16">
        <f ca="1">IFERROR(FLUID!R48,0)</f>
        <v>0</v>
      </c>
      <c r="O5" s="16">
        <f ca="1">IFERROR(FLUID!S48,0)</f>
        <v>0</v>
      </c>
      <c r="P5" s="16">
        <f ca="1">IFERROR(FLUID!T48,0)</f>
        <v>0</v>
      </c>
      <c r="Q5" s="16">
        <f ca="1">IFERROR(FLUID!U48,0)</f>
        <v>0</v>
      </c>
      <c r="R5" s="16">
        <f ca="1">IFERROR(FLUID!V48,0)</f>
        <v>0</v>
      </c>
      <c r="S5" s="16">
        <f ca="1">IFERROR(FLUID!W48,0)</f>
        <v>0</v>
      </c>
      <c r="T5" s="16">
        <f ca="1">IFERROR(FLUID!X48,0)</f>
        <v>0</v>
      </c>
      <c r="U5" s="16">
        <f ca="1">IFERROR(FLUID!Y48,0)</f>
        <v>0</v>
      </c>
      <c r="V5" s="16">
        <f ca="1">IFERROR(FLUID!Z48,0)</f>
        <v>0</v>
      </c>
      <c r="W5" s="16">
        <f ca="1">IFERROR(FLUID!AA48,0)</f>
        <v>0</v>
      </c>
      <c r="X5" s="16">
        <f ca="1">IFERROR(FLUID!AB48,0)</f>
        <v>0</v>
      </c>
      <c r="Y5" s="16">
        <f ca="1">IFERROR(FLUID!AC48,0)</f>
        <v>0</v>
      </c>
      <c r="Z5" s="16">
        <f ca="1">IFERROR(FLUID!AD48,0)</f>
        <v>0</v>
      </c>
      <c r="AA5" s="16">
        <f ca="1">IFERROR(FLUID!AE48,0)</f>
        <v>0</v>
      </c>
      <c r="AB5" s="16">
        <f ca="1">IFERROR(FLUID!AF48,0)</f>
        <v>0</v>
      </c>
      <c r="AC5" s="16">
        <f ca="1">IFERROR(FLUID!AG48,0)</f>
        <v>0</v>
      </c>
      <c r="AD5" s="16">
        <f ca="1">IFERROR(FLUID!AH48,0)</f>
        <v>0</v>
      </c>
      <c r="AE5" s="16">
        <f ca="1">IFERROR(FLUID!AI48,0)</f>
        <v>0</v>
      </c>
      <c r="AF5" s="16">
        <f ca="1">IFERROR(FLUID!AJ48,0)</f>
        <v>0</v>
      </c>
      <c r="AG5" s="16">
        <f ca="1">IFERROR(FLUID!AK48,0)</f>
        <v>0</v>
      </c>
      <c r="AH5" s="16">
        <f ca="1">IFERROR(FLUID!AL48,0)</f>
        <v>0</v>
      </c>
      <c r="AI5" s="16">
        <f ca="1">IFERROR(FLUID!AM48,0)</f>
        <v>0</v>
      </c>
      <c r="AJ5" s="16">
        <f ca="1">IFERROR(FLUID!AN48,0)</f>
        <v>0</v>
      </c>
      <c r="AK5" s="16">
        <f ca="1">IFERROR(FLUID!AO48,0)</f>
        <v>0</v>
      </c>
      <c r="AL5" s="16">
        <f ca="1">IFERROR(FLUID!AP48,0)</f>
        <v>0</v>
      </c>
      <c r="AM5" s="16">
        <f ca="1">IFERROR(FLUID!AQ48,0)</f>
        <v>0</v>
      </c>
      <c r="AN5" s="16">
        <f ca="1">IFERROR(FLUID!AR48,0)</f>
        <v>0</v>
      </c>
      <c r="AO5" s="16">
        <f ca="1">IFERROR(FLUID!AS48,0)</f>
        <v>0</v>
      </c>
      <c r="AP5" s="16">
        <f ca="1">IFERROR(FLUID!AT48,0)</f>
        <v>0</v>
      </c>
      <c r="AQ5" s="16">
        <f ca="1">IFERROR(FLUID!AU48,0)</f>
        <v>0</v>
      </c>
      <c r="AR5" s="16">
        <f ca="1">IFERROR(FLUID!AV48,0)</f>
        <v>0</v>
      </c>
      <c r="AS5" s="16">
        <f ca="1">IFERROR(FLUID!AW48,0)</f>
        <v>0</v>
      </c>
      <c r="AT5" s="16">
        <f ca="1">IFERROR(FLUID!AX48,0)</f>
        <v>0</v>
      </c>
      <c r="AU5" s="16">
        <f ca="1">IFERROR(FLUID!AY48,0)</f>
        <v>0</v>
      </c>
      <c r="AV5" s="16">
        <f ca="1">IFERROR(FLUID!AZ48,0)</f>
        <v>0</v>
      </c>
      <c r="AW5" s="16">
        <f ca="1">IFERROR(FLUID!BA48,0)</f>
        <v>0</v>
      </c>
      <c r="AX5" s="16">
        <f ca="1">IFERROR(FLUID!BB48,0)</f>
        <v>0</v>
      </c>
      <c r="AY5" s="16">
        <f ca="1">IFERROR(FLUID!BC48,0)</f>
        <v>0</v>
      </c>
      <c r="AZ5" s="16">
        <f ca="1">IFERROR(FLUID!BD48,0)</f>
        <v>0</v>
      </c>
      <c r="BA5" s="16">
        <f ca="1">IFERROR(FLUID!BE48,0)</f>
        <v>0</v>
      </c>
      <c r="BB5" s="16">
        <f ca="1">IFERROR(FLUID!BF48,0)</f>
        <v>0</v>
      </c>
      <c r="BC5" s="16">
        <f ca="1">IFERROR(FLUID!BG48,0)</f>
        <v>0</v>
      </c>
      <c r="BD5" s="16">
        <f ca="1">IFERROR(FLUID!BH48,0)</f>
        <v>0</v>
      </c>
      <c r="BE5" s="16">
        <f ca="1">IFERROR(FLUID!BI48,0)</f>
        <v>0</v>
      </c>
      <c r="BF5" s="16">
        <f ca="1">IFERROR(FLUID!BJ48,0)</f>
        <v>0</v>
      </c>
      <c r="BG5" s="16">
        <f ca="1">IFERROR(FLUID!BK48,0)</f>
        <v>0</v>
      </c>
      <c r="BH5" s="16">
        <f ca="1">IFERROR(FLUID!BL48,0)</f>
        <v>0</v>
      </c>
      <c r="BI5" s="16">
        <f ca="1">IFERROR(FLUID!BM48,0)</f>
        <v>0</v>
      </c>
      <c r="BJ5" s="16">
        <f ca="1">IFERROR(FLUID!BN48,0)</f>
        <v>0</v>
      </c>
      <c r="BK5" s="16">
        <f ca="1">IFERROR(FLUID!BO48,0)</f>
        <v>0</v>
      </c>
      <c r="BL5" s="16">
        <f ca="1">IFERROR(FLUID!BP48,0)</f>
        <v>0</v>
      </c>
      <c r="BM5" s="16">
        <f ca="1">IFERROR(FLUID!BQ48,0)</f>
        <v>0</v>
      </c>
      <c r="BN5" s="16">
        <f ca="1">IFERROR(FLUID!BR48,0)</f>
        <v>0</v>
      </c>
      <c r="BO5" s="16">
        <f>IFERROR(FLUID!BS48,0)</f>
        <v>0</v>
      </c>
      <c r="BP5" s="16">
        <f>IFERROR(FLUID!BT48,0)</f>
        <v>0</v>
      </c>
      <c r="BQ5" s="16">
        <f>IFERROR(FLUID!BU48,0)</f>
        <v>0</v>
      </c>
      <c r="BR5" s="16">
        <f>IFERROR(FLUID!BV48,0)</f>
        <v>0</v>
      </c>
      <c r="BS5" s="16">
        <f>IFERROR(FLUID!BW48,0)</f>
        <v>0</v>
      </c>
      <c r="BT5" s="16">
        <f>IFERROR(FLUID!BX48,0)</f>
        <v>0</v>
      </c>
    </row>
    <row r="6" spans="1:72" ht="21.75" hidden="1" outlineLevel="1" thickBot="1" x14ac:dyDescent="0.4">
      <c r="A6" s="87" t="str">
        <f>IFERROR(FLUID!E49,0)</f>
        <v>Se5</v>
      </c>
      <c r="B6" s="16">
        <f ca="1">IFERROR(FLUID!F49,0)</f>
        <v>-28.645</v>
      </c>
      <c r="C6" s="16">
        <f ca="1">IFERROR(FLUID!G49,0)</f>
        <v>-30.405000000000001</v>
      </c>
      <c r="D6" s="16">
        <f ca="1">IFERROR(FLUID!H49,0)</f>
        <v>-32.35</v>
      </c>
      <c r="E6" s="16">
        <f ca="1">IFERROR(FLUID!I49,0)</f>
        <v>-34.270000000000003</v>
      </c>
      <c r="F6" s="16">
        <f ca="1">IFERROR(FLUID!J49,0)</f>
        <v>-36.094999999999999</v>
      </c>
      <c r="G6" s="16">
        <f ca="1">IFERROR(FLUID!K49,0)</f>
        <v>-37.805</v>
      </c>
      <c r="H6" s="16">
        <f ca="1">IFERROR(FLUID!L49,0)</f>
        <v>-39.4</v>
      </c>
      <c r="I6" s="16">
        <f ca="1">IFERROR(FLUID!M49,0)</f>
        <v>-40.895000000000003</v>
      </c>
      <c r="J6" s="16">
        <f ca="1">IFERROR(FLUID!N49,0)</f>
        <v>-42.305</v>
      </c>
      <c r="K6" s="16">
        <f ca="1">IFERROR(FLUID!O49,0)</f>
        <v>-43.685000000000002</v>
      </c>
      <c r="L6" s="16">
        <f ca="1">IFERROR(FLUID!P49,0)</f>
        <v>-45.11</v>
      </c>
      <c r="M6" s="16">
        <f ca="1">IFERROR(FLUID!Q49,0)</f>
        <v>-46.69</v>
      </c>
      <c r="N6" s="16">
        <f ca="1">IFERROR(FLUID!R49,0)</f>
        <v>0</v>
      </c>
      <c r="O6" s="16">
        <f ca="1">IFERROR(FLUID!S49,0)</f>
        <v>0</v>
      </c>
      <c r="P6" s="16">
        <f ca="1">IFERROR(FLUID!T49,0)</f>
        <v>0</v>
      </c>
      <c r="Q6" s="16">
        <f ca="1">IFERROR(FLUID!U49,0)</f>
        <v>0</v>
      </c>
      <c r="R6" s="16">
        <f ca="1">IFERROR(FLUID!V49,0)</f>
        <v>0</v>
      </c>
      <c r="S6" s="16">
        <f ca="1">IFERROR(FLUID!W49,0)</f>
        <v>0</v>
      </c>
      <c r="T6" s="16">
        <f ca="1">IFERROR(FLUID!X49,0)</f>
        <v>0</v>
      </c>
      <c r="U6" s="16">
        <f ca="1">IFERROR(FLUID!Y49,0)</f>
        <v>0</v>
      </c>
      <c r="V6" s="16">
        <f ca="1">IFERROR(FLUID!Z49,0)</f>
        <v>0</v>
      </c>
      <c r="W6" s="16">
        <f ca="1">IFERROR(FLUID!AA49,0)</f>
        <v>0</v>
      </c>
      <c r="X6" s="16">
        <f ca="1">IFERROR(FLUID!AB49,0)</f>
        <v>0</v>
      </c>
      <c r="Y6" s="16">
        <f ca="1">IFERROR(FLUID!AC49,0)</f>
        <v>0</v>
      </c>
      <c r="Z6" s="16">
        <f ca="1">IFERROR(FLUID!AD49,0)</f>
        <v>0</v>
      </c>
      <c r="AA6" s="16">
        <f ca="1">IFERROR(FLUID!AE49,0)</f>
        <v>0</v>
      </c>
      <c r="AB6" s="16">
        <f ca="1">IFERROR(FLUID!AF49,0)</f>
        <v>0</v>
      </c>
      <c r="AC6" s="16">
        <f ca="1">IFERROR(FLUID!AG49,0)</f>
        <v>0</v>
      </c>
      <c r="AD6" s="16">
        <f ca="1">IFERROR(FLUID!AH49,0)</f>
        <v>0</v>
      </c>
      <c r="AE6" s="16">
        <f ca="1">IFERROR(FLUID!AI49,0)</f>
        <v>0</v>
      </c>
      <c r="AF6" s="16">
        <f ca="1">IFERROR(FLUID!AJ49,0)</f>
        <v>0</v>
      </c>
      <c r="AG6" s="16">
        <f ca="1">IFERROR(FLUID!AK49,0)</f>
        <v>0</v>
      </c>
      <c r="AH6" s="16">
        <f ca="1">IFERROR(FLUID!AL49,0)</f>
        <v>0</v>
      </c>
      <c r="AI6" s="16">
        <f ca="1">IFERROR(FLUID!AM49,0)</f>
        <v>0</v>
      </c>
      <c r="AJ6" s="16">
        <f ca="1">IFERROR(FLUID!AN49,0)</f>
        <v>0</v>
      </c>
      <c r="AK6" s="16">
        <f ca="1">IFERROR(FLUID!AO49,0)</f>
        <v>0</v>
      </c>
      <c r="AL6" s="16">
        <f ca="1">IFERROR(FLUID!AP49,0)</f>
        <v>0</v>
      </c>
      <c r="AM6" s="16">
        <f ca="1">IFERROR(FLUID!AQ49,0)</f>
        <v>0</v>
      </c>
      <c r="AN6" s="16">
        <f ca="1">IFERROR(FLUID!AR49,0)</f>
        <v>0</v>
      </c>
      <c r="AO6" s="16">
        <f ca="1">IFERROR(FLUID!AS49,0)</f>
        <v>0</v>
      </c>
      <c r="AP6" s="16">
        <f ca="1">IFERROR(FLUID!AT49,0)</f>
        <v>0</v>
      </c>
      <c r="AQ6" s="16">
        <f ca="1">IFERROR(FLUID!AU49,0)</f>
        <v>0</v>
      </c>
      <c r="AR6" s="16">
        <f ca="1">IFERROR(FLUID!AV49,0)</f>
        <v>0</v>
      </c>
      <c r="AS6" s="16">
        <f ca="1">IFERROR(FLUID!AW49,0)</f>
        <v>0</v>
      </c>
      <c r="AT6" s="16">
        <f ca="1">IFERROR(FLUID!AX49,0)</f>
        <v>0</v>
      </c>
      <c r="AU6" s="16">
        <f ca="1">IFERROR(FLUID!AY49,0)</f>
        <v>0</v>
      </c>
      <c r="AV6" s="16">
        <f ca="1">IFERROR(FLUID!AZ49,0)</f>
        <v>0</v>
      </c>
      <c r="AW6" s="16">
        <f ca="1">IFERROR(FLUID!BA49,0)</f>
        <v>0</v>
      </c>
      <c r="AX6" s="16">
        <f ca="1">IFERROR(FLUID!BB49,0)</f>
        <v>0</v>
      </c>
      <c r="AY6" s="16">
        <f ca="1">IFERROR(FLUID!BC49,0)</f>
        <v>0</v>
      </c>
      <c r="AZ6" s="16">
        <f ca="1">IFERROR(FLUID!BD49,0)</f>
        <v>0</v>
      </c>
      <c r="BA6" s="16">
        <f ca="1">IFERROR(FLUID!BE49,0)</f>
        <v>0</v>
      </c>
      <c r="BB6" s="16">
        <f ca="1">IFERROR(FLUID!BF49,0)</f>
        <v>0</v>
      </c>
      <c r="BC6" s="16">
        <f ca="1">IFERROR(FLUID!BG49,0)</f>
        <v>0</v>
      </c>
      <c r="BD6" s="16">
        <f ca="1">IFERROR(FLUID!BH49,0)</f>
        <v>0</v>
      </c>
      <c r="BE6" s="16">
        <f ca="1">IFERROR(FLUID!BI49,0)</f>
        <v>0</v>
      </c>
      <c r="BF6" s="16">
        <f ca="1">IFERROR(FLUID!BJ49,0)</f>
        <v>0</v>
      </c>
      <c r="BG6" s="16">
        <f ca="1">IFERROR(FLUID!BK49,0)</f>
        <v>0</v>
      </c>
      <c r="BH6" s="16">
        <f ca="1">IFERROR(FLUID!BL49,0)</f>
        <v>0</v>
      </c>
      <c r="BI6" s="16">
        <f ca="1">IFERROR(FLUID!BM49,0)</f>
        <v>0</v>
      </c>
      <c r="BJ6" s="16">
        <f ca="1">IFERROR(FLUID!BN49,0)</f>
        <v>0</v>
      </c>
      <c r="BK6" s="16">
        <f ca="1">IFERROR(FLUID!BO49,0)</f>
        <v>0</v>
      </c>
      <c r="BL6" s="16">
        <f ca="1">IFERROR(FLUID!BP49,0)</f>
        <v>0</v>
      </c>
      <c r="BM6" s="16">
        <f ca="1">IFERROR(FLUID!BQ49,0)</f>
        <v>0</v>
      </c>
      <c r="BN6" s="16">
        <f ca="1">IFERROR(FLUID!BR49,0)</f>
        <v>0</v>
      </c>
      <c r="BO6" s="16">
        <f>IFERROR(FLUID!BS49,0)</f>
        <v>0</v>
      </c>
      <c r="BP6" s="16">
        <f>IFERROR(FLUID!BT49,0)</f>
        <v>0</v>
      </c>
      <c r="BQ6" s="16">
        <f>IFERROR(FLUID!BU49,0)</f>
        <v>0</v>
      </c>
      <c r="BR6" s="16">
        <f>IFERROR(FLUID!BV49,0)</f>
        <v>0</v>
      </c>
      <c r="BS6" s="16">
        <f>IFERROR(FLUID!BW49,0)</f>
        <v>0</v>
      </c>
      <c r="BT6" s="16">
        <f>IFERROR(FLUID!BX49,0)</f>
        <v>0</v>
      </c>
    </row>
    <row r="7" spans="1:72" ht="21.75" hidden="1" outlineLevel="1" thickBot="1" x14ac:dyDescent="0.4">
      <c r="A7" s="87" t="str">
        <f>IFERROR(FLUID!E50,0)</f>
        <v>Se6</v>
      </c>
      <c r="B7" s="16">
        <f ca="1">IFERROR(FLUID!F50,0)</f>
        <v>-34.374000000000002</v>
      </c>
      <c r="C7" s="16">
        <f ca="1">IFERROR(FLUID!G50,0)</f>
        <v>-36.486000000000004</v>
      </c>
      <c r="D7" s="16">
        <f ca="1">IFERROR(FLUID!H50,0)</f>
        <v>-38.82</v>
      </c>
      <c r="E7" s="16">
        <f ca="1">IFERROR(FLUID!I50,0)</f>
        <v>-41.124000000000002</v>
      </c>
      <c r="F7" s="16">
        <f ca="1">IFERROR(FLUID!J50,0)</f>
        <v>-43.314</v>
      </c>
      <c r="G7" s="16">
        <f ca="1">IFERROR(FLUID!K50,0)</f>
        <v>-45.366</v>
      </c>
      <c r="H7" s="16">
        <f ca="1">IFERROR(FLUID!L50,0)</f>
        <v>-47.28</v>
      </c>
      <c r="I7" s="16">
        <f ca="1">IFERROR(FLUID!M50,0)</f>
        <v>-49.073999999999998</v>
      </c>
      <c r="J7" s="16">
        <f ca="1">IFERROR(FLUID!N50,0)</f>
        <v>-50.766000000000005</v>
      </c>
      <c r="K7" s="16">
        <f ca="1">IFERROR(FLUID!O50,0)</f>
        <v>-52.421999999999997</v>
      </c>
      <c r="L7" s="16">
        <f ca="1">IFERROR(FLUID!P50,0)</f>
        <v>-54.132000000000005</v>
      </c>
      <c r="M7" s="16">
        <f ca="1">IFERROR(FLUID!Q50,0)</f>
        <v>-56.027999999999992</v>
      </c>
      <c r="N7" s="16">
        <f ca="1">IFERROR(FLUID!R50,0)</f>
        <v>0</v>
      </c>
      <c r="O7" s="16">
        <f ca="1">IFERROR(FLUID!S50,0)</f>
        <v>0</v>
      </c>
      <c r="P7" s="16">
        <f ca="1">IFERROR(FLUID!T50,0)</f>
        <v>0</v>
      </c>
      <c r="Q7" s="16">
        <f ca="1">IFERROR(FLUID!U50,0)</f>
        <v>0</v>
      </c>
      <c r="R7" s="16">
        <f ca="1">IFERROR(FLUID!V50,0)</f>
        <v>0</v>
      </c>
      <c r="S7" s="16">
        <f ca="1">IFERROR(FLUID!W50,0)</f>
        <v>0</v>
      </c>
      <c r="T7" s="16">
        <f ca="1">IFERROR(FLUID!X50,0)</f>
        <v>0</v>
      </c>
      <c r="U7" s="16">
        <f ca="1">IFERROR(FLUID!Y50,0)</f>
        <v>0</v>
      </c>
      <c r="V7" s="16">
        <f ca="1">IFERROR(FLUID!Z50,0)</f>
        <v>0</v>
      </c>
      <c r="W7" s="16">
        <f ca="1">IFERROR(FLUID!AA50,0)</f>
        <v>0</v>
      </c>
      <c r="X7" s="16">
        <f ca="1">IFERROR(FLUID!AB50,0)</f>
        <v>0</v>
      </c>
      <c r="Y7" s="16">
        <f ca="1">IFERROR(FLUID!AC50,0)</f>
        <v>0</v>
      </c>
      <c r="Z7" s="16">
        <f ca="1">IFERROR(FLUID!AD50,0)</f>
        <v>0</v>
      </c>
      <c r="AA7" s="16">
        <f ca="1">IFERROR(FLUID!AE50,0)</f>
        <v>0</v>
      </c>
      <c r="AB7" s="16">
        <f ca="1">IFERROR(FLUID!AF50,0)</f>
        <v>0</v>
      </c>
      <c r="AC7" s="16">
        <f ca="1">IFERROR(FLUID!AG50,0)</f>
        <v>0</v>
      </c>
      <c r="AD7" s="16">
        <f ca="1">IFERROR(FLUID!AH50,0)</f>
        <v>0</v>
      </c>
      <c r="AE7" s="16">
        <f ca="1">IFERROR(FLUID!AI50,0)</f>
        <v>0</v>
      </c>
      <c r="AF7" s="16">
        <f ca="1">IFERROR(FLUID!AJ50,0)</f>
        <v>0</v>
      </c>
      <c r="AG7" s="16">
        <f ca="1">IFERROR(FLUID!AK50,0)</f>
        <v>0</v>
      </c>
      <c r="AH7" s="16">
        <f ca="1">IFERROR(FLUID!AL50,0)</f>
        <v>0</v>
      </c>
      <c r="AI7" s="16">
        <f ca="1">IFERROR(FLUID!AM50,0)</f>
        <v>0</v>
      </c>
      <c r="AJ7" s="16">
        <f ca="1">IFERROR(FLUID!AN50,0)</f>
        <v>0</v>
      </c>
      <c r="AK7" s="16">
        <f ca="1">IFERROR(FLUID!AO50,0)</f>
        <v>0</v>
      </c>
      <c r="AL7" s="16">
        <f ca="1">IFERROR(FLUID!AP50,0)</f>
        <v>0</v>
      </c>
      <c r="AM7" s="16">
        <f ca="1">IFERROR(FLUID!AQ50,0)</f>
        <v>0</v>
      </c>
      <c r="AN7" s="16">
        <f ca="1">IFERROR(FLUID!AR50,0)</f>
        <v>0</v>
      </c>
      <c r="AO7" s="16">
        <f ca="1">IFERROR(FLUID!AS50,0)</f>
        <v>0</v>
      </c>
      <c r="AP7" s="16">
        <f ca="1">IFERROR(FLUID!AT50,0)</f>
        <v>0</v>
      </c>
      <c r="AQ7" s="16">
        <f ca="1">IFERROR(FLUID!AU50,0)</f>
        <v>0</v>
      </c>
      <c r="AR7" s="16">
        <f ca="1">IFERROR(FLUID!AV50,0)</f>
        <v>0</v>
      </c>
      <c r="AS7" s="16">
        <f ca="1">IFERROR(FLUID!AW50,0)</f>
        <v>0</v>
      </c>
      <c r="AT7" s="16">
        <f ca="1">IFERROR(FLUID!AX50,0)</f>
        <v>0</v>
      </c>
      <c r="AU7" s="16">
        <f ca="1">IFERROR(FLUID!AY50,0)</f>
        <v>0</v>
      </c>
      <c r="AV7" s="16">
        <f ca="1">IFERROR(FLUID!AZ50,0)</f>
        <v>0</v>
      </c>
      <c r="AW7" s="16">
        <f ca="1">IFERROR(FLUID!BA50,0)</f>
        <v>0</v>
      </c>
      <c r="AX7" s="16">
        <f ca="1">IFERROR(FLUID!BB50,0)</f>
        <v>0</v>
      </c>
      <c r="AY7" s="16">
        <f ca="1">IFERROR(FLUID!BC50,0)</f>
        <v>0</v>
      </c>
      <c r="AZ7" s="16">
        <f ca="1">IFERROR(FLUID!BD50,0)</f>
        <v>0</v>
      </c>
      <c r="BA7" s="16">
        <f ca="1">IFERROR(FLUID!BE50,0)</f>
        <v>0</v>
      </c>
      <c r="BB7" s="16">
        <f ca="1">IFERROR(FLUID!BF50,0)</f>
        <v>0</v>
      </c>
      <c r="BC7" s="16">
        <f ca="1">IFERROR(FLUID!BG50,0)</f>
        <v>0</v>
      </c>
      <c r="BD7" s="16">
        <f ca="1">IFERROR(FLUID!BH50,0)</f>
        <v>0</v>
      </c>
      <c r="BE7" s="16">
        <f ca="1">IFERROR(FLUID!BI50,0)</f>
        <v>0</v>
      </c>
      <c r="BF7" s="16">
        <f ca="1">IFERROR(FLUID!BJ50,0)</f>
        <v>0</v>
      </c>
      <c r="BG7" s="16">
        <f ca="1">IFERROR(FLUID!BK50,0)</f>
        <v>0</v>
      </c>
      <c r="BH7" s="16">
        <f ca="1">IFERROR(FLUID!BL50,0)</f>
        <v>0</v>
      </c>
      <c r="BI7" s="16">
        <f ca="1">IFERROR(FLUID!BM50,0)</f>
        <v>0</v>
      </c>
      <c r="BJ7" s="16">
        <f ca="1">IFERROR(FLUID!BN50,0)</f>
        <v>0</v>
      </c>
      <c r="BK7" s="16">
        <f ca="1">IFERROR(FLUID!BO50,0)</f>
        <v>0</v>
      </c>
      <c r="BL7" s="16">
        <f ca="1">IFERROR(FLUID!BP50,0)</f>
        <v>0</v>
      </c>
      <c r="BM7" s="16">
        <f ca="1">IFERROR(FLUID!BQ50,0)</f>
        <v>0</v>
      </c>
      <c r="BN7" s="16">
        <f ca="1">IFERROR(FLUID!BR50,0)</f>
        <v>0</v>
      </c>
      <c r="BO7" s="16">
        <f>IFERROR(FLUID!BS50,0)</f>
        <v>0</v>
      </c>
      <c r="BP7" s="16">
        <f>IFERROR(FLUID!BT50,0)</f>
        <v>0</v>
      </c>
      <c r="BQ7" s="16">
        <f>IFERROR(FLUID!BU50,0)</f>
        <v>0</v>
      </c>
      <c r="BR7" s="16">
        <f>IFERROR(FLUID!BV50,0)</f>
        <v>0</v>
      </c>
      <c r="BS7" s="16">
        <f>IFERROR(FLUID!BW50,0)</f>
        <v>0</v>
      </c>
      <c r="BT7" s="16">
        <f>IFERROR(FLUID!BX50,0)</f>
        <v>0</v>
      </c>
    </row>
    <row r="8" spans="1:72" ht="21.75" hidden="1" outlineLevel="1" thickBot="1" x14ac:dyDescent="0.4">
      <c r="A8" s="87" t="str">
        <f>IFERROR(FLUID!E51,0)</f>
        <v>Se?</v>
      </c>
      <c r="B8" s="16">
        <f ca="1">IFERROR(FLUID!F51,0)</f>
        <v>-5.7290000000000001</v>
      </c>
      <c r="C8" s="16">
        <f ca="1">IFERROR(FLUID!G51,0)</f>
        <v>-6.0810000000000004</v>
      </c>
      <c r="D8" s="16">
        <f ca="1">IFERROR(FLUID!H51,0)</f>
        <v>-6.47</v>
      </c>
      <c r="E8" s="16">
        <f ca="1">IFERROR(FLUID!I51,0)</f>
        <v>-6.8540000000000001</v>
      </c>
      <c r="F8" s="16">
        <f ca="1">IFERROR(FLUID!J51,0)</f>
        <v>-7.2190000000000003</v>
      </c>
      <c r="G8" s="16">
        <f ca="1">IFERROR(FLUID!K51,0)</f>
        <v>-7.5609999999999999</v>
      </c>
      <c r="H8" s="16">
        <f ca="1">IFERROR(FLUID!L51,0)</f>
        <v>-7.88</v>
      </c>
      <c r="I8" s="16">
        <f ca="1">IFERROR(FLUID!M51,0)</f>
        <v>-8.1790000000000003</v>
      </c>
      <c r="J8" s="16">
        <f ca="1">IFERROR(FLUID!N51,0)</f>
        <v>-8.4610000000000003</v>
      </c>
      <c r="K8" s="16">
        <f ca="1">IFERROR(FLUID!O51,0)</f>
        <v>-8.7370000000000001</v>
      </c>
      <c r="L8" s="16">
        <f ca="1">IFERROR(FLUID!P51,0)</f>
        <v>-9.0220000000000002</v>
      </c>
      <c r="M8" s="16">
        <f ca="1">IFERROR(FLUID!Q51,0)</f>
        <v>-9.3379999999999992</v>
      </c>
      <c r="N8" s="16">
        <f ca="1">IFERROR(FLUID!R51,0)</f>
        <v>0</v>
      </c>
      <c r="O8" s="16">
        <f ca="1">IFERROR(FLUID!S51,0)</f>
        <v>0</v>
      </c>
      <c r="P8" s="16">
        <f ca="1">IFERROR(FLUID!T51,0)</f>
        <v>0</v>
      </c>
      <c r="Q8" s="16">
        <f ca="1">IFERROR(FLUID!U51,0)</f>
        <v>0</v>
      </c>
      <c r="R8" s="16">
        <f ca="1">IFERROR(FLUID!V51,0)</f>
        <v>0</v>
      </c>
      <c r="S8" s="16">
        <f ca="1">IFERROR(FLUID!W51,0)</f>
        <v>0</v>
      </c>
      <c r="T8" s="16">
        <f ca="1">IFERROR(FLUID!X51,0)</f>
        <v>0</v>
      </c>
      <c r="U8" s="16">
        <f ca="1">IFERROR(FLUID!Y51,0)</f>
        <v>0</v>
      </c>
      <c r="V8" s="16">
        <f ca="1">IFERROR(FLUID!Z51,0)</f>
        <v>0</v>
      </c>
      <c r="W8" s="16">
        <f ca="1">IFERROR(FLUID!AA51,0)</f>
        <v>0</v>
      </c>
      <c r="X8" s="16">
        <f ca="1">IFERROR(FLUID!AB51,0)</f>
        <v>0</v>
      </c>
      <c r="Y8" s="16">
        <f ca="1">IFERROR(FLUID!AC51,0)</f>
        <v>0</v>
      </c>
      <c r="Z8" s="16">
        <f ca="1">IFERROR(FLUID!AD51,0)</f>
        <v>0</v>
      </c>
      <c r="AA8" s="16">
        <f ca="1">IFERROR(FLUID!AE51,0)</f>
        <v>0</v>
      </c>
      <c r="AB8" s="16">
        <f ca="1">IFERROR(FLUID!AF51,0)</f>
        <v>0</v>
      </c>
      <c r="AC8" s="16">
        <f ca="1">IFERROR(FLUID!AG51,0)</f>
        <v>0</v>
      </c>
      <c r="AD8" s="16">
        <f ca="1">IFERROR(FLUID!AH51,0)</f>
        <v>0</v>
      </c>
      <c r="AE8" s="16">
        <f ca="1">IFERROR(FLUID!AI51,0)</f>
        <v>0</v>
      </c>
      <c r="AF8" s="16">
        <f ca="1">IFERROR(FLUID!AJ51,0)</f>
        <v>0</v>
      </c>
      <c r="AG8" s="16">
        <f ca="1">IFERROR(FLUID!AK51,0)</f>
        <v>0</v>
      </c>
      <c r="AH8" s="16">
        <f ca="1">IFERROR(FLUID!AL51,0)</f>
        <v>0</v>
      </c>
      <c r="AI8" s="16">
        <f ca="1">IFERROR(FLUID!AM51,0)</f>
        <v>0</v>
      </c>
      <c r="AJ8" s="16">
        <f ca="1">IFERROR(FLUID!AN51,0)</f>
        <v>0</v>
      </c>
      <c r="AK8" s="16">
        <f ca="1">IFERROR(FLUID!AO51,0)</f>
        <v>0</v>
      </c>
      <c r="AL8" s="16">
        <f ca="1">IFERROR(FLUID!AP51,0)</f>
        <v>0</v>
      </c>
      <c r="AM8" s="16">
        <f ca="1">IFERROR(FLUID!AQ51,0)</f>
        <v>0</v>
      </c>
      <c r="AN8" s="16">
        <f ca="1">IFERROR(FLUID!AR51,0)</f>
        <v>0</v>
      </c>
      <c r="AO8" s="16">
        <f ca="1">IFERROR(FLUID!AS51,0)</f>
        <v>0</v>
      </c>
      <c r="AP8" s="16">
        <f ca="1">IFERROR(FLUID!AT51,0)</f>
        <v>0</v>
      </c>
      <c r="AQ8" s="16">
        <f ca="1">IFERROR(FLUID!AU51,0)</f>
        <v>0</v>
      </c>
      <c r="AR8" s="16">
        <f ca="1">IFERROR(FLUID!AV51,0)</f>
        <v>0</v>
      </c>
      <c r="AS8" s="16">
        <f ca="1">IFERROR(FLUID!AW51,0)</f>
        <v>0</v>
      </c>
      <c r="AT8" s="16">
        <f ca="1">IFERROR(FLUID!AX51,0)</f>
        <v>0</v>
      </c>
      <c r="AU8" s="16">
        <f ca="1">IFERROR(FLUID!AY51,0)</f>
        <v>0</v>
      </c>
      <c r="AV8" s="16">
        <f ca="1">IFERROR(FLUID!AZ51,0)</f>
        <v>0</v>
      </c>
      <c r="AW8" s="16">
        <f ca="1">IFERROR(FLUID!BA51,0)</f>
        <v>0</v>
      </c>
      <c r="AX8" s="16">
        <f ca="1">IFERROR(FLUID!BB51,0)</f>
        <v>0</v>
      </c>
      <c r="AY8" s="16">
        <f ca="1">IFERROR(FLUID!BC51,0)</f>
        <v>0</v>
      </c>
      <c r="AZ8" s="16">
        <f ca="1">IFERROR(FLUID!BD51,0)</f>
        <v>0</v>
      </c>
      <c r="BA8" s="16">
        <f ca="1">IFERROR(FLUID!BE51,0)</f>
        <v>0</v>
      </c>
      <c r="BB8" s="16">
        <f ca="1">IFERROR(FLUID!BF51,0)</f>
        <v>0</v>
      </c>
      <c r="BC8" s="16">
        <f ca="1">IFERROR(FLUID!BG51,0)</f>
        <v>0</v>
      </c>
      <c r="BD8" s="16">
        <f ca="1">IFERROR(FLUID!BH51,0)</f>
        <v>0</v>
      </c>
      <c r="BE8" s="16">
        <f ca="1">IFERROR(FLUID!BI51,0)</f>
        <v>0</v>
      </c>
      <c r="BF8" s="16">
        <f ca="1">IFERROR(FLUID!BJ51,0)</f>
        <v>0</v>
      </c>
      <c r="BG8" s="16">
        <f ca="1">IFERROR(FLUID!BK51,0)</f>
        <v>0</v>
      </c>
      <c r="BH8" s="16">
        <f ca="1">IFERROR(FLUID!BL51,0)</f>
        <v>0</v>
      </c>
      <c r="BI8" s="16">
        <f ca="1">IFERROR(FLUID!BM51,0)</f>
        <v>0</v>
      </c>
      <c r="BJ8" s="16">
        <f ca="1">IFERROR(FLUID!BN51,0)</f>
        <v>0</v>
      </c>
      <c r="BK8" s="16">
        <f ca="1">IFERROR(FLUID!BO51,0)</f>
        <v>0</v>
      </c>
      <c r="BL8" s="16">
        <f ca="1">IFERROR(FLUID!BP51,0)</f>
        <v>0</v>
      </c>
      <c r="BM8" s="16">
        <f ca="1">IFERROR(FLUID!BQ51,0)</f>
        <v>0</v>
      </c>
      <c r="BN8" s="16">
        <f ca="1">IFERROR(FLUID!BR51,0)</f>
        <v>0</v>
      </c>
      <c r="BO8" s="16">
        <f>IFERROR(FLUID!BS51,0)</f>
        <v>0</v>
      </c>
      <c r="BP8" s="16">
        <f>IFERROR(FLUID!BT51,0)</f>
        <v>0</v>
      </c>
      <c r="BQ8" s="16">
        <f>IFERROR(FLUID!BU51,0)</f>
        <v>0</v>
      </c>
      <c r="BR8" s="16">
        <f>IFERROR(FLUID!BV51,0)</f>
        <v>0</v>
      </c>
      <c r="BS8" s="16">
        <f>IFERROR(FLUID!BW51,0)</f>
        <v>0</v>
      </c>
      <c r="BT8" s="16">
        <f>IFERROR(FLUID!BX51,0)</f>
        <v>0</v>
      </c>
    </row>
    <row r="9" spans="1:72" ht="21.75" hidden="1" outlineLevel="1" thickBot="1" x14ac:dyDescent="0.4">
      <c r="A9" s="87" t="str">
        <f>IFERROR(FLUID!E52,0)</f>
        <v>Se8</v>
      </c>
      <c r="B9" s="16">
        <f ca="1">IFERROR(FLUID!F52,0)</f>
        <v>-45.832000000000001</v>
      </c>
      <c r="C9" s="16">
        <f ca="1">IFERROR(FLUID!G52,0)</f>
        <v>-48.648000000000003</v>
      </c>
      <c r="D9" s="16">
        <f ca="1">IFERROR(FLUID!H52,0)</f>
        <v>-51.76</v>
      </c>
      <c r="E9" s="16">
        <f ca="1">IFERROR(FLUID!I52,0)</f>
        <v>-54.832000000000001</v>
      </c>
      <c r="F9" s="16">
        <f ca="1">IFERROR(FLUID!J52,0)</f>
        <v>-57.752000000000002</v>
      </c>
      <c r="G9" s="16">
        <f ca="1">IFERROR(FLUID!K52,0)</f>
        <v>-60.488</v>
      </c>
      <c r="H9" s="16">
        <f ca="1">IFERROR(FLUID!L52,0)</f>
        <v>-63.04</v>
      </c>
      <c r="I9" s="16">
        <f ca="1">IFERROR(FLUID!M52,0)</f>
        <v>-65.432000000000002</v>
      </c>
      <c r="J9" s="16">
        <f ca="1">IFERROR(FLUID!N52,0)</f>
        <v>-67.688000000000002</v>
      </c>
      <c r="K9" s="16">
        <f ca="1">IFERROR(FLUID!O52,0)</f>
        <v>-69.896000000000001</v>
      </c>
      <c r="L9" s="16">
        <f ca="1">IFERROR(FLUID!P52,0)</f>
        <v>-72.176000000000002</v>
      </c>
      <c r="M9" s="16">
        <f ca="1">IFERROR(FLUID!Q52,0)</f>
        <v>-74.703999999999994</v>
      </c>
      <c r="N9" s="16">
        <f ca="1">IFERROR(FLUID!R52,0)</f>
        <v>0</v>
      </c>
      <c r="O9" s="16">
        <f ca="1">IFERROR(FLUID!S52,0)</f>
        <v>0</v>
      </c>
      <c r="P9" s="16">
        <f ca="1">IFERROR(FLUID!T52,0)</f>
        <v>0</v>
      </c>
      <c r="Q9" s="16">
        <f ca="1">IFERROR(FLUID!U52,0)</f>
        <v>0</v>
      </c>
      <c r="R9" s="16">
        <f ca="1">IFERROR(FLUID!V52,0)</f>
        <v>0</v>
      </c>
      <c r="S9" s="16">
        <f ca="1">IFERROR(FLUID!W52,0)</f>
        <v>0</v>
      </c>
      <c r="T9" s="16">
        <f ca="1">IFERROR(FLUID!X52,0)</f>
        <v>0</v>
      </c>
      <c r="U9" s="16">
        <f ca="1">IFERROR(FLUID!Y52,0)</f>
        <v>0</v>
      </c>
      <c r="V9" s="16">
        <f ca="1">IFERROR(FLUID!Z52,0)</f>
        <v>0</v>
      </c>
      <c r="W9" s="16">
        <f ca="1">IFERROR(FLUID!AA52,0)</f>
        <v>0</v>
      </c>
      <c r="X9" s="16">
        <f ca="1">IFERROR(FLUID!AB52,0)</f>
        <v>0</v>
      </c>
      <c r="Y9" s="16">
        <f ca="1">IFERROR(FLUID!AC52,0)</f>
        <v>0</v>
      </c>
      <c r="Z9" s="16">
        <f ca="1">IFERROR(FLUID!AD52,0)</f>
        <v>0</v>
      </c>
      <c r="AA9" s="16">
        <f ca="1">IFERROR(FLUID!AE52,0)</f>
        <v>0</v>
      </c>
      <c r="AB9" s="16">
        <f ca="1">IFERROR(FLUID!AF52,0)</f>
        <v>0</v>
      </c>
      <c r="AC9" s="16">
        <f ca="1">IFERROR(FLUID!AG52,0)</f>
        <v>0</v>
      </c>
      <c r="AD9" s="16">
        <f ca="1">IFERROR(FLUID!AH52,0)</f>
        <v>0</v>
      </c>
      <c r="AE9" s="16">
        <f ca="1">IFERROR(FLUID!AI52,0)</f>
        <v>0</v>
      </c>
      <c r="AF9" s="16">
        <f ca="1">IFERROR(FLUID!AJ52,0)</f>
        <v>0</v>
      </c>
      <c r="AG9" s="16">
        <f ca="1">IFERROR(FLUID!AK52,0)</f>
        <v>0</v>
      </c>
      <c r="AH9" s="16">
        <f ca="1">IFERROR(FLUID!AL52,0)</f>
        <v>0</v>
      </c>
      <c r="AI9" s="16">
        <f ca="1">IFERROR(FLUID!AM52,0)</f>
        <v>0</v>
      </c>
      <c r="AJ9" s="16">
        <f ca="1">IFERROR(FLUID!AN52,0)</f>
        <v>0</v>
      </c>
      <c r="AK9" s="16">
        <f ca="1">IFERROR(FLUID!AO52,0)</f>
        <v>0</v>
      </c>
      <c r="AL9" s="16">
        <f ca="1">IFERROR(FLUID!AP52,0)</f>
        <v>0</v>
      </c>
      <c r="AM9" s="16">
        <f ca="1">IFERROR(FLUID!AQ52,0)</f>
        <v>0</v>
      </c>
      <c r="AN9" s="16">
        <f ca="1">IFERROR(FLUID!AR52,0)</f>
        <v>0</v>
      </c>
      <c r="AO9" s="16">
        <f ca="1">IFERROR(FLUID!AS52,0)</f>
        <v>0</v>
      </c>
      <c r="AP9" s="16">
        <f ca="1">IFERROR(FLUID!AT52,0)</f>
        <v>0</v>
      </c>
      <c r="AQ9" s="16">
        <f ca="1">IFERROR(FLUID!AU52,0)</f>
        <v>0</v>
      </c>
      <c r="AR9" s="16">
        <f ca="1">IFERROR(FLUID!AV52,0)</f>
        <v>0</v>
      </c>
      <c r="AS9" s="16">
        <f ca="1">IFERROR(FLUID!AW52,0)</f>
        <v>0</v>
      </c>
      <c r="AT9" s="16">
        <f ca="1">IFERROR(FLUID!AX52,0)</f>
        <v>0</v>
      </c>
      <c r="AU9" s="16">
        <f ca="1">IFERROR(FLUID!AY52,0)</f>
        <v>0</v>
      </c>
      <c r="AV9" s="16">
        <f ca="1">IFERROR(FLUID!AZ52,0)</f>
        <v>0</v>
      </c>
      <c r="AW9" s="16">
        <f ca="1">IFERROR(FLUID!BA52,0)</f>
        <v>0</v>
      </c>
      <c r="AX9" s="16">
        <f ca="1">IFERROR(FLUID!BB52,0)</f>
        <v>0</v>
      </c>
      <c r="AY9" s="16">
        <f ca="1">IFERROR(FLUID!BC52,0)</f>
        <v>0</v>
      </c>
      <c r="AZ9" s="16">
        <f ca="1">IFERROR(FLUID!BD52,0)</f>
        <v>0</v>
      </c>
      <c r="BA9" s="16">
        <f ca="1">IFERROR(FLUID!BE52,0)</f>
        <v>0</v>
      </c>
      <c r="BB9" s="16">
        <f ca="1">IFERROR(FLUID!BF52,0)</f>
        <v>0</v>
      </c>
      <c r="BC9" s="16">
        <f ca="1">IFERROR(FLUID!BG52,0)</f>
        <v>0</v>
      </c>
      <c r="BD9" s="16">
        <f ca="1">IFERROR(FLUID!BH52,0)</f>
        <v>0</v>
      </c>
      <c r="BE9" s="16">
        <f ca="1">IFERROR(FLUID!BI52,0)</f>
        <v>0</v>
      </c>
      <c r="BF9" s="16">
        <f ca="1">IFERROR(FLUID!BJ52,0)</f>
        <v>0</v>
      </c>
      <c r="BG9" s="16">
        <f ca="1">IFERROR(FLUID!BK52,0)</f>
        <v>0</v>
      </c>
      <c r="BH9" s="16">
        <f ca="1">IFERROR(FLUID!BL52,0)</f>
        <v>0</v>
      </c>
      <c r="BI9" s="16">
        <f ca="1">IFERROR(FLUID!BM52,0)</f>
        <v>0</v>
      </c>
      <c r="BJ9" s="16">
        <f ca="1">IFERROR(FLUID!BN52,0)</f>
        <v>0</v>
      </c>
      <c r="BK9" s="16">
        <f ca="1">IFERROR(FLUID!BO52,0)</f>
        <v>0</v>
      </c>
      <c r="BL9" s="16">
        <f ca="1">IFERROR(FLUID!BP52,0)</f>
        <v>0</v>
      </c>
      <c r="BM9" s="16">
        <f ca="1">IFERROR(FLUID!BQ52,0)</f>
        <v>0</v>
      </c>
      <c r="BN9" s="16">
        <f ca="1">IFERROR(FLUID!BR52,0)</f>
        <v>0</v>
      </c>
      <c r="BO9" s="16">
        <f>IFERROR(FLUID!BS52,0)</f>
        <v>0</v>
      </c>
      <c r="BP9" s="16">
        <f>IFERROR(FLUID!BT52,0)</f>
        <v>0</v>
      </c>
      <c r="BQ9" s="16">
        <f>IFERROR(FLUID!BU52,0)</f>
        <v>0</v>
      </c>
      <c r="BR9" s="16">
        <f>IFERROR(FLUID!BV52,0)</f>
        <v>0</v>
      </c>
      <c r="BS9" s="16">
        <f>IFERROR(FLUID!BW52,0)</f>
        <v>0</v>
      </c>
      <c r="BT9" s="16">
        <f>IFERROR(FLUID!BX52,0)</f>
        <v>0</v>
      </c>
    </row>
    <row r="10" spans="1:72" ht="21.75" hidden="1" outlineLevel="1" thickBot="1" x14ac:dyDescent="0.4">
      <c r="A10" s="87" t="str">
        <f>IFERROR(FLUID!E53,0)</f>
        <v>Se3</v>
      </c>
      <c r="B10" s="16">
        <f ca="1">IFERROR(FLUID!F53,0)</f>
        <v>-17.187000000000001</v>
      </c>
      <c r="C10" s="16">
        <f ca="1">IFERROR(FLUID!G53,0)</f>
        <v>-18.243000000000002</v>
      </c>
      <c r="D10" s="16">
        <f ca="1">IFERROR(FLUID!H53,0)</f>
        <v>-19.41</v>
      </c>
      <c r="E10" s="16">
        <f ca="1">IFERROR(FLUID!I53,0)</f>
        <v>-20.562000000000001</v>
      </c>
      <c r="F10" s="16">
        <f ca="1">IFERROR(FLUID!J53,0)</f>
        <v>-21.657</v>
      </c>
      <c r="G10" s="16">
        <f ca="1">IFERROR(FLUID!K53,0)</f>
        <v>-22.683</v>
      </c>
      <c r="H10" s="16">
        <f ca="1">IFERROR(FLUID!L53,0)</f>
        <v>-23.64</v>
      </c>
      <c r="I10" s="16">
        <f ca="1">IFERROR(FLUID!M53,0)</f>
        <v>-24.536999999999999</v>
      </c>
      <c r="J10" s="16">
        <f ca="1">IFERROR(FLUID!N53,0)</f>
        <v>-25.383000000000003</v>
      </c>
      <c r="K10" s="16">
        <f ca="1">IFERROR(FLUID!O53,0)</f>
        <v>-26.210999999999999</v>
      </c>
      <c r="L10" s="16">
        <f ca="1">IFERROR(FLUID!P53,0)</f>
        <v>-27.066000000000003</v>
      </c>
      <c r="M10" s="16">
        <f ca="1">IFERROR(FLUID!Q53,0)</f>
        <v>-28.013999999999996</v>
      </c>
      <c r="N10" s="16">
        <f ca="1">IFERROR(FLUID!R53,0)</f>
        <v>0</v>
      </c>
      <c r="O10" s="16">
        <f ca="1">IFERROR(FLUID!S53,0)</f>
        <v>0</v>
      </c>
      <c r="P10" s="16">
        <f ca="1">IFERROR(FLUID!T53,0)</f>
        <v>0</v>
      </c>
      <c r="Q10" s="16">
        <f ca="1">IFERROR(FLUID!U53,0)</f>
        <v>0</v>
      </c>
      <c r="R10" s="16">
        <f ca="1">IFERROR(FLUID!V53,0)</f>
        <v>0</v>
      </c>
      <c r="S10" s="16">
        <f ca="1">IFERROR(FLUID!W53,0)</f>
        <v>0</v>
      </c>
      <c r="T10" s="16">
        <f ca="1">IFERROR(FLUID!X53,0)</f>
        <v>0</v>
      </c>
      <c r="U10" s="16">
        <f ca="1">IFERROR(FLUID!Y53,0)</f>
        <v>0</v>
      </c>
      <c r="V10" s="16">
        <f ca="1">IFERROR(FLUID!Z53,0)</f>
        <v>0</v>
      </c>
      <c r="W10" s="16">
        <f ca="1">IFERROR(FLUID!AA53,0)</f>
        <v>0</v>
      </c>
      <c r="X10" s="16">
        <f ca="1">IFERROR(FLUID!AB53,0)</f>
        <v>0</v>
      </c>
      <c r="Y10" s="16">
        <f ca="1">IFERROR(FLUID!AC53,0)</f>
        <v>0</v>
      </c>
      <c r="Z10" s="16">
        <f ca="1">IFERROR(FLUID!AD53,0)</f>
        <v>0</v>
      </c>
      <c r="AA10" s="16">
        <f ca="1">IFERROR(FLUID!AE53,0)</f>
        <v>0</v>
      </c>
      <c r="AB10" s="16">
        <f ca="1">IFERROR(FLUID!AF53,0)</f>
        <v>0</v>
      </c>
      <c r="AC10" s="16">
        <f ca="1">IFERROR(FLUID!AG53,0)</f>
        <v>0</v>
      </c>
      <c r="AD10" s="16">
        <f ca="1">IFERROR(FLUID!AH53,0)</f>
        <v>0</v>
      </c>
      <c r="AE10" s="16">
        <f ca="1">IFERROR(FLUID!AI53,0)</f>
        <v>0</v>
      </c>
      <c r="AF10" s="16">
        <f ca="1">IFERROR(FLUID!AJ53,0)</f>
        <v>0</v>
      </c>
      <c r="AG10" s="16">
        <f ca="1">IFERROR(FLUID!AK53,0)</f>
        <v>0</v>
      </c>
      <c r="AH10" s="16">
        <f ca="1">IFERROR(FLUID!AL53,0)</f>
        <v>0</v>
      </c>
      <c r="AI10" s="16">
        <f ca="1">IFERROR(FLUID!AM53,0)</f>
        <v>0</v>
      </c>
      <c r="AJ10" s="16">
        <f ca="1">IFERROR(FLUID!AN53,0)</f>
        <v>0</v>
      </c>
      <c r="AK10" s="16">
        <f ca="1">IFERROR(FLUID!AO53,0)</f>
        <v>0</v>
      </c>
      <c r="AL10" s="16">
        <f ca="1">IFERROR(FLUID!AP53,0)</f>
        <v>0</v>
      </c>
      <c r="AM10" s="16">
        <f ca="1">IFERROR(FLUID!AQ53,0)</f>
        <v>0</v>
      </c>
      <c r="AN10" s="16">
        <f ca="1">IFERROR(FLUID!AR53,0)</f>
        <v>0</v>
      </c>
      <c r="AO10" s="16">
        <f ca="1">IFERROR(FLUID!AS53,0)</f>
        <v>0</v>
      </c>
      <c r="AP10" s="16">
        <f ca="1">IFERROR(FLUID!AT53,0)</f>
        <v>0</v>
      </c>
      <c r="AQ10" s="16">
        <f ca="1">IFERROR(FLUID!AU53,0)</f>
        <v>0</v>
      </c>
      <c r="AR10" s="16">
        <f ca="1">IFERROR(FLUID!AV53,0)</f>
        <v>0</v>
      </c>
      <c r="AS10" s="16">
        <f ca="1">IFERROR(FLUID!AW53,0)</f>
        <v>0</v>
      </c>
      <c r="AT10" s="16">
        <f ca="1">IFERROR(FLUID!AX53,0)</f>
        <v>0</v>
      </c>
      <c r="AU10" s="16">
        <f ca="1">IFERROR(FLUID!AY53,0)</f>
        <v>0</v>
      </c>
      <c r="AV10" s="16">
        <f ca="1">IFERROR(FLUID!AZ53,0)</f>
        <v>0</v>
      </c>
      <c r="AW10" s="16">
        <f ca="1">IFERROR(FLUID!BA53,0)</f>
        <v>0</v>
      </c>
      <c r="AX10" s="16">
        <f ca="1">IFERROR(FLUID!BB53,0)</f>
        <v>0</v>
      </c>
      <c r="AY10" s="16">
        <f ca="1">IFERROR(FLUID!BC53,0)</f>
        <v>0</v>
      </c>
      <c r="AZ10" s="16">
        <f ca="1">IFERROR(FLUID!BD53,0)</f>
        <v>0</v>
      </c>
      <c r="BA10" s="16">
        <f ca="1">IFERROR(FLUID!BE53,0)</f>
        <v>0</v>
      </c>
      <c r="BB10" s="16">
        <f ca="1">IFERROR(FLUID!BF53,0)</f>
        <v>0</v>
      </c>
      <c r="BC10" s="16">
        <f ca="1">IFERROR(FLUID!BG53,0)</f>
        <v>0</v>
      </c>
      <c r="BD10" s="16">
        <f ca="1">IFERROR(FLUID!BH53,0)</f>
        <v>0</v>
      </c>
      <c r="BE10" s="16">
        <f ca="1">IFERROR(FLUID!BI53,0)</f>
        <v>0</v>
      </c>
      <c r="BF10" s="16">
        <f ca="1">IFERROR(FLUID!BJ53,0)</f>
        <v>0</v>
      </c>
      <c r="BG10" s="16">
        <f ca="1">IFERROR(FLUID!BK53,0)</f>
        <v>0</v>
      </c>
      <c r="BH10" s="16">
        <f ca="1">IFERROR(FLUID!BL53,0)</f>
        <v>0</v>
      </c>
      <c r="BI10" s="16">
        <f ca="1">IFERROR(FLUID!BM53,0)</f>
        <v>0</v>
      </c>
      <c r="BJ10" s="16">
        <f ca="1">IFERROR(FLUID!BN53,0)</f>
        <v>0</v>
      </c>
      <c r="BK10" s="16">
        <f ca="1">IFERROR(FLUID!BO53,0)</f>
        <v>0</v>
      </c>
      <c r="BL10" s="16">
        <f ca="1">IFERROR(FLUID!BP53,0)</f>
        <v>0</v>
      </c>
      <c r="BM10" s="16">
        <f ca="1">IFERROR(FLUID!BQ53,0)</f>
        <v>0</v>
      </c>
      <c r="BN10" s="16">
        <f ca="1">IFERROR(FLUID!BR53,0)</f>
        <v>0</v>
      </c>
      <c r="BO10" s="16">
        <f>IFERROR(FLUID!BS53,0)</f>
        <v>0</v>
      </c>
      <c r="BP10" s="16">
        <f>IFERROR(FLUID!BT53,0)</f>
        <v>0</v>
      </c>
      <c r="BQ10" s="16">
        <f>IFERROR(FLUID!BU53,0)</f>
        <v>0</v>
      </c>
      <c r="BR10" s="16">
        <f>IFERROR(FLUID!BV53,0)</f>
        <v>0</v>
      </c>
      <c r="BS10" s="16">
        <f>IFERROR(FLUID!BW53,0)</f>
        <v>0</v>
      </c>
      <c r="BT10" s="16">
        <f>IFERROR(FLUID!BX53,0)</f>
        <v>0</v>
      </c>
    </row>
    <row r="11" spans="1:72" ht="21.75" hidden="1" outlineLevel="1" thickBot="1" x14ac:dyDescent="0.4">
      <c r="A11" s="87" t="str">
        <f>IFERROR(FLUID!E54,0)</f>
        <v>Se2</v>
      </c>
      <c r="B11" s="16">
        <f ca="1">IFERROR(FLUID!F54,0)</f>
        <v>-11.458</v>
      </c>
      <c r="C11" s="16">
        <f ca="1">IFERROR(FLUID!G54,0)</f>
        <v>-12.162000000000001</v>
      </c>
      <c r="D11" s="16">
        <f ca="1">IFERROR(FLUID!H54,0)</f>
        <v>-12.94</v>
      </c>
      <c r="E11" s="16">
        <f ca="1">IFERROR(FLUID!I54,0)</f>
        <v>-13.708</v>
      </c>
      <c r="F11" s="16">
        <f ca="1">IFERROR(FLUID!J54,0)</f>
        <v>-14.438000000000001</v>
      </c>
      <c r="G11" s="16">
        <f ca="1">IFERROR(FLUID!K54,0)</f>
        <v>-15.122</v>
      </c>
      <c r="H11" s="16">
        <f ca="1">IFERROR(FLUID!L54,0)</f>
        <v>-15.76</v>
      </c>
      <c r="I11" s="16">
        <f ca="1">IFERROR(FLUID!M54,0)</f>
        <v>-16.358000000000001</v>
      </c>
      <c r="J11" s="16">
        <f ca="1">IFERROR(FLUID!N54,0)</f>
        <v>-16.922000000000001</v>
      </c>
      <c r="K11" s="16">
        <f ca="1">IFERROR(FLUID!O54,0)</f>
        <v>-17.474</v>
      </c>
      <c r="L11" s="16">
        <f ca="1">IFERROR(FLUID!P54,0)</f>
        <v>-18.044</v>
      </c>
      <c r="M11" s="16">
        <f ca="1">IFERROR(FLUID!Q54,0)</f>
        <v>-18.675999999999998</v>
      </c>
      <c r="N11" s="16">
        <f ca="1">IFERROR(FLUID!R54,0)</f>
        <v>0</v>
      </c>
      <c r="O11" s="16">
        <f ca="1">IFERROR(FLUID!S54,0)</f>
        <v>0</v>
      </c>
      <c r="P11" s="16">
        <f ca="1">IFERROR(FLUID!T54,0)</f>
        <v>0</v>
      </c>
      <c r="Q11" s="16">
        <f ca="1">IFERROR(FLUID!U54,0)</f>
        <v>0</v>
      </c>
      <c r="R11" s="16">
        <f ca="1">IFERROR(FLUID!V54,0)</f>
        <v>0</v>
      </c>
      <c r="S11" s="16">
        <f ca="1">IFERROR(FLUID!W54,0)</f>
        <v>0</v>
      </c>
      <c r="T11" s="16">
        <f ca="1">IFERROR(FLUID!X54,0)</f>
        <v>0</v>
      </c>
      <c r="U11" s="16">
        <f ca="1">IFERROR(FLUID!Y54,0)</f>
        <v>0</v>
      </c>
      <c r="V11" s="16">
        <f ca="1">IFERROR(FLUID!Z54,0)</f>
        <v>0</v>
      </c>
      <c r="W11" s="16">
        <f ca="1">IFERROR(FLUID!AA54,0)</f>
        <v>0</v>
      </c>
      <c r="X11" s="16">
        <f ca="1">IFERROR(FLUID!AB54,0)</f>
        <v>0</v>
      </c>
      <c r="Y11" s="16">
        <f ca="1">IFERROR(FLUID!AC54,0)</f>
        <v>0</v>
      </c>
      <c r="Z11" s="16">
        <f ca="1">IFERROR(FLUID!AD54,0)</f>
        <v>0</v>
      </c>
      <c r="AA11" s="16">
        <f ca="1">IFERROR(FLUID!AE54,0)</f>
        <v>0</v>
      </c>
      <c r="AB11" s="16">
        <f ca="1">IFERROR(FLUID!AF54,0)</f>
        <v>0</v>
      </c>
      <c r="AC11" s="16">
        <f ca="1">IFERROR(FLUID!AG54,0)</f>
        <v>0</v>
      </c>
      <c r="AD11" s="16">
        <f ca="1">IFERROR(FLUID!AH54,0)</f>
        <v>0</v>
      </c>
      <c r="AE11" s="16">
        <f ca="1">IFERROR(FLUID!AI54,0)</f>
        <v>0</v>
      </c>
      <c r="AF11" s="16">
        <f ca="1">IFERROR(FLUID!AJ54,0)</f>
        <v>0</v>
      </c>
      <c r="AG11" s="16">
        <f ca="1">IFERROR(FLUID!AK54,0)</f>
        <v>0</v>
      </c>
      <c r="AH11" s="16">
        <f ca="1">IFERROR(FLUID!AL54,0)</f>
        <v>0</v>
      </c>
      <c r="AI11" s="16">
        <f ca="1">IFERROR(FLUID!AM54,0)</f>
        <v>0</v>
      </c>
      <c r="AJ11" s="16">
        <f ca="1">IFERROR(FLUID!AN54,0)</f>
        <v>0</v>
      </c>
      <c r="AK11" s="16">
        <f ca="1">IFERROR(FLUID!AO54,0)</f>
        <v>0</v>
      </c>
      <c r="AL11" s="16">
        <f ca="1">IFERROR(FLUID!AP54,0)</f>
        <v>0</v>
      </c>
      <c r="AM11" s="16">
        <f ca="1">IFERROR(FLUID!AQ54,0)</f>
        <v>0</v>
      </c>
      <c r="AN11" s="16">
        <f ca="1">IFERROR(FLUID!AR54,0)</f>
        <v>0</v>
      </c>
      <c r="AO11" s="16">
        <f ca="1">IFERROR(FLUID!AS54,0)</f>
        <v>0</v>
      </c>
      <c r="AP11" s="16">
        <f ca="1">IFERROR(FLUID!AT54,0)</f>
        <v>0</v>
      </c>
      <c r="AQ11" s="16">
        <f ca="1">IFERROR(FLUID!AU54,0)</f>
        <v>0</v>
      </c>
      <c r="AR11" s="16">
        <f ca="1">IFERROR(FLUID!AV54,0)</f>
        <v>0</v>
      </c>
      <c r="AS11" s="16">
        <f ca="1">IFERROR(FLUID!AW54,0)</f>
        <v>0</v>
      </c>
      <c r="AT11" s="16">
        <f ca="1">IFERROR(FLUID!AX54,0)</f>
        <v>0</v>
      </c>
      <c r="AU11" s="16">
        <f ca="1">IFERROR(FLUID!AY54,0)</f>
        <v>0</v>
      </c>
      <c r="AV11" s="16">
        <f ca="1">IFERROR(FLUID!AZ54,0)</f>
        <v>0</v>
      </c>
      <c r="AW11" s="16">
        <f ca="1">IFERROR(FLUID!BA54,0)</f>
        <v>0</v>
      </c>
      <c r="AX11" s="16">
        <f ca="1">IFERROR(FLUID!BB54,0)</f>
        <v>0</v>
      </c>
      <c r="AY11" s="16">
        <f ca="1">IFERROR(FLUID!BC54,0)</f>
        <v>0</v>
      </c>
      <c r="AZ11" s="16">
        <f ca="1">IFERROR(FLUID!BD54,0)</f>
        <v>0</v>
      </c>
      <c r="BA11" s="16">
        <f ca="1">IFERROR(FLUID!BE54,0)</f>
        <v>0</v>
      </c>
      <c r="BB11" s="16">
        <f ca="1">IFERROR(FLUID!BF54,0)</f>
        <v>0</v>
      </c>
      <c r="BC11" s="16">
        <f ca="1">IFERROR(FLUID!BG54,0)</f>
        <v>0</v>
      </c>
      <c r="BD11" s="16">
        <f ca="1">IFERROR(FLUID!BH54,0)</f>
        <v>0</v>
      </c>
      <c r="BE11" s="16">
        <f ca="1">IFERROR(FLUID!BI54,0)</f>
        <v>0</v>
      </c>
      <c r="BF11" s="16">
        <f ca="1">IFERROR(FLUID!BJ54,0)</f>
        <v>0</v>
      </c>
      <c r="BG11" s="16">
        <f ca="1">IFERROR(FLUID!BK54,0)</f>
        <v>0</v>
      </c>
      <c r="BH11" s="16">
        <f ca="1">IFERROR(FLUID!BL54,0)</f>
        <v>0</v>
      </c>
      <c r="BI11" s="16">
        <f ca="1">IFERROR(FLUID!BM54,0)</f>
        <v>0</v>
      </c>
      <c r="BJ11" s="16">
        <f ca="1">IFERROR(FLUID!BN54,0)</f>
        <v>0</v>
      </c>
      <c r="BK11" s="16">
        <f ca="1">IFERROR(FLUID!BO54,0)</f>
        <v>0</v>
      </c>
      <c r="BL11" s="16">
        <f ca="1">IFERROR(FLUID!BP54,0)</f>
        <v>0</v>
      </c>
      <c r="BM11" s="16">
        <f ca="1">IFERROR(FLUID!BQ54,0)</f>
        <v>0</v>
      </c>
      <c r="BN11" s="16">
        <f ca="1">IFERROR(FLUID!BR54,0)</f>
        <v>0</v>
      </c>
      <c r="BO11" s="16">
        <f>IFERROR(FLUID!BS54,0)</f>
        <v>0</v>
      </c>
      <c r="BP11" s="16">
        <f>IFERROR(FLUID!BT54,0)</f>
        <v>0</v>
      </c>
      <c r="BQ11" s="16">
        <f>IFERROR(FLUID!BU54,0)</f>
        <v>0</v>
      </c>
      <c r="BR11" s="16">
        <f>IFERROR(FLUID!BV54,0)</f>
        <v>0</v>
      </c>
      <c r="BS11" s="16">
        <f>IFERROR(FLUID!BW54,0)</f>
        <v>0</v>
      </c>
      <c r="BT11" s="16">
        <f>IFERROR(FLUID!BX54,0)</f>
        <v>0</v>
      </c>
    </row>
    <row r="12" spans="1:72" ht="21.75" hidden="1" outlineLevel="1" thickBot="1" x14ac:dyDescent="0.4">
      <c r="A12" s="87" t="str">
        <f>IFERROR(FLUID!E55,0)</f>
        <v>Se</v>
      </c>
      <c r="B12" s="16">
        <f ca="1">IFERROR(FLUID!F55,0)</f>
        <v>-5.7290000000000001</v>
      </c>
      <c r="C12" s="16">
        <f ca="1">IFERROR(FLUID!G55,0)</f>
        <v>-6.0810000000000004</v>
      </c>
      <c r="D12" s="16">
        <f ca="1">IFERROR(FLUID!H55,0)</f>
        <v>-6.47</v>
      </c>
      <c r="E12" s="16">
        <f ca="1">IFERROR(FLUID!I55,0)</f>
        <v>-6.8540000000000001</v>
      </c>
      <c r="F12" s="16">
        <f ca="1">IFERROR(FLUID!J55,0)</f>
        <v>-7.2190000000000003</v>
      </c>
      <c r="G12" s="16">
        <f ca="1">IFERROR(FLUID!K55,0)</f>
        <v>-7.5609999999999999</v>
      </c>
      <c r="H12" s="16">
        <f ca="1">IFERROR(FLUID!L55,0)</f>
        <v>-7.88</v>
      </c>
      <c r="I12" s="16">
        <f ca="1">IFERROR(FLUID!M55,0)</f>
        <v>-8.1790000000000003</v>
      </c>
      <c r="J12" s="16">
        <f ca="1">IFERROR(FLUID!N55,0)</f>
        <v>-8.4610000000000003</v>
      </c>
      <c r="K12" s="16">
        <f ca="1">IFERROR(FLUID!O55,0)</f>
        <v>-8.7370000000000001</v>
      </c>
      <c r="L12" s="16">
        <f ca="1">IFERROR(FLUID!P55,0)</f>
        <v>-9.0220000000000002</v>
      </c>
      <c r="M12" s="16">
        <f ca="1">IFERROR(FLUID!Q55,0)</f>
        <v>-9.3379999999999992</v>
      </c>
      <c r="N12" s="16">
        <f ca="1">IFERROR(FLUID!R55,0)</f>
        <v>0</v>
      </c>
      <c r="O12" s="16">
        <f ca="1">IFERROR(FLUID!S55,0)</f>
        <v>0</v>
      </c>
      <c r="P12" s="16">
        <f ca="1">IFERROR(FLUID!T55,0)</f>
        <v>0</v>
      </c>
      <c r="Q12" s="16">
        <f ca="1">IFERROR(FLUID!U55,0)</f>
        <v>0</v>
      </c>
      <c r="R12" s="16">
        <f ca="1">IFERROR(FLUID!V55,0)</f>
        <v>0</v>
      </c>
      <c r="S12" s="16">
        <f ca="1">IFERROR(FLUID!W55,0)</f>
        <v>0</v>
      </c>
      <c r="T12" s="16">
        <f ca="1">IFERROR(FLUID!X55,0)</f>
        <v>0</v>
      </c>
      <c r="U12" s="16">
        <f ca="1">IFERROR(FLUID!Y55,0)</f>
        <v>0</v>
      </c>
      <c r="V12" s="16">
        <f ca="1">IFERROR(FLUID!Z55,0)</f>
        <v>0</v>
      </c>
      <c r="W12" s="16">
        <f ca="1">IFERROR(FLUID!AA55,0)</f>
        <v>0</v>
      </c>
      <c r="X12" s="16">
        <f ca="1">IFERROR(FLUID!AB55,0)</f>
        <v>0</v>
      </c>
      <c r="Y12" s="16">
        <f ca="1">IFERROR(FLUID!AC55,0)</f>
        <v>0</v>
      </c>
      <c r="Z12" s="16">
        <f ca="1">IFERROR(FLUID!AD55,0)</f>
        <v>0</v>
      </c>
      <c r="AA12" s="16">
        <f ca="1">IFERROR(FLUID!AE55,0)</f>
        <v>0</v>
      </c>
      <c r="AB12" s="16">
        <f ca="1">IFERROR(FLUID!AF55,0)</f>
        <v>0</v>
      </c>
      <c r="AC12" s="16">
        <f ca="1">IFERROR(FLUID!AG55,0)</f>
        <v>0</v>
      </c>
      <c r="AD12" s="16">
        <f ca="1">IFERROR(FLUID!AH55,0)</f>
        <v>0</v>
      </c>
      <c r="AE12" s="16">
        <f ca="1">IFERROR(FLUID!AI55,0)</f>
        <v>0</v>
      </c>
      <c r="AF12" s="16">
        <f ca="1">IFERROR(FLUID!AJ55,0)</f>
        <v>0</v>
      </c>
      <c r="AG12" s="16">
        <f ca="1">IFERROR(FLUID!AK55,0)</f>
        <v>0</v>
      </c>
      <c r="AH12" s="16">
        <f ca="1">IFERROR(FLUID!AL55,0)</f>
        <v>0</v>
      </c>
      <c r="AI12" s="16">
        <f ca="1">IFERROR(FLUID!AM55,0)</f>
        <v>0</v>
      </c>
      <c r="AJ12" s="16">
        <f ca="1">IFERROR(FLUID!AN55,0)</f>
        <v>0</v>
      </c>
      <c r="AK12" s="16">
        <f ca="1">IFERROR(FLUID!AO55,0)</f>
        <v>0</v>
      </c>
      <c r="AL12" s="16">
        <f ca="1">IFERROR(FLUID!AP55,0)</f>
        <v>0</v>
      </c>
      <c r="AM12" s="16">
        <f ca="1">IFERROR(FLUID!AQ55,0)</f>
        <v>0</v>
      </c>
      <c r="AN12" s="16">
        <f ca="1">IFERROR(FLUID!AR55,0)</f>
        <v>0</v>
      </c>
      <c r="AO12" s="16">
        <f ca="1">IFERROR(FLUID!AS55,0)</f>
        <v>0</v>
      </c>
      <c r="AP12" s="16">
        <f ca="1">IFERROR(FLUID!AT55,0)</f>
        <v>0</v>
      </c>
      <c r="AQ12" s="16">
        <f ca="1">IFERROR(FLUID!AU55,0)</f>
        <v>0</v>
      </c>
      <c r="AR12" s="16">
        <f ca="1">IFERROR(FLUID!AV55,0)</f>
        <v>0</v>
      </c>
      <c r="AS12" s="16">
        <f ca="1">IFERROR(FLUID!AW55,0)</f>
        <v>0</v>
      </c>
      <c r="AT12" s="16">
        <f ca="1">IFERROR(FLUID!AX55,0)</f>
        <v>0</v>
      </c>
      <c r="AU12" s="16">
        <f ca="1">IFERROR(FLUID!AY55,0)</f>
        <v>0</v>
      </c>
      <c r="AV12" s="16">
        <f ca="1">IFERROR(FLUID!AZ55,0)</f>
        <v>0</v>
      </c>
      <c r="AW12" s="16">
        <f ca="1">IFERROR(FLUID!BA55,0)</f>
        <v>0</v>
      </c>
      <c r="AX12" s="16">
        <f ca="1">IFERROR(FLUID!BB55,0)</f>
        <v>0</v>
      </c>
      <c r="AY12" s="16">
        <f ca="1">IFERROR(FLUID!BC55,0)</f>
        <v>0</v>
      </c>
      <c r="AZ12" s="16">
        <f ca="1">IFERROR(FLUID!BD55,0)</f>
        <v>0</v>
      </c>
      <c r="BA12" s="16">
        <f ca="1">IFERROR(FLUID!BE55,0)</f>
        <v>0</v>
      </c>
      <c r="BB12" s="16">
        <f ca="1">IFERROR(FLUID!BF55,0)</f>
        <v>0</v>
      </c>
      <c r="BC12" s="16">
        <f ca="1">IFERROR(FLUID!BG55,0)</f>
        <v>0</v>
      </c>
      <c r="BD12" s="16">
        <f ca="1">IFERROR(FLUID!BH55,0)</f>
        <v>0</v>
      </c>
      <c r="BE12" s="16">
        <f ca="1">IFERROR(FLUID!BI55,0)</f>
        <v>0</v>
      </c>
      <c r="BF12" s="16">
        <f ca="1">IFERROR(FLUID!BJ55,0)</f>
        <v>0</v>
      </c>
      <c r="BG12" s="16">
        <f ca="1">IFERROR(FLUID!BK55,0)</f>
        <v>0</v>
      </c>
      <c r="BH12" s="16">
        <f ca="1">IFERROR(FLUID!BL55,0)</f>
        <v>0</v>
      </c>
      <c r="BI12" s="16">
        <f ca="1">IFERROR(FLUID!BM55,0)</f>
        <v>0</v>
      </c>
      <c r="BJ12" s="16">
        <f ca="1">IFERROR(FLUID!BN55,0)</f>
        <v>0</v>
      </c>
      <c r="BK12" s="16">
        <f ca="1">IFERROR(FLUID!BO55,0)</f>
        <v>0</v>
      </c>
      <c r="BL12" s="16">
        <f ca="1">IFERROR(FLUID!BP55,0)</f>
        <v>0</v>
      </c>
      <c r="BM12" s="16">
        <f ca="1">IFERROR(FLUID!BQ55,0)</f>
        <v>0</v>
      </c>
      <c r="BN12" s="16">
        <f ca="1">IFERROR(FLUID!BR55,0)</f>
        <v>0</v>
      </c>
      <c r="BO12" s="16">
        <f>IFERROR(FLUID!BS55,0)</f>
        <v>0</v>
      </c>
      <c r="BP12" s="16">
        <f>IFERROR(FLUID!BT55,0)</f>
        <v>0</v>
      </c>
      <c r="BQ12" s="16">
        <f>IFERROR(FLUID!BU55,0)</f>
        <v>0</v>
      </c>
      <c r="BR12" s="16">
        <f>IFERROR(FLUID!BV55,0)</f>
        <v>0</v>
      </c>
      <c r="BS12" s="16">
        <f>IFERROR(FLUID!BW55,0)</f>
        <v>0</v>
      </c>
      <c r="BT12" s="16">
        <f>IFERROR(FLUID!BX55,0)</f>
        <v>0</v>
      </c>
    </row>
    <row r="13" spans="1:72" ht="21.75" hidden="1" outlineLevel="1" thickBot="1" x14ac:dyDescent="0.4">
      <c r="A13" s="87" t="str">
        <f>IFERROR(FLUID!E56,0)</f>
        <v>Ar</v>
      </c>
      <c r="B13" s="16">
        <f ca="1">IFERROR(FLUID!F56,0)</f>
        <v>-18.62</v>
      </c>
      <c r="C13" s="16">
        <f ca="1">IFERROR(FLUID!G56,0)</f>
        <v>-18.63</v>
      </c>
      <c r="D13" s="16">
        <f ca="1">IFERROR(FLUID!H56,0)</f>
        <v>-18.72</v>
      </c>
      <c r="E13" s="16">
        <f ca="1">IFERROR(FLUID!I56,0)</f>
        <v>-18.84</v>
      </c>
      <c r="F13" s="16">
        <f ca="1">IFERROR(FLUID!J56,0)</f>
        <v>-18.97</v>
      </c>
      <c r="G13" s="16">
        <f ca="1">IFERROR(FLUID!K56,0)</f>
        <v>-19.11</v>
      </c>
      <c r="H13" s="16">
        <f ca="1">IFERROR(FLUID!L56,0)</f>
        <v>-19.25</v>
      </c>
      <c r="I13" s="16">
        <f ca="1">IFERROR(FLUID!M56,0)</f>
        <v>-19.38</v>
      </c>
      <c r="J13" s="16">
        <f ca="1">IFERROR(FLUID!N56,0)</f>
        <v>-19.510000000000002</v>
      </c>
      <c r="K13" s="16">
        <f ca="1">IFERROR(FLUID!O56,0)</f>
        <v>-19.64</v>
      </c>
      <c r="L13" s="16">
        <f ca="1">IFERROR(FLUID!P56,0)</f>
        <v>-19.77</v>
      </c>
      <c r="M13" s="16">
        <f ca="1">IFERROR(FLUID!Q56,0)</f>
        <v>-19.91</v>
      </c>
      <c r="N13" s="16">
        <f ca="1">IFERROR(FLUID!R56,0)</f>
        <v>0</v>
      </c>
      <c r="O13" s="16">
        <f ca="1">IFERROR(FLUID!S56,0)</f>
        <v>0</v>
      </c>
      <c r="P13" s="16">
        <f ca="1">IFERROR(FLUID!T56,0)</f>
        <v>0</v>
      </c>
      <c r="Q13" s="16">
        <f ca="1">IFERROR(FLUID!U56,0)</f>
        <v>0</v>
      </c>
      <c r="R13" s="16">
        <f ca="1">IFERROR(FLUID!V56,0)</f>
        <v>0</v>
      </c>
      <c r="S13" s="16">
        <f ca="1">IFERROR(FLUID!W56,0)</f>
        <v>0</v>
      </c>
      <c r="T13" s="16">
        <f ca="1">IFERROR(FLUID!X56,0)</f>
        <v>0</v>
      </c>
      <c r="U13" s="16">
        <f ca="1">IFERROR(FLUID!Y56,0)</f>
        <v>0</v>
      </c>
      <c r="V13" s="16">
        <f ca="1">IFERROR(FLUID!Z56,0)</f>
        <v>0</v>
      </c>
      <c r="W13" s="16">
        <f ca="1">IFERROR(FLUID!AA56,0)</f>
        <v>0</v>
      </c>
      <c r="X13" s="16">
        <f ca="1">IFERROR(FLUID!AB56,0)</f>
        <v>0</v>
      </c>
      <c r="Y13" s="16">
        <f ca="1">IFERROR(FLUID!AC56,0)</f>
        <v>0</v>
      </c>
      <c r="Z13" s="16">
        <f ca="1">IFERROR(FLUID!AD56,0)</f>
        <v>0</v>
      </c>
      <c r="AA13" s="16">
        <f ca="1">IFERROR(FLUID!AE56,0)</f>
        <v>0</v>
      </c>
      <c r="AB13" s="16">
        <f ca="1">IFERROR(FLUID!AF56,0)</f>
        <v>0</v>
      </c>
      <c r="AC13" s="16">
        <f ca="1">IFERROR(FLUID!AG56,0)</f>
        <v>0</v>
      </c>
      <c r="AD13" s="16">
        <f ca="1">IFERROR(FLUID!AH56,0)</f>
        <v>0</v>
      </c>
      <c r="AE13" s="16">
        <f ca="1">IFERROR(FLUID!AI56,0)</f>
        <v>0</v>
      </c>
      <c r="AF13" s="16">
        <f ca="1">IFERROR(FLUID!AJ56,0)</f>
        <v>0</v>
      </c>
      <c r="AG13" s="16">
        <f ca="1">IFERROR(FLUID!AK56,0)</f>
        <v>0</v>
      </c>
      <c r="AH13" s="16">
        <f ca="1">IFERROR(FLUID!AL56,0)</f>
        <v>0</v>
      </c>
      <c r="AI13" s="16">
        <f ca="1">IFERROR(FLUID!AM56,0)</f>
        <v>0</v>
      </c>
      <c r="AJ13" s="16">
        <f ca="1">IFERROR(FLUID!AN56,0)</f>
        <v>0</v>
      </c>
      <c r="AK13" s="16">
        <f ca="1">IFERROR(FLUID!AO56,0)</f>
        <v>0</v>
      </c>
      <c r="AL13" s="16">
        <f ca="1">IFERROR(FLUID!AP56,0)</f>
        <v>0</v>
      </c>
      <c r="AM13" s="16">
        <f ca="1">IFERROR(FLUID!AQ56,0)</f>
        <v>0</v>
      </c>
      <c r="AN13" s="16">
        <f ca="1">IFERROR(FLUID!AR56,0)</f>
        <v>0</v>
      </c>
      <c r="AO13" s="16">
        <f ca="1">IFERROR(FLUID!AS56,0)</f>
        <v>0</v>
      </c>
      <c r="AP13" s="16">
        <f ca="1">IFERROR(FLUID!AT56,0)</f>
        <v>0</v>
      </c>
      <c r="AQ13" s="16">
        <f ca="1">IFERROR(FLUID!AU56,0)</f>
        <v>0</v>
      </c>
      <c r="AR13" s="16">
        <f ca="1">IFERROR(FLUID!AV56,0)</f>
        <v>0</v>
      </c>
      <c r="AS13" s="16">
        <f ca="1">IFERROR(FLUID!AW56,0)</f>
        <v>0</v>
      </c>
      <c r="AT13" s="16">
        <f ca="1">IFERROR(FLUID!AX56,0)</f>
        <v>0</v>
      </c>
      <c r="AU13" s="16">
        <f ca="1">IFERROR(FLUID!AY56,0)</f>
        <v>0</v>
      </c>
      <c r="AV13" s="16">
        <f ca="1">IFERROR(FLUID!AZ56,0)</f>
        <v>0</v>
      </c>
      <c r="AW13" s="16">
        <f ca="1">IFERROR(FLUID!BA56,0)</f>
        <v>0</v>
      </c>
      <c r="AX13" s="16">
        <f ca="1">IFERROR(FLUID!BB56,0)</f>
        <v>0</v>
      </c>
      <c r="AY13" s="16">
        <f ca="1">IFERROR(FLUID!BC56,0)</f>
        <v>0</v>
      </c>
      <c r="AZ13" s="16">
        <f ca="1">IFERROR(FLUID!BD56,0)</f>
        <v>0</v>
      </c>
      <c r="BA13" s="16">
        <f ca="1">IFERROR(FLUID!BE56,0)</f>
        <v>0</v>
      </c>
      <c r="BB13" s="16">
        <f ca="1">IFERROR(FLUID!BF56,0)</f>
        <v>0</v>
      </c>
      <c r="BC13" s="16">
        <f ca="1">IFERROR(FLUID!BG56,0)</f>
        <v>0</v>
      </c>
      <c r="BD13" s="16">
        <f ca="1">IFERROR(FLUID!BH56,0)</f>
        <v>0</v>
      </c>
      <c r="BE13" s="16">
        <f ca="1">IFERROR(FLUID!BI56,0)</f>
        <v>0</v>
      </c>
      <c r="BF13" s="16">
        <f ca="1">IFERROR(FLUID!BJ56,0)</f>
        <v>0</v>
      </c>
      <c r="BG13" s="16">
        <f ca="1">IFERROR(FLUID!BK56,0)</f>
        <v>0</v>
      </c>
      <c r="BH13" s="16">
        <f ca="1">IFERROR(FLUID!BL56,0)</f>
        <v>0</v>
      </c>
      <c r="BI13" s="16">
        <f ca="1">IFERROR(FLUID!BM56,0)</f>
        <v>0</v>
      </c>
      <c r="BJ13" s="16">
        <f ca="1">IFERROR(FLUID!BN56,0)</f>
        <v>0</v>
      </c>
      <c r="BK13" s="16">
        <f ca="1">IFERROR(FLUID!BO56,0)</f>
        <v>0</v>
      </c>
      <c r="BL13" s="16">
        <f ca="1">IFERROR(FLUID!BP56,0)</f>
        <v>0</v>
      </c>
      <c r="BM13" s="16">
        <f ca="1">IFERROR(FLUID!BQ56,0)</f>
        <v>0</v>
      </c>
      <c r="BN13" s="16">
        <f ca="1">IFERROR(FLUID!BR56,0)</f>
        <v>0</v>
      </c>
      <c r="BO13" s="16">
        <f>IFERROR(FLUID!BS56,0)</f>
        <v>0</v>
      </c>
      <c r="BP13" s="16">
        <f>IFERROR(FLUID!BT56,0)</f>
        <v>0</v>
      </c>
      <c r="BQ13" s="16">
        <f>IFERROR(FLUID!BU56,0)</f>
        <v>0</v>
      </c>
      <c r="BR13" s="16">
        <f>IFERROR(FLUID!BV56,0)</f>
        <v>0</v>
      </c>
      <c r="BS13" s="16">
        <f>IFERROR(FLUID!BW56,0)</f>
        <v>0</v>
      </c>
      <c r="BT13" s="16">
        <f>IFERROR(FLUID!BX56,0)</f>
        <v>0</v>
      </c>
    </row>
    <row r="14" spans="1:72" ht="21.75" hidden="1" outlineLevel="1" thickBot="1" x14ac:dyDescent="0.4">
      <c r="A14" s="87" t="str">
        <f>IFERROR(FLUID!E57,0)</f>
        <v>(l)Se[l]</v>
      </c>
      <c r="B14" s="16">
        <f ca="1">IFERROR(FLUID!F57,0)</f>
        <v>-5.7290000000000001</v>
      </c>
      <c r="C14" s="16">
        <f ca="1">IFERROR(FLUID!G57,0)</f>
        <v>-6.0810000000000004</v>
      </c>
      <c r="D14" s="16">
        <f ca="1">IFERROR(FLUID!H57,0)</f>
        <v>-6.47</v>
      </c>
      <c r="E14" s="16">
        <f ca="1">IFERROR(FLUID!I57,0)</f>
        <v>-6.8540000000000001</v>
      </c>
      <c r="F14" s="16">
        <f ca="1">IFERROR(FLUID!J57,0)</f>
        <v>-7.2190000000000003</v>
      </c>
      <c r="G14" s="16">
        <f ca="1">IFERROR(FLUID!K57,0)</f>
        <v>-7.5609999999999999</v>
      </c>
      <c r="H14" s="16">
        <f ca="1">IFERROR(FLUID!L57,0)</f>
        <v>-7.88</v>
      </c>
      <c r="I14" s="16">
        <f ca="1">IFERROR(FLUID!M57,0)</f>
        <v>-8.1790000000000003</v>
      </c>
      <c r="J14" s="16">
        <f ca="1">IFERROR(FLUID!N57,0)</f>
        <v>-8.4610000000000003</v>
      </c>
      <c r="K14" s="16">
        <f ca="1">IFERROR(FLUID!O57,0)</f>
        <v>-8.7370000000000001</v>
      </c>
      <c r="L14" s="16">
        <f ca="1">IFERROR(FLUID!P57,0)</f>
        <v>-9.0220000000000002</v>
      </c>
      <c r="M14" s="16">
        <f ca="1">IFERROR(FLUID!Q57,0)</f>
        <v>-9.3379999999999992</v>
      </c>
      <c r="N14" s="16">
        <f ca="1">IFERROR(FLUID!R57,0)</f>
        <v>0</v>
      </c>
      <c r="O14" s="16">
        <f ca="1">IFERROR(FLUID!S57,0)</f>
        <v>0</v>
      </c>
      <c r="P14" s="16">
        <f ca="1">IFERROR(FLUID!T57,0)</f>
        <v>0</v>
      </c>
      <c r="Q14" s="16">
        <f ca="1">IFERROR(FLUID!U57,0)</f>
        <v>0</v>
      </c>
      <c r="R14" s="16">
        <f ca="1">IFERROR(FLUID!V57,0)</f>
        <v>0</v>
      </c>
      <c r="S14" s="16">
        <f ca="1">IFERROR(FLUID!W57,0)</f>
        <v>0</v>
      </c>
      <c r="T14" s="16">
        <f ca="1">IFERROR(FLUID!X57,0)</f>
        <v>0</v>
      </c>
      <c r="U14" s="16">
        <f ca="1">IFERROR(FLUID!Y57,0)</f>
        <v>0</v>
      </c>
      <c r="V14" s="16">
        <f ca="1">IFERROR(FLUID!Z57,0)</f>
        <v>0</v>
      </c>
      <c r="W14" s="16">
        <f ca="1">IFERROR(FLUID!AA57,0)</f>
        <v>0</v>
      </c>
      <c r="X14" s="16">
        <f ca="1">IFERROR(FLUID!AB57,0)</f>
        <v>0</v>
      </c>
      <c r="Y14" s="16">
        <f ca="1">IFERROR(FLUID!AC57,0)</f>
        <v>0</v>
      </c>
      <c r="Z14" s="16">
        <f ca="1">IFERROR(FLUID!AD57,0)</f>
        <v>0</v>
      </c>
      <c r="AA14" s="16">
        <f ca="1">IFERROR(FLUID!AE57,0)</f>
        <v>0</v>
      </c>
      <c r="AB14" s="16">
        <f ca="1">IFERROR(FLUID!AF57,0)</f>
        <v>0</v>
      </c>
      <c r="AC14" s="16">
        <f ca="1">IFERROR(FLUID!AG57,0)</f>
        <v>0</v>
      </c>
      <c r="AD14" s="16">
        <f ca="1">IFERROR(FLUID!AH57,0)</f>
        <v>0</v>
      </c>
      <c r="AE14" s="16">
        <f ca="1">IFERROR(FLUID!AI57,0)</f>
        <v>0</v>
      </c>
      <c r="AF14" s="16">
        <f ca="1">IFERROR(FLUID!AJ57,0)</f>
        <v>0</v>
      </c>
      <c r="AG14" s="16">
        <f ca="1">IFERROR(FLUID!AK57,0)</f>
        <v>0</v>
      </c>
      <c r="AH14" s="16">
        <f ca="1">IFERROR(FLUID!AL57,0)</f>
        <v>0</v>
      </c>
      <c r="AI14" s="16">
        <f ca="1">IFERROR(FLUID!AM57,0)</f>
        <v>0</v>
      </c>
      <c r="AJ14" s="16">
        <f ca="1">IFERROR(FLUID!AN57,0)</f>
        <v>0</v>
      </c>
      <c r="AK14" s="16">
        <f ca="1">IFERROR(FLUID!AO57,0)</f>
        <v>0</v>
      </c>
      <c r="AL14" s="16">
        <f ca="1">IFERROR(FLUID!AP57,0)</f>
        <v>0</v>
      </c>
      <c r="AM14" s="16">
        <f ca="1">IFERROR(FLUID!AQ57,0)</f>
        <v>0</v>
      </c>
      <c r="AN14" s="16">
        <f ca="1">IFERROR(FLUID!AR57,0)</f>
        <v>0</v>
      </c>
      <c r="AO14" s="16">
        <f ca="1">IFERROR(FLUID!AS57,0)</f>
        <v>0</v>
      </c>
      <c r="AP14" s="16">
        <f ca="1">IFERROR(FLUID!AT57,0)</f>
        <v>0</v>
      </c>
      <c r="AQ14" s="16">
        <f ca="1">IFERROR(FLUID!AU57,0)</f>
        <v>0</v>
      </c>
      <c r="AR14" s="16">
        <f ca="1">IFERROR(FLUID!AV57,0)</f>
        <v>0</v>
      </c>
      <c r="AS14" s="16">
        <f ca="1">IFERROR(FLUID!AW57,0)</f>
        <v>0</v>
      </c>
      <c r="AT14" s="16">
        <f ca="1">IFERROR(FLUID!AX57,0)</f>
        <v>0</v>
      </c>
      <c r="AU14" s="16">
        <f ca="1">IFERROR(FLUID!AY57,0)</f>
        <v>0</v>
      </c>
      <c r="AV14" s="16">
        <f ca="1">IFERROR(FLUID!AZ57,0)</f>
        <v>0</v>
      </c>
      <c r="AW14" s="16">
        <f ca="1">IFERROR(FLUID!BA57,0)</f>
        <v>0</v>
      </c>
      <c r="AX14" s="16">
        <f ca="1">IFERROR(FLUID!BB57,0)</f>
        <v>0</v>
      </c>
      <c r="AY14" s="16">
        <f ca="1">IFERROR(FLUID!BC57,0)</f>
        <v>0</v>
      </c>
      <c r="AZ14" s="16">
        <f ca="1">IFERROR(FLUID!BD57,0)</f>
        <v>0</v>
      </c>
      <c r="BA14" s="16">
        <f ca="1">IFERROR(FLUID!BE57,0)</f>
        <v>0</v>
      </c>
      <c r="BB14" s="16">
        <f ca="1">IFERROR(FLUID!BF57,0)</f>
        <v>0</v>
      </c>
      <c r="BC14" s="16">
        <f ca="1">IFERROR(FLUID!BG57,0)</f>
        <v>0</v>
      </c>
      <c r="BD14" s="16">
        <f ca="1">IFERROR(FLUID!BH57,0)</f>
        <v>0</v>
      </c>
      <c r="BE14" s="16">
        <f ca="1">IFERROR(FLUID!BI57,0)</f>
        <v>0</v>
      </c>
      <c r="BF14" s="16">
        <f ca="1">IFERROR(FLUID!BJ57,0)</f>
        <v>0</v>
      </c>
      <c r="BG14" s="16">
        <f ca="1">IFERROR(FLUID!BK57,0)</f>
        <v>0</v>
      </c>
      <c r="BH14" s="16">
        <f ca="1">IFERROR(FLUID!BL57,0)</f>
        <v>0</v>
      </c>
      <c r="BI14" s="16">
        <f ca="1">IFERROR(FLUID!BM57,0)</f>
        <v>0</v>
      </c>
      <c r="BJ14" s="16">
        <f ca="1">IFERROR(FLUID!BN57,0)</f>
        <v>0</v>
      </c>
      <c r="BK14" s="16">
        <f ca="1">IFERROR(FLUID!BO57,0)</f>
        <v>0</v>
      </c>
      <c r="BL14" s="16">
        <f ca="1">IFERROR(FLUID!BP57,0)</f>
        <v>0</v>
      </c>
      <c r="BM14" s="16">
        <f ca="1">IFERROR(FLUID!BQ57,0)</f>
        <v>0</v>
      </c>
      <c r="BN14" s="16">
        <f ca="1">IFERROR(FLUID!BR57,0)</f>
        <v>0</v>
      </c>
      <c r="BO14" s="16">
        <f>IFERROR(FLUID!BS57,0)</f>
        <v>0</v>
      </c>
      <c r="BP14" s="16">
        <f>IFERROR(FLUID!BT57,0)</f>
        <v>0</v>
      </c>
      <c r="BQ14" s="16">
        <f>IFERROR(FLUID!BU57,0)</f>
        <v>0</v>
      </c>
      <c r="BR14" s="16">
        <f>IFERROR(FLUID!BV57,0)</f>
        <v>0</v>
      </c>
      <c r="BS14" s="16">
        <f>IFERROR(FLUID!BW57,0)</f>
        <v>0</v>
      </c>
      <c r="BT14" s="16">
        <f>IFERROR(FLUID!BX57,0)</f>
        <v>0</v>
      </c>
    </row>
    <row r="15" spans="1:72" ht="21.75" hidden="1" outlineLevel="1" thickBot="1" x14ac:dyDescent="0.4">
      <c r="A15" s="87" t="str">
        <f>IFERROR(FLUID!E58,0)</f>
        <v>(l)GeSe[l]</v>
      </c>
      <c r="B15" s="16">
        <f ca="1">IFERROR(FLUID!F58,0)</f>
        <v>-34.018999999999998</v>
      </c>
      <c r="C15" s="16">
        <f ca="1">IFERROR(FLUID!G58,0)</f>
        <v>-29.791</v>
      </c>
      <c r="D15" s="16">
        <f ca="1">IFERROR(FLUID!H58,0)</f>
        <v>-27.18</v>
      </c>
      <c r="E15" s="16">
        <f ca="1">IFERROR(FLUID!I58,0)</f>
        <v>-25.474</v>
      </c>
      <c r="F15" s="16">
        <f ca="1">IFERROR(FLUID!J58,0)</f>
        <v>-24.329000000000001</v>
      </c>
      <c r="G15" s="16">
        <f ca="1">IFERROR(FLUID!K58,0)</f>
        <v>-23.530999999999999</v>
      </c>
      <c r="H15" s="16">
        <f ca="1">IFERROR(FLUID!L58,0)</f>
        <v>-22.97</v>
      </c>
      <c r="I15" s="16">
        <f ca="1">IFERROR(FLUID!M58,0)</f>
        <v>-22.588999999999999</v>
      </c>
      <c r="J15" s="16">
        <f ca="1">IFERROR(FLUID!N58,0)</f>
        <v>-22.320999999999998</v>
      </c>
      <c r="K15" s="16">
        <f ca="1">IFERROR(FLUID!O58,0)</f>
        <v>-22.137</v>
      </c>
      <c r="L15" s="16">
        <f ca="1">IFERROR(FLUID!P58,0)</f>
        <v>-22.012</v>
      </c>
      <c r="M15" s="16">
        <f ca="1">IFERROR(FLUID!Q58,0)</f>
        <v>-21.927999999999997</v>
      </c>
      <c r="N15" s="16">
        <f ca="1">IFERROR(FLUID!R58,0)</f>
        <v>0</v>
      </c>
      <c r="O15" s="16">
        <f ca="1">IFERROR(FLUID!S58,0)</f>
        <v>0</v>
      </c>
      <c r="P15" s="16">
        <f ca="1">IFERROR(FLUID!T58,0)</f>
        <v>0</v>
      </c>
      <c r="Q15" s="16">
        <f ca="1">IFERROR(FLUID!U58,0)</f>
        <v>0</v>
      </c>
      <c r="R15" s="16">
        <f ca="1">IFERROR(FLUID!V58,0)</f>
        <v>0</v>
      </c>
      <c r="S15" s="16">
        <f ca="1">IFERROR(FLUID!W58,0)</f>
        <v>0</v>
      </c>
      <c r="T15" s="16">
        <f ca="1">IFERROR(FLUID!X58,0)</f>
        <v>0</v>
      </c>
      <c r="U15" s="16">
        <f ca="1">IFERROR(FLUID!Y58,0)</f>
        <v>0</v>
      </c>
      <c r="V15" s="16">
        <f ca="1">IFERROR(FLUID!Z58,0)</f>
        <v>0</v>
      </c>
      <c r="W15" s="16">
        <f ca="1">IFERROR(FLUID!AA58,0)</f>
        <v>0</v>
      </c>
      <c r="X15" s="16">
        <f ca="1">IFERROR(FLUID!AB58,0)</f>
        <v>0</v>
      </c>
      <c r="Y15" s="16">
        <f ca="1">IFERROR(FLUID!AC58,0)</f>
        <v>0</v>
      </c>
      <c r="Z15" s="16">
        <f ca="1">IFERROR(FLUID!AD58,0)</f>
        <v>0</v>
      </c>
      <c r="AA15" s="16">
        <f ca="1">IFERROR(FLUID!AE58,0)</f>
        <v>0</v>
      </c>
      <c r="AB15" s="16">
        <f ca="1">IFERROR(FLUID!AF58,0)</f>
        <v>0</v>
      </c>
      <c r="AC15" s="16">
        <f ca="1">IFERROR(FLUID!AG58,0)</f>
        <v>0</v>
      </c>
      <c r="AD15" s="16">
        <f ca="1">IFERROR(FLUID!AH58,0)</f>
        <v>0</v>
      </c>
      <c r="AE15" s="16">
        <f ca="1">IFERROR(FLUID!AI58,0)</f>
        <v>0</v>
      </c>
      <c r="AF15" s="16">
        <f ca="1">IFERROR(FLUID!AJ58,0)</f>
        <v>0</v>
      </c>
      <c r="AG15" s="16">
        <f ca="1">IFERROR(FLUID!AK58,0)</f>
        <v>0</v>
      </c>
      <c r="AH15" s="16">
        <f ca="1">IFERROR(FLUID!AL58,0)</f>
        <v>0</v>
      </c>
      <c r="AI15" s="16">
        <f ca="1">IFERROR(FLUID!AM58,0)</f>
        <v>0</v>
      </c>
      <c r="AJ15" s="16">
        <f ca="1">IFERROR(FLUID!AN58,0)</f>
        <v>0</v>
      </c>
      <c r="AK15" s="16">
        <f ca="1">IFERROR(FLUID!AO58,0)</f>
        <v>0</v>
      </c>
      <c r="AL15" s="16">
        <f ca="1">IFERROR(FLUID!AP58,0)</f>
        <v>0</v>
      </c>
      <c r="AM15" s="16">
        <f ca="1">IFERROR(FLUID!AQ58,0)</f>
        <v>0</v>
      </c>
      <c r="AN15" s="16">
        <f ca="1">IFERROR(FLUID!AR58,0)</f>
        <v>0</v>
      </c>
      <c r="AO15" s="16">
        <f ca="1">IFERROR(FLUID!AS58,0)</f>
        <v>0</v>
      </c>
      <c r="AP15" s="16">
        <f ca="1">IFERROR(FLUID!AT58,0)</f>
        <v>0</v>
      </c>
      <c r="AQ15" s="16">
        <f ca="1">IFERROR(FLUID!AU58,0)</f>
        <v>0</v>
      </c>
      <c r="AR15" s="16">
        <f ca="1">IFERROR(FLUID!AV58,0)</f>
        <v>0</v>
      </c>
      <c r="AS15" s="16">
        <f ca="1">IFERROR(FLUID!AW58,0)</f>
        <v>0</v>
      </c>
      <c r="AT15" s="16">
        <f ca="1">IFERROR(FLUID!AX58,0)</f>
        <v>0</v>
      </c>
      <c r="AU15" s="16">
        <f ca="1">IFERROR(FLUID!AY58,0)</f>
        <v>0</v>
      </c>
      <c r="AV15" s="16">
        <f ca="1">IFERROR(FLUID!AZ58,0)</f>
        <v>0</v>
      </c>
      <c r="AW15" s="16">
        <f ca="1">IFERROR(FLUID!BA58,0)</f>
        <v>0</v>
      </c>
      <c r="AX15" s="16">
        <f ca="1">IFERROR(FLUID!BB58,0)</f>
        <v>0</v>
      </c>
      <c r="AY15" s="16">
        <f ca="1">IFERROR(FLUID!BC58,0)</f>
        <v>0</v>
      </c>
      <c r="AZ15" s="16">
        <f ca="1">IFERROR(FLUID!BD58,0)</f>
        <v>0</v>
      </c>
      <c r="BA15" s="16">
        <f ca="1">IFERROR(FLUID!BE58,0)</f>
        <v>0</v>
      </c>
      <c r="BB15" s="16">
        <f ca="1">IFERROR(FLUID!BF58,0)</f>
        <v>0</v>
      </c>
      <c r="BC15" s="16">
        <f ca="1">IFERROR(FLUID!BG58,0)</f>
        <v>0</v>
      </c>
      <c r="BD15" s="16">
        <f ca="1">IFERROR(FLUID!BH58,0)</f>
        <v>0</v>
      </c>
      <c r="BE15" s="16">
        <f ca="1">IFERROR(FLUID!BI58,0)</f>
        <v>0</v>
      </c>
      <c r="BF15" s="16">
        <f ca="1">IFERROR(FLUID!BJ58,0)</f>
        <v>0</v>
      </c>
      <c r="BG15" s="16">
        <f ca="1">IFERROR(FLUID!BK58,0)</f>
        <v>0</v>
      </c>
      <c r="BH15" s="16">
        <f ca="1">IFERROR(FLUID!BL58,0)</f>
        <v>0</v>
      </c>
      <c r="BI15" s="16">
        <f ca="1">IFERROR(FLUID!BM58,0)</f>
        <v>0</v>
      </c>
      <c r="BJ15" s="16">
        <f ca="1">IFERROR(FLUID!BN58,0)</f>
        <v>0</v>
      </c>
      <c r="BK15" s="16">
        <f ca="1">IFERROR(FLUID!BO58,0)</f>
        <v>0</v>
      </c>
      <c r="BL15" s="16">
        <f ca="1">IFERROR(FLUID!BP58,0)</f>
        <v>0</v>
      </c>
      <c r="BM15" s="16">
        <f ca="1">IFERROR(FLUID!BQ58,0)</f>
        <v>0</v>
      </c>
      <c r="BN15" s="16">
        <f ca="1">IFERROR(FLUID!BR58,0)</f>
        <v>0</v>
      </c>
      <c r="BO15" s="16">
        <f>IFERROR(FLUID!BS58,0)</f>
        <v>0</v>
      </c>
      <c r="BP15" s="16">
        <f>IFERROR(FLUID!BT58,0)</f>
        <v>0</v>
      </c>
      <c r="BQ15" s="16">
        <f>IFERROR(FLUID!BU58,0)</f>
        <v>0</v>
      </c>
      <c r="BR15" s="16">
        <f>IFERROR(FLUID!BV58,0)</f>
        <v>0</v>
      </c>
      <c r="BS15" s="16">
        <f>IFERROR(FLUID!BW58,0)</f>
        <v>0</v>
      </c>
      <c r="BT15" s="16">
        <f>IFERROR(FLUID!BX58,0)</f>
        <v>0</v>
      </c>
    </row>
    <row r="16" spans="1:72" ht="21.75" hidden="1" outlineLevel="1" thickBot="1" x14ac:dyDescent="0.4">
      <c r="A16" s="87" t="str">
        <f>IFERROR(FLUID!E59,0)</f>
        <v>(l)Ga2Se3[l]</v>
      </c>
      <c r="B16" s="16">
        <f ca="1">IFERROR(FLUID!F59,0)</f>
        <v>-169.20700000000002</v>
      </c>
      <c r="C16" s="16">
        <f ca="1">IFERROR(FLUID!G59,0)</f>
        <v>-148.60300000000001</v>
      </c>
      <c r="D16" s="16">
        <f ca="1">IFERROR(FLUID!H59,0)</f>
        <v>-134.69</v>
      </c>
      <c r="E16" s="16">
        <f ca="1">IFERROR(FLUID!I59,0)</f>
        <v>-124.702</v>
      </c>
      <c r="F16" s="16">
        <f ca="1">IFERROR(FLUID!J59,0)</f>
        <v>-117.157</v>
      </c>
      <c r="G16" s="16">
        <f ca="1">IFERROR(FLUID!K59,0)</f>
        <v>-111.26300000000001</v>
      </c>
      <c r="H16" s="16">
        <f ca="1">IFERROR(FLUID!L59,0)</f>
        <v>-106.54</v>
      </c>
      <c r="I16" s="16">
        <f ca="1">IFERROR(FLUID!M59,0)</f>
        <v>-102.65700000000001</v>
      </c>
      <c r="J16" s="16">
        <f ca="1">IFERROR(FLUID!N59,0)</f>
        <v>-99.423000000000002</v>
      </c>
      <c r="K16" s="16">
        <f ca="1">IFERROR(FLUID!O59,0)</f>
        <v>-96.670999999999992</v>
      </c>
      <c r="L16" s="16">
        <f ca="1">IFERROR(FLUID!P59,0)</f>
        <v>-94.305999999999997</v>
      </c>
      <c r="M16" s="16">
        <f ca="1">IFERROR(FLUID!Q59,0)</f>
        <v>-92.233999999999995</v>
      </c>
      <c r="N16" s="16">
        <f ca="1">IFERROR(FLUID!R59,0)</f>
        <v>0</v>
      </c>
      <c r="O16" s="16">
        <f ca="1">IFERROR(FLUID!S59,0)</f>
        <v>0</v>
      </c>
      <c r="P16" s="16">
        <f ca="1">IFERROR(FLUID!T59,0)</f>
        <v>0</v>
      </c>
      <c r="Q16" s="16">
        <f ca="1">IFERROR(FLUID!U59,0)</f>
        <v>0</v>
      </c>
      <c r="R16" s="16">
        <f ca="1">IFERROR(FLUID!V59,0)</f>
        <v>0</v>
      </c>
      <c r="S16" s="16">
        <f ca="1">IFERROR(FLUID!W59,0)</f>
        <v>0</v>
      </c>
      <c r="T16" s="16">
        <f ca="1">IFERROR(FLUID!X59,0)</f>
        <v>0</v>
      </c>
      <c r="U16" s="16">
        <f ca="1">IFERROR(FLUID!Y59,0)</f>
        <v>0</v>
      </c>
      <c r="V16" s="16">
        <f ca="1">IFERROR(FLUID!Z59,0)</f>
        <v>0</v>
      </c>
      <c r="W16" s="16">
        <f ca="1">IFERROR(FLUID!AA59,0)</f>
        <v>0</v>
      </c>
      <c r="X16" s="16">
        <f ca="1">IFERROR(FLUID!AB59,0)</f>
        <v>0</v>
      </c>
      <c r="Y16" s="16">
        <f ca="1">IFERROR(FLUID!AC59,0)</f>
        <v>0</v>
      </c>
      <c r="Z16" s="16">
        <f ca="1">IFERROR(FLUID!AD59,0)</f>
        <v>0</v>
      </c>
      <c r="AA16" s="16">
        <f ca="1">IFERROR(FLUID!AE59,0)</f>
        <v>0</v>
      </c>
      <c r="AB16" s="16">
        <f ca="1">IFERROR(FLUID!AF59,0)</f>
        <v>0</v>
      </c>
      <c r="AC16" s="16">
        <f ca="1">IFERROR(FLUID!AG59,0)</f>
        <v>0</v>
      </c>
      <c r="AD16" s="16">
        <f ca="1">IFERROR(FLUID!AH59,0)</f>
        <v>0</v>
      </c>
      <c r="AE16" s="16">
        <f ca="1">IFERROR(FLUID!AI59,0)</f>
        <v>0</v>
      </c>
      <c r="AF16" s="16">
        <f ca="1">IFERROR(FLUID!AJ59,0)</f>
        <v>0</v>
      </c>
      <c r="AG16" s="16">
        <f ca="1">IFERROR(FLUID!AK59,0)</f>
        <v>0</v>
      </c>
      <c r="AH16" s="16">
        <f ca="1">IFERROR(FLUID!AL59,0)</f>
        <v>0</v>
      </c>
      <c r="AI16" s="16">
        <f ca="1">IFERROR(FLUID!AM59,0)</f>
        <v>0</v>
      </c>
      <c r="AJ16" s="16">
        <f ca="1">IFERROR(FLUID!AN59,0)</f>
        <v>0</v>
      </c>
      <c r="AK16" s="16">
        <f ca="1">IFERROR(FLUID!AO59,0)</f>
        <v>0</v>
      </c>
      <c r="AL16" s="16">
        <f ca="1">IFERROR(FLUID!AP59,0)</f>
        <v>0</v>
      </c>
      <c r="AM16" s="16">
        <f ca="1">IFERROR(FLUID!AQ59,0)</f>
        <v>0</v>
      </c>
      <c r="AN16" s="16">
        <f ca="1">IFERROR(FLUID!AR59,0)</f>
        <v>0</v>
      </c>
      <c r="AO16" s="16">
        <f ca="1">IFERROR(FLUID!AS59,0)</f>
        <v>0</v>
      </c>
      <c r="AP16" s="16">
        <f ca="1">IFERROR(FLUID!AT59,0)</f>
        <v>0</v>
      </c>
      <c r="AQ16" s="16">
        <f ca="1">IFERROR(FLUID!AU59,0)</f>
        <v>0</v>
      </c>
      <c r="AR16" s="16">
        <f ca="1">IFERROR(FLUID!AV59,0)</f>
        <v>0</v>
      </c>
      <c r="AS16" s="16">
        <f ca="1">IFERROR(FLUID!AW59,0)</f>
        <v>0</v>
      </c>
      <c r="AT16" s="16">
        <f ca="1">IFERROR(FLUID!AX59,0)</f>
        <v>0</v>
      </c>
      <c r="AU16" s="16">
        <f ca="1">IFERROR(FLUID!AY59,0)</f>
        <v>0</v>
      </c>
      <c r="AV16" s="16">
        <f ca="1">IFERROR(FLUID!AZ59,0)</f>
        <v>0</v>
      </c>
      <c r="AW16" s="16">
        <f ca="1">IFERROR(FLUID!BA59,0)</f>
        <v>0</v>
      </c>
      <c r="AX16" s="16">
        <f ca="1">IFERROR(FLUID!BB59,0)</f>
        <v>0</v>
      </c>
      <c r="AY16" s="16">
        <f ca="1">IFERROR(FLUID!BC59,0)</f>
        <v>0</v>
      </c>
      <c r="AZ16" s="16">
        <f ca="1">IFERROR(FLUID!BD59,0)</f>
        <v>0</v>
      </c>
      <c r="BA16" s="16">
        <f ca="1">IFERROR(FLUID!BE59,0)</f>
        <v>0</v>
      </c>
      <c r="BB16" s="16">
        <f ca="1">IFERROR(FLUID!BF59,0)</f>
        <v>0</v>
      </c>
      <c r="BC16" s="16">
        <f ca="1">IFERROR(FLUID!BG59,0)</f>
        <v>0</v>
      </c>
      <c r="BD16" s="16">
        <f ca="1">IFERROR(FLUID!BH59,0)</f>
        <v>0</v>
      </c>
      <c r="BE16" s="16">
        <f ca="1">IFERROR(FLUID!BI59,0)</f>
        <v>0</v>
      </c>
      <c r="BF16" s="16">
        <f ca="1">IFERROR(FLUID!BJ59,0)</f>
        <v>0</v>
      </c>
      <c r="BG16" s="16">
        <f ca="1">IFERROR(FLUID!BK59,0)</f>
        <v>0</v>
      </c>
      <c r="BH16" s="16">
        <f ca="1">IFERROR(FLUID!BL59,0)</f>
        <v>0</v>
      </c>
      <c r="BI16" s="16">
        <f ca="1">IFERROR(FLUID!BM59,0)</f>
        <v>0</v>
      </c>
      <c r="BJ16" s="16">
        <f ca="1">IFERROR(FLUID!BN59,0)</f>
        <v>0</v>
      </c>
      <c r="BK16" s="16">
        <f ca="1">IFERROR(FLUID!BO59,0)</f>
        <v>0</v>
      </c>
      <c r="BL16" s="16">
        <f ca="1">IFERROR(FLUID!BP59,0)</f>
        <v>0</v>
      </c>
      <c r="BM16" s="16">
        <f ca="1">IFERROR(FLUID!BQ59,0)</f>
        <v>0</v>
      </c>
      <c r="BN16" s="16">
        <f ca="1">IFERROR(FLUID!BR59,0)</f>
        <v>0</v>
      </c>
      <c r="BO16" s="16">
        <f>IFERROR(FLUID!BS59,0)</f>
        <v>0</v>
      </c>
      <c r="BP16" s="16">
        <f>IFERROR(FLUID!BT59,0)</f>
        <v>0</v>
      </c>
      <c r="BQ16" s="16">
        <f>IFERROR(FLUID!BU59,0)</f>
        <v>0</v>
      </c>
      <c r="BR16" s="16">
        <f>IFERROR(FLUID!BV59,0)</f>
        <v>0</v>
      </c>
      <c r="BS16" s="16">
        <f>IFERROR(FLUID!BW59,0)</f>
        <v>0</v>
      </c>
      <c r="BT16" s="16">
        <f>IFERROR(FLUID!BX59,0)</f>
        <v>0</v>
      </c>
    </row>
    <row r="17" spans="1:72" ht="21.75" hidden="1" outlineLevel="1" thickBot="1" x14ac:dyDescent="0.4">
      <c r="A17" s="87" t="str">
        <f>IFERROR(FLUID!E60,0)</f>
        <v>H (Ar)</v>
      </c>
      <c r="B17" s="16">
        <f ca="1">IFERROR(FLUID!F60,0)</f>
        <v>-18.62</v>
      </c>
      <c r="C17" s="16">
        <f ca="1">IFERROR(FLUID!G60,0)</f>
        <v>-18.63</v>
      </c>
      <c r="D17" s="16">
        <f ca="1">IFERROR(FLUID!H60,0)</f>
        <v>-18.72</v>
      </c>
      <c r="E17" s="16">
        <f ca="1">IFERROR(FLUID!I60,0)</f>
        <v>-18.84</v>
      </c>
      <c r="F17" s="16">
        <f ca="1">IFERROR(FLUID!J60,0)</f>
        <v>-18.97</v>
      </c>
      <c r="G17" s="16">
        <f ca="1">IFERROR(FLUID!K60,0)</f>
        <v>-19.11</v>
      </c>
      <c r="H17" s="16">
        <f ca="1">IFERROR(FLUID!L60,0)</f>
        <v>-19.25</v>
      </c>
      <c r="I17" s="16">
        <f ca="1">IFERROR(FLUID!M60,0)</f>
        <v>-19.38</v>
      </c>
      <c r="J17" s="16">
        <f ca="1">IFERROR(FLUID!N60,0)</f>
        <v>-19.510000000000002</v>
      </c>
      <c r="K17" s="16">
        <f ca="1">IFERROR(FLUID!O60,0)</f>
        <v>-19.64</v>
      </c>
      <c r="L17" s="16">
        <f ca="1">IFERROR(FLUID!P60,0)</f>
        <v>-19.77</v>
      </c>
      <c r="M17" s="16">
        <f ca="1">IFERROR(FLUID!Q60,0)</f>
        <v>-19.91</v>
      </c>
      <c r="N17" s="16">
        <f ca="1">IFERROR(FLUID!R60,0)</f>
        <v>0</v>
      </c>
      <c r="O17" s="16">
        <f ca="1">IFERROR(FLUID!S60,0)</f>
        <v>0</v>
      </c>
      <c r="P17" s="16">
        <f ca="1">IFERROR(FLUID!T60,0)</f>
        <v>0</v>
      </c>
      <c r="Q17" s="16">
        <f ca="1">IFERROR(FLUID!U60,0)</f>
        <v>0</v>
      </c>
      <c r="R17" s="16">
        <f ca="1">IFERROR(FLUID!V60,0)</f>
        <v>0</v>
      </c>
      <c r="S17" s="16">
        <f ca="1">IFERROR(FLUID!W60,0)</f>
        <v>0</v>
      </c>
      <c r="T17" s="16">
        <f ca="1">IFERROR(FLUID!X60,0)</f>
        <v>0</v>
      </c>
      <c r="U17" s="16">
        <f ca="1">IFERROR(FLUID!Y60,0)</f>
        <v>0</v>
      </c>
      <c r="V17" s="16">
        <f ca="1">IFERROR(FLUID!Z60,0)</f>
        <v>0</v>
      </c>
      <c r="W17" s="16">
        <f ca="1">IFERROR(FLUID!AA60,0)</f>
        <v>0</v>
      </c>
      <c r="X17" s="16">
        <f ca="1">IFERROR(FLUID!AB60,0)</f>
        <v>0</v>
      </c>
      <c r="Y17" s="16">
        <f ca="1">IFERROR(FLUID!AC60,0)</f>
        <v>0</v>
      </c>
      <c r="Z17" s="16">
        <f ca="1">IFERROR(FLUID!AD60,0)</f>
        <v>0</v>
      </c>
      <c r="AA17" s="16">
        <f ca="1">IFERROR(FLUID!AE60,0)</f>
        <v>0</v>
      </c>
      <c r="AB17" s="16">
        <f ca="1">IFERROR(FLUID!AF60,0)</f>
        <v>0</v>
      </c>
      <c r="AC17" s="16">
        <f ca="1">IFERROR(FLUID!AG60,0)</f>
        <v>0</v>
      </c>
      <c r="AD17" s="16">
        <f ca="1">IFERROR(FLUID!AH60,0)</f>
        <v>0</v>
      </c>
      <c r="AE17" s="16">
        <f ca="1">IFERROR(FLUID!AI60,0)</f>
        <v>0</v>
      </c>
      <c r="AF17" s="16">
        <f ca="1">IFERROR(FLUID!AJ60,0)</f>
        <v>0</v>
      </c>
      <c r="AG17" s="16">
        <f ca="1">IFERROR(FLUID!AK60,0)</f>
        <v>0</v>
      </c>
      <c r="AH17" s="16">
        <f ca="1">IFERROR(FLUID!AL60,0)</f>
        <v>0</v>
      </c>
      <c r="AI17" s="16">
        <f ca="1">IFERROR(FLUID!AM60,0)</f>
        <v>0</v>
      </c>
      <c r="AJ17" s="16">
        <f ca="1">IFERROR(FLUID!AN60,0)</f>
        <v>0</v>
      </c>
      <c r="AK17" s="16">
        <f ca="1">IFERROR(FLUID!AO60,0)</f>
        <v>0</v>
      </c>
      <c r="AL17" s="16">
        <f ca="1">IFERROR(FLUID!AP60,0)</f>
        <v>0</v>
      </c>
      <c r="AM17" s="16">
        <f ca="1">IFERROR(FLUID!AQ60,0)</f>
        <v>0</v>
      </c>
      <c r="AN17" s="16">
        <f ca="1">IFERROR(FLUID!AR60,0)</f>
        <v>0</v>
      </c>
      <c r="AO17" s="16">
        <f ca="1">IFERROR(FLUID!AS60,0)</f>
        <v>0</v>
      </c>
      <c r="AP17" s="16">
        <f ca="1">IFERROR(FLUID!AT60,0)</f>
        <v>0</v>
      </c>
      <c r="AQ17" s="16">
        <f ca="1">IFERROR(FLUID!AU60,0)</f>
        <v>0</v>
      </c>
      <c r="AR17" s="16">
        <f ca="1">IFERROR(FLUID!AV60,0)</f>
        <v>0</v>
      </c>
      <c r="AS17" s="16">
        <f ca="1">IFERROR(FLUID!AW60,0)</f>
        <v>0</v>
      </c>
      <c r="AT17" s="16">
        <f ca="1">IFERROR(FLUID!AX60,0)</f>
        <v>0</v>
      </c>
      <c r="AU17" s="16">
        <f ca="1">IFERROR(FLUID!AY60,0)</f>
        <v>0</v>
      </c>
      <c r="AV17" s="16">
        <f ca="1">IFERROR(FLUID!AZ60,0)</f>
        <v>0</v>
      </c>
      <c r="AW17" s="16">
        <f ca="1">IFERROR(FLUID!BA60,0)</f>
        <v>0</v>
      </c>
      <c r="AX17" s="16">
        <f ca="1">IFERROR(FLUID!BB60,0)</f>
        <v>0</v>
      </c>
      <c r="AY17" s="16">
        <f ca="1">IFERROR(FLUID!BC60,0)</f>
        <v>0</v>
      </c>
      <c r="AZ17" s="16">
        <f ca="1">IFERROR(FLUID!BD60,0)</f>
        <v>0</v>
      </c>
      <c r="BA17" s="16">
        <f ca="1">IFERROR(FLUID!BE60,0)</f>
        <v>0</v>
      </c>
      <c r="BB17" s="16">
        <f ca="1">IFERROR(FLUID!BF60,0)</f>
        <v>0</v>
      </c>
      <c r="BC17" s="16">
        <f ca="1">IFERROR(FLUID!BG60,0)</f>
        <v>0</v>
      </c>
      <c r="BD17" s="16">
        <f ca="1">IFERROR(FLUID!BH60,0)</f>
        <v>0</v>
      </c>
      <c r="BE17" s="16">
        <f ca="1">IFERROR(FLUID!BI60,0)</f>
        <v>0</v>
      </c>
      <c r="BF17" s="16">
        <f ca="1">IFERROR(FLUID!BJ60,0)</f>
        <v>0</v>
      </c>
      <c r="BG17" s="16">
        <f ca="1">IFERROR(FLUID!BK60,0)</f>
        <v>0</v>
      </c>
      <c r="BH17" s="16">
        <f ca="1">IFERROR(FLUID!BL60,0)</f>
        <v>0</v>
      </c>
      <c r="BI17" s="16">
        <f ca="1">IFERROR(FLUID!BM60,0)</f>
        <v>0</v>
      </c>
      <c r="BJ17" s="16">
        <f ca="1">IFERROR(FLUID!BN60,0)</f>
        <v>0</v>
      </c>
      <c r="BK17" s="16">
        <f ca="1">IFERROR(FLUID!BO60,0)</f>
        <v>0</v>
      </c>
      <c r="BL17" s="16">
        <f ca="1">IFERROR(FLUID!BP60,0)</f>
        <v>0</v>
      </c>
      <c r="BM17" s="16">
        <f ca="1">IFERROR(FLUID!BQ60,0)</f>
        <v>0</v>
      </c>
      <c r="BN17" s="16">
        <f ca="1">IFERROR(FLUID!BR60,0)</f>
        <v>0</v>
      </c>
      <c r="BO17" s="16">
        <f>IFERROR(FLUID!BS60,0)</f>
        <v>0</v>
      </c>
      <c r="BP17" s="16">
        <f>IFERROR(FLUID!BT60,0)</f>
        <v>0</v>
      </c>
      <c r="BQ17" s="16">
        <f>IFERROR(FLUID!BU60,0)</f>
        <v>0</v>
      </c>
      <c r="BR17" s="16">
        <f>IFERROR(FLUID!BV60,0)</f>
        <v>0</v>
      </c>
      <c r="BS17" s="16">
        <f>IFERROR(FLUID!BW60,0)</f>
        <v>0</v>
      </c>
      <c r="BT17" s="16">
        <f>IFERROR(FLUID!BX60,0)</f>
        <v>0</v>
      </c>
    </row>
    <row r="18" spans="1:72" ht="21.75" hidden="1" outlineLevel="1" thickBot="1" x14ac:dyDescent="0.4">
      <c r="A18" s="87" t="str">
        <f>IFERROR(FLUID!E61,0)</f>
        <v>H (Ga)</v>
      </c>
      <c r="B18" s="16">
        <f ca="1">IFERROR(FLUID!F61,0)</f>
        <v>-76.010000000000005</v>
      </c>
      <c r="C18" s="16">
        <f ca="1">IFERROR(FLUID!G61,0)</f>
        <v>-65.180000000000007</v>
      </c>
      <c r="D18" s="16">
        <f ca="1">IFERROR(FLUID!H61,0)</f>
        <v>-57.64</v>
      </c>
      <c r="E18" s="16">
        <f ca="1">IFERROR(FLUID!I61,0)</f>
        <v>-52.07</v>
      </c>
      <c r="F18" s="16">
        <f ca="1">IFERROR(FLUID!J61,0)</f>
        <v>-47.75</v>
      </c>
      <c r="G18" s="16">
        <f ca="1">IFERROR(FLUID!K61,0)</f>
        <v>-44.29</v>
      </c>
      <c r="H18" s="16">
        <f ca="1">IFERROR(FLUID!L61,0)</f>
        <v>-41.45</v>
      </c>
      <c r="I18" s="16">
        <f ca="1">IFERROR(FLUID!M61,0)</f>
        <v>-39.06</v>
      </c>
      <c r="J18" s="16">
        <f ca="1">IFERROR(FLUID!N61,0)</f>
        <v>-37.020000000000003</v>
      </c>
      <c r="K18" s="16">
        <f ca="1">IFERROR(FLUID!O61,0)</f>
        <v>-35.229999999999997</v>
      </c>
      <c r="L18" s="16">
        <f ca="1">IFERROR(FLUID!P61,0)</f>
        <v>-33.619999999999997</v>
      </c>
      <c r="M18" s="16">
        <f ca="1">IFERROR(FLUID!Q61,0)</f>
        <v>-32.11</v>
      </c>
      <c r="N18" s="16">
        <f ca="1">IFERROR(FLUID!R61,0)</f>
        <v>0</v>
      </c>
      <c r="O18" s="16">
        <f ca="1">IFERROR(FLUID!S61,0)</f>
        <v>0</v>
      </c>
      <c r="P18" s="16">
        <f ca="1">IFERROR(FLUID!T61,0)</f>
        <v>0</v>
      </c>
      <c r="Q18" s="16">
        <f ca="1">IFERROR(FLUID!U61,0)</f>
        <v>0</v>
      </c>
      <c r="R18" s="16">
        <f ca="1">IFERROR(FLUID!V61,0)</f>
        <v>0</v>
      </c>
      <c r="S18" s="16">
        <f ca="1">IFERROR(FLUID!W61,0)</f>
        <v>0</v>
      </c>
      <c r="T18" s="16">
        <f ca="1">IFERROR(FLUID!X61,0)</f>
        <v>0</v>
      </c>
      <c r="U18" s="16">
        <f ca="1">IFERROR(FLUID!Y61,0)</f>
        <v>0</v>
      </c>
      <c r="V18" s="16">
        <f ca="1">IFERROR(FLUID!Z61,0)</f>
        <v>0</v>
      </c>
      <c r="W18" s="16">
        <f ca="1">IFERROR(FLUID!AA61,0)</f>
        <v>0</v>
      </c>
      <c r="X18" s="16">
        <f ca="1">IFERROR(FLUID!AB61,0)</f>
        <v>0</v>
      </c>
      <c r="Y18" s="16">
        <f ca="1">IFERROR(FLUID!AC61,0)</f>
        <v>0</v>
      </c>
      <c r="Z18" s="16">
        <f ca="1">IFERROR(FLUID!AD61,0)</f>
        <v>0</v>
      </c>
      <c r="AA18" s="16">
        <f ca="1">IFERROR(FLUID!AE61,0)</f>
        <v>0</v>
      </c>
      <c r="AB18" s="16">
        <f ca="1">IFERROR(FLUID!AF61,0)</f>
        <v>0</v>
      </c>
      <c r="AC18" s="16">
        <f ca="1">IFERROR(FLUID!AG61,0)</f>
        <v>0</v>
      </c>
      <c r="AD18" s="16">
        <f ca="1">IFERROR(FLUID!AH61,0)</f>
        <v>0</v>
      </c>
      <c r="AE18" s="16">
        <f ca="1">IFERROR(FLUID!AI61,0)</f>
        <v>0</v>
      </c>
      <c r="AF18" s="16">
        <f ca="1">IFERROR(FLUID!AJ61,0)</f>
        <v>0</v>
      </c>
      <c r="AG18" s="16">
        <f ca="1">IFERROR(FLUID!AK61,0)</f>
        <v>0</v>
      </c>
      <c r="AH18" s="16">
        <f ca="1">IFERROR(FLUID!AL61,0)</f>
        <v>0</v>
      </c>
      <c r="AI18" s="16">
        <f ca="1">IFERROR(FLUID!AM61,0)</f>
        <v>0</v>
      </c>
      <c r="AJ18" s="16">
        <f ca="1">IFERROR(FLUID!AN61,0)</f>
        <v>0</v>
      </c>
      <c r="AK18" s="16">
        <f ca="1">IFERROR(FLUID!AO61,0)</f>
        <v>0</v>
      </c>
      <c r="AL18" s="16">
        <f ca="1">IFERROR(FLUID!AP61,0)</f>
        <v>0</v>
      </c>
      <c r="AM18" s="16">
        <f ca="1">IFERROR(FLUID!AQ61,0)</f>
        <v>0</v>
      </c>
      <c r="AN18" s="16">
        <f ca="1">IFERROR(FLUID!AR61,0)</f>
        <v>0</v>
      </c>
      <c r="AO18" s="16">
        <f ca="1">IFERROR(FLUID!AS61,0)</f>
        <v>0</v>
      </c>
      <c r="AP18" s="16">
        <f ca="1">IFERROR(FLUID!AT61,0)</f>
        <v>0</v>
      </c>
      <c r="AQ18" s="16">
        <f ca="1">IFERROR(FLUID!AU61,0)</f>
        <v>0</v>
      </c>
      <c r="AR18" s="16">
        <f ca="1">IFERROR(FLUID!AV61,0)</f>
        <v>0</v>
      </c>
      <c r="AS18" s="16">
        <f ca="1">IFERROR(FLUID!AW61,0)</f>
        <v>0</v>
      </c>
      <c r="AT18" s="16">
        <f ca="1">IFERROR(FLUID!AX61,0)</f>
        <v>0</v>
      </c>
      <c r="AU18" s="16">
        <f ca="1">IFERROR(FLUID!AY61,0)</f>
        <v>0</v>
      </c>
      <c r="AV18" s="16">
        <f ca="1">IFERROR(FLUID!AZ61,0)</f>
        <v>0</v>
      </c>
      <c r="AW18" s="16">
        <f ca="1">IFERROR(FLUID!BA61,0)</f>
        <v>0</v>
      </c>
      <c r="AX18" s="16">
        <f ca="1">IFERROR(FLUID!BB61,0)</f>
        <v>0</v>
      </c>
      <c r="AY18" s="16">
        <f ca="1">IFERROR(FLUID!BC61,0)</f>
        <v>0</v>
      </c>
      <c r="AZ18" s="16">
        <f ca="1">IFERROR(FLUID!BD61,0)</f>
        <v>0</v>
      </c>
      <c r="BA18" s="16">
        <f ca="1">IFERROR(FLUID!BE61,0)</f>
        <v>0</v>
      </c>
      <c r="BB18" s="16">
        <f ca="1">IFERROR(FLUID!BF61,0)</f>
        <v>0</v>
      </c>
      <c r="BC18" s="16">
        <f ca="1">IFERROR(FLUID!BG61,0)</f>
        <v>0</v>
      </c>
      <c r="BD18" s="16">
        <f ca="1">IFERROR(FLUID!BH61,0)</f>
        <v>0</v>
      </c>
      <c r="BE18" s="16">
        <f ca="1">IFERROR(FLUID!BI61,0)</f>
        <v>0</v>
      </c>
      <c r="BF18" s="16">
        <f ca="1">IFERROR(FLUID!BJ61,0)</f>
        <v>0</v>
      </c>
      <c r="BG18" s="16">
        <f ca="1">IFERROR(FLUID!BK61,0)</f>
        <v>0</v>
      </c>
      <c r="BH18" s="16">
        <f ca="1">IFERROR(FLUID!BL61,0)</f>
        <v>0</v>
      </c>
      <c r="BI18" s="16">
        <f ca="1">IFERROR(FLUID!BM61,0)</f>
        <v>0</v>
      </c>
      <c r="BJ18" s="16">
        <f ca="1">IFERROR(FLUID!BN61,0)</f>
        <v>0</v>
      </c>
      <c r="BK18" s="16">
        <f ca="1">IFERROR(FLUID!BO61,0)</f>
        <v>0</v>
      </c>
      <c r="BL18" s="16">
        <f ca="1">IFERROR(FLUID!BP61,0)</f>
        <v>0</v>
      </c>
      <c r="BM18" s="16">
        <f ca="1">IFERROR(FLUID!BQ61,0)</f>
        <v>0</v>
      </c>
      <c r="BN18" s="16">
        <f ca="1">IFERROR(FLUID!BR61,0)</f>
        <v>0</v>
      </c>
      <c r="BO18" s="16">
        <f>IFERROR(FLUID!BS61,0)</f>
        <v>0</v>
      </c>
      <c r="BP18" s="16">
        <f>IFERROR(FLUID!BT61,0)</f>
        <v>0</v>
      </c>
      <c r="BQ18" s="16">
        <f>IFERROR(FLUID!BU61,0)</f>
        <v>0</v>
      </c>
      <c r="BR18" s="16">
        <f>IFERROR(FLUID!BV61,0)</f>
        <v>0</v>
      </c>
      <c r="BS18" s="16">
        <f>IFERROR(FLUID!BW61,0)</f>
        <v>0</v>
      </c>
      <c r="BT18" s="16">
        <f>IFERROR(FLUID!BX61,0)</f>
        <v>0</v>
      </c>
    </row>
    <row r="19" spans="1:72" ht="22.5" hidden="1" customHeight="1" outlineLevel="1" thickBot="1" x14ac:dyDescent="0.4">
      <c r="A19" s="87" t="str">
        <f>IFERROR(FLUID!E62,0)</f>
        <v>H (Ge)</v>
      </c>
      <c r="B19" s="16">
        <f ca="1">IFERROR(FLUID!F62,0)</f>
        <v>-28.29</v>
      </c>
      <c r="C19" s="16">
        <f ca="1">IFERROR(FLUID!G62,0)</f>
        <v>-23.71</v>
      </c>
      <c r="D19" s="16">
        <f ca="1">IFERROR(FLUID!H62,0)</f>
        <v>-20.71</v>
      </c>
      <c r="E19" s="16">
        <f ca="1">IFERROR(FLUID!I62,0)</f>
        <v>-18.62</v>
      </c>
      <c r="F19" s="16">
        <f ca="1">IFERROR(FLUID!J62,0)</f>
        <v>-17.11</v>
      </c>
      <c r="G19" s="16">
        <f ca="1">IFERROR(FLUID!K62,0)</f>
        <v>-15.97</v>
      </c>
      <c r="H19" s="16">
        <f ca="1">IFERROR(FLUID!L62,0)</f>
        <v>-15.09</v>
      </c>
      <c r="I19" s="16">
        <f ca="1">IFERROR(FLUID!M62,0)</f>
        <v>-14.41</v>
      </c>
      <c r="J19" s="16">
        <f ca="1">IFERROR(FLUID!N62,0)</f>
        <v>-13.86</v>
      </c>
      <c r="K19" s="16">
        <f ca="1">IFERROR(FLUID!O62,0)</f>
        <v>-13.4</v>
      </c>
      <c r="L19" s="16">
        <f ca="1">IFERROR(FLUID!P62,0)</f>
        <v>-12.99</v>
      </c>
      <c r="M19" s="16">
        <f ca="1">IFERROR(FLUID!Q62,0)</f>
        <v>-12.59</v>
      </c>
      <c r="N19" s="16">
        <f ca="1">IFERROR(FLUID!R62,0)</f>
        <v>0</v>
      </c>
      <c r="O19" s="16">
        <f ca="1">IFERROR(FLUID!S62,0)</f>
        <v>0</v>
      </c>
      <c r="P19" s="16">
        <f ca="1">IFERROR(FLUID!T62,0)</f>
        <v>0</v>
      </c>
      <c r="Q19" s="16">
        <f ca="1">IFERROR(FLUID!U62,0)</f>
        <v>0</v>
      </c>
      <c r="R19" s="16">
        <f ca="1">IFERROR(FLUID!V62,0)</f>
        <v>0</v>
      </c>
      <c r="S19" s="16">
        <f ca="1">IFERROR(FLUID!W62,0)</f>
        <v>0</v>
      </c>
      <c r="T19" s="16">
        <f ca="1">IFERROR(FLUID!X62,0)</f>
        <v>0</v>
      </c>
      <c r="U19" s="16">
        <f ca="1">IFERROR(FLUID!Y62,0)</f>
        <v>0</v>
      </c>
      <c r="V19" s="16">
        <f ca="1">IFERROR(FLUID!Z62,0)</f>
        <v>0</v>
      </c>
      <c r="W19" s="16">
        <f ca="1">IFERROR(FLUID!AA62,0)</f>
        <v>0</v>
      </c>
      <c r="X19" s="16">
        <f ca="1">IFERROR(FLUID!AB62,0)</f>
        <v>0</v>
      </c>
      <c r="Y19" s="16">
        <f ca="1">IFERROR(FLUID!AC62,0)</f>
        <v>0</v>
      </c>
      <c r="Z19" s="16">
        <f ca="1">IFERROR(FLUID!AD62,0)</f>
        <v>0</v>
      </c>
      <c r="AA19" s="16">
        <f ca="1">IFERROR(FLUID!AE62,0)</f>
        <v>0</v>
      </c>
      <c r="AB19" s="16">
        <f ca="1">IFERROR(FLUID!AF62,0)</f>
        <v>0</v>
      </c>
      <c r="AC19" s="16">
        <f ca="1">IFERROR(FLUID!AG62,0)</f>
        <v>0</v>
      </c>
      <c r="AD19" s="16">
        <f ca="1">IFERROR(FLUID!AH62,0)</f>
        <v>0</v>
      </c>
      <c r="AE19" s="16">
        <f ca="1">IFERROR(FLUID!AI62,0)</f>
        <v>0</v>
      </c>
      <c r="AF19" s="16">
        <f ca="1">IFERROR(FLUID!AJ62,0)</f>
        <v>0</v>
      </c>
      <c r="AG19" s="16">
        <f ca="1">IFERROR(FLUID!AK62,0)</f>
        <v>0</v>
      </c>
      <c r="AH19" s="16">
        <f ca="1">IFERROR(FLUID!AL62,0)</f>
        <v>0</v>
      </c>
      <c r="AI19" s="16">
        <f ca="1">IFERROR(FLUID!AM62,0)</f>
        <v>0</v>
      </c>
      <c r="AJ19" s="16">
        <f ca="1">IFERROR(FLUID!AN62,0)</f>
        <v>0</v>
      </c>
      <c r="AK19" s="16">
        <f ca="1">IFERROR(FLUID!AO62,0)</f>
        <v>0</v>
      </c>
      <c r="AL19" s="16">
        <f ca="1">IFERROR(FLUID!AP62,0)</f>
        <v>0</v>
      </c>
      <c r="AM19" s="16">
        <f ca="1">IFERROR(FLUID!AQ62,0)</f>
        <v>0</v>
      </c>
      <c r="AN19" s="16">
        <f ca="1">IFERROR(FLUID!AR62,0)</f>
        <v>0</v>
      </c>
      <c r="AO19" s="16">
        <f ca="1">IFERROR(FLUID!AS62,0)</f>
        <v>0</v>
      </c>
      <c r="AP19" s="16">
        <f ca="1">IFERROR(FLUID!AT62,0)</f>
        <v>0</v>
      </c>
      <c r="AQ19" s="16">
        <f ca="1">IFERROR(FLUID!AU62,0)</f>
        <v>0</v>
      </c>
      <c r="AR19" s="16">
        <f ca="1">IFERROR(FLUID!AV62,0)</f>
        <v>0</v>
      </c>
      <c r="AS19" s="16">
        <f ca="1">IFERROR(FLUID!AW62,0)</f>
        <v>0</v>
      </c>
      <c r="AT19" s="16">
        <f ca="1">IFERROR(FLUID!AX62,0)</f>
        <v>0</v>
      </c>
      <c r="AU19" s="16">
        <f ca="1">IFERROR(FLUID!AY62,0)</f>
        <v>0</v>
      </c>
      <c r="AV19" s="16">
        <f ca="1">IFERROR(FLUID!AZ62,0)</f>
        <v>0</v>
      </c>
      <c r="AW19" s="16">
        <f ca="1">IFERROR(FLUID!BA62,0)</f>
        <v>0</v>
      </c>
      <c r="AX19" s="16">
        <f ca="1">IFERROR(FLUID!BB62,0)</f>
        <v>0</v>
      </c>
      <c r="AY19" s="16">
        <f ca="1">IFERROR(FLUID!BC62,0)</f>
        <v>0</v>
      </c>
      <c r="AZ19" s="16">
        <f ca="1">IFERROR(FLUID!BD62,0)</f>
        <v>0</v>
      </c>
      <c r="BA19" s="16">
        <f ca="1">IFERROR(FLUID!BE62,0)</f>
        <v>0</v>
      </c>
      <c r="BB19" s="16">
        <f ca="1">IFERROR(FLUID!BF62,0)</f>
        <v>0</v>
      </c>
      <c r="BC19" s="16">
        <f ca="1">IFERROR(FLUID!BG62,0)</f>
        <v>0</v>
      </c>
      <c r="BD19" s="16">
        <f ca="1">IFERROR(FLUID!BH62,0)</f>
        <v>0</v>
      </c>
      <c r="BE19" s="16">
        <f ca="1">IFERROR(FLUID!BI62,0)</f>
        <v>0</v>
      </c>
      <c r="BF19" s="16">
        <f ca="1">IFERROR(FLUID!BJ62,0)</f>
        <v>0</v>
      </c>
      <c r="BG19" s="16">
        <f ca="1">IFERROR(FLUID!BK62,0)</f>
        <v>0</v>
      </c>
      <c r="BH19" s="16">
        <f ca="1">IFERROR(FLUID!BL62,0)</f>
        <v>0</v>
      </c>
      <c r="BI19" s="16">
        <f ca="1">IFERROR(FLUID!BM62,0)</f>
        <v>0</v>
      </c>
      <c r="BJ19" s="16">
        <f ca="1">IFERROR(FLUID!BN62,0)</f>
        <v>0</v>
      </c>
      <c r="BK19" s="16">
        <f ca="1">IFERROR(FLUID!BO62,0)</f>
        <v>0</v>
      </c>
      <c r="BL19" s="16">
        <f ca="1">IFERROR(FLUID!BP62,0)</f>
        <v>0</v>
      </c>
      <c r="BM19" s="16">
        <f ca="1">IFERROR(FLUID!BQ62,0)</f>
        <v>0</v>
      </c>
      <c r="BN19" s="16">
        <f ca="1">IFERROR(FLUID!BR62,0)</f>
        <v>0</v>
      </c>
      <c r="BO19" s="16">
        <f>IFERROR(FLUID!BS62,0)</f>
        <v>0</v>
      </c>
      <c r="BP19" s="16">
        <f>IFERROR(FLUID!BT62,0)</f>
        <v>0</v>
      </c>
      <c r="BQ19" s="16">
        <f>IFERROR(FLUID!BU62,0)</f>
        <v>0</v>
      </c>
      <c r="BR19" s="16">
        <f>IFERROR(FLUID!BV62,0)</f>
        <v>0</v>
      </c>
      <c r="BS19" s="16">
        <f>IFERROR(FLUID!BW62,0)</f>
        <v>0</v>
      </c>
      <c r="BT19" s="16">
        <f>IFERROR(FLUID!BX62,0)</f>
        <v>0</v>
      </c>
    </row>
    <row r="20" spans="1:72" ht="22.5" hidden="1" customHeight="1" outlineLevel="1" thickBot="1" x14ac:dyDescent="0.4">
      <c r="A20" s="87" t="str">
        <f>IFERROR(FLUID!E63,0)</f>
        <v>H (Se)</v>
      </c>
      <c r="B20" s="16">
        <f ca="1">IFERROR(FLUID!F63,0)</f>
        <v>-5.7290000000000001</v>
      </c>
      <c r="C20" s="16">
        <f ca="1">IFERROR(FLUID!G63,0)</f>
        <v>-6.0810000000000004</v>
      </c>
      <c r="D20" s="16">
        <f ca="1">IFERROR(FLUID!H63,0)</f>
        <v>-6.47</v>
      </c>
      <c r="E20" s="16">
        <f ca="1">IFERROR(FLUID!I63,0)</f>
        <v>-6.8540000000000001</v>
      </c>
      <c r="F20" s="16">
        <f ca="1">IFERROR(FLUID!J63,0)</f>
        <v>-7.2190000000000003</v>
      </c>
      <c r="G20" s="16">
        <f ca="1">IFERROR(FLUID!K63,0)</f>
        <v>-7.5609999999999999</v>
      </c>
      <c r="H20" s="16">
        <f ca="1">IFERROR(FLUID!L63,0)</f>
        <v>-7.88</v>
      </c>
      <c r="I20" s="16">
        <f ca="1">IFERROR(FLUID!M63,0)</f>
        <v>-8.1790000000000003</v>
      </c>
      <c r="J20" s="16">
        <f ca="1">IFERROR(FLUID!N63,0)</f>
        <v>-8.4610000000000003</v>
      </c>
      <c r="K20" s="16">
        <f ca="1">IFERROR(FLUID!O63,0)</f>
        <v>-8.7370000000000001</v>
      </c>
      <c r="L20" s="16">
        <f ca="1">IFERROR(FLUID!P63,0)</f>
        <v>-9.0220000000000002</v>
      </c>
      <c r="M20" s="16">
        <f ca="1">IFERROR(FLUID!Q63,0)</f>
        <v>-9.3379999999999992</v>
      </c>
      <c r="N20" s="16">
        <f ca="1">IFERROR(FLUID!R63,0)</f>
        <v>0</v>
      </c>
      <c r="O20" s="16">
        <f ca="1">IFERROR(FLUID!S63,0)</f>
        <v>0</v>
      </c>
      <c r="P20" s="16">
        <f ca="1">IFERROR(FLUID!T63,0)</f>
        <v>0</v>
      </c>
      <c r="Q20" s="16">
        <f ca="1">IFERROR(FLUID!U63,0)</f>
        <v>0</v>
      </c>
      <c r="R20" s="16">
        <f ca="1">IFERROR(FLUID!V63,0)</f>
        <v>0</v>
      </c>
      <c r="S20" s="16">
        <f ca="1">IFERROR(FLUID!W63,0)</f>
        <v>0</v>
      </c>
      <c r="T20" s="16">
        <f ca="1">IFERROR(FLUID!X63,0)</f>
        <v>0</v>
      </c>
      <c r="U20" s="16">
        <f ca="1">IFERROR(FLUID!Y63,0)</f>
        <v>0</v>
      </c>
      <c r="V20" s="16">
        <f ca="1">IFERROR(FLUID!Z63,0)</f>
        <v>0</v>
      </c>
      <c r="W20" s="16">
        <f ca="1">IFERROR(FLUID!AA63,0)</f>
        <v>0</v>
      </c>
      <c r="X20" s="16">
        <f ca="1">IFERROR(FLUID!AB63,0)</f>
        <v>0</v>
      </c>
      <c r="Y20" s="16">
        <f ca="1">IFERROR(FLUID!AC63,0)</f>
        <v>0</v>
      </c>
      <c r="Z20" s="16">
        <f ca="1">IFERROR(FLUID!AD63,0)</f>
        <v>0</v>
      </c>
      <c r="AA20" s="16">
        <f ca="1">IFERROR(FLUID!AE63,0)</f>
        <v>0</v>
      </c>
      <c r="AB20" s="16">
        <f ca="1">IFERROR(FLUID!AF63,0)</f>
        <v>0</v>
      </c>
      <c r="AC20" s="16">
        <f ca="1">IFERROR(FLUID!AG63,0)</f>
        <v>0</v>
      </c>
      <c r="AD20" s="16">
        <f ca="1">IFERROR(FLUID!AH63,0)</f>
        <v>0</v>
      </c>
      <c r="AE20" s="16">
        <f ca="1">IFERROR(FLUID!AI63,0)</f>
        <v>0</v>
      </c>
      <c r="AF20" s="16">
        <f ca="1">IFERROR(FLUID!AJ63,0)</f>
        <v>0</v>
      </c>
      <c r="AG20" s="16">
        <f ca="1">IFERROR(FLUID!AK63,0)</f>
        <v>0</v>
      </c>
      <c r="AH20" s="16">
        <f ca="1">IFERROR(FLUID!AL63,0)</f>
        <v>0</v>
      </c>
      <c r="AI20" s="16">
        <f ca="1">IFERROR(FLUID!AM63,0)</f>
        <v>0</v>
      </c>
      <c r="AJ20" s="16">
        <f ca="1">IFERROR(FLUID!AN63,0)</f>
        <v>0</v>
      </c>
      <c r="AK20" s="16">
        <f ca="1">IFERROR(FLUID!AO63,0)</f>
        <v>0</v>
      </c>
      <c r="AL20" s="16">
        <f ca="1">IFERROR(FLUID!AP63,0)</f>
        <v>0</v>
      </c>
      <c r="AM20" s="16">
        <f ca="1">IFERROR(FLUID!AQ63,0)</f>
        <v>0</v>
      </c>
      <c r="AN20" s="16">
        <f ca="1">IFERROR(FLUID!AR63,0)</f>
        <v>0</v>
      </c>
      <c r="AO20" s="16">
        <f ca="1">IFERROR(FLUID!AS63,0)</f>
        <v>0</v>
      </c>
      <c r="AP20" s="16">
        <f ca="1">IFERROR(FLUID!AT63,0)</f>
        <v>0</v>
      </c>
      <c r="AQ20" s="16">
        <f ca="1">IFERROR(FLUID!AU63,0)</f>
        <v>0</v>
      </c>
      <c r="AR20" s="16">
        <f ca="1">IFERROR(FLUID!AV63,0)</f>
        <v>0</v>
      </c>
      <c r="AS20" s="16">
        <f ca="1">IFERROR(FLUID!AW63,0)</f>
        <v>0</v>
      </c>
      <c r="AT20" s="16">
        <f ca="1">IFERROR(FLUID!AX63,0)</f>
        <v>0</v>
      </c>
      <c r="AU20" s="16">
        <f ca="1">IFERROR(FLUID!AY63,0)</f>
        <v>0</v>
      </c>
      <c r="AV20" s="16">
        <f ca="1">IFERROR(FLUID!AZ63,0)</f>
        <v>0</v>
      </c>
      <c r="AW20" s="16">
        <f ca="1">IFERROR(FLUID!BA63,0)</f>
        <v>0</v>
      </c>
      <c r="AX20" s="16">
        <f ca="1">IFERROR(FLUID!BB63,0)</f>
        <v>0</v>
      </c>
      <c r="AY20" s="16">
        <f ca="1">IFERROR(FLUID!BC63,0)</f>
        <v>0</v>
      </c>
      <c r="AZ20" s="16">
        <f ca="1">IFERROR(FLUID!BD63,0)</f>
        <v>0</v>
      </c>
      <c r="BA20" s="16">
        <f ca="1">IFERROR(FLUID!BE63,0)</f>
        <v>0</v>
      </c>
      <c r="BB20" s="16">
        <f ca="1">IFERROR(FLUID!BF63,0)</f>
        <v>0</v>
      </c>
      <c r="BC20" s="16">
        <f ca="1">IFERROR(FLUID!BG63,0)</f>
        <v>0</v>
      </c>
      <c r="BD20" s="16">
        <f ca="1">IFERROR(FLUID!BH63,0)</f>
        <v>0</v>
      </c>
      <c r="BE20" s="16">
        <f ca="1">IFERROR(FLUID!BI63,0)</f>
        <v>0</v>
      </c>
      <c r="BF20" s="16">
        <f ca="1">IFERROR(FLUID!BJ63,0)</f>
        <v>0</v>
      </c>
      <c r="BG20" s="16">
        <f ca="1">IFERROR(FLUID!BK63,0)</f>
        <v>0</v>
      </c>
      <c r="BH20" s="16">
        <f ca="1">IFERROR(FLUID!BL63,0)</f>
        <v>0</v>
      </c>
      <c r="BI20" s="16">
        <f ca="1">IFERROR(FLUID!BM63,0)</f>
        <v>0</v>
      </c>
      <c r="BJ20" s="16">
        <f ca="1">IFERROR(FLUID!BN63,0)</f>
        <v>0</v>
      </c>
      <c r="BK20" s="16">
        <f ca="1">IFERROR(FLUID!BO63,0)</f>
        <v>0</v>
      </c>
      <c r="BL20" s="16">
        <f ca="1">IFERROR(FLUID!BP63,0)</f>
        <v>0</v>
      </c>
      <c r="BM20" s="16">
        <f ca="1">IFERROR(FLUID!BQ63,0)</f>
        <v>0</v>
      </c>
      <c r="BN20" s="16">
        <f ca="1">IFERROR(FLUID!BR63,0)</f>
        <v>0</v>
      </c>
      <c r="BO20" s="16">
        <f>IFERROR(FLUID!BS63,0)</f>
        <v>0</v>
      </c>
      <c r="BP20" s="16">
        <f>IFERROR(FLUID!BT63,0)</f>
        <v>0</v>
      </c>
      <c r="BQ20" s="16">
        <f>IFERROR(FLUID!BU63,0)</f>
        <v>0</v>
      </c>
      <c r="BR20" s="16">
        <f>IFERROR(FLUID!BV63,0)</f>
        <v>0</v>
      </c>
      <c r="BS20" s="16">
        <f>IFERROR(FLUID!BW63,0)</f>
        <v>0</v>
      </c>
      <c r="BT20" s="16">
        <f>IFERROR(FLUID!BX63,0)</f>
        <v>0</v>
      </c>
    </row>
    <row r="21" spans="1:72" ht="22.5" hidden="1" customHeight="1" outlineLevel="1" thickBot="1" x14ac:dyDescent="0.4">
      <c r="A21" s="87">
        <f>IFERROR(FLUID!E64,0)</f>
        <v>0</v>
      </c>
      <c r="B21" s="16">
        <f ca="1">IFERROR(FLUID!F64,0)</f>
        <v>0</v>
      </c>
      <c r="C21" s="16">
        <f ca="1">IFERROR(FLUID!G64,0)</f>
        <v>0</v>
      </c>
      <c r="D21" s="16">
        <f ca="1">IFERROR(FLUID!H64,0)</f>
        <v>0</v>
      </c>
      <c r="E21" s="16">
        <f ca="1">IFERROR(FLUID!I64,0)</f>
        <v>0</v>
      </c>
      <c r="F21" s="16">
        <f ca="1">IFERROR(FLUID!J64,0)</f>
        <v>0</v>
      </c>
      <c r="G21" s="16">
        <f ca="1">IFERROR(FLUID!K64,0)</f>
        <v>0</v>
      </c>
      <c r="H21" s="16">
        <f ca="1">IFERROR(FLUID!L64,0)</f>
        <v>0</v>
      </c>
      <c r="I21" s="16">
        <f ca="1">IFERROR(FLUID!M64,0)</f>
        <v>0</v>
      </c>
      <c r="J21" s="16">
        <f ca="1">IFERROR(FLUID!N64,0)</f>
        <v>0</v>
      </c>
      <c r="K21" s="16">
        <f ca="1">IFERROR(FLUID!O64,0)</f>
        <v>0</v>
      </c>
      <c r="L21" s="16">
        <f ca="1">IFERROR(FLUID!P64,0)</f>
        <v>0</v>
      </c>
      <c r="M21" s="16">
        <f ca="1">IFERROR(FLUID!Q64,0)</f>
        <v>0</v>
      </c>
      <c r="N21" s="16">
        <f ca="1">IFERROR(FLUID!R64,0)</f>
        <v>0</v>
      </c>
      <c r="O21" s="16">
        <f ca="1">IFERROR(FLUID!S64,0)</f>
        <v>0</v>
      </c>
      <c r="P21" s="16">
        <f ca="1">IFERROR(FLUID!T64,0)</f>
        <v>0</v>
      </c>
      <c r="Q21" s="16">
        <f ca="1">IFERROR(FLUID!U64,0)</f>
        <v>0</v>
      </c>
      <c r="R21" s="16">
        <f ca="1">IFERROR(FLUID!V64,0)</f>
        <v>0</v>
      </c>
      <c r="S21" s="16">
        <f ca="1">IFERROR(FLUID!W64,0)</f>
        <v>0</v>
      </c>
      <c r="T21" s="16">
        <f ca="1">IFERROR(FLUID!X64,0)</f>
        <v>0</v>
      </c>
      <c r="U21" s="16">
        <f ca="1">IFERROR(FLUID!Y64,0)</f>
        <v>0</v>
      </c>
      <c r="V21" s="16">
        <f ca="1">IFERROR(FLUID!Z64,0)</f>
        <v>0</v>
      </c>
      <c r="W21" s="16">
        <f ca="1">IFERROR(FLUID!AA64,0)</f>
        <v>0</v>
      </c>
      <c r="X21" s="16">
        <f ca="1">IFERROR(FLUID!AB64,0)</f>
        <v>0</v>
      </c>
      <c r="Y21" s="16">
        <f ca="1">IFERROR(FLUID!AC64,0)</f>
        <v>0</v>
      </c>
      <c r="Z21" s="16">
        <f ca="1">IFERROR(FLUID!AD64,0)</f>
        <v>0</v>
      </c>
      <c r="AA21" s="16">
        <f ca="1">IFERROR(FLUID!AE64,0)</f>
        <v>0</v>
      </c>
      <c r="AB21" s="16">
        <f ca="1">IFERROR(FLUID!AF64,0)</f>
        <v>0</v>
      </c>
      <c r="AC21" s="16">
        <f ca="1">IFERROR(FLUID!AG64,0)</f>
        <v>0</v>
      </c>
      <c r="AD21" s="16">
        <f ca="1">IFERROR(FLUID!AH64,0)</f>
        <v>0</v>
      </c>
      <c r="AE21" s="16">
        <f ca="1">IFERROR(FLUID!AI64,0)</f>
        <v>0</v>
      </c>
      <c r="AF21" s="16">
        <f ca="1">IFERROR(FLUID!AJ64,0)</f>
        <v>0</v>
      </c>
      <c r="AG21" s="16">
        <f ca="1">IFERROR(FLUID!AK64,0)</f>
        <v>0</v>
      </c>
      <c r="AH21" s="16">
        <f ca="1">IFERROR(FLUID!AL64,0)</f>
        <v>0</v>
      </c>
      <c r="AI21" s="16">
        <f ca="1">IFERROR(FLUID!AM64,0)</f>
        <v>0</v>
      </c>
      <c r="AJ21" s="16">
        <f ca="1">IFERROR(FLUID!AN64,0)</f>
        <v>0</v>
      </c>
      <c r="AK21" s="16">
        <f ca="1">IFERROR(FLUID!AO64,0)</f>
        <v>0</v>
      </c>
      <c r="AL21" s="16">
        <f ca="1">IFERROR(FLUID!AP64,0)</f>
        <v>0</v>
      </c>
      <c r="AM21" s="16">
        <f ca="1">IFERROR(FLUID!AQ64,0)</f>
        <v>0</v>
      </c>
      <c r="AN21" s="16">
        <f ca="1">IFERROR(FLUID!AR64,0)</f>
        <v>0</v>
      </c>
      <c r="AO21" s="16">
        <f ca="1">IFERROR(FLUID!AS64,0)</f>
        <v>0</v>
      </c>
      <c r="AP21" s="16">
        <f ca="1">IFERROR(FLUID!AT64,0)</f>
        <v>0</v>
      </c>
      <c r="AQ21" s="16">
        <f ca="1">IFERROR(FLUID!AU64,0)</f>
        <v>0</v>
      </c>
      <c r="AR21" s="16">
        <f ca="1">IFERROR(FLUID!AV64,0)</f>
        <v>0</v>
      </c>
      <c r="AS21" s="16">
        <f ca="1">IFERROR(FLUID!AW64,0)</f>
        <v>0</v>
      </c>
      <c r="AT21" s="16">
        <f ca="1">IFERROR(FLUID!AX64,0)</f>
        <v>0</v>
      </c>
      <c r="AU21" s="16">
        <f ca="1">IFERROR(FLUID!AY64,0)</f>
        <v>0</v>
      </c>
      <c r="AV21" s="16">
        <f ca="1">IFERROR(FLUID!AZ64,0)</f>
        <v>0</v>
      </c>
      <c r="AW21" s="16">
        <f ca="1">IFERROR(FLUID!BA64,0)</f>
        <v>0</v>
      </c>
      <c r="AX21" s="16">
        <f ca="1">IFERROR(FLUID!BB64,0)</f>
        <v>0</v>
      </c>
      <c r="AY21" s="16">
        <f ca="1">IFERROR(FLUID!BC64,0)</f>
        <v>0</v>
      </c>
      <c r="AZ21" s="16">
        <f ca="1">IFERROR(FLUID!BD64,0)</f>
        <v>0</v>
      </c>
      <c r="BA21" s="16">
        <f ca="1">IFERROR(FLUID!BE64,0)</f>
        <v>0</v>
      </c>
      <c r="BB21" s="16">
        <f ca="1">IFERROR(FLUID!BF64,0)</f>
        <v>0</v>
      </c>
      <c r="BC21" s="16">
        <f ca="1">IFERROR(FLUID!BG64,0)</f>
        <v>0</v>
      </c>
      <c r="BD21" s="16">
        <f ca="1">IFERROR(FLUID!BH64,0)</f>
        <v>0</v>
      </c>
      <c r="BE21" s="16">
        <f ca="1">IFERROR(FLUID!BI64,0)</f>
        <v>0</v>
      </c>
      <c r="BF21" s="16">
        <f ca="1">IFERROR(FLUID!BJ64,0)</f>
        <v>0</v>
      </c>
      <c r="BG21" s="16">
        <f ca="1">IFERROR(FLUID!BK64,0)</f>
        <v>0</v>
      </c>
      <c r="BH21" s="16">
        <f ca="1">IFERROR(FLUID!BL64,0)</f>
        <v>0</v>
      </c>
      <c r="BI21" s="16">
        <f ca="1">IFERROR(FLUID!BM64,0)</f>
        <v>0</v>
      </c>
      <c r="BJ21" s="16">
        <f ca="1">IFERROR(FLUID!BN64,0)</f>
        <v>0</v>
      </c>
      <c r="BK21" s="16">
        <f ca="1">IFERROR(FLUID!BO64,0)</f>
        <v>0</v>
      </c>
      <c r="BL21" s="16">
        <f ca="1">IFERROR(FLUID!BP64,0)</f>
        <v>0</v>
      </c>
      <c r="BM21" s="16">
        <f ca="1">IFERROR(FLUID!BQ64,0)</f>
        <v>0</v>
      </c>
      <c r="BN21" s="16">
        <f ca="1">IFERROR(FLUID!BR64,0)</f>
        <v>0</v>
      </c>
      <c r="BO21" s="16">
        <f>IFERROR(FLUID!BS64,0)</f>
        <v>0</v>
      </c>
      <c r="BP21" s="16">
        <f>IFERROR(FLUID!BT64,0)</f>
        <v>0</v>
      </c>
      <c r="BQ21" s="16">
        <f>IFERROR(FLUID!BU64,0)</f>
        <v>0</v>
      </c>
      <c r="BR21" s="16">
        <f>IFERROR(FLUID!BV64,0)</f>
        <v>0</v>
      </c>
      <c r="BS21" s="16">
        <f>IFERROR(FLUID!BW64,0)</f>
        <v>0</v>
      </c>
      <c r="BT21" s="16">
        <f>IFERROR(FLUID!BX64,0)</f>
        <v>0</v>
      </c>
    </row>
    <row r="22" spans="1:72" ht="22.5" hidden="1" customHeight="1" outlineLevel="1" thickBot="1" x14ac:dyDescent="0.4">
      <c r="A22" s="87">
        <f>IFERROR(FLUID!E65,0)</f>
        <v>0</v>
      </c>
      <c r="B22" s="16">
        <f ca="1">IFERROR(FLUID!F65,0)</f>
        <v>0</v>
      </c>
      <c r="C22" s="16">
        <f ca="1">IFERROR(FLUID!G65,0)</f>
        <v>0</v>
      </c>
      <c r="D22" s="16">
        <f ca="1">IFERROR(FLUID!H65,0)</f>
        <v>0</v>
      </c>
      <c r="E22" s="16">
        <f ca="1">IFERROR(FLUID!I65,0)</f>
        <v>0</v>
      </c>
      <c r="F22" s="16">
        <f ca="1">IFERROR(FLUID!J65,0)</f>
        <v>0</v>
      </c>
      <c r="G22" s="16">
        <f ca="1">IFERROR(FLUID!K65,0)</f>
        <v>0</v>
      </c>
      <c r="H22" s="16">
        <f ca="1">IFERROR(FLUID!L65,0)</f>
        <v>0</v>
      </c>
      <c r="I22" s="16">
        <f ca="1">IFERROR(FLUID!M65,0)</f>
        <v>0</v>
      </c>
      <c r="J22" s="16">
        <f ca="1">IFERROR(FLUID!N65,0)</f>
        <v>0</v>
      </c>
      <c r="K22" s="16">
        <f ca="1">IFERROR(FLUID!O65,0)</f>
        <v>0</v>
      </c>
      <c r="L22" s="16">
        <f ca="1">IFERROR(FLUID!P65,0)</f>
        <v>0</v>
      </c>
      <c r="M22" s="16">
        <f ca="1">IFERROR(FLUID!Q65,0)</f>
        <v>0</v>
      </c>
      <c r="N22" s="16">
        <f ca="1">IFERROR(FLUID!R65,0)</f>
        <v>0</v>
      </c>
      <c r="O22" s="16">
        <f ca="1">IFERROR(FLUID!S65,0)</f>
        <v>0</v>
      </c>
      <c r="P22" s="16">
        <f ca="1">IFERROR(FLUID!T65,0)</f>
        <v>0</v>
      </c>
      <c r="Q22" s="16">
        <f ca="1">IFERROR(FLUID!U65,0)</f>
        <v>0</v>
      </c>
      <c r="R22" s="16">
        <f ca="1">IFERROR(FLUID!V65,0)</f>
        <v>0</v>
      </c>
      <c r="S22" s="16">
        <f ca="1">IFERROR(FLUID!W65,0)</f>
        <v>0</v>
      </c>
      <c r="T22" s="16">
        <f ca="1">IFERROR(FLUID!X65,0)</f>
        <v>0</v>
      </c>
      <c r="U22" s="16">
        <f ca="1">IFERROR(FLUID!Y65,0)</f>
        <v>0</v>
      </c>
      <c r="V22" s="16">
        <f ca="1">IFERROR(FLUID!Z65,0)</f>
        <v>0</v>
      </c>
      <c r="W22" s="16">
        <f ca="1">IFERROR(FLUID!AA65,0)</f>
        <v>0</v>
      </c>
      <c r="X22" s="16">
        <f ca="1">IFERROR(FLUID!AB65,0)</f>
        <v>0</v>
      </c>
      <c r="Y22" s="16">
        <f ca="1">IFERROR(FLUID!AC65,0)</f>
        <v>0</v>
      </c>
      <c r="Z22" s="16">
        <f ca="1">IFERROR(FLUID!AD65,0)</f>
        <v>0</v>
      </c>
      <c r="AA22" s="16">
        <f ca="1">IFERROR(FLUID!AE65,0)</f>
        <v>0</v>
      </c>
      <c r="AB22" s="16">
        <f ca="1">IFERROR(FLUID!AF65,0)</f>
        <v>0</v>
      </c>
      <c r="AC22" s="16">
        <f ca="1">IFERROR(FLUID!AG65,0)</f>
        <v>0</v>
      </c>
      <c r="AD22" s="16">
        <f ca="1">IFERROR(FLUID!AH65,0)</f>
        <v>0</v>
      </c>
      <c r="AE22" s="16">
        <f ca="1">IFERROR(FLUID!AI65,0)</f>
        <v>0</v>
      </c>
      <c r="AF22" s="16">
        <f ca="1">IFERROR(FLUID!AJ65,0)</f>
        <v>0</v>
      </c>
      <c r="AG22" s="16">
        <f ca="1">IFERROR(FLUID!AK65,0)</f>
        <v>0</v>
      </c>
      <c r="AH22" s="16">
        <f ca="1">IFERROR(FLUID!AL65,0)</f>
        <v>0</v>
      </c>
      <c r="AI22" s="16">
        <f ca="1">IFERROR(FLUID!AM65,0)</f>
        <v>0</v>
      </c>
      <c r="AJ22" s="16">
        <f ca="1">IFERROR(FLUID!AN65,0)</f>
        <v>0</v>
      </c>
      <c r="AK22" s="16">
        <f ca="1">IFERROR(FLUID!AO65,0)</f>
        <v>0</v>
      </c>
      <c r="AL22" s="16">
        <f ca="1">IFERROR(FLUID!AP65,0)</f>
        <v>0</v>
      </c>
      <c r="AM22" s="16">
        <f ca="1">IFERROR(FLUID!AQ65,0)</f>
        <v>0</v>
      </c>
      <c r="AN22" s="16">
        <f ca="1">IFERROR(FLUID!AR65,0)</f>
        <v>0</v>
      </c>
      <c r="AO22" s="16">
        <f ca="1">IFERROR(FLUID!AS65,0)</f>
        <v>0</v>
      </c>
      <c r="AP22" s="16">
        <f ca="1">IFERROR(FLUID!AT65,0)</f>
        <v>0</v>
      </c>
      <c r="AQ22" s="16">
        <f ca="1">IFERROR(FLUID!AU65,0)</f>
        <v>0</v>
      </c>
      <c r="AR22" s="16">
        <f ca="1">IFERROR(FLUID!AV65,0)</f>
        <v>0</v>
      </c>
      <c r="AS22" s="16">
        <f ca="1">IFERROR(FLUID!AW65,0)</f>
        <v>0</v>
      </c>
      <c r="AT22" s="16">
        <f ca="1">IFERROR(FLUID!AX65,0)</f>
        <v>0</v>
      </c>
      <c r="AU22" s="16">
        <f ca="1">IFERROR(FLUID!AY65,0)</f>
        <v>0</v>
      </c>
      <c r="AV22" s="16">
        <f ca="1">IFERROR(FLUID!AZ65,0)</f>
        <v>0</v>
      </c>
      <c r="AW22" s="16">
        <f ca="1">IFERROR(FLUID!BA65,0)</f>
        <v>0</v>
      </c>
      <c r="AX22" s="16">
        <f ca="1">IFERROR(FLUID!BB65,0)</f>
        <v>0</v>
      </c>
      <c r="AY22" s="16">
        <f ca="1">IFERROR(FLUID!BC65,0)</f>
        <v>0</v>
      </c>
      <c r="AZ22" s="16">
        <f ca="1">IFERROR(FLUID!BD65,0)</f>
        <v>0</v>
      </c>
      <c r="BA22" s="16">
        <f ca="1">IFERROR(FLUID!BE65,0)</f>
        <v>0</v>
      </c>
      <c r="BB22" s="16">
        <f ca="1">IFERROR(FLUID!BF65,0)</f>
        <v>0</v>
      </c>
      <c r="BC22" s="16">
        <f ca="1">IFERROR(FLUID!BG65,0)</f>
        <v>0</v>
      </c>
      <c r="BD22" s="16">
        <f ca="1">IFERROR(FLUID!BH65,0)</f>
        <v>0</v>
      </c>
      <c r="BE22" s="16">
        <f ca="1">IFERROR(FLUID!BI65,0)</f>
        <v>0</v>
      </c>
      <c r="BF22" s="16">
        <f ca="1">IFERROR(FLUID!BJ65,0)</f>
        <v>0</v>
      </c>
      <c r="BG22" s="16">
        <f ca="1">IFERROR(FLUID!BK65,0)</f>
        <v>0</v>
      </c>
      <c r="BH22" s="16">
        <f ca="1">IFERROR(FLUID!BL65,0)</f>
        <v>0</v>
      </c>
      <c r="BI22" s="16">
        <f ca="1">IFERROR(FLUID!BM65,0)</f>
        <v>0</v>
      </c>
      <c r="BJ22" s="16">
        <f ca="1">IFERROR(FLUID!BN65,0)</f>
        <v>0</v>
      </c>
      <c r="BK22" s="16">
        <f ca="1">IFERROR(FLUID!BO65,0)</f>
        <v>0</v>
      </c>
      <c r="BL22" s="16">
        <f ca="1">IFERROR(FLUID!BP65,0)</f>
        <v>0</v>
      </c>
      <c r="BM22" s="16">
        <f ca="1">IFERROR(FLUID!BQ65,0)</f>
        <v>0</v>
      </c>
      <c r="BN22" s="16">
        <f ca="1">IFERROR(FLUID!BR65,0)</f>
        <v>0</v>
      </c>
      <c r="BO22" s="16">
        <f>IFERROR(FLUID!BS65,0)</f>
        <v>0</v>
      </c>
      <c r="BP22" s="16">
        <f>IFERROR(FLUID!BT65,0)</f>
        <v>0</v>
      </c>
      <c r="BQ22" s="16">
        <f>IFERROR(FLUID!BU65,0)</f>
        <v>0</v>
      </c>
      <c r="BR22" s="16">
        <f>IFERROR(FLUID!BV65,0)</f>
        <v>0</v>
      </c>
      <c r="BS22" s="16">
        <f>IFERROR(FLUID!BW65,0)</f>
        <v>0</v>
      </c>
      <c r="BT22" s="16">
        <f>IFERROR(FLUID!BX65,0)</f>
        <v>0</v>
      </c>
    </row>
    <row r="23" spans="1:72" ht="22.5" hidden="1" customHeight="1" outlineLevel="1" thickBot="1" x14ac:dyDescent="0.4">
      <c r="A23" s="87">
        <f>IFERROR(FLUID!E66,0)</f>
        <v>0</v>
      </c>
      <c r="B23" s="16">
        <f ca="1">IFERROR(FLUID!F66,0)</f>
        <v>0</v>
      </c>
      <c r="C23" s="16">
        <f ca="1">IFERROR(FLUID!G66,0)</f>
        <v>0</v>
      </c>
      <c r="D23" s="16">
        <f ca="1">IFERROR(FLUID!H66,0)</f>
        <v>0</v>
      </c>
      <c r="E23" s="16">
        <f ca="1">IFERROR(FLUID!I66,0)</f>
        <v>0</v>
      </c>
      <c r="F23" s="16">
        <f ca="1">IFERROR(FLUID!J66,0)</f>
        <v>0</v>
      </c>
      <c r="G23" s="16">
        <f ca="1">IFERROR(FLUID!K66,0)</f>
        <v>0</v>
      </c>
      <c r="H23" s="16">
        <f ca="1">IFERROR(FLUID!L66,0)</f>
        <v>0</v>
      </c>
      <c r="I23" s="16">
        <f ca="1">IFERROR(FLUID!M66,0)</f>
        <v>0</v>
      </c>
      <c r="J23" s="16">
        <f ca="1">IFERROR(FLUID!N66,0)</f>
        <v>0</v>
      </c>
      <c r="K23" s="16">
        <f ca="1">IFERROR(FLUID!O66,0)</f>
        <v>0</v>
      </c>
      <c r="L23" s="16">
        <f ca="1">IFERROR(FLUID!P66,0)</f>
        <v>0</v>
      </c>
      <c r="M23" s="16">
        <f ca="1">IFERROR(FLUID!Q66,0)</f>
        <v>0</v>
      </c>
      <c r="N23" s="16">
        <f ca="1">IFERROR(FLUID!R66,0)</f>
        <v>0</v>
      </c>
      <c r="O23" s="16">
        <f ca="1">IFERROR(FLUID!S66,0)</f>
        <v>0</v>
      </c>
      <c r="P23" s="16">
        <f ca="1">IFERROR(FLUID!T66,0)</f>
        <v>0</v>
      </c>
      <c r="Q23" s="16">
        <f ca="1">IFERROR(FLUID!U66,0)</f>
        <v>0</v>
      </c>
      <c r="R23" s="16">
        <f ca="1">IFERROR(FLUID!V66,0)</f>
        <v>0</v>
      </c>
      <c r="S23" s="16">
        <f ca="1">IFERROR(FLUID!W66,0)</f>
        <v>0</v>
      </c>
      <c r="T23" s="16">
        <f ca="1">IFERROR(FLUID!X66,0)</f>
        <v>0</v>
      </c>
      <c r="U23" s="16">
        <f ca="1">IFERROR(FLUID!Y66,0)</f>
        <v>0</v>
      </c>
      <c r="V23" s="16">
        <f ca="1">IFERROR(FLUID!Z66,0)</f>
        <v>0</v>
      </c>
      <c r="W23" s="16">
        <f ca="1">IFERROR(FLUID!AA66,0)</f>
        <v>0</v>
      </c>
      <c r="X23" s="16">
        <f ca="1">IFERROR(FLUID!AB66,0)</f>
        <v>0</v>
      </c>
      <c r="Y23" s="16">
        <f ca="1">IFERROR(FLUID!AC66,0)</f>
        <v>0</v>
      </c>
      <c r="Z23" s="16">
        <f ca="1">IFERROR(FLUID!AD66,0)</f>
        <v>0</v>
      </c>
      <c r="AA23" s="16">
        <f ca="1">IFERROR(FLUID!AE66,0)</f>
        <v>0</v>
      </c>
      <c r="AB23" s="16">
        <f ca="1">IFERROR(FLUID!AF66,0)</f>
        <v>0</v>
      </c>
      <c r="AC23" s="16">
        <f ca="1">IFERROR(FLUID!AG66,0)</f>
        <v>0</v>
      </c>
      <c r="AD23" s="16">
        <f ca="1">IFERROR(FLUID!AH66,0)</f>
        <v>0</v>
      </c>
      <c r="AE23" s="16">
        <f ca="1">IFERROR(FLUID!AI66,0)</f>
        <v>0</v>
      </c>
      <c r="AF23" s="16">
        <f ca="1">IFERROR(FLUID!AJ66,0)</f>
        <v>0</v>
      </c>
      <c r="AG23" s="16">
        <f ca="1">IFERROR(FLUID!AK66,0)</f>
        <v>0</v>
      </c>
      <c r="AH23" s="16">
        <f ca="1">IFERROR(FLUID!AL66,0)</f>
        <v>0</v>
      </c>
      <c r="AI23" s="16">
        <f ca="1">IFERROR(FLUID!AM66,0)</f>
        <v>0</v>
      </c>
      <c r="AJ23" s="16">
        <f ca="1">IFERROR(FLUID!AN66,0)</f>
        <v>0</v>
      </c>
      <c r="AK23" s="16">
        <f ca="1">IFERROR(FLUID!AO66,0)</f>
        <v>0</v>
      </c>
      <c r="AL23" s="16">
        <f ca="1">IFERROR(FLUID!AP66,0)</f>
        <v>0</v>
      </c>
      <c r="AM23" s="16">
        <f ca="1">IFERROR(FLUID!AQ66,0)</f>
        <v>0</v>
      </c>
      <c r="AN23" s="16">
        <f ca="1">IFERROR(FLUID!AR66,0)</f>
        <v>0</v>
      </c>
      <c r="AO23" s="16">
        <f ca="1">IFERROR(FLUID!AS66,0)</f>
        <v>0</v>
      </c>
      <c r="AP23" s="16">
        <f ca="1">IFERROR(FLUID!AT66,0)</f>
        <v>0</v>
      </c>
      <c r="AQ23" s="16">
        <f ca="1">IFERROR(FLUID!AU66,0)</f>
        <v>0</v>
      </c>
      <c r="AR23" s="16">
        <f ca="1">IFERROR(FLUID!AV66,0)</f>
        <v>0</v>
      </c>
      <c r="AS23" s="16">
        <f ca="1">IFERROR(FLUID!AW66,0)</f>
        <v>0</v>
      </c>
      <c r="AT23" s="16">
        <f ca="1">IFERROR(FLUID!AX66,0)</f>
        <v>0</v>
      </c>
      <c r="AU23" s="16">
        <f ca="1">IFERROR(FLUID!AY66,0)</f>
        <v>0</v>
      </c>
      <c r="AV23" s="16">
        <f ca="1">IFERROR(FLUID!AZ66,0)</f>
        <v>0</v>
      </c>
      <c r="AW23" s="16">
        <f ca="1">IFERROR(FLUID!BA66,0)</f>
        <v>0</v>
      </c>
      <c r="AX23" s="16">
        <f ca="1">IFERROR(FLUID!BB66,0)</f>
        <v>0</v>
      </c>
      <c r="AY23" s="16">
        <f ca="1">IFERROR(FLUID!BC66,0)</f>
        <v>0</v>
      </c>
      <c r="AZ23" s="16">
        <f ca="1">IFERROR(FLUID!BD66,0)</f>
        <v>0</v>
      </c>
      <c r="BA23" s="16">
        <f ca="1">IFERROR(FLUID!BE66,0)</f>
        <v>0</v>
      </c>
      <c r="BB23" s="16">
        <f ca="1">IFERROR(FLUID!BF66,0)</f>
        <v>0</v>
      </c>
      <c r="BC23" s="16">
        <f ca="1">IFERROR(FLUID!BG66,0)</f>
        <v>0</v>
      </c>
      <c r="BD23" s="16">
        <f ca="1">IFERROR(FLUID!BH66,0)</f>
        <v>0</v>
      </c>
      <c r="BE23" s="16">
        <f ca="1">IFERROR(FLUID!BI66,0)</f>
        <v>0</v>
      </c>
      <c r="BF23" s="16">
        <f ca="1">IFERROR(FLUID!BJ66,0)</f>
        <v>0</v>
      </c>
      <c r="BG23" s="16">
        <f ca="1">IFERROR(FLUID!BK66,0)</f>
        <v>0</v>
      </c>
      <c r="BH23" s="16">
        <f ca="1">IFERROR(FLUID!BL66,0)</f>
        <v>0</v>
      </c>
      <c r="BI23" s="16">
        <f ca="1">IFERROR(FLUID!BM66,0)</f>
        <v>0</v>
      </c>
      <c r="BJ23" s="16">
        <f ca="1">IFERROR(FLUID!BN66,0)</f>
        <v>0</v>
      </c>
      <c r="BK23" s="16">
        <f ca="1">IFERROR(FLUID!BO66,0)</f>
        <v>0</v>
      </c>
      <c r="BL23" s="16">
        <f ca="1">IFERROR(FLUID!BP66,0)</f>
        <v>0</v>
      </c>
      <c r="BM23" s="16">
        <f ca="1">IFERROR(FLUID!BQ66,0)</f>
        <v>0</v>
      </c>
      <c r="BN23" s="16">
        <f ca="1">IFERROR(FLUID!BR66,0)</f>
        <v>0</v>
      </c>
      <c r="BO23" s="16">
        <f>IFERROR(FLUID!BS66,0)</f>
        <v>0</v>
      </c>
      <c r="BP23" s="16">
        <f>IFERROR(FLUID!BT66,0)</f>
        <v>0</v>
      </c>
      <c r="BQ23" s="16">
        <f>IFERROR(FLUID!BU66,0)</f>
        <v>0</v>
      </c>
      <c r="BR23" s="16">
        <f>IFERROR(FLUID!BV66,0)</f>
        <v>0</v>
      </c>
      <c r="BS23" s="16">
        <f>IFERROR(FLUID!BW66,0)</f>
        <v>0</v>
      </c>
      <c r="BT23" s="16">
        <f>IFERROR(FLUID!BX66,0)</f>
        <v>0</v>
      </c>
    </row>
    <row r="24" spans="1:72" ht="22.5" hidden="1" customHeight="1" outlineLevel="1" thickBot="1" x14ac:dyDescent="0.4">
      <c r="A24" s="87">
        <f>IFERROR(FLUID!E67,0)</f>
        <v>0</v>
      </c>
      <c r="B24" s="16">
        <f ca="1">IFERROR(FLUID!F67,0)</f>
        <v>0</v>
      </c>
      <c r="C24" s="16">
        <f ca="1">IFERROR(FLUID!G67,0)</f>
        <v>0</v>
      </c>
      <c r="D24" s="16">
        <f ca="1">IFERROR(FLUID!H67,0)</f>
        <v>0</v>
      </c>
      <c r="E24" s="16">
        <f ca="1">IFERROR(FLUID!I67,0)</f>
        <v>0</v>
      </c>
      <c r="F24" s="16">
        <f ca="1">IFERROR(FLUID!J67,0)</f>
        <v>0</v>
      </c>
      <c r="G24" s="16">
        <f ca="1">IFERROR(FLUID!K67,0)</f>
        <v>0</v>
      </c>
      <c r="H24" s="16">
        <f ca="1">IFERROR(FLUID!L67,0)</f>
        <v>0</v>
      </c>
      <c r="I24" s="16">
        <f ca="1">IFERROR(FLUID!M67,0)</f>
        <v>0</v>
      </c>
      <c r="J24" s="16">
        <f ca="1">IFERROR(FLUID!N67,0)</f>
        <v>0</v>
      </c>
      <c r="K24" s="16">
        <f ca="1">IFERROR(FLUID!O67,0)</f>
        <v>0</v>
      </c>
      <c r="L24" s="16">
        <f ca="1">IFERROR(FLUID!P67,0)</f>
        <v>0</v>
      </c>
      <c r="M24" s="16">
        <f ca="1">IFERROR(FLUID!Q67,0)</f>
        <v>0</v>
      </c>
      <c r="N24" s="16">
        <f ca="1">IFERROR(FLUID!R67,0)</f>
        <v>0</v>
      </c>
      <c r="O24" s="16">
        <f ca="1">IFERROR(FLUID!S67,0)</f>
        <v>0</v>
      </c>
      <c r="P24" s="16">
        <f ca="1">IFERROR(FLUID!T67,0)</f>
        <v>0</v>
      </c>
      <c r="Q24" s="16">
        <f ca="1">IFERROR(FLUID!U67,0)</f>
        <v>0</v>
      </c>
      <c r="R24" s="16">
        <f ca="1">IFERROR(FLUID!V67,0)</f>
        <v>0</v>
      </c>
      <c r="S24" s="16">
        <f ca="1">IFERROR(FLUID!W67,0)</f>
        <v>0</v>
      </c>
      <c r="T24" s="16">
        <f ca="1">IFERROR(FLUID!X67,0)</f>
        <v>0</v>
      </c>
      <c r="U24" s="16">
        <f ca="1">IFERROR(FLUID!Y67,0)</f>
        <v>0</v>
      </c>
      <c r="V24" s="16">
        <f ca="1">IFERROR(FLUID!Z67,0)</f>
        <v>0</v>
      </c>
      <c r="W24" s="16">
        <f ca="1">IFERROR(FLUID!AA67,0)</f>
        <v>0</v>
      </c>
      <c r="X24" s="16">
        <f ca="1">IFERROR(FLUID!AB67,0)</f>
        <v>0</v>
      </c>
      <c r="Y24" s="16">
        <f ca="1">IFERROR(FLUID!AC67,0)</f>
        <v>0</v>
      </c>
      <c r="Z24" s="16">
        <f ca="1">IFERROR(FLUID!AD67,0)</f>
        <v>0</v>
      </c>
      <c r="AA24" s="16">
        <f ca="1">IFERROR(FLUID!AE67,0)</f>
        <v>0</v>
      </c>
      <c r="AB24" s="16">
        <f ca="1">IFERROR(FLUID!AF67,0)</f>
        <v>0</v>
      </c>
      <c r="AC24" s="16">
        <f ca="1">IFERROR(FLUID!AG67,0)</f>
        <v>0</v>
      </c>
      <c r="AD24" s="16">
        <f ca="1">IFERROR(FLUID!AH67,0)</f>
        <v>0</v>
      </c>
      <c r="AE24" s="16">
        <f ca="1">IFERROR(FLUID!AI67,0)</f>
        <v>0</v>
      </c>
      <c r="AF24" s="16">
        <f ca="1">IFERROR(FLUID!AJ67,0)</f>
        <v>0</v>
      </c>
      <c r="AG24" s="16">
        <f ca="1">IFERROR(FLUID!AK67,0)</f>
        <v>0</v>
      </c>
      <c r="AH24" s="16">
        <f ca="1">IFERROR(FLUID!AL67,0)</f>
        <v>0</v>
      </c>
      <c r="AI24" s="16">
        <f ca="1">IFERROR(FLUID!AM67,0)</f>
        <v>0</v>
      </c>
      <c r="AJ24" s="16">
        <f ca="1">IFERROR(FLUID!AN67,0)</f>
        <v>0</v>
      </c>
      <c r="AK24" s="16">
        <f ca="1">IFERROR(FLUID!AO67,0)</f>
        <v>0</v>
      </c>
      <c r="AL24" s="16">
        <f ca="1">IFERROR(FLUID!AP67,0)</f>
        <v>0</v>
      </c>
      <c r="AM24" s="16">
        <f ca="1">IFERROR(FLUID!AQ67,0)</f>
        <v>0</v>
      </c>
      <c r="AN24" s="16">
        <f ca="1">IFERROR(FLUID!AR67,0)</f>
        <v>0</v>
      </c>
      <c r="AO24" s="16">
        <f ca="1">IFERROR(FLUID!AS67,0)</f>
        <v>0</v>
      </c>
      <c r="AP24" s="16">
        <f ca="1">IFERROR(FLUID!AT67,0)</f>
        <v>0</v>
      </c>
      <c r="AQ24" s="16">
        <f ca="1">IFERROR(FLUID!AU67,0)</f>
        <v>0</v>
      </c>
      <c r="AR24" s="16">
        <f ca="1">IFERROR(FLUID!AV67,0)</f>
        <v>0</v>
      </c>
      <c r="AS24" s="16">
        <f ca="1">IFERROR(FLUID!AW67,0)</f>
        <v>0</v>
      </c>
      <c r="AT24" s="16">
        <f ca="1">IFERROR(FLUID!AX67,0)</f>
        <v>0</v>
      </c>
      <c r="AU24" s="16">
        <f ca="1">IFERROR(FLUID!AY67,0)</f>
        <v>0</v>
      </c>
      <c r="AV24" s="16">
        <f ca="1">IFERROR(FLUID!AZ67,0)</f>
        <v>0</v>
      </c>
      <c r="AW24" s="16">
        <f ca="1">IFERROR(FLUID!BA67,0)</f>
        <v>0</v>
      </c>
      <c r="AX24" s="16">
        <f ca="1">IFERROR(FLUID!BB67,0)</f>
        <v>0</v>
      </c>
      <c r="AY24" s="16">
        <f ca="1">IFERROR(FLUID!BC67,0)</f>
        <v>0</v>
      </c>
      <c r="AZ24" s="16">
        <f ca="1">IFERROR(FLUID!BD67,0)</f>
        <v>0</v>
      </c>
      <c r="BA24" s="16">
        <f ca="1">IFERROR(FLUID!BE67,0)</f>
        <v>0</v>
      </c>
      <c r="BB24" s="16">
        <f ca="1">IFERROR(FLUID!BF67,0)</f>
        <v>0</v>
      </c>
      <c r="BC24" s="16">
        <f ca="1">IFERROR(FLUID!BG67,0)</f>
        <v>0</v>
      </c>
      <c r="BD24" s="16">
        <f ca="1">IFERROR(FLUID!BH67,0)</f>
        <v>0</v>
      </c>
      <c r="BE24" s="16">
        <f ca="1">IFERROR(FLUID!BI67,0)</f>
        <v>0</v>
      </c>
      <c r="BF24" s="16">
        <f ca="1">IFERROR(FLUID!BJ67,0)</f>
        <v>0</v>
      </c>
      <c r="BG24" s="16">
        <f ca="1">IFERROR(FLUID!BK67,0)</f>
        <v>0</v>
      </c>
      <c r="BH24" s="16">
        <f ca="1">IFERROR(FLUID!BL67,0)</f>
        <v>0</v>
      </c>
      <c r="BI24" s="16">
        <f ca="1">IFERROR(FLUID!BM67,0)</f>
        <v>0</v>
      </c>
      <c r="BJ24" s="16">
        <f ca="1">IFERROR(FLUID!BN67,0)</f>
        <v>0</v>
      </c>
      <c r="BK24" s="16">
        <f ca="1">IFERROR(FLUID!BO67,0)</f>
        <v>0</v>
      </c>
      <c r="BL24" s="16">
        <f ca="1">IFERROR(FLUID!BP67,0)</f>
        <v>0</v>
      </c>
      <c r="BM24" s="16">
        <f ca="1">IFERROR(FLUID!BQ67,0)</f>
        <v>0</v>
      </c>
      <c r="BN24" s="16">
        <f ca="1">IFERROR(FLUID!BR67,0)</f>
        <v>0</v>
      </c>
      <c r="BO24" s="16">
        <f>IFERROR(FLUID!BS67,0)</f>
        <v>0</v>
      </c>
      <c r="BP24" s="16">
        <f>IFERROR(FLUID!BT67,0)</f>
        <v>0</v>
      </c>
      <c r="BQ24" s="16">
        <f>IFERROR(FLUID!BU67,0)</f>
        <v>0</v>
      </c>
      <c r="BR24" s="16">
        <f>IFERROR(FLUID!BV67,0)</f>
        <v>0</v>
      </c>
      <c r="BS24" s="16">
        <f>IFERROR(FLUID!BW67,0)</f>
        <v>0</v>
      </c>
      <c r="BT24" s="16">
        <f>IFERROR(FLUID!BX67,0)</f>
        <v>0</v>
      </c>
    </row>
    <row r="25" spans="1:72" ht="22.5" hidden="1" customHeight="1" outlineLevel="1" thickBot="1" x14ac:dyDescent="0.4">
      <c r="A25" s="87">
        <f>IFERROR(FLUID!E68,0)</f>
        <v>0</v>
      </c>
      <c r="B25" s="16">
        <f ca="1">IFERROR(FLUID!F68,0)</f>
        <v>0</v>
      </c>
      <c r="C25" s="16">
        <f ca="1">IFERROR(FLUID!G68,0)</f>
        <v>0</v>
      </c>
      <c r="D25" s="16">
        <f ca="1">IFERROR(FLUID!H68,0)</f>
        <v>0</v>
      </c>
      <c r="E25" s="16">
        <f ca="1">IFERROR(FLUID!I68,0)</f>
        <v>0</v>
      </c>
      <c r="F25" s="16">
        <f ca="1">IFERROR(FLUID!J68,0)</f>
        <v>0</v>
      </c>
      <c r="G25" s="16">
        <f ca="1">IFERROR(FLUID!K68,0)</f>
        <v>0</v>
      </c>
      <c r="H25" s="16">
        <f ca="1">IFERROR(FLUID!L68,0)</f>
        <v>0</v>
      </c>
      <c r="I25" s="16">
        <f ca="1">IFERROR(FLUID!M68,0)</f>
        <v>0</v>
      </c>
      <c r="J25" s="16">
        <f ca="1">IFERROR(FLUID!N68,0)</f>
        <v>0</v>
      </c>
      <c r="K25" s="16">
        <f ca="1">IFERROR(FLUID!O68,0)</f>
        <v>0</v>
      </c>
      <c r="L25" s="16">
        <f ca="1">IFERROR(FLUID!P68,0)</f>
        <v>0</v>
      </c>
      <c r="M25" s="16">
        <f ca="1">IFERROR(FLUID!Q68,0)</f>
        <v>0</v>
      </c>
      <c r="N25" s="16">
        <f ca="1">IFERROR(FLUID!R68,0)</f>
        <v>0</v>
      </c>
      <c r="O25" s="16">
        <f ca="1">IFERROR(FLUID!S68,0)</f>
        <v>0</v>
      </c>
      <c r="P25" s="16">
        <f ca="1">IFERROR(FLUID!T68,0)</f>
        <v>0</v>
      </c>
      <c r="Q25" s="16">
        <f ca="1">IFERROR(FLUID!U68,0)</f>
        <v>0</v>
      </c>
      <c r="R25" s="16">
        <f ca="1">IFERROR(FLUID!V68,0)</f>
        <v>0</v>
      </c>
      <c r="S25" s="16">
        <f ca="1">IFERROR(FLUID!W68,0)</f>
        <v>0</v>
      </c>
      <c r="T25" s="16">
        <f ca="1">IFERROR(FLUID!X68,0)</f>
        <v>0</v>
      </c>
      <c r="U25" s="16">
        <f ca="1">IFERROR(FLUID!Y68,0)</f>
        <v>0</v>
      </c>
      <c r="V25" s="16">
        <f ca="1">IFERROR(FLUID!Z68,0)</f>
        <v>0</v>
      </c>
      <c r="W25" s="16">
        <f ca="1">IFERROR(FLUID!AA68,0)</f>
        <v>0</v>
      </c>
      <c r="X25" s="16">
        <f ca="1">IFERROR(FLUID!AB68,0)</f>
        <v>0</v>
      </c>
      <c r="Y25" s="16">
        <f ca="1">IFERROR(FLUID!AC68,0)</f>
        <v>0</v>
      </c>
      <c r="Z25" s="16">
        <f ca="1">IFERROR(FLUID!AD68,0)</f>
        <v>0</v>
      </c>
      <c r="AA25" s="16">
        <f ca="1">IFERROR(FLUID!AE68,0)</f>
        <v>0</v>
      </c>
      <c r="AB25" s="16">
        <f ca="1">IFERROR(FLUID!AF68,0)</f>
        <v>0</v>
      </c>
      <c r="AC25" s="16">
        <f ca="1">IFERROR(FLUID!AG68,0)</f>
        <v>0</v>
      </c>
      <c r="AD25" s="16">
        <f ca="1">IFERROR(FLUID!AH68,0)</f>
        <v>0</v>
      </c>
      <c r="AE25" s="16">
        <f ca="1">IFERROR(FLUID!AI68,0)</f>
        <v>0</v>
      </c>
      <c r="AF25" s="16">
        <f ca="1">IFERROR(FLUID!AJ68,0)</f>
        <v>0</v>
      </c>
      <c r="AG25" s="16">
        <f ca="1">IFERROR(FLUID!AK68,0)</f>
        <v>0</v>
      </c>
      <c r="AH25" s="16">
        <f ca="1">IFERROR(FLUID!AL68,0)</f>
        <v>0</v>
      </c>
      <c r="AI25" s="16">
        <f ca="1">IFERROR(FLUID!AM68,0)</f>
        <v>0</v>
      </c>
      <c r="AJ25" s="16">
        <f ca="1">IFERROR(FLUID!AN68,0)</f>
        <v>0</v>
      </c>
      <c r="AK25" s="16">
        <f ca="1">IFERROR(FLUID!AO68,0)</f>
        <v>0</v>
      </c>
      <c r="AL25" s="16">
        <f ca="1">IFERROR(FLUID!AP68,0)</f>
        <v>0</v>
      </c>
      <c r="AM25" s="16">
        <f ca="1">IFERROR(FLUID!AQ68,0)</f>
        <v>0</v>
      </c>
      <c r="AN25" s="16">
        <f ca="1">IFERROR(FLUID!AR68,0)</f>
        <v>0</v>
      </c>
      <c r="AO25" s="16">
        <f ca="1">IFERROR(FLUID!AS68,0)</f>
        <v>0</v>
      </c>
      <c r="AP25" s="16">
        <f ca="1">IFERROR(FLUID!AT68,0)</f>
        <v>0</v>
      </c>
      <c r="AQ25" s="16">
        <f ca="1">IFERROR(FLUID!AU68,0)</f>
        <v>0</v>
      </c>
      <c r="AR25" s="16">
        <f ca="1">IFERROR(FLUID!AV68,0)</f>
        <v>0</v>
      </c>
      <c r="AS25" s="16">
        <f ca="1">IFERROR(FLUID!AW68,0)</f>
        <v>0</v>
      </c>
      <c r="AT25" s="16">
        <f ca="1">IFERROR(FLUID!AX68,0)</f>
        <v>0</v>
      </c>
      <c r="AU25" s="16">
        <f ca="1">IFERROR(FLUID!AY68,0)</f>
        <v>0</v>
      </c>
      <c r="AV25" s="16">
        <f ca="1">IFERROR(FLUID!AZ68,0)</f>
        <v>0</v>
      </c>
      <c r="AW25" s="16">
        <f ca="1">IFERROR(FLUID!BA68,0)</f>
        <v>0</v>
      </c>
      <c r="AX25" s="16">
        <f ca="1">IFERROR(FLUID!BB68,0)</f>
        <v>0</v>
      </c>
      <c r="AY25" s="16">
        <f ca="1">IFERROR(FLUID!BC68,0)</f>
        <v>0</v>
      </c>
      <c r="AZ25" s="16">
        <f ca="1">IFERROR(FLUID!BD68,0)</f>
        <v>0</v>
      </c>
      <c r="BA25" s="16">
        <f ca="1">IFERROR(FLUID!BE68,0)</f>
        <v>0</v>
      </c>
      <c r="BB25" s="16">
        <f ca="1">IFERROR(FLUID!BF68,0)</f>
        <v>0</v>
      </c>
      <c r="BC25" s="16">
        <f ca="1">IFERROR(FLUID!BG68,0)</f>
        <v>0</v>
      </c>
      <c r="BD25" s="16">
        <f ca="1">IFERROR(FLUID!BH68,0)</f>
        <v>0</v>
      </c>
      <c r="BE25" s="16">
        <f ca="1">IFERROR(FLUID!BI68,0)</f>
        <v>0</v>
      </c>
      <c r="BF25" s="16">
        <f ca="1">IFERROR(FLUID!BJ68,0)</f>
        <v>0</v>
      </c>
      <c r="BG25" s="16">
        <f ca="1">IFERROR(FLUID!BK68,0)</f>
        <v>0</v>
      </c>
      <c r="BH25" s="16">
        <f ca="1">IFERROR(FLUID!BL68,0)</f>
        <v>0</v>
      </c>
      <c r="BI25" s="16">
        <f ca="1">IFERROR(FLUID!BM68,0)</f>
        <v>0</v>
      </c>
      <c r="BJ25" s="16">
        <f ca="1">IFERROR(FLUID!BN68,0)</f>
        <v>0</v>
      </c>
      <c r="BK25" s="16">
        <f ca="1">IFERROR(FLUID!BO68,0)</f>
        <v>0</v>
      </c>
      <c r="BL25" s="16">
        <f ca="1">IFERROR(FLUID!BP68,0)</f>
        <v>0</v>
      </c>
      <c r="BM25" s="16">
        <f ca="1">IFERROR(FLUID!BQ68,0)</f>
        <v>0</v>
      </c>
      <c r="BN25" s="16">
        <f ca="1">IFERROR(FLUID!BR68,0)</f>
        <v>0</v>
      </c>
      <c r="BO25" s="16">
        <f>IFERROR(FLUID!BS68,0)</f>
        <v>0</v>
      </c>
      <c r="BP25" s="16">
        <f>IFERROR(FLUID!BT68,0)</f>
        <v>0</v>
      </c>
      <c r="BQ25" s="16">
        <f>IFERROR(FLUID!BU68,0)</f>
        <v>0</v>
      </c>
      <c r="BR25" s="16">
        <f>IFERROR(FLUID!BV68,0)</f>
        <v>0</v>
      </c>
      <c r="BS25" s="16">
        <f>IFERROR(FLUID!BW68,0)</f>
        <v>0</v>
      </c>
      <c r="BT25" s="16">
        <f>IFERROR(FLUID!BX68,0)</f>
        <v>0</v>
      </c>
    </row>
    <row r="26" spans="1:72" ht="22.5" hidden="1" customHeight="1" outlineLevel="1" thickBot="1" x14ac:dyDescent="0.4">
      <c r="A26" s="87">
        <f>IFERROR(FLUID!E69,0)</f>
        <v>0</v>
      </c>
      <c r="B26" s="16">
        <f ca="1">IFERROR(FLUID!F69,0)</f>
        <v>0</v>
      </c>
      <c r="C26" s="16">
        <f ca="1">IFERROR(FLUID!G69,0)</f>
        <v>0</v>
      </c>
      <c r="D26" s="16">
        <f ca="1">IFERROR(FLUID!H69,0)</f>
        <v>0</v>
      </c>
      <c r="E26" s="16">
        <f ca="1">IFERROR(FLUID!I69,0)</f>
        <v>0</v>
      </c>
      <c r="F26" s="16">
        <f ca="1">IFERROR(FLUID!J69,0)</f>
        <v>0</v>
      </c>
      <c r="G26" s="16">
        <f ca="1">IFERROR(FLUID!K69,0)</f>
        <v>0</v>
      </c>
      <c r="H26" s="16">
        <f ca="1">IFERROR(FLUID!L69,0)</f>
        <v>0</v>
      </c>
      <c r="I26" s="16">
        <f ca="1">IFERROR(FLUID!M69,0)</f>
        <v>0</v>
      </c>
      <c r="J26" s="16">
        <f ca="1">IFERROR(FLUID!N69,0)</f>
        <v>0</v>
      </c>
      <c r="K26" s="16">
        <f ca="1">IFERROR(FLUID!O69,0)</f>
        <v>0</v>
      </c>
      <c r="L26" s="16">
        <f ca="1">IFERROR(FLUID!P69,0)</f>
        <v>0</v>
      </c>
      <c r="M26" s="16">
        <f ca="1">IFERROR(FLUID!Q69,0)</f>
        <v>0</v>
      </c>
      <c r="N26" s="16">
        <f ca="1">IFERROR(FLUID!R69,0)</f>
        <v>0</v>
      </c>
      <c r="O26" s="16">
        <f ca="1">IFERROR(FLUID!S69,0)</f>
        <v>0</v>
      </c>
      <c r="P26" s="16">
        <f ca="1">IFERROR(FLUID!T69,0)</f>
        <v>0</v>
      </c>
      <c r="Q26" s="16">
        <f ca="1">IFERROR(FLUID!U69,0)</f>
        <v>0</v>
      </c>
      <c r="R26" s="16">
        <f ca="1">IFERROR(FLUID!V69,0)</f>
        <v>0</v>
      </c>
      <c r="S26" s="16">
        <f ca="1">IFERROR(FLUID!W69,0)</f>
        <v>0</v>
      </c>
      <c r="T26" s="16">
        <f ca="1">IFERROR(FLUID!X69,0)</f>
        <v>0</v>
      </c>
      <c r="U26" s="16">
        <f ca="1">IFERROR(FLUID!Y69,0)</f>
        <v>0</v>
      </c>
      <c r="V26" s="16">
        <f ca="1">IFERROR(FLUID!Z69,0)</f>
        <v>0</v>
      </c>
      <c r="W26" s="16">
        <f ca="1">IFERROR(FLUID!AA69,0)</f>
        <v>0</v>
      </c>
      <c r="X26" s="16">
        <f ca="1">IFERROR(FLUID!AB69,0)</f>
        <v>0</v>
      </c>
      <c r="Y26" s="16">
        <f ca="1">IFERROR(FLUID!AC69,0)</f>
        <v>0</v>
      </c>
      <c r="Z26" s="16">
        <f ca="1">IFERROR(FLUID!AD69,0)</f>
        <v>0</v>
      </c>
      <c r="AA26" s="16">
        <f ca="1">IFERROR(FLUID!AE69,0)</f>
        <v>0</v>
      </c>
      <c r="AB26" s="16">
        <f ca="1">IFERROR(FLUID!AF69,0)</f>
        <v>0</v>
      </c>
      <c r="AC26" s="16">
        <f ca="1">IFERROR(FLUID!AG69,0)</f>
        <v>0</v>
      </c>
      <c r="AD26" s="16">
        <f ca="1">IFERROR(FLUID!AH69,0)</f>
        <v>0</v>
      </c>
      <c r="AE26" s="16">
        <f ca="1">IFERROR(FLUID!AI69,0)</f>
        <v>0</v>
      </c>
      <c r="AF26" s="16">
        <f ca="1">IFERROR(FLUID!AJ69,0)</f>
        <v>0</v>
      </c>
      <c r="AG26" s="16">
        <f ca="1">IFERROR(FLUID!AK69,0)</f>
        <v>0</v>
      </c>
      <c r="AH26" s="16">
        <f ca="1">IFERROR(FLUID!AL69,0)</f>
        <v>0</v>
      </c>
      <c r="AI26" s="16">
        <f ca="1">IFERROR(FLUID!AM69,0)</f>
        <v>0</v>
      </c>
      <c r="AJ26" s="16">
        <f ca="1">IFERROR(FLUID!AN69,0)</f>
        <v>0</v>
      </c>
      <c r="AK26" s="16">
        <f ca="1">IFERROR(FLUID!AO69,0)</f>
        <v>0</v>
      </c>
      <c r="AL26" s="16">
        <f ca="1">IFERROR(FLUID!AP69,0)</f>
        <v>0</v>
      </c>
      <c r="AM26" s="16">
        <f ca="1">IFERROR(FLUID!AQ69,0)</f>
        <v>0</v>
      </c>
      <c r="AN26" s="16">
        <f ca="1">IFERROR(FLUID!AR69,0)</f>
        <v>0</v>
      </c>
      <c r="AO26" s="16">
        <f ca="1">IFERROR(FLUID!AS69,0)</f>
        <v>0</v>
      </c>
      <c r="AP26" s="16">
        <f ca="1">IFERROR(FLUID!AT69,0)</f>
        <v>0</v>
      </c>
      <c r="AQ26" s="16">
        <f ca="1">IFERROR(FLUID!AU69,0)</f>
        <v>0</v>
      </c>
      <c r="AR26" s="16">
        <f ca="1">IFERROR(FLUID!AV69,0)</f>
        <v>0</v>
      </c>
      <c r="AS26" s="16">
        <f ca="1">IFERROR(FLUID!AW69,0)</f>
        <v>0</v>
      </c>
      <c r="AT26" s="16">
        <f ca="1">IFERROR(FLUID!AX69,0)</f>
        <v>0</v>
      </c>
      <c r="AU26" s="16">
        <f ca="1">IFERROR(FLUID!AY69,0)</f>
        <v>0</v>
      </c>
      <c r="AV26" s="16">
        <f ca="1">IFERROR(FLUID!AZ69,0)</f>
        <v>0</v>
      </c>
      <c r="AW26" s="16">
        <f ca="1">IFERROR(FLUID!BA69,0)</f>
        <v>0</v>
      </c>
      <c r="AX26" s="16">
        <f ca="1">IFERROR(FLUID!BB69,0)</f>
        <v>0</v>
      </c>
      <c r="AY26" s="16">
        <f ca="1">IFERROR(FLUID!BC69,0)</f>
        <v>0</v>
      </c>
      <c r="AZ26" s="16">
        <f ca="1">IFERROR(FLUID!BD69,0)</f>
        <v>0</v>
      </c>
      <c r="BA26" s="16">
        <f ca="1">IFERROR(FLUID!BE69,0)</f>
        <v>0</v>
      </c>
      <c r="BB26" s="16">
        <f ca="1">IFERROR(FLUID!BF69,0)</f>
        <v>0</v>
      </c>
      <c r="BC26" s="16">
        <f ca="1">IFERROR(FLUID!BG69,0)</f>
        <v>0</v>
      </c>
      <c r="BD26" s="16">
        <f ca="1">IFERROR(FLUID!BH69,0)</f>
        <v>0</v>
      </c>
      <c r="BE26" s="16">
        <f ca="1">IFERROR(FLUID!BI69,0)</f>
        <v>0</v>
      </c>
      <c r="BF26" s="16">
        <f ca="1">IFERROR(FLUID!BJ69,0)</f>
        <v>0</v>
      </c>
      <c r="BG26" s="16">
        <f ca="1">IFERROR(FLUID!BK69,0)</f>
        <v>0</v>
      </c>
      <c r="BH26" s="16">
        <f ca="1">IFERROR(FLUID!BL69,0)</f>
        <v>0</v>
      </c>
      <c r="BI26" s="16">
        <f ca="1">IFERROR(FLUID!BM69,0)</f>
        <v>0</v>
      </c>
      <c r="BJ26" s="16">
        <f ca="1">IFERROR(FLUID!BN69,0)</f>
        <v>0</v>
      </c>
      <c r="BK26" s="16">
        <f ca="1">IFERROR(FLUID!BO69,0)</f>
        <v>0</v>
      </c>
      <c r="BL26" s="16">
        <f ca="1">IFERROR(FLUID!BP69,0)</f>
        <v>0</v>
      </c>
      <c r="BM26" s="16">
        <f ca="1">IFERROR(FLUID!BQ69,0)</f>
        <v>0</v>
      </c>
      <c r="BN26" s="16">
        <f ca="1">IFERROR(FLUID!BR69,0)</f>
        <v>0</v>
      </c>
      <c r="BO26" s="16">
        <f>IFERROR(FLUID!BS69,0)</f>
        <v>0</v>
      </c>
      <c r="BP26" s="16">
        <f>IFERROR(FLUID!BT69,0)</f>
        <v>0</v>
      </c>
      <c r="BQ26" s="16">
        <f>IFERROR(FLUID!BU69,0)</f>
        <v>0</v>
      </c>
      <c r="BR26" s="16">
        <f>IFERROR(FLUID!BV69,0)</f>
        <v>0</v>
      </c>
      <c r="BS26" s="16">
        <f>IFERROR(FLUID!BW69,0)</f>
        <v>0</v>
      </c>
      <c r="BT26" s="16">
        <f>IFERROR(FLUID!BX69,0)</f>
        <v>0</v>
      </c>
    </row>
    <row r="27" spans="1:72" ht="22.5" hidden="1" customHeight="1" outlineLevel="1" thickBot="1" x14ac:dyDescent="0.4">
      <c r="A27" s="87">
        <f>IFERROR(FLUID!E70,0)</f>
        <v>0</v>
      </c>
      <c r="B27" s="16">
        <f ca="1">IFERROR(FLUID!F70,0)</f>
        <v>0</v>
      </c>
      <c r="C27" s="16">
        <f ca="1">IFERROR(FLUID!G70,0)</f>
        <v>0</v>
      </c>
      <c r="D27" s="16">
        <f ca="1">IFERROR(FLUID!H70,0)</f>
        <v>0</v>
      </c>
      <c r="E27" s="16">
        <f ca="1">IFERROR(FLUID!I70,0)</f>
        <v>0</v>
      </c>
      <c r="F27" s="16">
        <f ca="1">IFERROR(FLUID!J70,0)</f>
        <v>0</v>
      </c>
      <c r="G27" s="16">
        <f ca="1">IFERROR(FLUID!K70,0)</f>
        <v>0</v>
      </c>
      <c r="H27" s="16">
        <f ca="1">IFERROR(FLUID!L70,0)</f>
        <v>0</v>
      </c>
      <c r="I27" s="16">
        <f ca="1">IFERROR(FLUID!M70,0)</f>
        <v>0</v>
      </c>
      <c r="J27" s="16">
        <f ca="1">IFERROR(FLUID!N70,0)</f>
        <v>0</v>
      </c>
      <c r="K27" s="16">
        <f ca="1">IFERROR(FLUID!O70,0)</f>
        <v>0</v>
      </c>
      <c r="L27" s="16">
        <f ca="1">IFERROR(FLUID!P70,0)</f>
        <v>0</v>
      </c>
      <c r="M27" s="16">
        <f ca="1">IFERROR(FLUID!Q70,0)</f>
        <v>0</v>
      </c>
      <c r="N27" s="16">
        <f ca="1">IFERROR(FLUID!R70,0)</f>
        <v>0</v>
      </c>
      <c r="O27" s="16">
        <f ca="1">IFERROR(FLUID!S70,0)</f>
        <v>0</v>
      </c>
      <c r="P27" s="16">
        <f ca="1">IFERROR(FLUID!T70,0)</f>
        <v>0</v>
      </c>
      <c r="Q27" s="16">
        <f ca="1">IFERROR(FLUID!U70,0)</f>
        <v>0</v>
      </c>
      <c r="R27" s="16">
        <f ca="1">IFERROR(FLUID!V70,0)</f>
        <v>0</v>
      </c>
      <c r="S27" s="16">
        <f ca="1">IFERROR(FLUID!W70,0)</f>
        <v>0</v>
      </c>
      <c r="T27" s="16">
        <f ca="1">IFERROR(FLUID!X70,0)</f>
        <v>0</v>
      </c>
      <c r="U27" s="16">
        <f ca="1">IFERROR(FLUID!Y70,0)</f>
        <v>0</v>
      </c>
      <c r="V27" s="16">
        <f ca="1">IFERROR(FLUID!Z70,0)</f>
        <v>0</v>
      </c>
      <c r="W27" s="16">
        <f ca="1">IFERROR(FLUID!AA70,0)</f>
        <v>0</v>
      </c>
      <c r="X27" s="16">
        <f ca="1">IFERROR(FLUID!AB70,0)</f>
        <v>0</v>
      </c>
      <c r="Y27" s="16">
        <f ca="1">IFERROR(FLUID!AC70,0)</f>
        <v>0</v>
      </c>
      <c r="Z27" s="16">
        <f ca="1">IFERROR(FLUID!AD70,0)</f>
        <v>0</v>
      </c>
      <c r="AA27" s="16">
        <f ca="1">IFERROR(FLUID!AE70,0)</f>
        <v>0</v>
      </c>
      <c r="AB27" s="16">
        <f ca="1">IFERROR(FLUID!AF70,0)</f>
        <v>0</v>
      </c>
      <c r="AC27" s="16">
        <f ca="1">IFERROR(FLUID!AG70,0)</f>
        <v>0</v>
      </c>
      <c r="AD27" s="16">
        <f ca="1">IFERROR(FLUID!AH70,0)</f>
        <v>0</v>
      </c>
      <c r="AE27" s="16">
        <f ca="1">IFERROR(FLUID!AI70,0)</f>
        <v>0</v>
      </c>
      <c r="AF27" s="16">
        <f ca="1">IFERROR(FLUID!AJ70,0)</f>
        <v>0</v>
      </c>
      <c r="AG27" s="16">
        <f ca="1">IFERROR(FLUID!AK70,0)</f>
        <v>0</v>
      </c>
      <c r="AH27" s="16">
        <f ca="1">IFERROR(FLUID!AL70,0)</f>
        <v>0</v>
      </c>
      <c r="AI27" s="16">
        <f ca="1">IFERROR(FLUID!AM70,0)</f>
        <v>0</v>
      </c>
      <c r="AJ27" s="16">
        <f ca="1">IFERROR(FLUID!AN70,0)</f>
        <v>0</v>
      </c>
      <c r="AK27" s="16">
        <f ca="1">IFERROR(FLUID!AO70,0)</f>
        <v>0</v>
      </c>
      <c r="AL27" s="16">
        <f ca="1">IFERROR(FLUID!AP70,0)</f>
        <v>0</v>
      </c>
      <c r="AM27" s="16">
        <f ca="1">IFERROR(FLUID!AQ70,0)</f>
        <v>0</v>
      </c>
      <c r="AN27" s="16">
        <f ca="1">IFERROR(FLUID!AR70,0)</f>
        <v>0</v>
      </c>
      <c r="AO27" s="16">
        <f ca="1">IFERROR(FLUID!AS70,0)</f>
        <v>0</v>
      </c>
      <c r="AP27" s="16">
        <f ca="1">IFERROR(FLUID!AT70,0)</f>
        <v>0</v>
      </c>
      <c r="AQ27" s="16">
        <f ca="1">IFERROR(FLUID!AU70,0)</f>
        <v>0</v>
      </c>
      <c r="AR27" s="16">
        <f ca="1">IFERROR(FLUID!AV70,0)</f>
        <v>0</v>
      </c>
      <c r="AS27" s="16">
        <f ca="1">IFERROR(FLUID!AW70,0)</f>
        <v>0</v>
      </c>
      <c r="AT27" s="16">
        <f ca="1">IFERROR(FLUID!AX70,0)</f>
        <v>0</v>
      </c>
      <c r="AU27" s="16">
        <f ca="1">IFERROR(FLUID!AY70,0)</f>
        <v>0</v>
      </c>
      <c r="AV27" s="16">
        <f ca="1">IFERROR(FLUID!AZ70,0)</f>
        <v>0</v>
      </c>
      <c r="AW27" s="16">
        <f ca="1">IFERROR(FLUID!BA70,0)</f>
        <v>0</v>
      </c>
      <c r="AX27" s="16">
        <f ca="1">IFERROR(FLUID!BB70,0)</f>
        <v>0</v>
      </c>
      <c r="AY27" s="16">
        <f ca="1">IFERROR(FLUID!BC70,0)</f>
        <v>0</v>
      </c>
      <c r="AZ27" s="16">
        <f ca="1">IFERROR(FLUID!BD70,0)</f>
        <v>0</v>
      </c>
      <c r="BA27" s="16">
        <f ca="1">IFERROR(FLUID!BE70,0)</f>
        <v>0</v>
      </c>
      <c r="BB27" s="16">
        <f ca="1">IFERROR(FLUID!BF70,0)</f>
        <v>0</v>
      </c>
      <c r="BC27" s="16">
        <f ca="1">IFERROR(FLUID!BG70,0)</f>
        <v>0</v>
      </c>
      <c r="BD27" s="16">
        <f ca="1">IFERROR(FLUID!BH70,0)</f>
        <v>0</v>
      </c>
      <c r="BE27" s="16">
        <f ca="1">IFERROR(FLUID!BI70,0)</f>
        <v>0</v>
      </c>
      <c r="BF27" s="16">
        <f ca="1">IFERROR(FLUID!BJ70,0)</f>
        <v>0</v>
      </c>
      <c r="BG27" s="16">
        <f ca="1">IFERROR(FLUID!BK70,0)</f>
        <v>0</v>
      </c>
      <c r="BH27" s="16">
        <f ca="1">IFERROR(FLUID!BL70,0)</f>
        <v>0</v>
      </c>
      <c r="BI27" s="16">
        <f ca="1">IFERROR(FLUID!BM70,0)</f>
        <v>0</v>
      </c>
      <c r="BJ27" s="16">
        <f ca="1">IFERROR(FLUID!BN70,0)</f>
        <v>0</v>
      </c>
      <c r="BK27" s="16">
        <f ca="1">IFERROR(FLUID!BO70,0)</f>
        <v>0</v>
      </c>
      <c r="BL27" s="16">
        <f ca="1">IFERROR(FLUID!BP70,0)</f>
        <v>0</v>
      </c>
      <c r="BM27" s="16">
        <f ca="1">IFERROR(FLUID!BQ70,0)</f>
        <v>0</v>
      </c>
      <c r="BN27" s="16">
        <f ca="1">IFERROR(FLUID!BR70,0)</f>
        <v>0</v>
      </c>
      <c r="BO27" s="16">
        <f>IFERROR(FLUID!BS70,0)</f>
        <v>0</v>
      </c>
      <c r="BP27" s="16">
        <f>IFERROR(FLUID!BT70,0)</f>
        <v>0</v>
      </c>
      <c r="BQ27" s="16">
        <f>IFERROR(FLUID!BU70,0)</f>
        <v>0</v>
      </c>
      <c r="BR27" s="16">
        <f>IFERROR(FLUID!BV70,0)</f>
        <v>0</v>
      </c>
      <c r="BS27" s="16">
        <f>IFERROR(FLUID!BW70,0)</f>
        <v>0</v>
      </c>
      <c r="BT27" s="16">
        <f>IFERROR(FLUID!BX70,0)</f>
        <v>0</v>
      </c>
    </row>
    <row r="28" spans="1:72" ht="22.5" hidden="1" customHeight="1" outlineLevel="1" thickBot="1" x14ac:dyDescent="0.4">
      <c r="A28" s="87">
        <f>IFERROR(FLUID!E71,0)</f>
        <v>0</v>
      </c>
      <c r="B28" s="16">
        <f ca="1">IFERROR(FLUID!F71,0)</f>
        <v>0</v>
      </c>
      <c r="C28" s="16">
        <f ca="1">IFERROR(FLUID!G71,0)</f>
        <v>0</v>
      </c>
      <c r="D28" s="16">
        <f ca="1">IFERROR(FLUID!H71,0)</f>
        <v>0</v>
      </c>
      <c r="E28" s="16">
        <f ca="1">IFERROR(FLUID!I71,0)</f>
        <v>0</v>
      </c>
      <c r="F28" s="16">
        <f ca="1">IFERROR(FLUID!J71,0)</f>
        <v>0</v>
      </c>
      <c r="G28" s="16">
        <f ca="1">IFERROR(FLUID!K71,0)</f>
        <v>0</v>
      </c>
      <c r="H28" s="16">
        <f ca="1">IFERROR(FLUID!L71,0)</f>
        <v>0</v>
      </c>
      <c r="I28" s="16">
        <f ca="1">IFERROR(FLUID!M71,0)</f>
        <v>0</v>
      </c>
      <c r="J28" s="16">
        <f ca="1">IFERROR(FLUID!N71,0)</f>
        <v>0</v>
      </c>
      <c r="K28" s="16">
        <f ca="1">IFERROR(FLUID!O71,0)</f>
        <v>0</v>
      </c>
      <c r="L28" s="16">
        <f ca="1">IFERROR(FLUID!P71,0)</f>
        <v>0</v>
      </c>
      <c r="M28" s="16">
        <f ca="1">IFERROR(FLUID!Q71,0)</f>
        <v>0</v>
      </c>
      <c r="N28" s="16">
        <f ca="1">IFERROR(FLUID!R71,0)</f>
        <v>0</v>
      </c>
      <c r="O28" s="16">
        <f ca="1">IFERROR(FLUID!S71,0)</f>
        <v>0</v>
      </c>
      <c r="P28" s="16">
        <f ca="1">IFERROR(FLUID!T71,0)</f>
        <v>0</v>
      </c>
      <c r="Q28" s="16">
        <f ca="1">IFERROR(FLUID!U71,0)</f>
        <v>0</v>
      </c>
      <c r="R28" s="16">
        <f ca="1">IFERROR(FLUID!V71,0)</f>
        <v>0</v>
      </c>
      <c r="S28" s="16">
        <f ca="1">IFERROR(FLUID!W71,0)</f>
        <v>0</v>
      </c>
      <c r="T28" s="16">
        <f ca="1">IFERROR(FLUID!X71,0)</f>
        <v>0</v>
      </c>
      <c r="U28" s="16">
        <f ca="1">IFERROR(FLUID!Y71,0)</f>
        <v>0</v>
      </c>
      <c r="V28" s="16">
        <f ca="1">IFERROR(FLUID!Z71,0)</f>
        <v>0</v>
      </c>
      <c r="W28" s="16">
        <f ca="1">IFERROR(FLUID!AA71,0)</f>
        <v>0</v>
      </c>
      <c r="X28" s="16">
        <f ca="1">IFERROR(FLUID!AB71,0)</f>
        <v>0</v>
      </c>
      <c r="Y28" s="16">
        <f ca="1">IFERROR(FLUID!AC71,0)</f>
        <v>0</v>
      </c>
      <c r="Z28" s="16">
        <f ca="1">IFERROR(FLUID!AD71,0)</f>
        <v>0</v>
      </c>
      <c r="AA28" s="16">
        <f ca="1">IFERROR(FLUID!AE71,0)</f>
        <v>0</v>
      </c>
      <c r="AB28" s="16">
        <f ca="1">IFERROR(FLUID!AF71,0)</f>
        <v>0</v>
      </c>
      <c r="AC28" s="16">
        <f ca="1">IFERROR(FLUID!AG71,0)</f>
        <v>0</v>
      </c>
      <c r="AD28" s="16">
        <f ca="1">IFERROR(FLUID!AH71,0)</f>
        <v>0</v>
      </c>
      <c r="AE28" s="16">
        <f ca="1">IFERROR(FLUID!AI71,0)</f>
        <v>0</v>
      </c>
      <c r="AF28" s="16">
        <f ca="1">IFERROR(FLUID!AJ71,0)</f>
        <v>0</v>
      </c>
      <c r="AG28" s="16">
        <f ca="1">IFERROR(FLUID!AK71,0)</f>
        <v>0</v>
      </c>
      <c r="AH28" s="16">
        <f ca="1">IFERROR(FLUID!AL71,0)</f>
        <v>0</v>
      </c>
      <c r="AI28" s="16">
        <f ca="1">IFERROR(FLUID!AM71,0)</f>
        <v>0</v>
      </c>
      <c r="AJ28" s="16">
        <f ca="1">IFERROR(FLUID!AN71,0)</f>
        <v>0</v>
      </c>
      <c r="AK28" s="16">
        <f ca="1">IFERROR(FLUID!AO71,0)</f>
        <v>0</v>
      </c>
      <c r="AL28" s="16">
        <f ca="1">IFERROR(FLUID!AP71,0)</f>
        <v>0</v>
      </c>
      <c r="AM28" s="16">
        <f ca="1">IFERROR(FLUID!AQ71,0)</f>
        <v>0</v>
      </c>
      <c r="AN28" s="16">
        <f ca="1">IFERROR(FLUID!AR71,0)</f>
        <v>0</v>
      </c>
      <c r="AO28" s="16">
        <f ca="1">IFERROR(FLUID!AS71,0)</f>
        <v>0</v>
      </c>
      <c r="AP28" s="16">
        <f ca="1">IFERROR(FLUID!AT71,0)</f>
        <v>0</v>
      </c>
      <c r="AQ28" s="16">
        <f ca="1">IFERROR(FLUID!AU71,0)</f>
        <v>0</v>
      </c>
      <c r="AR28" s="16">
        <f ca="1">IFERROR(FLUID!AV71,0)</f>
        <v>0</v>
      </c>
      <c r="AS28" s="16">
        <f ca="1">IFERROR(FLUID!AW71,0)</f>
        <v>0</v>
      </c>
      <c r="AT28" s="16">
        <f ca="1">IFERROR(FLUID!AX71,0)</f>
        <v>0</v>
      </c>
      <c r="AU28" s="16">
        <f ca="1">IFERROR(FLUID!AY71,0)</f>
        <v>0</v>
      </c>
      <c r="AV28" s="16">
        <f ca="1">IFERROR(FLUID!AZ71,0)</f>
        <v>0</v>
      </c>
      <c r="AW28" s="16">
        <f ca="1">IFERROR(FLUID!BA71,0)</f>
        <v>0</v>
      </c>
      <c r="AX28" s="16">
        <f ca="1">IFERROR(FLUID!BB71,0)</f>
        <v>0</v>
      </c>
      <c r="AY28" s="16">
        <f ca="1">IFERROR(FLUID!BC71,0)</f>
        <v>0</v>
      </c>
      <c r="AZ28" s="16">
        <f ca="1">IFERROR(FLUID!BD71,0)</f>
        <v>0</v>
      </c>
      <c r="BA28" s="16">
        <f ca="1">IFERROR(FLUID!BE71,0)</f>
        <v>0</v>
      </c>
      <c r="BB28" s="16">
        <f ca="1">IFERROR(FLUID!BF71,0)</f>
        <v>0</v>
      </c>
      <c r="BC28" s="16">
        <f ca="1">IFERROR(FLUID!BG71,0)</f>
        <v>0</v>
      </c>
      <c r="BD28" s="16">
        <f ca="1">IFERROR(FLUID!BH71,0)</f>
        <v>0</v>
      </c>
      <c r="BE28" s="16">
        <f ca="1">IFERROR(FLUID!BI71,0)</f>
        <v>0</v>
      </c>
      <c r="BF28" s="16">
        <f ca="1">IFERROR(FLUID!BJ71,0)</f>
        <v>0</v>
      </c>
      <c r="BG28" s="16">
        <f ca="1">IFERROR(FLUID!BK71,0)</f>
        <v>0</v>
      </c>
      <c r="BH28" s="16">
        <f ca="1">IFERROR(FLUID!BL71,0)</f>
        <v>0</v>
      </c>
      <c r="BI28" s="16">
        <f ca="1">IFERROR(FLUID!BM71,0)</f>
        <v>0</v>
      </c>
      <c r="BJ28" s="16">
        <f ca="1">IFERROR(FLUID!BN71,0)</f>
        <v>0</v>
      </c>
      <c r="BK28" s="16">
        <f ca="1">IFERROR(FLUID!BO71,0)</f>
        <v>0</v>
      </c>
      <c r="BL28" s="16">
        <f ca="1">IFERROR(FLUID!BP71,0)</f>
        <v>0</v>
      </c>
      <c r="BM28" s="16">
        <f ca="1">IFERROR(FLUID!BQ71,0)</f>
        <v>0</v>
      </c>
      <c r="BN28" s="16">
        <f ca="1">IFERROR(FLUID!BR71,0)</f>
        <v>0</v>
      </c>
      <c r="BO28" s="16">
        <f>IFERROR(FLUID!BS71,0)</f>
        <v>0</v>
      </c>
      <c r="BP28" s="16">
        <f>IFERROR(FLUID!BT71,0)</f>
        <v>0</v>
      </c>
      <c r="BQ28" s="16">
        <f>IFERROR(FLUID!BU71,0)</f>
        <v>0</v>
      </c>
      <c r="BR28" s="16">
        <f>IFERROR(FLUID!BV71,0)</f>
        <v>0</v>
      </c>
      <c r="BS28" s="16">
        <f>IFERROR(FLUID!BW71,0)</f>
        <v>0</v>
      </c>
      <c r="BT28" s="16">
        <f>IFERROR(FLUID!BX71,0)</f>
        <v>0</v>
      </c>
    </row>
    <row r="29" spans="1:72" ht="22.5" hidden="1" customHeight="1" outlineLevel="1" thickBot="1" x14ac:dyDescent="0.4">
      <c r="A29" s="87">
        <f>IFERROR(FLUID!E72,0)</f>
        <v>0</v>
      </c>
      <c r="B29" s="16">
        <f ca="1">IFERROR(FLUID!F72,0)</f>
        <v>0</v>
      </c>
      <c r="C29" s="16">
        <f ca="1">IFERROR(FLUID!G72,0)</f>
        <v>0</v>
      </c>
      <c r="D29" s="16">
        <f ca="1">IFERROR(FLUID!H72,0)</f>
        <v>0</v>
      </c>
      <c r="E29" s="16">
        <f ca="1">IFERROR(FLUID!I72,0)</f>
        <v>0</v>
      </c>
      <c r="F29" s="16">
        <f ca="1">IFERROR(FLUID!J72,0)</f>
        <v>0</v>
      </c>
      <c r="G29" s="16">
        <f ca="1">IFERROR(FLUID!K72,0)</f>
        <v>0</v>
      </c>
      <c r="H29" s="16">
        <f ca="1">IFERROR(FLUID!L72,0)</f>
        <v>0</v>
      </c>
      <c r="I29" s="16">
        <f ca="1">IFERROR(FLUID!M72,0)</f>
        <v>0</v>
      </c>
      <c r="J29" s="16">
        <f ca="1">IFERROR(FLUID!N72,0)</f>
        <v>0</v>
      </c>
      <c r="K29" s="16">
        <f ca="1">IFERROR(FLUID!O72,0)</f>
        <v>0</v>
      </c>
      <c r="L29" s="16">
        <f ca="1">IFERROR(FLUID!P72,0)</f>
        <v>0</v>
      </c>
      <c r="M29" s="16">
        <f ca="1">IFERROR(FLUID!Q72,0)</f>
        <v>0</v>
      </c>
      <c r="N29" s="16">
        <f ca="1">IFERROR(FLUID!R72,0)</f>
        <v>0</v>
      </c>
      <c r="O29" s="16">
        <f ca="1">IFERROR(FLUID!S72,0)</f>
        <v>0</v>
      </c>
      <c r="P29" s="16">
        <f ca="1">IFERROR(FLUID!T72,0)</f>
        <v>0</v>
      </c>
      <c r="Q29" s="16">
        <f ca="1">IFERROR(FLUID!U72,0)</f>
        <v>0</v>
      </c>
      <c r="R29" s="16">
        <f ca="1">IFERROR(FLUID!V72,0)</f>
        <v>0</v>
      </c>
      <c r="S29" s="16">
        <f ca="1">IFERROR(FLUID!W72,0)</f>
        <v>0</v>
      </c>
      <c r="T29" s="16">
        <f ca="1">IFERROR(FLUID!X72,0)</f>
        <v>0</v>
      </c>
      <c r="U29" s="16">
        <f ca="1">IFERROR(FLUID!Y72,0)</f>
        <v>0</v>
      </c>
      <c r="V29" s="16">
        <f ca="1">IFERROR(FLUID!Z72,0)</f>
        <v>0</v>
      </c>
      <c r="W29" s="16">
        <f ca="1">IFERROR(FLUID!AA72,0)</f>
        <v>0</v>
      </c>
      <c r="X29" s="16">
        <f ca="1">IFERROR(FLUID!AB72,0)</f>
        <v>0</v>
      </c>
      <c r="Y29" s="16">
        <f ca="1">IFERROR(FLUID!AC72,0)</f>
        <v>0</v>
      </c>
      <c r="Z29" s="16">
        <f ca="1">IFERROR(FLUID!AD72,0)</f>
        <v>0</v>
      </c>
      <c r="AA29" s="16">
        <f ca="1">IFERROR(FLUID!AE72,0)</f>
        <v>0</v>
      </c>
      <c r="AB29" s="16">
        <f ca="1">IFERROR(FLUID!AF72,0)</f>
        <v>0</v>
      </c>
      <c r="AC29" s="16">
        <f ca="1">IFERROR(FLUID!AG72,0)</f>
        <v>0</v>
      </c>
      <c r="AD29" s="16">
        <f ca="1">IFERROR(FLUID!AH72,0)</f>
        <v>0</v>
      </c>
      <c r="AE29" s="16">
        <f ca="1">IFERROR(FLUID!AI72,0)</f>
        <v>0</v>
      </c>
      <c r="AF29" s="16">
        <f ca="1">IFERROR(FLUID!AJ72,0)</f>
        <v>0</v>
      </c>
      <c r="AG29" s="16">
        <f ca="1">IFERROR(FLUID!AK72,0)</f>
        <v>0</v>
      </c>
      <c r="AH29" s="16">
        <f ca="1">IFERROR(FLUID!AL72,0)</f>
        <v>0</v>
      </c>
      <c r="AI29" s="16">
        <f ca="1">IFERROR(FLUID!AM72,0)</f>
        <v>0</v>
      </c>
      <c r="AJ29" s="16">
        <f ca="1">IFERROR(FLUID!AN72,0)</f>
        <v>0</v>
      </c>
      <c r="AK29" s="16">
        <f ca="1">IFERROR(FLUID!AO72,0)</f>
        <v>0</v>
      </c>
      <c r="AL29" s="16">
        <f ca="1">IFERROR(FLUID!AP72,0)</f>
        <v>0</v>
      </c>
      <c r="AM29" s="16">
        <f ca="1">IFERROR(FLUID!AQ72,0)</f>
        <v>0</v>
      </c>
      <c r="AN29" s="16">
        <f ca="1">IFERROR(FLUID!AR72,0)</f>
        <v>0</v>
      </c>
      <c r="AO29" s="16">
        <f ca="1">IFERROR(FLUID!AS72,0)</f>
        <v>0</v>
      </c>
      <c r="AP29" s="16">
        <f ca="1">IFERROR(FLUID!AT72,0)</f>
        <v>0</v>
      </c>
      <c r="AQ29" s="16">
        <f ca="1">IFERROR(FLUID!AU72,0)</f>
        <v>0</v>
      </c>
      <c r="AR29" s="16">
        <f ca="1">IFERROR(FLUID!AV72,0)</f>
        <v>0</v>
      </c>
      <c r="AS29" s="16">
        <f ca="1">IFERROR(FLUID!AW72,0)</f>
        <v>0</v>
      </c>
      <c r="AT29" s="16">
        <f ca="1">IFERROR(FLUID!AX72,0)</f>
        <v>0</v>
      </c>
      <c r="AU29" s="16">
        <f ca="1">IFERROR(FLUID!AY72,0)</f>
        <v>0</v>
      </c>
      <c r="AV29" s="16">
        <f ca="1">IFERROR(FLUID!AZ72,0)</f>
        <v>0</v>
      </c>
      <c r="AW29" s="16">
        <f ca="1">IFERROR(FLUID!BA72,0)</f>
        <v>0</v>
      </c>
      <c r="AX29" s="16">
        <f ca="1">IFERROR(FLUID!BB72,0)</f>
        <v>0</v>
      </c>
      <c r="AY29" s="16">
        <f ca="1">IFERROR(FLUID!BC72,0)</f>
        <v>0</v>
      </c>
      <c r="AZ29" s="16">
        <f ca="1">IFERROR(FLUID!BD72,0)</f>
        <v>0</v>
      </c>
      <c r="BA29" s="16">
        <f ca="1">IFERROR(FLUID!BE72,0)</f>
        <v>0</v>
      </c>
      <c r="BB29" s="16">
        <f ca="1">IFERROR(FLUID!BF72,0)</f>
        <v>0</v>
      </c>
      <c r="BC29" s="16">
        <f ca="1">IFERROR(FLUID!BG72,0)</f>
        <v>0</v>
      </c>
      <c r="BD29" s="16">
        <f ca="1">IFERROR(FLUID!BH72,0)</f>
        <v>0</v>
      </c>
      <c r="BE29" s="16">
        <f ca="1">IFERROR(FLUID!BI72,0)</f>
        <v>0</v>
      </c>
      <c r="BF29" s="16">
        <f ca="1">IFERROR(FLUID!BJ72,0)</f>
        <v>0</v>
      </c>
      <c r="BG29" s="16">
        <f ca="1">IFERROR(FLUID!BK72,0)</f>
        <v>0</v>
      </c>
      <c r="BH29" s="16">
        <f ca="1">IFERROR(FLUID!BL72,0)</f>
        <v>0</v>
      </c>
      <c r="BI29" s="16">
        <f ca="1">IFERROR(FLUID!BM72,0)</f>
        <v>0</v>
      </c>
      <c r="BJ29" s="16">
        <f ca="1">IFERROR(FLUID!BN72,0)</f>
        <v>0</v>
      </c>
      <c r="BK29" s="16">
        <f ca="1">IFERROR(FLUID!BO72,0)</f>
        <v>0</v>
      </c>
      <c r="BL29" s="16">
        <f ca="1">IFERROR(FLUID!BP72,0)</f>
        <v>0</v>
      </c>
      <c r="BM29" s="16">
        <f ca="1">IFERROR(FLUID!BQ72,0)</f>
        <v>0</v>
      </c>
      <c r="BN29" s="16">
        <f ca="1">IFERROR(FLUID!BR72,0)</f>
        <v>0</v>
      </c>
      <c r="BO29" s="16">
        <f>IFERROR(FLUID!BS72,0)</f>
        <v>0</v>
      </c>
      <c r="BP29" s="16">
        <f>IFERROR(FLUID!BT72,0)</f>
        <v>0</v>
      </c>
      <c r="BQ29" s="16">
        <f>IFERROR(FLUID!BU72,0)</f>
        <v>0</v>
      </c>
      <c r="BR29" s="16">
        <f>IFERROR(FLUID!BV72,0)</f>
        <v>0</v>
      </c>
      <c r="BS29" s="16">
        <f>IFERROR(FLUID!BW72,0)</f>
        <v>0</v>
      </c>
      <c r="BT29" s="16">
        <f>IFERROR(FLUID!BX72,0)</f>
        <v>0</v>
      </c>
    </row>
    <row r="30" spans="1:72" ht="22.5" hidden="1" customHeight="1" outlineLevel="1" thickBot="1" x14ac:dyDescent="0.4">
      <c r="A30" s="87">
        <f>IFERROR(FLUID!E73,0)</f>
        <v>0</v>
      </c>
      <c r="B30" s="16">
        <f ca="1">IFERROR(FLUID!F73,0)</f>
        <v>0</v>
      </c>
      <c r="C30" s="16">
        <f ca="1">IFERROR(FLUID!G73,0)</f>
        <v>0</v>
      </c>
      <c r="D30" s="16">
        <f ca="1">IFERROR(FLUID!H73,0)</f>
        <v>0</v>
      </c>
      <c r="E30" s="16">
        <f ca="1">IFERROR(FLUID!I73,0)</f>
        <v>0</v>
      </c>
      <c r="F30" s="16">
        <f ca="1">IFERROR(FLUID!J73,0)</f>
        <v>0</v>
      </c>
      <c r="G30" s="16">
        <f ca="1">IFERROR(FLUID!K73,0)</f>
        <v>0</v>
      </c>
      <c r="H30" s="16">
        <f ca="1">IFERROR(FLUID!L73,0)</f>
        <v>0</v>
      </c>
      <c r="I30" s="16">
        <f ca="1">IFERROR(FLUID!M73,0)</f>
        <v>0</v>
      </c>
      <c r="J30" s="16">
        <f ca="1">IFERROR(FLUID!N73,0)</f>
        <v>0</v>
      </c>
      <c r="K30" s="16">
        <f ca="1">IFERROR(FLUID!O73,0)</f>
        <v>0</v>
      </c>
      <c r="L30" s="16">
        <f ca="1">IFERROR(FLUID!P73,0)</f>
        <v>0</v>
      </c>
      <c r="M30" s="16">
        <f ca="1">IFERROR(FLUID!Q73,0)</f>
        <v>0</v>
      </c>
      <c r="N30" s="16">
        <f ca="1">IFERROR(FLUID!R73,0)</f>
        <v>0</v>
      </c>
      <c r="O30" s="16">
        <f ca="1">IFERROR(FLUID!S73,0)</f>
        <v>0</v>
      </c>
      <c r="P30" s="16">
        <f ca="1">IFERROR(FLUID!T73,0)</f>
        <v>0</v>
      </c>
      <c r="Q30" s="16">
        <f ca="1">IFERROR(FLUID!U73,0)</f>
        <v>0</v>
      </c>
      <c r="R30" s="16">
        <f ca="1">IFERROR(FLUID!V73,0)</f>
        <v>0</v>
      </c>
      <c r="S30" s="16">
        <f ca="1">IFERROR(FLUID!W73,0)</f>
        <v>0</v>
      </c>
      <c r="T30" s="16">
        <f ca="1">IFERROR(FLUID!X73,0)</f>
        <v>0</v>
      </c>
      <c r="U30" s="16">
        <f ca="1">IFERROR(FLUID!Y73,0)</f>
        <v>0</v>
      </c>
      <c r="V30" s="16">
        <f ca="1">IFERROR(FLUID!Z73,0)</f>
        <v>0</v>
      </c>
      <c r="W30" s="16">
        <f ca="1">IFERROR(FLUID!AA73,0)</f>
        <v>0</v>
      </c>
      <c r="X30" s="16">
        <f ca="1">IFERROR(FLUID!AB73,0)</f>
        <v>0</v>
      </c>
      <c r="Y30" s="16">
        <f ca="1">IFERROR(FLUID!AC73,0)</f>
        <v>0</v>
      </c>
      <c r="Z30" s="16">
        <f ca="1">IFERROR(FLUID!AD73,0)</f>
        <v>0</v>
      </c>
      <c r="AA30" s="16">
        <f ca="1">IFERROR(FLUID!AE73,0)</f>
        <v>0</v>
      </c>
      <c r="AB30" s="16">
        <f ca="1">IFERROR(FLUID!AF73,0)</f>
        <v>0</v>
      </c>
      <c r="AC30" s="16">
        <f ca="1">IFERROR(FLUID!AG73,0)</f>
        <v>0</v>
      </c>
      <c r="AD30" s="16">
        <f ca="1">IFERROR(FLUID!AH73,0)</f>
        <v>0</v>
      </c>
      <c r="AE30" s="16">
        <f ca="1">IFERROR(FLUID!AI73,0)</f>
        <v>0</v>
      </c>
      <c r="AF30" s="16">
        <f ca="1">IFERROR(FLUID!AJ73,0)</f>
        <v>0</v>
      </c>
      <c r="AG30" s="16">
        <f ca="1">IFERROR(FLUID!AK73,0)</f>
        <v>0</v>
      </c>
      <c r="AH30" s="16">
        <f ca="1">IFERROR(FLUID!AL73,0)</f>
        <v>0</v>
      </c>
      <c r="AI30" s="16">
        <f ca="1">IFERROR(FLUID!AM73,0)</f>
        <v>0</v>
      </c>
      <c r="AJ30" s="16">
        <f ca="1">IFERROR(FLUID!AN73,0)</f>
        <v>0</v>
      </c>
      <c r="AK30" s="16">
        <f ca="1">IFERROR(FLUID!AO73,0)</f>
        <v>0</v>
      </c>
      <c r="AL30" s="16">
        <f ca="1">IFERROR(FLUID!AP73,0)</f>
        <v>0</v>
      </c>
      <c r="AM30" s="16">
        <f ca="1">IFERROR(FLUID!AQ73,0)</f>
        <v>0</v>
      </c>
      <c r="AN30" s="16">
        <f ca="1">IFERROR(FLUID!AR73,0)</f>
        <v>0</v>
      </c>
      <c r="AO30" s="16">
        <f ca="1">IFERROR(FLUID!AS73,0)</f>
        <v>0</v>
      </c>
      <c r="AP30" s="16">
        <f ca="1">IFERROR(FLUID!AT73,0)</f>
        <v>0</v>
      </c>
      <c r="AQ30" s="16">
        <f ca="1">IFERROR(FLUID!AU73,0)</f>
        <v>0</v>
      </c>
      <c r="AR30" s="16">
        <f ca="1">IFERROR(FLUID!AV73,0)</f>
        <v>0</v>
      </c>
      <c r="AS30" s="16">
        <f ca="1">IFERROR(FLUID!AW73,0)</f>
        <v>0</v>
      </c>
      <c r="AT30" s="16">
        <f ca="1">IFERROR(FLUID!AX73,0)</f>
        <v>0</v>
      </c>
      <c r="AU30" s="16">
        <f ca="1">IFERROR(FLUID!AY73,0)</f>
        <v>0</v>
      </c>
      <c r="AV30" s="16">
        <f ca="1">IFERROR(FLUID!AZ73,0)</f>
        <v>0</v>
      </c>
      <c r="AW30" s="16">
        <f ca="1">IFERROR(FLUID!BA73,0)</f>
        <v>0</v>
      </c>
      <c r="AX30" s="16">
        <f ca="1">IFERROR(FLUID!BB73,0)</f>
        <v>0</v>
      </c>
      <c r="AY30" s="16">
        <f ca="1">IFERROR(FLUID!BC73,0)</f>
        <v>0</v>
      </c>
      <c r="AZ30" s="16">
        <f ca="1">IFERROR(FLUID!BD73,0)</f>
        <v>0</v>
      </c>
      <c r="BA30" s="16">
        <f ca="1">IFERROR(FLUID!BE73,0)</f>
        <v>0</v>
      </c>
      <c r="BB30" s="16">
        <f ca="1">IFERROR(FLUID!BF73,0)</f>
        <v>0</v>
      </c>
      <c r="BC30" s="16">
        <f ca="1">IFERROR(FLUID!BG73,0)</f>
        <v>0</v>
      </c>
      <c r="BD30" s="16">
        <f ca="1">IFERROR(FLUID!BH73,0)</f>
        <v>0</v>
      </c>
      <c r="BE30" s="16">
        <f ca="1">IFERROR(FLUID!BI73,0)</f>
        <v>0</v>
      </c>
      <c r="BF30" s="16">
        <f ca="1">IFERROR(FLUID!BJ73,0)</f>
        <v>0</v>
      </c>
      <c r="BG30" s="16">
        <f ca="1">IFERROR(FLUID!BK73,0)</f>
        <v>0</v>
      </c>
      <c r="BH30" s="16">
        <f ca="1">IFERROR(FLUID!BL73,0)</f>
        <v>0</v>
      </c>
      <c r="BI30" s="16">
        <f ca="1">IFERROR(FLUID!BM73,0)</f>
        <v>0</v>
      </c>
      <c r="BJ30" s="16">
        <f ca="1">IFERROR(FLUID!BN73,0)</f>
        <v>0</v>
      </c>
      <c r="BK30" s="16">
        <f ca="1">IFERROR(FLUID!BO73,0)</f>
        <v>0</v>
      </c>
      <c r="BL30" s="16">
        <f ca="1">IFERROR(FLUID!BP73,0)</f>
        <v>0</v>
      </c>
      <c r="BM30" s="16">
        <f ca="1">IFERROR(FLUID!BQ73,0)</f>
        <v>0</v>
      </c>
      <c r="BN30" s="16">
        <f ca="1">IFERROR(FLUID!BR73,0)</f>
        <v>0</v>
      </c>
      <c r="BO30" s="16">
        <f>IFERROR(FLUID!BS73,0)</f>
        <v>0</v>
      </c>
      <c r="BP30" s="16">
        <f>IFERROR(FLUID!BT73,0)</f>
        <v>0</v>
      </c>
      <c r="BQ30" s="16">
        <f>IFERROR(FLUID!BU73,0)</f>
        <v>0</v>
      </c>
      <c r="BR30" s="16">
        <f>IFERROR(FLUID!BV73,0)</f>
        <v>0</v>
      </c>
      <c r="BS30" s="16">
        <f>IFERROR(FLUID!BW73,0)</f>
        <v>0</v>
      </c>
      <c r="BT30" s="16">
        <f>IFERROR(FLUID!BX73,0)</f>
        <v>0</v>
      </c>
    </row>
    <row r="31" spans="1:72" ht="22.5" hidden="1" customHeight="1" outlineLevel="1" thickBot="1" x14ac:dyDescent="0.4">
      <c r="A31" s="87">
        <f>IFERROR(FLUID!E74,0)</f>
        <v>0</v>
      </c>
      <c r="B31" s="16">
        <f ca="1">IFERROR(FLUID!F74,0)</f>
        <v>0</v>
      </c>
      <c r="C31" s="16">
        <f ca="1">IFERROR(FLUID!G74,0)</f>
        <v>0</v>
      </c>
      <c r="D31" s="16">
        <f ca="1">IFERROR(FLUID!H74,0)</f>
        <v>0</v>
      </c>
      <c r="E31" s="16">
        <f ca="1">IFERROR(FLUID!I74,0)</f>
        <v>0</v>
      </c>
      <c r="F31" s="16">
        <f ca="1">IFERROR(FLUID!J74,0)</f>
        <v>0</v>
      </c>
      <c r="G31" s="16">
        <f ca="1">IFERROR(FLUID!K74,0)</f>
        <v>0</v>
      </c>
      <c r="H31" s="16">
        <f ca="1">IFERROR(FLUID!L74,0)</f>
        <v>0</v>
      </c>
      <c r="I31" s="16">
        <f ca="1">IFERROR(FLUID!M74,0)</f>
        <v>0</v>
      </c>
      <c r="J31" s="16">
        <f ca="1">IFERROR(FLUID!N74,0)</f>
        <v>0</v>
      </c>
      <c r="K31" s="16">
        <f ca="1">IFERROR(FLUID!O74,0)</f>
        <v>0</v>
      </c>
      <c r="L31" s="16">
        <f ca="1">IFERROR(FLUID!P74,0)</f>
        <v>0</v>
      </c>
      <c r="M31" s="16">
        <f ca="1">IFERROR(FLUID!Q74,0)</f>
        <v>0</v>
      </c>
      <c r="N31" s="16">
        <f ca="1">IFERROR(FLUID!R74,0)</f>
        <v>0</v>
      </c>
      <c r="O31" s="16">
        <f ca="1">IFERROR(FLUID!S74,0)</f>
        <v>0</v>
      </c>
      <c r="P31" s="16">
        <f ca="1">IFERROR(FLUID!T74,0)</f>
        <v>0</v>
      </c>
      <c r="Q31" s="16">
        <f ca="1">IFERROR(FLUID!U74,0)</f>
        <v>0</v>
      </c>
      <c r="R31" s="16">
        <f ca="1">IFERROR(FLUID!V74,0)</f>
        <v>0</v>
      </c>
      <c r="S31" s="16">
        <f ca="1">IFERROR(FLUID!W74,0)</f>
        <v>0</v>
      </c>
      <c r="T31" s="16">
        <f ca="1">IFERROR(FLUID!X74,0)</f>
        <v>0</v>
      </c>
      <c r="U31" s="16">
        <f ca="1">IFERROR(FLUID!Y74,0)</f>
        <v>0</v>
      </c>
      <c r="V31" s="16">
        <f ca="1">IFERROR(FLUID!Z74,0)</f>
        <v>0</v>
      </c>
      <c r="W31" s="16">
        <f ca="1">IFERROR(FLUID!AA74,0)</f>
        <v>0</v>
      </c>
      <c r="X31" s="16">
        <f ca="1">IFERROR(FLUID!AB74,0)</f>
        <v>0</v>
      </c>
      <c r="Y31" s="16">
        <f ca="1">IFERROR(FLUID!AC74,0)</f>
        <v>0</v>
      </c>
      <c r="Z31" s="16">
        <f ca="1">IFERROR(FLUID!AD74,0)</f>
        <v>0</v>
      </c>
      <c r="AA31" s="16">
        <f ca="1">IFERROR(FLUID!AE74,0)</f>
        <v>0</v>
      </c>
      <c r="AB31" s="16">
        <f ca="1">IFERROR(FLUID!AF74,0)</f>
        <v>0</v>
      </c>
      <c r="AC31" s="16">
        <f ca="1">IFERROR(FLUID!AG74,0)</f>
        <v>0</v>
      </c>
      <c r="AD31" s="16">
        <f ca="1">IFERROR(FLUID!AH74,0)</f>
        <v>0</v>
      </c>
      <c r="AE31" s="16">
        <f ca="1">IFERROR(FLUID!AI74,0)</f>
        <v>0</v>
      </c>
      <c r="AF31" s="16">
        <f ca="1">IFERROR(FLUID!AJ74,0)</f>
        <v>0</v>
      </c>
      <c r="AG31" s="16">
        <f ca="1">IFERROR(FLUID!AK74,0)</f>
        <v>0</v>
      </c>
      <c r="AH31" s="16">
        <f ca="1">IFERROR(FLUID!AL74,0)</f>
        <v>0</v>
      </c>
      <c r="AI31" s="16">
        <f ca="1">IFERROR(FLUID!AM74,0)</f>
        <v>0</v>
      </c>
      <c r="AJ31" s="16">
        <f ca="1">IFERROR(FLUID!AN74,0)</f>
        <v>0</v>
      </c>
      <c r="AK31" s="16">
        <f ca="1">IFERROR(FLUID!AO74,0)</f>
        <v>0</v>
      </c>
      <c r="AL31" s="16">
        <f ca="1">IFERROR(FLUID!AP74,0)</f>
        <v>0</v>
      </c>
      <c r="AM31" s="16">
        <f ca="1">IFERROR(FLUID!AQ74,0)</f>
        <v>0</v>
      </c>
      <c r="AN31" s="16">
        <f ca="1">IFERROR(FLUID!AR74,0)</f>
        <v>0</v>
      </c>
      <c r="AO31" s="16">
        <f ca="1">IFERROR(FLUID!AS74,0)</f>
        <v>0</v>
      </c>
      <c r="AP31" s="16">
        <f ca="1">IFERROR(FLUID!AT74,0)</f>
        <v>0</v>
      </c>
      <c r="AQ31" s="16">
        <f ca="1">IFERROR(FLUID!AU74,0)</f>
        <v>0</v>
      </c>
      <c r="AR31" s="16">
        <f ca="1">IFERROR(FLUID!AV74,0)</f>
        <v>0</v>
      </c>
      <c r="AS31" s="16">
        <f ca="1">IFERROR(FLUID!AW74,0)</f>
        <v>0</v>
      </c>
      <c r="AT31" s="16">
        <f ca="1">IFERROR(FLUID!AX74,0)</f>
        <v>0</v>
      </c>
      <c r="AU31" s="16">
        <f ca="1">IFERROR(FLUID!AY74,0)</f>
        <v>0</v>
      </c>
      <c r="AV31" s="16">
        <f ca="1">IFERROR(FLUID!AZ74,0)</f>
        <v>0</v>
      </c>
      <c r="AW31" s="16">
        <f ca="1">IFERROR(FLUID!BA74,0)</f>
        <v>0</v>
      </c>
      <c r="AX31" s="16">
        <f ca="1">IFERROR(FLUID!BB74,0)</f>
        <v>0</v>
      </c>
      <c r="AY31" s="16">
        <f ca="1">IFERROR(FLUID!BC74,0)</f>
        <v>0</v>
      </c>
      <c r="AZ31" s="16">
        <f ca="1">IFERROR(FLUID!BD74,0)</f>
        <v>0</v>
      </c>
      <c r="BA31" s="16">
        <f ca="1">IFERROR(FLUID!BE74,0)</f>
        <v>0</v>
      </c>
      <c r="BB31" s="16">
        <f ca="1">IFERROR(FLUID!BF74,0)</f>
        <v>0</v>
      </c>
      <c r="BC31" s="16">
        <f ca="1">IFERROR(FLUID!BG74,0)</f>
        <v>0</v>
      </c>
      <c r="BD31" s="16">
        <f ca="1">IFERROR(FLUID!BH74,0)</f>
        <v>0</v>
      </c>
      <c r="BE31" s="16">
        <f ca="1">IFERROR(FLUID!BI74,0)</f>
        <v>0</v>
      </c>
      <c r="BF31" s="16">
        <f ca="1">IFERROR(FLUID!BJ74,0)</f>
        <v>0</v>
      </c>
      <c r="BG31" s="16">
        <f ca="1">IFERROR(FLUID!BK74,0)</f>
        <v>0</v>
      </c>
      <c r="BH31" s="16">
        <f ca="1">IFERROR(FLUID!BL74,0)</f>
        <v>0</v>
      </c>
      <c r="BI31" s="16">
        <f ca="1">IFERROR(FLUID!BM74,0)</f>
        <v>0</v>
      </c>
      <c r="BJ31" s="16">
        <f ca="1">IFERROR(FLUID!BN74,0)</f>
        <v>0</v>
      </c>
      <c r="BK31" s="16">
        <f ca="1">IFERROR(FLUID!BO74,0)</f>
        <v>0</v>
      </c>
      <c r="BL31" s="16">
        <f ca="1">IFERROR(FLUID!BP74,0)</f>
        <v>0</v>
      </c>
      <c r="BM31" s="16">
        <f ca="1">IFERROR(FLUID!BQ74,0)</f>
        <v>0</v>
      </c>
      <c r="BN31" s="16">
        <f ca="1">IFERROR(FLUID!BR74,0)</f>
        <v>0</v>
      </c>
      <c r="BO31" s="16">
        <f>IFERROR(FLUID!BS74,0)</f>
        <v>0</v>
      </c>
      <c r="BP31" s="16">
        <f>IFERROR(FLUID!BT74,0)</f>
        <v>0</v>
      </c>
      <c r="BQ31" s="16">
        <f>IFERROR(FLUID!BU74,0)</f>
        <v>0</v>
      </c>
      <c r="BR31" s="16">
        <f>IFERROR(FLUID!BV74,0)</f>
        <v>0</v>
      </c>
      <c r="BS31" s="16">
        <f>IFERROR(FLUID!BW74,0)</f>
        <v>0</v>
      </c>
      <c r="BT31" s="16">
        <f>IFERROR(FLUID!BX74,0)</f>
        <v>0</v>
      </c>
    </row>
    <row r="32" spans="1:72" ht="22.5" hidden="1" customHeight="1" outlineLevel="1" thickBot="1" x14ac:dyDescent="0.4">
      <c r="A32" s="87">
        <f>IFERROR(FLUID!E75,0)</f>
        <v>1</v>
      </c>
      <c r="B32" s="16">
        <f>IFERROR(FLUID!F75,0)</f>
        <v>0</v>
      </c>
      <c r="C32" s="16">
        <f>IFERROR(FLUID!G75,0)</f>
        <v>0</v>
      </c>
      <c r="D32" s="16">
        <f>IFERROR(FLUID!H75,0)</f>
        <v>0</v>
      </c>
      <c r="E32" s="16">
        <f>IFERROR(FLUID!I75,0)</f>
        <v>0</v>
      </c>
      <c r="F32" s="16">
        <f>IFERROR(FLUID!J75,0)</f>
        <v>0</v>
      </c>
      <c r="G32" s="16">
        <f>IFERROR(FLUID!K75,0)</f>
        <v>0</v>
      </c>
      <c r="H32" s="16">
        <f>IFERROR(FLUID!L75,0)</f>
        <v>0</v>
      </c>
      <c r="I32" s="16">
        <f>IFERROR(FLUID!M75,0)</f>
        <v>0</v>
      </c>
      <c r="J32" s="16">
        <f>IFERROR(FLUID!N75,0)</f>
        <v>0</v>
      </c>
      <c r="K32" s="16">
        <f>IFERROR(FLUID!O75,0)</f>
        <v>0</v>
      </c>
      <c r="L32" s="16">
        <f>IFERROR(FLUID!P75,0)</f>
        <v>0</v>
      </c>
      <c r="M32" s="16">
        <f>IFERROR(FLUID!Q75,0)</f>
        <v>0</v>
      </c>
      <c r="N32" s="16">
        <f>IFERROR(FLUID!R75,0)</f>
        <v>0</v>
      </c>
      <c r="O32" s="16">
        <f>IFERROR(FLUID!S75,0)</f>
        <v>0</v>
      </c>
      <c r="P32" s="16">
        <f>IFERROR(FLUID!T75,0)</f>
        <v>0</v>
      </c>
      <c r="Q32" s="16">
        <f>IFERROR(FLUID!U75,0)</f>
        <v>0</v>
      </c>
      <c r="R32" s="16">
        <f>IFERROR(FLUID!V75,0)</f>
        <v>0</v>
      </c>
      <c r="S32" s="16">
        <f>IFERROR(FLUID!W75,0)</f>
        <v>0</v>
      </c>
      <c r="T32" s="16">
        <f>IFERROR(FLUID!X75,0)</f>
        <v>0</v>
      </c>
      <c r="U32" s="16">
        <f>IFERROR(FLUID!Y75,0)</f>
        <v>0</v>
      </c>
      <c r="V32" s="16">
        <f>IFERROR(FLUID!Z75,0)</f>
        <v>0</v>
      </c>
      <c r="W32" s="16">
        <f>IFERROR(FLUID!AA75,0)</f>
        <v>0</v>
      </c>
      <c r="X32" s="16">
        <f>IFERROR(FLUID!AB75,0)</f>
        <v>0</v>
      </c>
      <c r="Y32" s="16">
        <f>IFERROR(FLUID!AC75,0)</f>
        <v>0</v>
      </c>
      <c r="Z32" s="16">
        <f>IFERROR(FLUID!AD75,0)</f>
        <v>0</v>
      </c>
      <c r="AA32" s="16">
        <f>IFERROR(FLUID!AE75,0)</f>
        <v>0</v>
      </c>
      <c r="AB32" s="16">
        <f>IFERROR(FLUID!AF75,0)</f>
        <v>0</v>
      </c>
      <c r="AC32" s="16">
        <f>IFERROR(FLUID!AG75,0)</f>
        <v>0</v>
      </c>
      <c r="AD32" s="16">
        <f>IFERROR(FLUID!AH75,0)</f>
        <v>0</v>
      </c>
      <c r="AE32" s="16">
        <f>IFERROR(FLUID!AI75,0)</f>
        <v>0</v>
      </c>
      <c r="AF32" s="16">
        <f>IFERROR(FLUID!AJ75,0)</f>
        <v>0</v>
      </c>
      <c r="AG32" s="16">
        <f>IFERROR(FLUID!AK75,0)</f>
        <v>0</v>
      </c>
      <c r="AH32" s="16">
        <f>IFERROR(FLUID!AL75,0)</f>
        <v>0</v>
      </c>
      <c r="AI32" s="16">
        <f>IFERROR(FLUID!AM75,0)</f>
        <v>0</v>
      </c>
      <c r="AJ32" s="16">
        <f>IFERROR(FLUID!AN75,0)</f>
        <v>0</v>
      </c>
      <c r="AK32" s="16">
        <f>IFERROR(FLUID!AO75,0)</f>
        <v>0</v>
      </c>
      <c r="AL32" s="16">
        <f>IFERROR(FLUID!AP75,0)</f>
        <v>0</v>
      </c>
      <c r="AM32" s="16">
        <f>IFERROR(FLUID!AQ75,0)</f>
        <v>0</v>
      </c>
      <c r="AN32" s="16">
        <f>IFERROR(FLUID!AR75,0)</f>
        <v>0</v>
      </c>
      <c r="AO32" s="16">
        <f>IFERROR(FLUID!AS75,0)</f>
        <v>0</v>
      </c>
      <c r="AP32" s="16">
        <f>IFERROR(FLUID!AT75,0)</f>
        <v>0</v>
      </c>
      <c r="AQ32" s="16">
        <f>IFERROR(FLUID!AU75,0)</f>
        <v>0</v>
      </c>
      <c r="AR32" s="16">
        <f>IFERROR(FLUID!AV75,0)</f>
        <v>0</v>
      </c>
      <c r="AS32" s="16">
        <f>IFERROR(FLUID!AW75,0)</f>
        <v>0</v>
      </c>
      <c r="AT32" s="16">
        <f>IFERROR(FLUID!AX75,0)</f>
        <v>0</v>
      </c>
      <c r="AU32" s="16">
        <f>IFERROR(FLUID!AY75,0)</f>
        <v>0</v>
      </c>
      <c r="AV32" s="16">
        <f>IFERROR(FLUID!AZ75,0)</f>
        <v>0</v>
      </c>
      <c r="AW32" s="16">
        <f>IFERROR(FLUID!BA75,0)</f>
        <v>0</v>
      </c>
      <c r="AX32" s="16">
        <f>IFERROR(FLUID!BB75,0)</f>
        <v>0</v>
      </c>
      <c r="AY32" s="16">
        <f>IFERROR(FLUID!BC75,0)</f>
        <v>0</v>
      </c>
      <c r="AZ32" s="16">
        <f>IFERROR(FLUID!BD75,0)</f>
        <v>0</v>
      </c>
      <c r="BA32" s="16">
        <f>IFERROR(FLUID!BE75,0)</f>
        <v>0</v>
      </c>
      <c r="BB32" s="16">
        <f>IFERROR(FLUID!BF75,0)</f>
        <v>0</v>
      </c>
      <c r="BC32" s="16">
        <f>IFERROR(FLUID!BG75,0)</f>
        <v>0</v>
      </c>
      <c r="BD32" s="16">
        <f>IFERROR(FLUID!BH75,0)</f>
        <v>0</v>
      </c>
      <c r="BE32" s="16">
        <f>IFERROR(FLUID!BI75,0)</f>
        <v>0</v>
      </c>
      <c r="BF32" s="16">
        <f>IFERROR(FLUID!BJ75,0)</f>
        <v>0</v>
      </c>
      <c r="BG32" s="16">
        <f>IFERROR(FLUID!BK75,0)</f>
        <v>0</v>
      </c>
      <c r="BH32" s="16">
        <f>IFERROR(FLUID!BL75,0)</f>
        <v>0</v>
      </c>
      <c r="BI32" s="16">
        <f>IFERROR(FLUID!BM75,0)</f>
        <v>0</v>
      </c>
      <c r="BJ32" s="16">
        <f>IFERROR(FLUID!BN75,0)</f>
        <v>0</v>
      </c>
      <c r="BK32" s="16">
        <f>IFERROR(FLUID!BO75,0)</f>
        <v>0</v>
      </c>
      <c r="BL32" s="16">
        <f>IFERROR(FLUID!BP75,0)</f>
        <v>0</v>
      </c>
      <c r="BM32" s="16">
        <f>IFERROR(FLUID!BQ75,0)</f>
        <v>0</v>
      </c>
      <c r="BN32" s="16">
        <f>IFERROR(FLUID!BR75,0)</f>
        <v>0</v>
      </c>
      <c r="BO32" s="16">
        <f>IFERROR(FLUID!BS75,0)</f>
        <v>0</v>
      </c>
      <c r="BP32" s="16">
        <f>IFERROR(FLUID!BT75,0)</f>
        <v>0</v>
      </c>
      <c r="BQ32" s="16">
        <f>IFERROR(FLUID!BU75,0)</f>
        <v>0</v>
      </c>
      <c r="BR32" s="16">
        <f>IFERROR(FLUID!BV75,0)</f>
        <v>0</v>
      </c>
      <c r="BS32" s="16">
        <f>IFERROR(FLUID!BW75,0)</f>
        <v>0</v>
      </c>
      <c r="BT32" s="16">
        <f>IFERROR(FLUID!BX75,0)</f>
        <v>0</v>
      </c>
    </row>
    <row r="33" spans="1:72" ht="22.5" collapsed="1" thickTop="1" thickBot="1" x14ac:dyDescent="0.4">
      <c r="A33" s="35"/>
      <c r="B33" s="100"/>
      <c r="C33" s="100"/>
      <c r="D33" s="100"/>
      <c r="E33" s="100"/>
      <c r="F33" s="100">
        <f ca="1">IFERROR(AI35,0)</f>
        <v>0</v>
      </c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100"/>
      <c r="AY33" s="100"/>
      <c r="AZ33" s="100"/>
      <c r="BA33" s="100"/>
      <c r="BB33" s="100"/>
      <c r="BC33" s="100"/>
      <c r="BD33" s="100"/>
      <c r="BE33" s="100"/>
      <c r="BF33" s="100"/>
      <c r="BG33" s="100"/>
      <c r="BH33" s="100"/>
      <c r="BI33" s="100"/>
      <c r="BJ33" s="100"/>
      <c r="BK33" s="100"/>
      <c r="BL33" s="100"/>
      <c r="BM33" s="100"/>
      <c r="BN33" s="100"/>
      <c r="BO33" s="100"/>
      <c r="BP33" s="100"/>
      <c r="BQ33" s="100"/>
      <c r="BR33" s="100"/>
      <c r="BS33" s="100"/>
      <c r="BT33" s="100"/>
    </row>
    <row r="34" spans="1:72" ht="22.5" thickTop="1" thickBot="1" x14ac:dyDescent="0.4">
      <c r="A34" s="4" t="s">
        <v>28</v>
      </c>
      <c r="B34" s="4">
        <f>IFERROR(SOLID!F45,0)</f>
        <v>273.10000000000002</v>
      </c>
      <c r="C34" s="4">
        <f>IFERROR(SOLID!G45,0)</f>
        <v>289.7</v>
      </c>
      <c r="D34" s="4">
        <f>IFERROR(SOLID!H45,0)</f>
        <v>306.2</v>
      </c>
      <c r="E34" s="4">
        <f>IFERROR(SOLID!I45,0)</f>
        <v>322.7</v>
      </c>
      <c r="F34" s="4">
        <f>IFERROR(SOLID!J45,0)</f>
        <v>339.2</v>
      </c>
      <c r="G34" s="4">
        <f>IFERROR(SOLID!K45,0)</f>
        <v>405.3</v>
      </c>
      <c r="H34" s="4">
        <f>IFERROR(SOLID!L45,0)</f>
        <v>471.4</v>
      </c>
      <c r="I34" s="4">
        <f>IFERROR(SOLID!M45,0)</f>
        <v>487.9</v>
      </c>
      <c r="J34" s="4">
        <f>IFERROR(SOLID!N45,0)</f>
        <v>504.4</v>
      </c>
      <c r="K34" s="4">
        <f>IFERROR(SOLID!O45,0)</f>
        <v>520.9</v>
      </c>
      <c r="L34" s="4">
        <f>IFERROR(SOLID!P45,0)</f>
        <v>537.5</v>
      </c>
      <c r="M34" s="4">
        <f>IFERROR(SOLID!Q45,0)</f>
        <v>603.5</v>
      </c>
      <c r="N34" s="4">
        <f>IFERROR(SOLID!R45,0)</f>
        <v>669.6</v>
      </c>
      <c r="O34" s="4">
        <f>IFERROR(SOLID!S45,0)</f>
        <v>686.1</v>
      </c>
      <c r="P34" s="4">
        <f>IFERROR(SOLID!T45,0)</f>
        <v>702.7</v>
      </c>
      <c r="Q34" s="4">
        <f>IFERROR(SOLID!U45,0)</f>
        <v>719.2</v>
      </c>
      <c r="R34" s="4">
        <f>IFERROR(SOLID!V45,0)</f>
        <v>735.7</v>
      </c>
      <c r="S34" s="4">
        <f>IFERROR(SOLID!W45,0)</f>
        <v>752.2</v>
      </c>
      <c r="T34" s="4">
        <f>IFERROR(SOLID!X45,0)</f>
        <v>768.7</v>
      </c>
      <c r="U34" s="4">
        <f>IFERROR(SOLID!Y45,0)</f>
        <v>785.2</v>
      </c>
      <c r="V34" s="4">
        <f>IFERROR(SOLID!Z45,0)</f>
        <v>801.8</v>
      </c>
      <c r="W34" s="4">
        <f>IFERROR(SOLID!AA45,0)</f>
        <v>867.8</v>
      </c>
      <c r="X34" s="4">
        <f>IFERROR(SOLID!AB45,0)</f>
        <v>884.4</v>
      </c>
      <c r="Y34" s="4">
        <f>IFERROR(SOLID!AC45,0)</f>
        <v>900.9</v>
      </c>
      <c r="Z34" s="4">
        <f>IFERROR(SOLID!AD45,0)</f>
        <v>917.4</v>
      </c>
      <c r="AA34" s="4">
        <f>IFERROR(SOLID!AE45,0)</f>
        <v>933.9</v>
      </c>
      <c r="AB34" s="4">
        <f>IFERROR(SOLID!AF45,0)</f>
        <v>1000</v>
      </c>
      <c r="AC34" s="4">
        <f>IFERROR(SOLID!AG45,0)</f>
        <v>0</v>
      </c>
      <c r="AD34" s="4">
        <f>IFERROR(SOLID!AH45,0)</f>
        <v>0</v>
      </c>
      <c r="AE34" s="4">
        <f>IFERROR(SOLID!AI45,0)</f>
        <v>0</v>
      </c>
      <c r="AF34" s="4">
        <f>IFERROR(SOLID!AJ45,0)</f>
        <v>0</v>
      </c>
      <c r="AG34" s="4">
        <f>IFERROR(SOLID!AK45,0)</f>
        <v>0</v>
      </c>
      <c r="AH34" s="4">
        <f>IFERROR(SOLID!AL45,0)</f>
        <v>0</v>
      </c>
      <c r="AI34" s="4">
        <f>IFERROR(SOLID!AM45,0)</f>
        <v>0</v>
      </c>
      <c r="AJ34" s="4">
        <f>IFERROR(SOLID!AN45,0)</f>
        <v>0</v>
      </c>
      <c r="AK34" s="4">
        <f>IFERROR(SOLID!AO45,0)</f>
        <v>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 x14ac:dyDescent="0.4">
      <c r="A35" s="33" t="str">
        <f>IFERROR(SOLID!E46,0)</f>
        <v>*GeSe2</v>
      </c>
      <c r="B35" s="16">
        <f ca="1">IFERROR(SOLID!F46,0)</f>
        <v>-18.084</v>
      </c>
      <c r="C35" s="16">
        <f ca="1">IFERROR(SOLID!G46,0)</f>
        <v>-18.186</v>
      </c>
      <c r="D35" s="16">
        <f ca="1">IFERROR(SOLID!H46,0)</f>
        <v>-18.296000000000003</v>
      </c>
      <c r="E35" s="16">
        <f ca="1">IFERROR(SOLID!I46,0)</f>
        <v>-56.089999999999996</v>
      </c>
      <c r="F35" s="16">
        <f ca="1">IFERROR(SOLID!J46,0)</f>
        <v>-54.059999999999995</v>
      </c>
      <c r="G35" s="16">
        <f ca="1">IFERROR(SOLID!K46,0)</f>
        <v>-49.67</v>
      </c>
      <c r="H35" s="16">
        <f ca="1">IFERROR(SOLID!L46,0)</f>
        <v>-40.83</v>
      </c>
      <c r="I35" s="16">
        <f ca="1">IFERROR(SOLID!M46,0)</f>
        <v>-39.880000000000003</v>
      </c>
      <c r="J35" s="16">
        <f ca="1">IFERROR(SOLID!N46,0)</f>
        <v>-39</v>
      </c>
      <c r="K35" s="16">
        <f ca="1">IFERROR(SOLID!O46,0)</f>
        <v>-38.200000000000003</v>
      </c>
      <c r="L35" s="16">
        <f ca="1">IFERROR(SOLID!P46,0)</f>
        <v>-37.43</v>
      </c>
      <c r="M35" s="16">
        <f ca="1">IFERROR(SOLID!Q46,0)</f>
        <v>-34.839999999999996</v>
      </c>
      <c r="N35" s="16">
        <f ca="1">IFERROR(SOLID!R46,0)</f>
        <v>-32.798000000000002</v>
      </c>
      <c r="O35" s="16">
        <f ca="1">IFERROR(SOLID!S46,0)</f>
        <v>-32.35</v>
      </c>
      <c r="P35" s="16">
        <f ca="1">IFERROR(SOLID!T46,0)</f>
        <v>-31.93</v>
      </c>
      <c r="Q35" s="16">
        <f ca="1">IFERROR(SOLID!U46,0)</f>
        <v>-31.528000000000002</v>
      </c>
      <c r="R35" s="16">
        <f ca="1">IFERROR(SOLID!V46,0)</f>
        <v>-31.152000000000001</v>
      </c>
      <c r="S35" s="16">
        <f ca="1">IFERROR(SOLID!W46,0)</f>
        <v>-30.787999999999997</v>
      </c>
      <c r="T35" s="16">
        <f ca="1">IFERROR(SOLID!X46,0)</f>
        <v>-30.763999999999996</v>
      </c>
      <c r="U35" s="16">
        <f ca="1">IFERROR(SOLID!Y46,0)</f>
        <v>-30.763999999999999</v>
      </c>
      <c r="V35" s="16">
        <f ca="1">IFERROR(SOLID!Z46,0)</f>
        <v>-30.782</v>
      </c>
      <c r="W35" s="16">
        <f ca="1">IFERROR(SOLID!AA46,0)</f>
        <v>-30.874000000000002</v>
      </c>
      <c r="X35" s="16">
        <f ca="1">IFERROR(SOLID!AB46,0)</f>
        <v>-30.901999999999997</v>
      </c>
      <c r="Y35" s="16">
        <f ca="1">IFERROR(SOLID!AC46,0)</f>
        <v>-30.944000000000003</v>
      </c>
      <c r="Z35" s="16">
        <f ca="1">IFERROR(SOLID!AD46,0)</f>
        <v>-30.988</v>
      </c>
      <c r="AA35" s="16">
        <f ca="1">IFERROR(SOLID!AE46,0)</f>
        <v>-31.033999999999999</v>
      </c>
      <c r="AB35" s="16">
        <f ca="1">IFERROR(SOLID!AF46,0)</f>
        <v>-31.265999999999998</v>
      </c>
      <c r="AC35" s="16">
        <f ca="1">IFERROR(SOLID!AG46,0)</f>
        <v>0</v>
      </c>
      <c r="AD35" s="16">
        <f ca="1">IFERROR(SOLID!AH46,0)</f>
        <v>0</v>
      </c>
      <c r="AE35" s="16">
        <f ca="1">IFERROR(SOLID!AI46,0)</f>
        <v>0</v>
      </c>
      <c r="AF35" s="16">
        <f ca="1">IFERROR(SOLID!AJ46,0)</f>
        <v>0</v>
      </c>
      <c r="AG35" s="16">
        <f ca="1">IFERROR(SOLID!AK46,0)</f>
        <v>0</v>
      </c>
      <c r="AH35" s="16">
        <f ca="1">IFERROR(SOLID!AL46,0)</f>
        <v>0</v>
      </c>
      <c r="AI35" s="16">
        <f ca="1">IFERROR(SOLID!AM46,0)</f>
        <v>0</v>
      </c>
      <c r="AJ35" s="16">
        <f ca="1">IFERROR(SOLID!AN46,0)</f>
        <v>0</v>
      </c>
      <c r="AK35" s="16">
        <f ca="1">IFERROR(SOLID!AO46,0)</f>
        <v>0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 x14ac:dyDescent="0.4">
      <c r="A36" s="33" t="str">
        <f>IFERROR(SOLID!E47,0)</f>
        <v>*Ge</v>
      </c>
      <c r="B36" s="16">
        <f ca="1">IFERROR(SOLID!F47,0)</f>
        <v>-27.48</v>
      </c>
      <c r="C36" s="16">
        <f ca="1">IFERROR(SOLID!G47,0)</f>
        <v>-25.86</v>
      </c>
      <c r="D36" s="16">
        <f ca="1">IFERROR(SOLID!H47,0)</f>
        <v>-24.42</v>
      </c>
      <c r="E36" s="16">
        <f ca="1">IFERROR(SOLID!I47,0)</f>
        <v>-14.19</v>
      </c>
      <c r="F36" s="16">
        <f ca="1">IFERROR(SOLID!J47,0)</f>
        <v>-13.76</v>
      </c>
      <c r="G36" s="16">
        <f ca="1">IFERROR(SOLID!K47,0)</f>
        <v>-10.61</v>
      </c>
      <c r="H36" s="16">
        <f ca="1">IFERROR(SOLID!L47,0)</f>
        <v>-14.31</v>
      </c>
      <c r="I36" s="16">
        <f ca="1">IFERROR(SOLID!M47,0)</f>
        <v>-14.22</v>
      </c>
      <c r="J36" s="16">
        <f ca="1">IFERROR(SOLID!N47,0)</f>
        <v>-14.14</v>
      </c>
      <c r="K36" s="16">
        <f ca="1">IFERROR(SOLID!O47,0)</f>
        <v>-14.08</v>
      </c>
      <c r="L36" s="16">
        <f ca="1">IFERROR(SOLID!P47,0)</f>
        <v>-14.03</v>
      </c>
      <c r="M36" s="16">
        <f ca="1">IFERROR(SOLID!Q47,0)</f>
        <v>-13.94</v>
      </c>
      <c r="N36" s="16">
        <f ca="1">IFERROR(SOLID!R47,0)</f>
        <v>-13.97</v>
      </c>
      <c r="O36" s="16">
        <f ca="1">IFERROR(SOLID!S47,0)</f>
        <v>-13.99</v>
      </c>
      <c r="P36" s="16">
        <f ca="1">IFERROR(SOLID!T47,0)</f>
        <v>-14.02</v>
      </c>
      <c r="Q36" s="16">
        <f ca="1">IFERROR(SOLID!U47,0)</f>
        <v>-14.05</v>
      </c>
      <c r="R36" s="16">
        <f ca="1">IFERROR(SOLID!V47,0)</f>
        <v>-14.11</v>
      </c>
      <c r="S36" s="16">
        <f ca="1">IFERROR(SOLID!W47,0)</f>
        <v>-14.24</v>
      </c>
      <c r="T36" s="16">
        <f ca="1">IFERROR(SOLID!X47,0)</f>
        <v>-14.12</v>
      </c>
      <c r="U36" s="16">
        <f ca="1">IFERROR(SOLID!Y47,0)</f>
        <v>-13.98</v>
      </c>
      <c r="V36" s="16">
        <f ca="1">IFERROR(SOLID!Z47,0)</f>
        <v>-13.86</v>
      </c>
      <c r="W36" s="16">
        <f ca="1">IFERROR(SOLID!AA47,0)</f>
        <v>-13.4</v>
      </c>
      <c r="X36" s="16">
        <f ca="1">IFERROR(SOLID!AB47,0)</f>
        <v>-13.29</v>
      </c>
      <c r="Y36" s="16">
        <f ca="1">IFERROR(SOLID!AC47,0)</f>
        <v>-13.19</v>
      </c>
      <c r="Z36" s="16">
        <f ca="1">IFERROR(SOLID!AD47,0)</f>
        <v>-13.09</v>
      </c>
      <c r="AA36" s="16">
        <f ca="1">IFERROR(SOLID!AE47,0)</f>
        <v>-12.99</v>
      </c>
      <c r="AB36" s="16">
        <f ca="1">IFERROR(SOLID!AF47,0)</f>
        <v>-12.59</v>
      </c>
      <c r="AC36" s="16">
        <f ca="1">IFERROR(SOLID!AG47,0)</f>
        <v>0</v>
      </c>
      <c r="AD36" s="16">
        <f ca="1">IFERROR(SOLID!AH47,0)</f>
        <v>0</v>
      </c>
      <c r="AE36" s="16">
        <f ca="1">IFERROR(SOLID!AI47,0)</f>
        <v>0</v>
      </c>
      <c r="AF36" s="16">
        <f ca="1">IFERROR(SOLID!AJ47,0)</f>
        <v>0</v>
      </c>
      <c r="AG36" s="16">
        <f ca="1">IFERROR(SOLID!AK47,0)</f>
        <v>0</v>
      </c>
      <c r="AH36" s="16">
        <f ca="1">IFERROR(SOLID!AL47,0)</f>
        <v>0</v>
      </c>
      <c r="AI36" s="16">
        <f ca="1">IFERROR(SOLID!AM47,0)</f>
        <v>0</v>
      </c>
      <c r="AJ36" s="16">
        <f ca="1">IFERROR(SOLID!AN47,0)</f>
        <v>0</v>
      </c>
      <c r="AK36" s="16">
        <f ca="1">IFERROR(SOLID!AO47,0)</f>
        <v>0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 x14ac:dyDescent="0.4">
      <c r="A37" s="33" t="str">
        <f>IFERROR(SOLID!E48,0)</f>
        <v>*Ga2Se3</v>
      </c>
      <c r="B37" s="16">
        <f ca="1">IFERROR(SOLID!F48,0)</f>
        <v>-179.98600000000002</v>
      </c>
      <c r="C37" s="16">
        <f ca="1">IFERROR(SOLID!G48,0)</f>
        <v>-172.00900000000001</v>
      </c>
      <c r="D37" s="16">
        <f ca="1">IFERROR(SOLID!H48,0)</f>
        <v>-164.934</v>
      </c>
      <c r="E37" s="16">
        <f ca="1">IFERROR(SOLID!I48,0)</f>
        <v>-174.05</v>
      </c>
      <c r="F37" s="16">
        <f ca="1">IFERROR(SOLID!J48,0)</f>
        <v>-166.67</v>
      </c>
      <c r="G37" s="16">
        <f ca="1">IFERROR(SOLID!K48,0)</f>
        <v>-143.57</v>
      </c>
      <c r="H37" s="16">
        <f ca="1">IFERROR(SOLID!L48,0)</f>
        <v>-127.24</v>
      </c>
      <c r="I37" s="16">
        <f ca="1">IFERROR(SOLID!M48,0)</f>
        <v>-123.87</v>
      </c>
      <c r="J37" s="16">
        <f ca="1">IFERROR(SOLID!N48,0)</f>
        <v>-120.77000000000001</v>
      </c>
      <c r="K37" s="16">
        <f ca="1">IFERROR(SOLID!O48,0)</f>
        <v>-117.94</v>
      </c>
      <c r="L37" s="16">
        <f ca="1">IFERROR(SOLID!P48,0)</f>
        <v>-116.24</v>
      </c>
      <c r="M37" s="16">
        <f ca="1">IFERROR(SOLID!Q48,0)</f>
        <v>-110.44999999999999</v>
      </c>
      <c r="N37" s="16">
        <f ca="1">IFERROR(SOLID!R48,0)</f>
        <v>-105.90199999999999</v>
      </c>
      <c r="O37" s="16">
        <f ca="1">IFERROR(SOLID!S48,0)</f>
        <v>-104.94</v>
      </c>
      <c r="P37" s="16">
        <f ca="1">IFERROR(SOLID!T48,0)</f>
        <v>-104.04500000000002</v>
      </c>
      <c r="Q37" s="16">
        <f ca="1">IFERROR(SOLID!U48,0)</f>
        <v>-103.217</v>
      </c>
      <c r="R37" s="16">
        <f ca="1">IFERROR(SOLID!V48,0)</f>
        <v>-102.46300000000001</v>
      </c>
      <c r="S37" s="16">
        <f ca="1">IFERROR(SOLID!W48,0)</f>
        <v>-101.78199999999998</v>
      </c>
      <c r="T37" s="16">
        <f ca="1">IFERROR(SOLID!X48,0)</f>
        <v>-100.96599999999999</v>
      </c>
      <c r="U37" s="16">
        <f ca="1">IFERROR(SOLID!Y48,0)</f>
        <v>-100.176</v>
      </c>
      <c r="V37" s="16">
        <f ca="1">IFERROR(SOLID!Z48,0)</f>
        <v>-99.423000000000002</v>
      </c>
      <c r="W37" s="16">
        <f ca="1">IFERROR(SOLID!AA48,0)</f>
        <v>-96.670999999999992</v>
      </c>
      <c r="X37" s="16">
        <f ca="1">IFERROR(SOLID!AB48,0)</f>
        <v>-96.038000000000011</v>
      </c>
      <c r="Y37" s="16">
        <f ca="1">IFERROR(SOLID!AC48,0)</f>
        <v>-95.450999999999993</v>
      </c>
      <c r="Z37" s="16">
        <f ca="1">IFERROR(SOLID!AD48,0)</f>
        <v>-94.86699999999999</v>
      </c>
      <c r="AA37" s="16">
        <f ca="1">IFERROR(SOLID!AE48,0)</f>
        <v>-94.305999999999997</v>
      </c>
      <c r="AB37" s="16">
        <f ca="1">IFERROR(SOLID!AF48,0)</f>
        <v>-92.233999999999995</v>
      </c>
      <c r="AC37" s="16">
        <f ca="1">IFERROR(SOLID!AG48,0)</f>
        <v>0</v>
      </c>
      <c r="AD37" s="16">
        <f ca="1">IFERROR(SOLID!AH48,0)</f>
        <v>0</v>
      </c>
      <c r="AE37" s="16">
        <f ca="1">IFERROR(SOLID!AI48,0)</f>
        <v>0</v>
      </c>
      <c r="AF37" s="16">
        <f ca="1">IFERROR(SOLID!AJ48,0)</f>
        <v>0</v>
      </c>
      <c r="AG37" s="16">
        <f ca="1">IFERROR(SOLID!AK48,0)</f>
        <v>0</v>
      </c>
      <c r="AH37" s="16">
        <f ca="1">IFERROR(SOLID!AL48,0)</f>
        <v>0</v>
      </c>
      <c r="AI37" s="16">
        <f ca="1">IFERROR(SOLID!AM48,0)</f>
        <v>0</v>
      </c>
      <c r="AJ37" s="16">
        <f ca="1">IFERROR(SOLID!AN48,0)</f>
        <v>0</v>
      </c>
      <c r="AK37" s="16">
        <f ca="1">IFERROR(SOLID!AO48,0)</f>
        <v>0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 x14ac:dyDescent="0.4">
      <c r="A38" s="33" t="str">
        <f>IFERROR(SOLID!E49,0)</f>
        <v>*Ga2Se3[l]</v>
      </c>
      <c r="B38" s="16">
        <f ca="1">IFERROR(SOLID!F49,0)</f>
        <v>-179.98600000000002</v>
      </c>
      <c r="C38" s="16">
        <f ca="1">IFERROR(SOLID!G49,0)</f>
        <v>-172.00900000000001</v>
      </c>
      <c r="D38" s="16">
        <f ca="1">IFERROR(SOLID!H49,0)</f>
        <v>-164.934</v>
      </c>
      <c r="E38" s="16">
        <f ca="1">IFERROR(SOLID!I49,0)</f>
        <v>-174.05</v>
      </c>
      <c r="F38" s="16">
        <f ca="1">IFERROR(SOLID!J49,0)</f>
        <v>-166.67</v>
      </c>
      <c r="G38" s="16">
        <f ca="1">IFERROR(SOLID!K49,0)</f>
        <v>-143.57</v>
      </c>
      <c r="H38" s="16">
        <f ca="1">IFERROR(SOLID!L49,0)</f>
        <v>-127.24</v>
      </c>
      <c r="I38" s="16">
        <f ca="1">IFERROR(SOLID!M49,0)</f>
        <v>-123.87</v>
      </c>
      <c r="J38" s="16">
        <f ca="1">IFERROR(SOLID!N49,0)</f>
        <v>-120.77000000000001</v>
      </c>
      <c r="K38" s="16">
        <f ca="1">IFERROR(SOLID!O49,0)</f>
        <v>-117.94</v>
      </c>
      <c r="L38" s="16">
        <f ca="1">IFERROR(SOLID!P49,0)</f>
        <v>-116.24</v>
      </c>
      <c r="M38" s="16">
        <f ca="1">IFERROR(SOLID!Q49,0)</f>
        <v>-110.44999999999999</v>
      </c>
      <c r="N38" s="16">
        <f ca="1">IFERROR(SOLID!R49,0)</f>
        <v>-105.90199999999999</v>
      </c>
      <c r="O38" s="16">
        <f ca="1">IFERROR(SOLID!S49,0)</f>
        <v>-104.94</v>
      </c>
      <c r="P38" s="16">
        <f ca="1">IFERROR(SOLID!T49,0)</f>
        <v>-104.04500000000002</v>
      </c>
      <c r="Q38" s="16">
        <f ca="1">IFERROR(SOLID!U49,0)</f>
        <v>-103.217</v>
      </c>
      <c r="R38" s="16">
        <f ca="1">IFERROR(SOLID!V49,0)</f>
        <v>-102.46300000000001</v>
      </c>
      <c r="S38" s="16">
        <f ca="1">IFERROR(SOLID!W49,0)</f>
        <v>-101.78199999999998</v>
      </c>
      <c r="T38" s="16">
        <f ca="1">IFERROR(SOLID!X49,0)</f>
        <v>-100.96599999999999</v>
      </c>
      <c r="U38" s="16">
        <f ca="1">IFERROR(SOLID!Y49,0)</f>
        <v>-100.176</v>
      </c>
      <c r="V38" s="16">
        <f ca="1">IFERROR(SOLID!Z49,0)</f>
        <v>-99.423000000000002</v>
      </c>
      <c r="W38" s="16">
        <f ca="1">IFERROR(SOLID!AA49,0)</f>
        <v>-96.670999999999992</v>
      </c>
      <c r="X38" s="16">
        <f ca="1">IFERROR(SOLID!AB49,0)</f>
        <v>-96.038000000000011</v>
      </c>
      <c r="Y38" s="16">
        <f ca="1">IFERROR(SOLID!AC49,0)</f>
        <v>-95.450999999999993</v>
      </c>
      <c r="Z38" s="16">
        <f ca="1">IFERROR(SOLID!AD49,0)</f>
        <v>-94.86699999999999</v>
      </c>
      <c r="AA38" s="16">
        <f ca="1">IFERROR(SOLID!AE49,0)</f>
        <v>-94.305999999999997</v>
      </c>
      <c r="AB38" s="16">
        <f ca="1">IFERROR(SOLID!AF49,0)</f>
        <v>-92.233999999999995</v>
      </c>
      <c r="AC38" s="16">
        <f ca="1">IFERROR(SOLID!AG49,0)</f>
        <v>0</v>
      </c>
      <c r="AD38" s="16">
        <f ca="1">IFERROR(SOLID!AH49,0)</f>
        <v>0</v>
      </c>
      <c r="AE38" s="16">
        <f ca="1">IFERROR(SOLID!AI49,0)</f>
        <v>0</v>
      </c>
      <c r="AF38" s="16">
        <f ca="1">IFERROR(SOLID!AJ49,0)</f>
        <v>0</v>
      </c>
      <c r="AG38" s="16">
        <f ca="1">IFERROR(SOLID!AK49,0)</f>
        <v>0</v>
      </c>
      <c r="AH38" s="16">
        <f ca="1">IFERROR(SOLID!AL49,0)</f>
        <v>0</v>
      </c>
      <c r="AI38" s="16">
        <f ca="1">IFERROR(SOLID!AM49,0)</f>
        <v>0</v>
      </c>
      <c r="AJ38" s="16">
        <f ca="1">IFERROR(SOLID!AN49,0)</f>
        <v>0</v>
      </c>
      <c r="AK38" s="16">
        <f ca="1">IFERROR(SOLID!AO49,0)</f>
        <v>0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 x14ac:dyDescent="0.4">
      <c r="A39" s="33" t="str">
        <f>IFERROR(SOLID!E50,0)</f>
        <v>*GeSe[l]</v>
      </c>
      <c r="B39" s="16">
        <f ca="1">IFERROR(SOLID!F50,0)</f>
        <v>-22.782</v>
      </c>
      <c r="C39" s="16">
        <f ca="1">IFERROR(SOLID!G50,0)</f>
        <v>-22.023</v>
      </c>
      <c r="D39" s="16">
        <f ca="1">IFERROR(SOLID!H50,0)</f>
        <v>-21.358000000000001</v>
      </c>
      <c r="E39" s="16">
        <f ca="1">IFERROR(SOLID!I50,0)</f>
        <v>-35.14</v>
      </c>
      <c r="F39" s="16">
        <f ca="1">IFERROR(SOLID!J50,0)</f>
        <v>-33.909999999999997</v>
      </c>
      <c r="G39" s="16">
        <f ca="1">IFERROR(SOLID!K50,0)</f>
        <v>-30.14</v>
      </c>
      <c r="H39" s="16">
        <f ca="1">IFERROR(SOLID!L50,0)</f>
        <v>-27.57</v>
      </c>
      <c r="I39" s="16">
        <f ca="1">IFERROR(SOLID!M50,0)</f>
        <v>-27.05</v>
      </c>
      <c r="J39" s="16">
        <f ca="1">IFERROR(SOLID!N50,0)</f>
        <v>-26.57</v>
      </c>
      <c r="K39" s="16">
        <f ca="1">IFERROR(SOLID!O50,0)</f>
        <v>-26.14</v>
      </c>
      <c r="L39" s="16">
        <f ca="1">IFERROR(SOLID!P50,0)</f>
        <v>-25.729999999999997</v>
      </c>
      <c r="M39" s="16">
        <f ca="1">IFERROR(SOLID!Q50,0)</f>
        <v>-24.39</v>
      </c>
      <c r="N39" s="16">
        <f ca="1">IFERROR(SOLID!R50,0)</f>
        <v>-23.384</v>
      </c>
      <c r="O39" s="16">
        <f ca="1">IFERROR(SOLID!S50,0)</f>
        <v>-23.17</v>
      </c>
      <c r="P39" s="16">
        <f ca="1">IFERROR(SOLID!T50,0)</f>
        <v>-22.975000000000001</v>
      </c>
      <c r="Q39" s="16">
        <f ca="1">IFERROR(SOLID!U50,0)</f>
        <v>-22.789000000000001</v>
      </c>
      <c r="R39" s="16">
        <f ca="1">IFERROR(SOLID!V50,0)</f>
        <v>-22.631</v>
      </c>
      <c r="S39" s="16">
        <f ca="1">IFERROR(SOLID!W50,0)</f>
        <v>-22.513999999999999</v>
      </c>
      <c r="T39" s="16">
        <f ca="1">IFERROR(SOLID!X50,0)</f>
        <v>-22.442</v>
      </c>
      <c r="U39" s="16">
        <f ca="1">IFERROR(SOLID!Y50,0)</f>
        <v>-22.372</v>
      </c>
      <c r="V39" s="16">
        <f ca="1">IFERROR(SOLID!Z50,0)</f>
        <v>-22.320999999999998</v>
      </c>
      <c r="W39" s="16">
        <f ca="1">IFERROR(SOLID!AA50,0)</f>
        <v>-22.137</v>
      </c>
      <c r="X39" s="16">
        <f ca="1">IFERROR(SOLID!AB50,0)</f>
        <v>-22.095999999999997</v>
      </c>
      <c r="Y39" s="16">
        <f ca="1">IFERROR(SOLID!AC50,0)</f>
        <v>-22.067</v>
      </c>
      <c r="Z39" s="16">
        <f ca="1">IFERROR(SOLID!AD50,0)</f>
        <v>-22.039000000000001</v>
      </c>
      <c r="AA39" s="16">
        <f ca="1">IFERROR(SOLID!AE50,0)</f>
        <v>-22.012</v>
      </c>
      <c r="AB39" s="16">
        <f ca="1">IFERROR(SOLID!AF50,0)</f>
        <v>-21.927999999999997</v>
      </c>
      <c r="AC39" s="16">
        <f ca="1">IFERROR(SOLID!AG50,0)</f>
        <v>0</v>
      </c>
      <c r="AD39" s="16">
        <f ca="1">IFERROR(SOLID!AH50,0)</f>
        <v>0</v>
      </c>
      <c r="AE39" s="16">
        <f ca="1">IFERROR(SOLID!AI50,0)</f>
        <v>0</v>
      </c>
      <c r="AF39" s="16">
        <f ca="1">IFERROR(SOLID!AJ50,0)</f>
        <v>0</v>
      </c>
      <c r="AG39" s="16">
        <f ca="1">IFERROR(SOLID!AK50,0)</f>
        <v>0</v>
      </c>
      <c r="AH39" s="16">
        <f ca="1">IFERROR(SOLID!AL50,0)</f>
        <v>0</v>
      </c>
      <c r="AI39" s="16">
        <f ca="1">IFERROR(SOLID!AM50,0)</f>
        <v>0</v>
      </c>
      <c r="AJ39" s="16">
        <f ca="1">IFERROR(SOLID!AN50,0)</f>
        <v>0</v>
      </c>
      <c r="AK39" s="16">
        <f ca="1">IFERROR(SOLID!AO50,0)</f>
        <v>0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 x14ac:dyDescent="0.4">
      <c r="A40" s="33" t="str">
        <f>IFERROR(SOLID!E51,0)</f>
        <v>*GaSe</v>
      </c>
      <c r="B40" s="16">
        <f ca="1">IFERROR(SOLID!F51,0)</f>
        <v>-92.342000000000013</v>
      </c>
      <c r="C40" s="16">
        <f ca="1">IFERROR(SOLID!G51,0)</f>
        <v>-87.923000000000002</v>
      </c>
      <c r="D40" s="16">
        <f ca="1">IFERROR(SOLID!H51,0)</f>
        <v>-83.998000000000005</v>
      </c>
      <c r="E40" s="16">
        <f ca="1">IFERROR(SOLID!I51,0)</f>
        <v>-76.55</v>
      </c>
      <c r="F40" s="16">
        <f ca="1">IFERROR(SOLID!J51,0)</f>
        <v>-73.259999999999991</v>
      </c>
      <c r="G40" s="16">
        <f ca="1">IFERROR(SOLID!K51,0)</f>
        <v>-62.02</v>
      </c>
      <c r="H40" s="16">
        <f ca="1">IFERROR(SOLID!L51,0)</f>
        <v>-56.989999999999995</v>
      </c>
      <c r="I40" s="16">
        <f ca="1">IFERROR(SOLID!M51,0)</f>
        <v>-55.519999999999996</v>
      </c>
      <c r="J40" s="16">
        <f ca="1">IFERROR(SOLID!N51,0)</f>
        <v>-54.17</v>
      </c>
      <c r="K40" s="16">
        <f ca="1">IFERROR(SOLID!O51,0)</f>
        <v>-52.940000000000005</v>
      </c>
      <c r="L40" s="16">
        <f ca="1">IFERROR(SOLID!P51,0)</f>
        <v>-52.269999999999996</v>
      </c>
      <c r="M40" s="16">
        <f ca="1">IFERROR(SOLID!Q51,0)</f>
        <v>-50</v>
      </c>
      <c r="N40" s="16">
        <f ca="1">IFERROR(SOLID!R51,0)</f>
        <v>-48.244</v>
      </c>
      <c r="O40" s="16">
        <f ca="1">IFERROR(SOLID!S51,0)</f>
        <v>-47.88</v>
      </c>
      <c r="P40" s="16">
        <f ca="1">IFERROR(SOLID!T51,0)</f>
        <v>-47.545000000000002</v>
      </c>
      <c r="Q40" s="16">
        <f ca="1">IFERROR(SOLID!U51,0)</f>
        <v>-47.239000000000004</v>
      </c>
      <c r="R40" s="16">
        <f ca="1">IFERROR(SOLID!V51,0)</f>
        <v>-46.971000000000004</v>
      </c>
      <c r="S40" s="16">
        <f ca="1">IFERROR(SOLID!W51,0)</f>
        <v>-46.753999999999998</v>
      </c>
      <c r="T40" s="16">
        <f ca="1">IFERROR(SOLID!X51,0)</f>
        <v>-46.322000000000003</v>
      </c>
      <c r="U40" s="16">
        <f ca="1">IFERROR(SOLID!Y51,0)</f>
        <v>-45.891999999999996</v>
      </c>
      <c r="V40" s="16">
        <f ca="1">IFERROR(SOLID!Z51,0)</f>
        <v>-45.481000000000002</v>
      </c>
      <c r="W40" s="16">
        <f ca="1">IFERROR(SOLID!AA51,0)</f>
        <v>-43.966999999999999</v>
      </c>
      <c r="X40" s="16">
        <f ca="1">IFERROR(SOLID!AB51,0)</f>
        <v>-43.616</v>
      </c>
      <c r="Y40" s="16">
        <f ca="1">IFERROR(SOLID!AC51,0)</f>
        <v>-43.286999999999999</v>
      </c>
      <c r="Z40" s="16">
        <f ca="1">IFERROR(SOLID!AD51,0)</f>
        <v>-42.958999999999996</v>
      </c>
      <c r="AA40" s="16">
        <f ca="1">IFERROR(SOLID!AE51,0)</f>
        <v>-42.641999999999996</v>
      </c>
      <c r="AB40" s="16">
        <f ca="1">IFERROR(SOLID!AF51,0)</f>
        <v>-41.448</v>
      </c>
      <c r="AC40" s="16">
        <f ca="1">IFERROR(SOLID!AG51,0)</f>
        <v>0</v>
      </c>
      <c r="AD40" s="16">
        <f ca="1">IFERROR(SOLID!AH51,0)</f>
        <v>0</v>
      </c>
      <c r="AE40" s="16">
        <f ca="1">IFERROR(SOLID!AI51,0)</f>
        <v>0</v>
      </c>
      <c r="AF40" s="16">
        <f ca="1">IFERROR(SOLID!AJ51,0)</f>
        <v>0</v>
      </c>
      <c r="AG40" s="16">
        <f ca="1">IFERROR(SOLID!AK51,0)</f>
        <v>0</v>
      </c>
      <c r="AH40" s="16">
        <f ca="1">IFERROR(SOLID!AL51,0)</f>
        <v>0</v>
      </c>
      <c r="AI40" s="16">
        <f ca="1">IFERROR(SOLID!AM51,0)</f>
        <v>0</v>
      </c>
      <c r="AJ40" s="16">
        <f ca="1">IFERROR(SOLID!AN51,0)</f>
        <v>0</v>
      </c>
      <c r="AK40" s="16">
        <f ca="1">IFERROR(SOLID!AO51,0)</f>
        <v>0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 x14ac:dyDescent="0.4">
      <c r="A41" s="33" t="str">
        <f>IFERROR(SOLID!E52,0)</f>
        <v>*GeSe</v>
      </c>
      <c r="B41" s="16">
        <f ca="1">IFERROR(SOLID!F52,0)</f>
        <v>-22.782</v>
      </c>
      <c r="C41" s="16">
        <f ca="1">IFERROR(SOLID!G52,0)</f>
        <v>-22.023</v>
      </c>
      <c r="D41" s="16">
        <f ca="1">IFERROR(SOLID!H52,0)</f>
        <v>-21.358000000000001</v>
      </c>
      <c r="E41" s="16">
        <f ca="1">IFERROR(SOLID!I52,0)</f>
        <v>-35.14</v>
      </c>
      <c r="F41" s="16">
        <f ca="1">IFERROR(SOLID!J52,0)</f>
        <v>-33.909999999999997</v>
      </c>
      <c r="G41" s="16">
        <f ca="1">IFERROR(SOLID!K52,0)</f>
        <v>-30.14</v>
      </c>
      <c r="H41" s="16">
        <f ca="1">IFERROR(SOLID!L52,0)</f>
        <v>-27.57</v>
      </c>
      <c r="I41" s="16">
        <f ca="1">IFERROR(SOLID!M52,0)</f>
        <v>-27.05</v>
      </c>
      <c r="J41" s="16">
        <f ca="1">IFERROR(SOLID!N52,0)</f>
        <v>-26.57</v>
      </c>
      <c r="K41" s="16">
        <f ca="1">IFERROR(SOLID!O52,0)</f>
        <v>-26.14</v>
      </c>
      <c r="L41" s="16">
        <f ca="1">IFERROR(SOLID!P52,0)</f>
        <v>-25.729999999999997</v>
      </c>
      <c r="M41" s="16">
        <f ca="1">IFERROR(SOLID!Q52,0)</f>
        <v>-24.39</v>
      </c>
      <c r="N41" s="16">
        <f ca="1">IFERROR(SOLID!R52,0)</f>
        <v>-23.384</v>
      </c>
      <c r="O41" s="16">
        <f ca="1">IFERROR(SOLID!S52,0)</f>
        <v>-23.17</v>
      </c>
      <c r="P41" s="16">
        <f ca="1">IFERROR(SOLID!T52,0)</f>
        <v>-22.975000000000001</v>
      </c>
      <c r="Q41" s="16">
        <f ca="1">IFERROR(SOLID!U52,0)</f>
        <v>-22.789000000000001</v>
      </c>
      <c r="R41" s="16">
        <f ca="1">IFERROR(SOLID!V52,0)</f>
        <v>-22.631</v>
      </c>
      <c r="S41" s="16">
        <f ca="1">IFERROR(SOLID!W52,0)</f>
        <v>-22.513999999999999</v>
      </c>
      <c r="T41" s="16">
        <f ca="1">IFERROR(SOLID!X52,0)</f>
        <v>-22.442</v>
      </c>
      <c r="U41" s="16">
        <f ca="1">IFERROR(SOLID!Y52,0)</f>
        <v>-22.372</v>
      </c>
      <c r="V41" s="16">
        <f ca="1">IFERROR(SOLID!Z52,0)</f>
        <v>-22.320999999999998</v>
      </c>
      <c r="W41" s="16">
        <f ca="1">IFERROR(SOLID!AA52,0)</f>
        <v>-22.137</v>
      </c>
      <c r="X41" s="16">
        <f ca="1">IFERROR(SOLID!AB52,0)</f>
        <v>-22.095999999999997</v>
      </c>
      <c r="Y41" s="16">
        <f ca="1">IFERROR(SOLID!AC52,0)</f>
        <v>-22.067</v>
      </c>
      <c r="Z41" s="16">
        <f ca="1">IFERROR(SOLID!AD52,0)</f>
        <v>-22.039000000000001</v>
      </c>
      <c r="AA41" s="16">
        <f ca="1">IFERROR(SOLID!AE52,0)</f>
        <v>-22.012</v>
      </c>
      <c r="AB41" s="16">
        <f ca="1">IFERROR(SOLID!AF52,0)</f>
        <v>-21.927999999999997</v>
      </c>
      <c r="AC41" s="16">
        <f ca="1">IFERROR(SOLID!AG52,0)</f>
        <v>0</v>
      </c>
      <c r="AD41" s="16">
        <f ca="1">IFERROR(SOLID!AH52,0)</f>
        <v>0</v>
      </c>
      <c r="AE41" s="16">
        <f ca="1">IFERROR(SOLID!AI52,0)</f>
        <v>0</v>
      </c>
      <c r="AF41" s="16">
        <f ca="1">IFERROR(SOLID!AJ52,0)</f>
        <v>0</v>
      </c>
      <c r="AG41" s="16">
        <f ca="1">IFERROR(SOLID!AK52,0)</f>
        <v>0</v>
      </c>
      <c r="AH41" s="16">
        <f ca="1">IFERROR(SOLID!AL52,0)</f>
        <v>0</v>
      </c>
      <c r="AI41" s="16">
        <f ca="1">IFERROR(SOLID!AM52,0)</f>
        <v>0</v>
      </c>
      <c r="AJ41" s="16">
        <f ca="1">IFERROR(SOLID!AN52,0)</f>
        <v>0</v>
      </c>
      <c r="AK41" s="16">
        <f ca="1">IFERROR(SOLID!AO52,0)</f>
        <v>0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 x14ac:dyDescent="0.4">
      <c r="A42" s="33" t="str">
        <f>IFERROR(SOLID!E53,0)</f>
        <v>Se3</v>
      </c>
      <c r="B42" s="16">
        <f ca="1">IFERROR(SOLID!F53,0)</f>
        <v>14.094000000000001</v>
      </c>
      <c r="C42" s="16">
        <f ca="1">IFERROR(SOLID!G53,0)</f>
        <v>11.511000000000001</v>
      </c>
      <c r="D42" s="16">
        <f ca="1">IFERROR(SOLID!H53,0)</f>
        <v>9.1859999999999999</v>
      </c>
      <c r="E42" s="16">
        <f ca="1">IFERROR(SOLID!I53,0)</f>
        <v>-62.849999999999994</v>
      </c>
      <c r="F42" s="16">
        <f ca="1">IFERROR(SOLID!J53,0)</f>
        <v>-60.449999999999996</v>
      </c>
      <c r="G42" s="16">
        <f ca="1">IFERROR(SOLID!K53,0)</f>
        <v>-58.59</v>
      </c>
      <c r="H42" s="16">
        <f ca="1">IFERROR(SOLID!L53,0)</f>
        <v>-39.78</v>
      </c>
      <c r="I42" s="16">
        <f ca="1">IFERROR(SOLID!M53,0)</f>
        <v>-38.49</v>
      </c>
      <c r="J42" s="16">
        <f ca="1">IFERROR(SOLID!N53,0)</f>
        <v>-37.29</v>
      </c>
      <c r="K42" s="16">
        <f ca="1">IFERROR(SOLID!O53,0)</f>
        <v>-36.18</v>
      </c>
      <c r="L42" s="16">
        <f ca="1">IFERROR(SOLID!P53,0)</f>
        <v>-35.099999999999994</v>
      </c>
      <c r="M42" s="16">
        <f ca="1">IFERROR(SOLID!Q53,0)</f>
        <v>-31.349999999999998</v>
      </c>
      <c r="N42" s="16">
        <f ca="1">IFERROR(SOLID!R53,0)</f>
        <v>-28.241999999999997</v>
      </c>
      <c r="O42" s="16">
        <f ca="1">IFERROR(SOLID!S53,0)</f>
        <v>-27.54</v>
      </c>
      <c r="P42" s="16">
        <f ca="1">IFERROR(SOLID!T53,0)</f>
        <v>-26.865000000000002</v>
      </c>
      <c r="Q42" s="16">
        <f ca="1">IFERROR(SOLID!U53,0)</f>
        <v>-26.217000000000002</v>
      </c>
      <c r="R42" s="16">
        <f ca="1">IFERROR(SOLID!V53,0)</f>
        <v>-25.563000000000002</v>
      </c>
      <c r="S42" s="16">
        <f ca="1">IFERROR(SOLID!W53,0)</f>
        <v>-24.821999999999996</v>
      </c>
      <c r="T42" s="16">
        <f ca="1">IFERROR(SOLID!X53,0)</f>
        <v>-24.965999999999998</v>
      </c>
      <c r="U42" s="16">
        <f ca="1">IFERROR(SOLID!Y53,0)</f>
        <v>-25.175999999999998</v>
      </c>
      <c r="V42" s="16">
        <f ca="1">IFERROR(SOLID!Z53,0)</f>
        <v>-25.383000000000003</v>
      </c>
      <c r="W42" s="16">
        <f ca="1">IFERROR(SOLID!AA53,0)</f>
        <v>-26.210999999999999</v>
      </c>
      <c r="X42" s="16">
        <f ca="1">IFERROR(SOLID!AB53,0)</f>
        <v>-26.417999999999999</v>
      </c>
      <c r="Y42" s="16">
        <f ca="1">IFERROR(SOLID!AC53,0)</f>
        <v>-26.631</v>
      </c>
      <c r="Z42" s="16">
        <f ca="1">IFERROR(SOLID!AD53,0)</f>
        <v>-26.847000000000001</v>
      </c>
      <c r="AA42" s="16">
        <f ca="1">IFERROR(SOLID!AE53,0)</f>
        <v>-27.066000000000003</v>
      </c>
      <c r="AB42" s="16">
        <f ca="1">IFERROR(SOLID!AF53,0)</f>
        <v>-28.013999999999996</v>
      </c>
      <c r="AC42" s="16">
        <f ca="1">IFERROR(SOLID!AG53,0)</f>
        <v>0</v>
      </c>
      <c r="AD42" s="16">
        <f ca="1">IFERROR(SOLID!AH53,0)</f>
        <v>0</v>
      </c>
      <c r="AE42" s="16">
        <f ca="1">IFERROR(SOLID!AI53,0)</f>
        <v>0</v>
      </c>
      <c r="AF42" s="16">
        <f ca="1">IFERROR(SOLID!AJ53,0)</f>
        <v>0</v>
      </c>
      <c r="AG42" s="16">
        <f ca="1">IFERROR(SOLID!AK53,0)</f>
        <v>0</v>
      </c>
      <c r="AH42" s="16">
        <f ca="1">IFERROR(SOLID!AL53,0)</f>
        <v>0</v>
      </c>
      <c r="AI42" s="16">
        <f ca="1">IFERROR(SOLID!AM53,0)</f>
        <v>0</v>
      </c>
      <c r="AJ42" s="16">
        <f ca="1">IFERROR(SOLID!AN53,0)</f>
        <v>0</v>
      </c>
      <c r="AK42" s="16">
        <f ca="1">IFERROR(SOLID!AO53,0)</f>
        <v>0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 x14ac:dyDescent="0.4">
      <c r="A43" s="33" t="str">
        <f>IFERROR(SOLID!E54,0)</f>
        <v>Se?</v>
      </c>
      <c r="B43" s="16">
        <f ca="1">IFERROR(SOLID!F54,0)</f>
        <v>4.6980000000000004</v>
      </c>
      <c r="C43" s="16">
        <f ca="1">IFERROR(SOLID!G54,0)</f>
        <v>3.8370000000000002</v>
      </c>
      <c r="D43" s="16">
        <f ca="1">IFERROR(SOLID!H54,0)</f>
        <v>3.0619999999999998</v>
      </c>
      <c r="E43" s="16">
        <f ca="1">IFERROR(SOLID!I54,0)</f>
        <v>-20.95</v>
      </c>
      <c r="F43" s="16">
        <f ca="1">IFERROR(SOLID!J54,0)</f>
        <v>-20.149999999999999</v>
      </c>
      <c r="G43" s="16">
        <f ca="1">IFERROR(SOLID!K54,0)</f>
        <v>-19.53</v>
      </c>
      <c r="H43" s="16">
        <f ca="1">IFERROR(SOLID!L54,0)</f>
        <v>-13.26</v>
      </c>
      <c r="I43" s="16">
        <f ca="1">IFERROR(SOLID!M54,0)</f>
        <v>-12.83</v>
      </c>
      <c r="J43" s="16">
        <f ca="1">IFERROR(SOLID!N54,0)</f>
        <v>-12.43</v>
      </c>
      <c r="K43" s="16">
        <f ca="1">IFERROR(SOLID!O54,0)</f>
        <v>-12.06</v>
      </c>
      <c r="L43" s="16">
        <f ca="1">IFERROR(SOLID!P54,0)</f>
        <v>-11.7</v>
      </c>
      <c r="M43" s="16">
        <f ca="1">IFERROR(SOLID!Q54,0)</f>
        <v>-10.45</v>
      </c>
      <c r="N43" s="16">
        <f ca="1">IFERROR(SOLID!R54,0)</f>
        <v>-9.4139999999999997</v>
      </c>
      <c r="O43" s="16">
        <f ca="1">IFERROR(SOLID!S54,0)</f>
        <v>-9.18</v>
      </c>
      <c r="P43" s="16">
        <f ca="1">IFERROR(SOLID!T54,0)</f>
        <v>-8.9550000000000001</v>
      </c>
      <c r="Q43" s="16">
        <f ca="1">IFERROR(SOLID!U54,0)</f>
        <v>-8.7390000000000008</v>
      </c>
      <c r="R43" s="16">
        <f ca="1">IFERROR(SOLID!V54,0)</f>
        <v>-8.5210000000000008</v>
      </c>
      <c r="S43" s="16">
        <f ca="1">IFERROR(SOLID!W54,0)</f>
        <v>-8.2739999999999991</v>
      </c>
      <c r="T43" s="16">
        <f ca="1">IFERROR(SOLID!X54,0)</f>
        <v>-8.3219999999999992</v>
      </c>
      <c r="U43" s="16">
        <f ca="1">IFERROR(SOLID!Y54,0)</f>
        <v>-8.3919999999999995</v>
      </c>
      <c r="V43" s="16">
        <f ca="1">IFERROR(SOLID!Z54,0)</f>
        <v>-8.4610000000000003</v>
      </c>
      <c r="W43" s="16">
        <f ca="1">IFERROR(SOLID!AA54,0)</f>
        <v>-8.7370000000000001</v>
      </c>
      <c r="X43" s="16">
        <f ca="1">IFERROR(SOLID!AB54,0)</f>
        <v>-8.8059999999999992</v>
      </c>
      <c r="Y43" s="16">
        <f ca="1">IFERROR(SOLID!AC54,0)</f>
        <v>-8.8770000000000007</v>
      </c>
      <c r="Z43" s="16">
        <f ca="1">IFERROR(SOLID!AD54,0)</f>
        <v>-8.9489999999999998</v>
      </c>
      <c r="AA43" s="16">
        <f ca="1">IFERROR(SOLID!AE54,0)</f>
        <v>-9.0220000000000002</v>
      </c>
      <c r="AB43" s="16">
        <f ca="1">IFERROR(SOLID!AF54,0)</f>
        <v>-9.3379999999999992</v>
      </c>
      <c r="AC43" s="16">
        <f ca="1">IFERROR(SOLID!AG54,0)</f>
        <v>0</v>
      </c>
      <c r="AD43" s="16">
        <f ca="1">IFERROR(SOLID!AH54,0)</f>
        <v>0</v>
      </c>
      <c r="AE43" s="16">
        <f ca="1">IFERROR(SOLID!AI54,0)</f>
        <v>0</v>
      </c>
      <c r="AF43" s="16">
        <f ca="1">IFERROR(SOLID!AJ54,0)</f>
        <v>0</v>
      </c>
      <c r="AG43" s="16">
        <f ca="1">IFERROR(SOLID!AK54,0)</f>
        <v>0</v>
      </c>
      <c r="AH43" s="16">
        <f ca="1">IFERROR(SOLID!AL54,0)</f>
        <v>0</v>
      </c>
      <c r="AI43" s="16">
        <f ca="1">IFERROR(SOLID!AM54,0)</f>
        <v>0</v>
      </c>
      <c r="AJ43" s="16">
        <f ca="1">IFERROR(SOLID!AN54,0)</f>
        <v>0</v>
      </c>
      <c r="AK43" s="16">
        <f ca="1">IFERROR(SOLID!AO54,0)</f>
        <v>0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 x14ac:dyDescent="0.4">
      <c r="A44" s="33" t="str">
        <f>IFERROR(SOLID!E55,0)</f>
        <v>Se6</v>
      </c>
      <c r="B44" s="16">
        <f ca="1">IFERROR(SOLID!F55,0)</f>
        <v>28.188000000000002</v>
      </c>
      <c r="C44" s="16">
        <f ca="1">IFERROR(SOLID!G55,0)</f>
        <v>23.022000000000002</v>
      </c>
      <c r="D44" s="16">
        <f ca="1">IFERROR(SOLID!H55,0)</f>
        <v>18.372</v>
      </c>
      <c r="E44" s="16">
        <f ca="1">IFERROR(SOLID!I55,0)</f>
        <v>-125.69999999999999</v>
      </c>
      <c r="F44" s="16">
        <f ca="1">IFERROR(SOLID!J55,0)</f>
        <v>-120.89999999999999</v>
      </c>
      <c r="G44" s="16">
        <f ca="1">IFERROR(SOLID!K55,0)</f>
        <v>-117.18</v>
      </c>
      <c r="H44" s="16">
        <f ca="1">IFERROR(SOLID!L55,0)</f>
        <v>-79.56</v>
      </c>
      <c r="I44" s="16">
        <f ca="1">IFERROR(SOLID!M55,0)</f>
        <v>-76.98</v>
      </c>
      <c r="J44" s="16">
        <f ca="1">IFERROR(SOLID!N55,0)</f>
        <v>-74.58</v>
      </c>
      <c r="K44" s="16">
        <f ca="1">IFERROR(SOLID!O55,0)</f>
        <v>-72.36</v>
      </c>
      <c r="L44" s="16">
        <f ca="1">IFERROR(SOLID!P55,0)</f>
        <v>-70.199999999999989</v>
      </c>
      <c r="M44" s="16">
        <f ca="1">IFERROR(SOLID!Q55,0)</f>
        <v>-62.699999999999996</v>
      </c>
      <c r="N44" s="16">
        <f ca="1">IFERROR(SOLID!R55,0)</f>
        <v>-56.483999999999995</v>
      </c>
      <c r="O44" s="16">
        <f ca="1">IFERROR(SOLID!S55,0)</f>
        <v>-55.08</v>
      </c>
      <c r="P44" s="16">
        <f ca="1">IFERROR(SOLID!T55,0)</f>
        <v>-53.730000000000004</v>
      </c>
      <c r="Q44" s="16">
        <f ca="1">IFERROR(SOLID!U55,0)</f>
        <v>-52.434000000000005</v>
      </c>
      <c r="R44" s="16">
        <f ca="1">IFERROR(SOLID!V55,0)</f>
        <v>-51.126000000000005</v>
      </c>
      <c r="S44" s="16">
        <f ca="1">IFERROR(SOLID!W55,0)</f>
        <v>-49.643999999999991</v>
      </c>
      <c r="T44" s="16">
        <f ca="1">IFERROR(SOLID!X55,0)</f>
        <v>-49.931999999999995</v>
      </c>
      <c r="U44" s="16">
        <f ca="1">IFERROR(SOLID!Y55,0)</f>
        <v>-50.351999999999997</v>
      </c>
      <c r="V44" s="16">
        <f ca="1">IFERROR(SOLID!Z55,0)</f>
        <v>-50.766000000000005</v>
      </c>
      <c r="W44" s="16">
        <f ca="1">IFERROR(SOLID!AA55,0)</f>
        <v>-52.421999999999997</v>
      </c>
      <c r="X44" s="16">
        <f ca="1">IFERROR(SOLID!AB55,0)</f>
        <v>-52.835999999999999</v>
      </c>
      <c r="Y44" s="16">
        <f ca="1">IFERROR(SOLID!AC55,0)</f>
        <v>-53.262</v>
      </c>
      <c r="Z44" s="16">
        <f ca="1">IFERROR(SOLID!AD55,0)</f>
        <v>-53.694000000000003</v>
      </c>
      <c r="AA44" s="16">
        <f ca="1">IFERROR(SOLID!AE55,0)</f>
        <v>-54.132000000000005</v>
      </c>
      <c r="AB44" s="16">
        <f ca="1">IFERROR(SOLID!AF55,0)</f>
        <v>-56.027999999999992</v>
      </c>
      <c r="AC44" s="16">
        <f ca="1">IFERROR(SOLID!AG55,0)</f>
        <v>0</v>
      </c>
      <c r="AD44" s="16">
        <f ca="1">IFERROR(SOLID!AH55,0)</f>
        <v>0</v>
      </c>
      <c r="AE44" s="16">
        <f ca="1">IFERROR(SOLID!AI55,0)</f>
        <v>0</v>
      </c>
      <c r="AF44" s="16">
        <f ca="1">IFERROR(SOLID!AJ55,0)</f>
        <v>0</v>
      </c>
      <c r="AG44" s="16">
        <f ca="1">IFERROR(SOLID!AK55,0)</f>
        <v>0</v>
      </c>
      <c r="AH44" s="16">
        <f ca="1">IFERROR(SOLID!AL55,0)</f>
        <v>0</v>
      </c>
      <c r="AI44" s="16">
        <f ca="1">IFERROR(SOLID!AM55,0)</f>
        <v>0</v>
      </c>
      <c r="AJ44" s="16">
        <f ca="1">IFERROR(SOLID!AN55,0)</f>
        <v>0</v>
      </c>
      <c r="AK44" s="16">
        <f ca="1">IFERROR(SOLID!AO55,0)</f>
        <v>0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 x14ac:dyDescent="0.4">
      <c r="A45" s="33" t="str">
        <f>IFERROR(SOLID!E56,0)</f>
        <v>Se5</v>
      </c>
      <c r="B45" s="16">
        <f ca="1">IFERROR(SOLID!F56,0)</f>
        <v>23.490000000000002</v>
      </c>
      <c r="C45" s="16">
        <f ca="1">IFERROR(SOLID!G56,0)</f>
        <v>19.185000000000002</v>
      </c>
      <c r="D45" s="16">
        <f ca="1">IFERROR(SOLID!H56,0)</f>
        <v>15.309999999999999</v>
      </c>
      <c r="E45" s="16">
        <f ca="1">IFERROR(SOLID!I56,0)</f>
        <v>-104.75</v>
      </c>
      <c r="F45" s="16">
        <f ca="1">IFERROR(SOLID!J56,0)</f>
        <v>-100.75</v>
      </c>
      <c r="G45" s="16">
        <f ca="1">IFERROR(SOLID!K56,0)</f>
        <v>-97.65</v>
      </c>
      <c r="H45" s="16">
        <f ca="1">IFERROR(SOLID!L56,0)</f>
        <v>-66.3</v>
      </c>
      <c r="I45" s="16">
        <f ca="1">IFERROR(SOLID!M56,0)</f>
        <v>-64.150000000000006</v>
      </c>
      <c r="J45" s="16">
        <f ca="1">IFERROR(SOLID!N56,0)</f>
        <v>-62.15</v>
      </c>
      <c r="K45" s="16">
        <f ca="1">IFERROR(SOLID!O56,0)</f>
        <v>-60.300000000000004</v>
      </c>
      <c r="L45" s="16">
        <f ca="1">IFERROR(SOLID!P56,0)</f>
        <v>-58.5</v>
      </c>
      <c r="M45" s="16">
        <f ca="1">IFERROR(SOLID!Q56,0)</f>
        <v>-52.25</v>
      </c>
      <c r="N45" s="16">
        <f ca="1">IFERROR(SOLID!R56,0)</f>
        <v>-47.07</v>
      </c>
      <c r="O45" s="16">
        <f ca="1">IFERROR(SOLID!S56,0)</f>
        <v>-45.9</v>
      </c>
      <c r="P45" s="16">
        <f ca="1">IFERROR(SOLID!T56,0)</f>
        <v>-44.774999999999999</v>
      </c>
      <c r="Q45" s="16">
        <f ca="1">IFERROR(SOLID!U56,0)</f>
        <v>-43.695000000000007</v>
      </c>
      <c r="R45" s="16">
        <f ca="1">IFERROR(SOLID!V56,0)</f>
        <v>-42.605000000000004</v>
      </c>
      <c r="S45" s="16">
        <f ca="1">IFERROR(SOLID!W56,0)</f>
        <v>-41.37</v>
      </c>
      <c r="T45" s="16">
        <f ca="1">IFERROR(SOLID!X56,0)</f>
        <v>-41.61</v>
      </c>
      <c r="U45" s="16">
        <f ca="1">IFERROR(SOLID!Y56,0)</f>
        <v>-41.959999999999994</v>
      </c>
      <c r="V45" s="16">
        <f ca="1">IFERROR(SOLID!Z56,0)</f>
        <v>-42.305</v>
      </c>
      <c r="W45" s="16">
        <f ca="1">IFERROR(SOLID!AA56,0)</f>
        <v>-43.685000000000002</v>
      </c>
      <c r="X45" s="16">
        <f ca="1">IFERROR(SOLID!AB56,0)</f>
        <v>-44.029999999999994</v>
      </c>
      <c r="Y45" s="16">
        <f ca="1">IFERROR(SOLID!AC56,0)</f>
        <v>-44.385000000000005</v>
      </c>
      <c r="Z45" s="16">
        <f ca="1">IFERROR(SOLID!AD56,0)</f>
        <v>-44.744999999999997</v>
      </c>
      <c r="AA45" s="16">
        <f ca="1">IFERROR(SOLID!AE56,0)</f>
        <v>-45.11</v>
      </c>
      <c r="AB45" s="16">
        <f ca="1">IFERROR(SOLID!AF56,0)</f>
        <v>-46.69</v>
      </c>
      <c r="AC45" s="16">
        <f ca="1">IFERROR(SOLID!AG56,0)</f>
        <v>0</v>
      </c>
      <c r="AD45" s="16">
        <f ca="1">IFERROR(SOLID!AH56,0)</f>
        <v>0</v>
      </c>
      <c r="AE45" s="16">
        <f ca="1">IFERROR(SOLID!AI56,0)</f>
        <v>0</v>
      </c>
      <c r="AF45" s="16">
        <f ca="1">IFERROR(SOLID!AJ56,0)</f>
        <v>0</v>
      </c>
      <c r="AG45" s="16">
        <f ca="1">IFERROR(SOLID!AK56,0)</f>
        <v>0</v>
      </c>
      <c r="AH45" s="16">
        <f ca="1">IFERROR(SOLID!AL56,0)</f>
        <v>0</v>
      </c>
      <c r="AI45" s="16">
        <f ca="1">IFERROR(SOLID!AM56,0)</f>
        <v>0</v>
      </c>
      <c r="AJ45" s="16">
        <f ca="1">IFERROR(SOLID!AN56,0)</f>
        <v>0</v>
      </c>
      <c r="AK45" s="16">
        <f ca="1">IFERROR(SOLID!AO56,0)</f>
        <v>0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 x14ac:dyDescent="0.4">
      <c r="A46" s="33" t="str">
        <f>IFERROR(SOLID!E57,0)</f>
        <v>Se4</v>
      </c>
      <c r="B46" s="16">
        <f ca="1">IFERROR(SOLID!F57,0)</f>
        <v>18.792000000000002</v>
      </c>
      <c r="C46" s="16">
        <f ca="1">IFERROR(SOLID!G57,0)</f>
        <v>15.348000000000001</v>
      </c>
      <c r="D46" s="16">
        <f ca="1">IFERROR(SOLID!H57,0)</f>
        <v>12.247999999999999</v>
      </c>
      <c r="E46" s="16">
        <f ca="1">IFERROR(SOLID!I57,0)</f>
        <v>-83.8</v>
      </c>
      <c r="F46" s="16">
        <f ca="1">IFERROR(SOLID!J57,0)</f>
        <v>-80.599999999999994</v>
      </c>
      <c r="G46" s="16">
        <f ca="1">IFERROR(SOLID!K57,0)</f>
        <v>-78.12</v>
      </c>
      <c r="H46" s="16">
        <f ca="1">IFERROR(SOLID!L57,0)</f>
        <v>-53.04</v>
      </c>
      <c r="I46" s="16">
        <f ca="1">IFERROR(SOLID!M57,0)</f>
        <v>-51.32</v>
      </c>
      <c r="J46" s="16">
        <f ca="1">IFERROR(SOLID!N57,0)</f>
        <v>-49.72</v>
      </c>
      <c r="K46" s="16">
        <f ca="1">IFERROR(SOLID!O57,0)</f>
        <v>-48.24</v>
      </c>
      <c r="L46" s="16">
        <f ca="1">IFERROR(SOLID!P57,0)</f>
        <v>-46.8</v>
      </c>
      <c r="M46" s="16">
        <f ca="1">IFERROR(SOLID!Q57,0)</f>
        <v>-41.8</v>
      </c>
      <c r="N46" s="16">
        <f ca="1">IFERROR(SOLID!R57,0)</f>
        <v>-37.655999999999999</v>
      </c>
      <c r="O46" s="16">
        <f ca="1">IFERROR(SOLID!S57,0)</f>
        <v>-36.72</v>
      </c>
      <c r="P46" s="16">
        <f ca="1">IFERROR(SOLID!T57,0)</f>
        <v>-35.82</v>
      </c>
      <c r="Q46" s="16">
        <f ca="1">IFERROR(SOLID!U57,0)</f>
        <v>-34.956000000000003</v>
      </c>
      <c r="R46" s="16">
        <f ca="1">IFERROR(SOLID!V57,0)</f>
        <v>-34.084000000000003</v>
      </c>
      <c r="S46" s="16">
        <f ca="1">IFERROR(SOLID!W57,0)</f>
        <v>-33.095999999999997</v>
      </c>
      <c r="T46" s="16">
        <f ca="1">IFERROR(SOLID!X57,0)</f>
        <v>-33.287999999999997</v>
      </c>
      <c r="U46" s="16">
        <f ca="1">IFERROR(SOLID!Y57,0)</f>
        <v>-33.567999999999998</v>
      </c>
      <c r="V46" s="16">
        <f ca="1">IFERROR(SOLID!Z57,0)</f>
        <v>-33.844000000000001</v>
      </c>
      <c r="W46" s="16">
        <f ca="1">IFERROR(SOLID!AA57,0)</f>
        <v>-34.948</v>
      </c>
      <c r="X46" s="16">
        <f ca="1">IFERROR(SOLID!AB57,0)</f>
        <v>-35.223999999999997</v>
      </c>
      <c r="Y46" s="16">
        <f ca="1">IFERROR(SOLID!AC57,0)</f>
        <v>-35.508000000000003</v>
      </c>
      <c r="Z46" s="16">
        <f ca="1">IFERROR(SOLID!AD57,0)</f>
        <v>-35.795999999999999</v>
      </c>
      <c r="AA46" s="16">
        <f ca="1">IFERROR(SOLID!AE57,0)</f>
        <v>-36.088000000000001</v>
      </c>
      <c r="AB46" s="16">
        <f ca="1">IFERROR(SOLID!AF57,0)</f>
        <v>-37.351999999999997</v>
      </c>
      <c r="AC46" s="16">
        <f ca="1">IFERROR(SOLID!AG57,0)</f>
        <v>0</v>
      </c>
      <c r="AD46" s="16">
        <f ca="1">IFERROR(SOLID!AH57,0)</f>
        <v>0</v>
      </c>
      <c r="AE46" s="16">
        <f ca="1">IFERROR(SOLID!AI57,0)</f>
        <v>0</v>
      </c>
      <c r="AF46" s="16">
        <f ca="1">IFERROR(SOLID!AJ57,0)</f>
        <v>0</v>
      </c>
      <c r="AG46" s="16">
        <f ca="1">IFERROR(SOLID!AK57,0)</f>
        <v>0</v>
      </c>
      <c r="AH46" s="16">
        <f ca="1">IFERROR(SOLID!AL57,0)</f>
        <v>0</v>
      </c>
      <c r="AI46" s="16">
        <f ca="1">IFERROR(SOLID!AM57,0)</f>
        <v>0</v>
      </c>
      <c r="AJ46" s="16">
        <f ca="1">IFERROR(SOLID!AN57,0)</f>
        <v>0</v>
      </c>
      <c r="AK46" s="16">
        <f ca="1">IFERROR(SOLID!AO57,0)</f>
        <v>0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 x14ac:dyDescent="0.4">
      <c r="A47" s="33" t="str">
        <f>IFERROR(SOLID!E58,0)</f>
        <v>Se3</v>
      </c>
      <c r="B47" s="16">
        <f ca="1">IFERROR(SOLID!F58,0)</f>
        <v>14.094000000000001</v>
      </c>
      <c r="C47" s="16">
        <f ca="1">IFERROR(SOLID!G58,0)</f>
        <v>11.511000000000001</v>
      </c>
      <c r="D47" s="16">
        <f ca="1">IFERROR(SOLID!H58,0)</f>
        <v>9.1859999999999999</v>
      </c>
      <c r="E47" s="16">
        <f ca="1">IFERROR(SOLID!I58,0)</f>
        <v>-62.849999999999994</v>
      </c>
      <c r="F47" s="16">
        <f ca="1">IFERROR(SOLID!J58,0)</f>
        <v>-60.449999999999996</v>
      </c>
      <c r="G47" s="16">
        <f ca="1">IFERROR(SOLID!K58,0)</f>
        <v>-58.59</v>
      </c>
      <c r="H47" s="16">
        <f ca="1">IFERROR(SOLID!L58,0)</f>
        <v>-39.78</v>
      </c>
      <c r="I47" s="16">
        <f ca="1">IFERROR(SOLID!M58,0)</f>
        <v>-38.49</v>
      </c>
      <c r="J47" s="16">
        <f ca="1">IFERROR(SOLID!N58,0)</f>
        <v>-37.29</v>
      </c>
      <c r="K47" s="16">
        <f ca="1">IFERROR(SOLID!O58,0)</f>
        <v>-36.18</v>
      </c>
      <c r="L47" s="16">
        <f ca="1">IFERROR(SOLID!P58,0)</f>
        <v>-35.099999999999994</v>
      </c>
      <c r="M47" s="16">
        <f ca="1">IFERROR(SOLID!Q58,0)</f>
        <v>-31.349999999999998</v>
      </c>
      <c r="N47" s="16">
        <f ca="1">IFERROR(SOLID!R58,0)</f>
        <v>-28.241999999999997</v>
      </c>
      <c r="O47" s="16">
        <f ca="1">IFERROR(SOLID!S58,0)</f>
        <v>-27.54</v>
      </c>
      <c r="P47" s="16">
        <f ca="1">IFERROR(SOLID!T58,0)</f>
        <v>-26.865000000000002</v>
      </c>
      <c r="Q47" s="16">
        <f ca="1">IFERROR(SOLID!U58,0)</f>
        <v>-26.217000000000002</v>
      </c>
      <c r="R47" s="16">
        <f ca="1">IFERROR(SOLID!V58,0)</f>
        <v>-25.563000000000002</v>
      </c>
      <c r="S47" s="16">
        <f ca="1">IFERROR(SOLID!W58,0)</f>
        <v>-24.821999999999996</v>
      </c>
      <c r="T47" s="16">
        <f ca="1">IFERROR(SOLID!X58,0)</f>
        <v>-24.965999999999998</v>
      </c>
      <c r="U47" s="16">
        <f ca="1">IFERROR(SOLID!Y58,0)</f>
        <v>-25.175999999999998</v>
      </c>
      <c r="V47" s="16">
        <f ca="1">IFERROR(SOLID!Z58,0)</f>
        <v>-25.383000000000003</v>
      </c>
      <c r="W47" s="16">
        <f ca="1">IFERROR(SOLID!AA58,0)</f>
        <v>-26.210999999999999</v>
      </c>
      <c r="X47" s="16">
        <f ca="1">IFERROR(SOLID!AB58,0)</f>
        <v>-26.417999999999999</v>
      </c>
      <c r="Y47" s="16">
        <f ca="1">IFERROR(SOLID!AC58,0)</f>
        <v>-26.631</v>
      </c>
      <c r="Z47" s="16">
        <f ca="1">IFERROR(SOLID!AD58,0)</f>
        <v>-26.847000000000001</v>
      </c>
      <c r="AA47" s="16">
        <f ca="1">IFERROR(SOLID!AE58,0)</f>
        <v>-27.066000000000003</v>
      </c>
      <c r="AB47" s="16">
        <f ca="1">IFERROR(SOLID!AF58,0)</f>
        <v>-28.013999999999996</v>
      </c>
      <c r="AC47" s="16">
        <f ca="1">IFERROR(SOLID!AG58,0)</f>
        <v>0</v>
      </c>
      <c r="AD47" s="16">
        <f ca="1">IFERROR(SOLID!AH58,0)</f>
        <v>0</v>
      </c>
      <c r="AE47" s="16">
        <f ca="1">IFERROR(SOLID!AI58,0)</f>
        <v>0</v>
      </c>
      <c r="AF47" s="16">
        <f ca="1">IFERROR(SOLID!AJ58,0)</f>
        <v>0</v>
      </c>
      <c r="AG47" s="16">
        <f ca="1">IFERROR(SOLID!AK58,0)</f>
        <v>0</v>
      </c>
      <c r="AH47" s="16">
        <f ca="1">IFERROR(SOLID!AL58,0)</f>
        <v>0</v>
      </c>
      <c r="AI47" s="16">
        <f ca="1">IFERROR(SOLID!AM58,0)</f>
        <v>0</v>
      </c>
      <c r="AJ47" s="16">
        <f ca="1">IFERROR(SOLID!AN58,0)</f>
        <v>0</v>
      </c>
      <c r="AK47" s="16">
        <f ca="1">IFERROR(SOLID!AO58,0)</f>
        <v>0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 x14ac:dyDescent="0.4">
      <c r="A48" s="33" t="str">
        <f>IFERROR(SOLID!E59,0)</f>
        <v>Se2</v>
      </c>
      <c r="B48" s="16">
        <f ca="1">IFERROR(SOLID!F59,0)</f>
        <v>9.3960000000000008</v>
      </c>
      <c r="C48" s="16">
        <f ca="1">IFERROR(SOLID!G59,0)</f>
        <v>7.6740000000000004</v>
      </c>
      <c r="D48" s="16">
        <f ca="1">IFERROR(SOLID!H59,0)</f>
        <v>6.1239999999999997</v>
      </c>
      <c r="E48" s="16">
        <f ca="1">IFERROR(SOLID!I59,0)</f>
        <v>-41.9</v>
      </c>
      <c r="F48" s="16">
        <f ca="1">IFERROR(SOLID!J59,0)</f>
        <v>-40.299999999999997</v>
      </c>
      <c r="G48" s="16">
        <f ca="1">IFERROR(SOLID!K59,0)</f>
        <v>-39.06</v>
      </c>
      <c r="H48" s="16">
        <f ca="1">IFERROR(SOLID!L59,0)</f>
        <v>-26.52</v>
      </c>
      <c r="I48" s="16">
        <f ca="1">IFERROR(SOLID!M59,0)</f>
        <v>-25.66</v>
      </c>
      <c r="J48" s="16">
        <f ca="1">IFERROR(SOLID!N59,0)</f>
        <v>-24.86</v>
      </c>
      <c r="K48" s="16">
        <f ca="1">IFERROR(SOLID!O59,0)</f>
        <v>-24.12</v>
      </c>
      <c r="L48" s="16">
        <f ca="1">IFERROR(SOLID!P59,0)</f>
        <v>-23.4</v>
      </c>
      <c r="M48" s="16">
        <f ca="1">IFERROR(SOLID!Q59,0)</f>
        <v>-20.9</v>
      </c>
      <c r="N48" s="16">
        <f ca="1">IFERROR(SOLID!R59,0)</f>
        <v>-18.827999999999999</v>
      </c>
      <c r="O48" s="16">
        <f ca="1">IFERROR(SOLID!S59,0)</f>
        <v>-18.36</v>
      </c>
      <c r="P48" s="16">
        <f ca="1">IFERROR(SOLID!T59,0)</f>
        <v>-17.91</v>
      </c>
      <c r="Q48" s="16">
        <f ca="1">IFERROR(SOLID!U59,0)</f>
        <v>-17.478000000000002</v>
      </c>
      <c r="R48" s="16">
        <f ca="1">IFERROR(SOLID!V59,0)</f>
        <v>-17.042000000000002</v>
      </c>
      <c r="S48" s="16">
        <f ca="1">IFERROR(SOLID!W59,0)</f>
        <v>-16.547999999999998</v>
      </c>
      <c r="T48" s="16">
        <f ca="1">IFERROR(SOLID!X59,0)</f>
        <v>-16.643999999999998</v>
      </c>
      <c r="U48" s="16">
        <f ca="1">IFERROR(SOLID!Y59,0)</f>
        <v>-16.783999999999999</v>
      </c>
      <c r="V48" s="16">
        <f ca="1">IFERROR(SOLID!Z59,0)</f>
        <v>-16.922000000000001</v>
      </c>
      <c r="W48" s="16">
        <f ca="1">IFERROR(SOLID!AA59,0)</f>
        <v>-17.474</v>
      </c>
      <c r="X48" s="16">
        <f ca="1">IFERROR(SOLID!AB59,0)</f>
        <v>-17.611999999999998</v>
      </c>
      <c r="Y48" s="16">
        <f ca="1">IFERROR(SOLID!AC59,0)</f>
        <v>-17.754000000000001</v>
      </c>
      <c r="Z48" s="16">
        <f ca="1">IFERROR(SOLID!AD59,0)</f>
        <v>-17.898</v>
      </c>
      <c r="AA48" s="16">
        <f ca="1">IFERROR(SOLID!AE59,0)</f>
        <v>-18.044</v>
      </c>
      <c r="AB48" s="16">
        <f ca="1">IFERROR(SOLID!AF59,0)</f>
        <v>-18.675999999999998</v>
      </c>
      <c r="AC48" s="16">
        <f ca="1">IFERROR(SOLID!AG59,0)</f>
        <v>0</v>
      </c>
      <c r="AD48" s="16">
        <f ca="1">IFERROR(SOLID!AH59,0)</f>
        <v>0</v>
      </c>
      <c r="AE48" s="16">
        <f ca="1">IFERROR(SOLID!AI59,0)</f>
        <v>0</v>
      </c>
      <c r="AF48" s="16">
        <f ca="1">IFERROR(SOLID!AJ59,0)</f>
        <v>0</v>
      </c>
      <c r="AG48" s="16">
        <f ca="1">IFERROR(SOLID!AK59,0)</f>
        <v>0</v>
      </c>
      <c r="AH48" s="16">
        <f ca="1">IFERROR(SOLID!AL59,0)</f>
        <v>0</v>
      </c>
      <c r="AI48" s="16">
        <f ca="1">IFERROR(SOLID!AM59,0)</f>
        <v>0</v>
      </c>
      <c r="AJ48" s="16">
        <f ca="1">IFERROR(SOLID!AN59,0)</f>
        <v>0</v>
      </c>
      <c r="AK48" s="16">
        <f ca="1">IFERROR(SOLID!AO59,0)</f>
        <v>0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 x14ac:dyDescent="0.4">
      <c r="A49" s="33" t="str">
        <f>IFERROR(SOLID!E60,0)</f>
        <v>Se</v>
      </c>
      <c r="B49" s="16">
        <f ca="1">IFERROR(SOLID!F60,0)</f>
        <v>4.6980000000000004</v>
      </c>
      <c r="C49" s="16">
        <f ca="1">IFERROR(SOLID!G60,0)</f>
        <v>3.8370000000000002</v>
      </c>
      <c r="D49" s="16">
        <f ca="1">IFERROR(SOLID!H60,0)</f>
        <v>3.0619999999999998</v>
      </c>
      <c r="E49" s="16">
        <f ca="1">IFERROR(SOLID!I60,0)</f>
        <v>-20.95</v>
      </c>
      <c r="F49" s="16">
        <f ca="1">IFERROR(SOLID!J60,0)</f>
        <v>-20.149999999999999</v>
      </c>
      <c r="G49" s="16">
        <f ca="1">IFERROR(SOLID!K60,0)</f>
        <v>-19.53</v>
      </c>
      <c r="H49" s="16">
        <f ca="1">IFERROR(SOLID!L60,0)</f>
        <v>-13.26</v>
      </c>
      <c r="I49" s="16">
        <f ca="1">IFERROR(SOLID!M60,0)</f>
        <v>-12.83</v>
      </c>
      <c r="J49" s="16">
        <f ca="1">IFERROR(SOLID!N60,0)</f>
        <v>-12.43</v>
      </c>
      <c r="K49" s="16">
        <f ca="1">IFERROR(SOLID!O60,0)</f>
        <v>-12.06</v>
      </c>
      <c r="L49" s="16">
        <f ca="1">IFERROR(SOLID!P60,0)</f>
        <v>-11.7</v>
      </c>
      <c r="M49" s="16">
        <f ca="1">IFERROR(SOLID!Q60,0)</f>
        <v>-10.45</v>
      </c>
      <c r="N49" s="16">
        <f ca="1">IFERROR(SOLID!R60,0)</f>
        <v>-9.4139999999999997</v>
      </c>
      <c r="O49" s="16">
        <f ca="1">IFERROR(SOLID!S60,0)</f>
        <v>-9.18</v>
      </c>
      <c r="P49" s="16">
        <f ca="1">IFERROR(SOLID!T60,0)</f>
        <v>-8.9550000000000001</v>
      </c>
      <c r="Q49" s="16">
        <f ca="1">IFERROR(SOLID!U60,0)</f>
        <v>-8.7390000000000008</v>
      </c>
      <c r="R49" s="16">
        <f ca="1">IFERROR(SOLID!V60,0)</f>
        <v>-8.5210000000000008</v>
      </c>
      <c r="S49" s="16">
        <f ca="1">IFERROR(SOLID!W60,0)</f>
        <v>-8.2739999999999991</v>
      </c>
      <c r="T49" s="16">
        <f ca="1">IFERROR(SOLID!X60,0)</f>
        <v>-8.3219999999999992</v>
      </c>
      <c r="U49" s="16">
        <f ca="1">IFERROR(SOLID!Y60,0)</f>
        <v>-8.3919999999999995</v>
      </c>
      <c r="V49" s="16">
        <f ca="1">IFERROR(SOLID!Z60,0)</f>
        <v>-8.4610000000000003</v>
      </c>
      <c r="W49" s="16">
        <f ca="1">IFERROR(SOLID!AA60,0)</f>
        <v>-8.7370000000000001</v>
      </c>
      <c r="X49" s="16">
        <f ca="1">IFERROR(SOLID!AB60,0)</f>
        <v>-8.8059999999999992</v>
      </c>
      <c r="Y49" s="16">
        <f ca="1">IFERROR(SOLID!AC60,0)</f>
        <v>-8.8770000000000007</v>
      </c>
      <c r="Z49" s="16">
        <f ca="1">IFERROR(SOLID!AD60,0)</f>
        <v>-8.9489999999999998</v>
      </c>
      <c r="AA49" s="16">
        <f ca="1">IFERROR(SOLID!AE60,0)</f>
        <v>-9.0220000000000002</v>
      </c>
      <c r="AB49" s="16">
        <f ca="1">IFERROR(SOLID!AF60,0)</f>
        <v>-9.3379999999999992</v>
      </c>
      <c r="AC49" s="16">
        <f ca="1">IFERROR(SOLID!AG60,0)</f>
        <v>0</v>
      </c>
      <c r="AD49" s="16">
        <f ca="1">IFERROR(SOLID!AH60,0)</f>
        <v>0</v>
      </c>
      <c r="AE49" s="16">
        <f ca="1">IFERROR(SOLID!AI60,0)</f>
        <v>0</v>
      </c>
      <c r="AF49" s="16">
        <f ca="1">IFERROR(SOLID!AJ60,0)</f>
        <v>0</v>
      </c>
      <c r="AG49" s="16">
        <f ca="1">IFERROR(SOLID!AK60,0)</f>
        <v>0</v>
      </c>
      <c r="AH49" s="16">
        <f ca="1">IFERROR(SOLID!AL60,0)</f>
        <v>0</v>
      </c>
      <c r="AI49" s="16">
        <f ca="1">IFERROR(SOLID!AM60,0)</f>
        <v>0</v>
      </c>
      <c r="AJ49" s="16">
        <f ca="1">IFERROR(SOLID!AN60,0)</f>
        <v>0</v>
      </c>
      <c r="AK49" s="16">
        <f ca="1">IFERROR(SOLID!AO60,0)</f>
        <v>0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 x14ac:dyDescent="0.4">
      <c r="A50" s="33" t="str">
        <f>IFERROR(SOLID!E61,0)</f>
        <v>Ar</v>
      </c>
      <c r="B50" s="16">
        <f ca="1">IFERROR(SOLID!F61,0)</f>
        <v>-20.72</v>
      </c>
      <c r="C50" s="16">
        <f ca="1">IFERROR(SOLID!G61,0)</f>
        <v>-20.71</v>
      </c>
      <c r="D50" s="16">
        <f ca="1">IFERROR(SOLID!H61,0)</f>
        <v>-20.71</v>
      </c>
      <c r="E50" s="16">
        <f ca="1">IFERROR(SOLID!I61,0)</f>
        <v>-18.62</v>
      </c>
      <c r="F50" s="16">
        <f ca="1">IFERROR(SOLID!J61,0)</f>
        <v>-18.63</v>
      </c>
      <c r="G50" s="16">
        <f ca="1">IFERROR(SOLID!K61,0)</f>
        <v>-18.72</v>
      </c>
      <c r="H50" s="16">
        <f ca="1">IFERROR(SOLID!L61,0)</f>
        <v>-18.84</v>
      </c>
      <c r="I50" s="16">
        <f ca="1">IFERROR(SOLID!M61,0)</f>
        <v>-18.87</v>
      </c>
      <c r="J50" s="16">
        <f ca="1">IFERROR(SOLID!N61,0)</f>
        <v>-18.899999999999999</v>
      </c>
      <c r="K50" s="16">
        <f ca="1">IFERROR(SOLID!O61,0)</f>
        <v>-18.940000000000001</v>
      </c>
      <c r="L50" s="16">
        <f ca="1">IFERROR(SOLID!P61,0)</f>
        <v>-18.97</v>
      </c>
      <c r="M50" s="16">
        <f ca="1">IFERROR(SOLID!Q61,0)</f>
        <v>-19.11</v>
      </c>
      <c r="N50" s="16">
        <f ca="1">IFERROR(SOLID!R61,0)</f>
        <v>-19.25</v>
      </c>
      <c r="O50" s="16">
        <f ca="1">IFERROR(SOLID!S61,0)</f>
        <v>-19.28</v>
      </c>
      <c r="P50" s="16">
        <f ca="1">IFERROR(SOLID!T61,0)</f>
        <v>-19.32</v>
      </c>
      <c r="Q50" s="16">
        <f ca="1">IFERROR(SOLID!U61,0)</f>
        <v>-19.350000000000001</v>
      </c>
      <c r="R50" s="16">
        <f ca="1">IFERROR(SOLID!V61,0)</f>
        <v>-19.38</v>
      </c>
      <c r="S50" s="16">
        <f ca="1">IFERROR(SOLID!W61,0)</f>
        <v>-19.420000000000002</v>
      </c>
      <c r="T50" s="16">
        <f ca="1">IFERROR(SOLID!X61,0)</f>
        <v>-19.45</v>
      </c>
      <c r="U50" s="16">
        <f ca="1">IFERROR(SOLID!Y61,0)</f>
        <v>-19.48</v>
      </c>
      <c r="V50" s="16">
        <f ca="1">IFERROR(SOLID!Z61,0)</f>
        <v>-19.510000000000002</v>
      </c>
      <c r="W50" s="16">
        <f ca="1">IFERROR(SOLID!AA61,0)</f>
        <v>-19.64</v>
      </c>
      <c r="X50" s="16">
        <f ca="1">IFERROR(SOLID!AB61,0)</f>
        <v>-19.68</v>
      </c>
      <c r="Y50" s="16">
        <f ca="1">IFERROR(SOLID!AC61,0)</f>
        <v>-19.71</v>
      </c>
      <c r="Z50" s="16">
        <f ca="1">IFERROR(SOLID!AD61,0)</f>
        <v>-19.739999999999998</v>
      </c>
      <c r="AA50" s="16">
        <f ca="1">IFERROR(SOLID!AE61,0)</f>
        <v>-19.77</v>
      </c>
      <c r="AB50" s="16">
        <f ca="1">IFERROR(SOLID!AF61,0)</f>
        <v>-19.91</v>
      </c>
      <c r="AC50" s="16">
        <f ca="1">IFERROR(SOLID!AG61,0)</f>
        <v>0</v>
      </c>
      <c r="AD50" s="16">
        <f ca="1">IFERROR(SOLID!AH61,0)</f>
        <v>0</v>
      </c>
      <c r="AE50" s="16">
        <f ca="1">IFERROR(SOLID!AI61,0)</f>
        <v>0</v>
      </c>
      <c r="AF50" s="16">
        <f ca="1">IFERROR(SOLID!AJ61,0)</f>
        <v>0</v>
      </c>
      <c r="AG50" s="16">
        <f ca="1">IFERROR(SOLID!AK61,0)</f>
        <v>0</v>
      </c>
      <c r="AH50" s="16">
        <f ca="1">IFERROR(SOLID!AL61,0)</f>
        <v>0</v>
      </c>
      <c r="AI50" s="16">
        <f ca="1">IFERROR(SOLID!AM61,0)</f>
        <v>0</v>
      </c>
      <c r="AJ50" s="16">
        <f ca="1">IFERROR(SOLID!AN61,0)</f>
        <v>0</v>
      </c>
      <c r="AK50" s="16">
        <f ca="1">IFERROR(SOLID!AO61,0)</f>
        <v>0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 x14ac:dyDescent="0.4">
      <c r="A51" s="33" t="str">
        <f>IFERROR(SOLID!E62,0)</f>
        <v>(1)GeSe[l]</v>
      </c>
      <c r="B51" s="16">
        <f ca="1">IFERROR(SOLID!F62,0)</f>
        <v>-22.782</v>
      </c>
      <c r="C51" s="16">
        <f ca="1">IFERROR(SOLID!G62,0)</f>
        <v>-22.023</v>
      </c>
      <c r="D51" s="16">
        <f ca="1">IFERROR(SOLID!H62,0)</f>
        <v>-21.358000000000001</v>
      </c>
      <c r="E51" s="16">
        <f ca="1">IFERROR(SOLID!I62,0)</f>
        <v>-35.14</v>
      </c>
      <c r="F51" s="16">
        <f ca="1">IFERROR(SOLID!J62,0)</f>
        <v>-33.909999999999997</v>
      </c>
      <c r="G51" s="16">
        <f ca="1">IFERROR(SOLID!K62,0)</f>
        <v>-30.14</v>
      </c>
      <c r="H51" s="16">
        <f ca="1">IFERROR(SOLID!L62,0)</f>
        <v>-27.57</v>
      </c>
      <c r="I51" s="16">
        <f ca="1">IFERROR(SOLID!M62,0)</f>
        <v>-27.05</v>
      </c>
      <c r="J51" s="16">
        <f ca="1">IFERROR(SOLID!N62,0)</f>
        <v>-26.57</v>
      </c>
      <c r="K51" s="16">
        <f ca="1">IFERROR(SOLID!O62,0)</f>
        <v>-26.14</v>
      </c>
      <c r="L51" s="16">
        <f ca="1">IFERROR(SOLID!P62,0)</f>
        <v>-25.729999999999997</v>
      </c>
      <c r="M51" s="16">
        <f ca="1">IFERROR(SOLID!Q62,0)</f>
        <v>-24.39</v>
      </c>
      <c r="N51" s="16">
        <f ca="1">IFERROR(SOLID!R62,0)</f>
        <v>-23.384</v>
      </c>
      <c r="O51" s="16">
        <f ca="1">IFERROR(SOLID!S62,0)</f>
        <v>-23.17</v>
      </c>
      <c r="P51" s="16">
        <f ca="1">IFERROR(SOLID!T62,0)</f>
        <v>-22.975000000000001</v>
      </c>
      <c r="Q51" s="16">
        <f ca="1">IFERROR(SOLID!U62,0)</f>
        <v>-22.789000000000001</v>
      </c>
      <c r="R51" s="16">
        <f ca="1">IFERROR(SOLID!V62,0)</f>
        <v>-22.631</v>
      </c>
      <c r="S51" s="16">
        <f ca="1">IFERROR(SOLID!W62,0)</f>
        <v>-22.513999999999999</v>
      </c>
      <c r="T51" s="16">
        <f ca="1">IFERROR(SOLID!X62,0)</f>
        <v>-22.442</v>
      </c>
      <c r="U51" s="16">
        <f ca="1">IFERROR(SOLID!Y62,0)</f>
        <v>-22.372</v>
      </c>
      <c r="V51" s="16">
        <f ca="1">IFERROR(SOLID!Z62,0)</f>
        <v>-22.320999999999998</v>
      </c>
      <c r="W51" s="16">
        <f ca="1">IFERROR(SOLID!AA62,0)</f>
        <v>-22.137</v>
      </c>
      <c r="X51" s="16">
        <f ca="1">IFERROR(SOLID!AB62,0)</f>
        <v>-22.095999999999997</v>
      </c>
      <c r="Y51" s="16">
        <f ca="1">IFERROR(SOLID!AC62,0)</f>
        <v>-22.067</v>
      </c>
      <c r="Z51" s="16">
        <f ca="1">IFERROR(SOLID!AD62,0)</f>
        <v>-22.039000000000001</v>
      </c>
      <c r="AA51" s="16">
        <f ca="1">IFERROR(SOLID!AE62,0)</f>
        <v>-22.012</v>
      </c>
      <c r="AB51" s="16">
        <f ca="1">IFERROR(SOLID!AF62,0)</f>
        <v>-21.927999999999997</v>
      </c>
      <c r="AC51" s="16">
        <f ca="1">IFERROR(SOLID!AG62,0)</f>
        <v>0</v>
      </c>
      <c r="AD51" s="16">
        <f ca="1">IFERROR(SOLID!AH62,0)</f>
        <v>0</v>
      </c>
      <c r="AE51" s="16">
        <f ca="1">IFERROR(SOLID!AI62,0)</f>
        <v>0</v>
      </c>
      <c r="AF51" s="16">
        <f ca="1">IFERROR(SOLID!AJ62,0)</f>
        <v>0</v>
      </c>
      <c r="AG51" s="16">
        <f ca="1">IFERROR(SOLID!AK62,0)</f>
        <v>0</v>
      </c>
      <c r="AH51" s="16">
        <f ca="1">IFERROR(SOLID!AL62,0)</f>
        <v>0</v>
      </c>
      <c r="AI51" s="16">
        <f ca="1">IFERROR(SOLID!AM62,0)</f>
        <v>0</v>
      </c>
      <c r="AJ51" s="16">
        <f ca="1">IFERROR(SOLID!AN62,0)</f>
        <v>0</v>
      </c>
      <c r="AK51" s="16">
        <f ca="1">IFERROR(SOLID!AO62,0)</f>
        <v>0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 x14ac:dyDescent="0.4">
      <c r="A52" s="33" t="str">
        <f>IFERROR(SOLID!E63,0)</f>
        <v>(1)Se[l]</v>
      </c>
      <c r="B52" s="16">
        <f ca="1">IFERROR(SOLID!F63,0)</f>
        <v>4.6980000000000004</v>
      </c>
      <c r="C52" s="16">
        <f ca="1">IFERROR(SOLID!G63,0)</f>
        <v>3.8370000000000002</v>
      </c>
      <c r="D52" s="16">
        <f ca="1">IFERROR(SOLID!H63,0)</f>
        <v>3.0619999999999998</v>
      </c>
      <c r="E52" s="16">
        <f ca="1">IFERROR(SOLID!I63,0)</f>
        <v>-20.95</v>
      </c>
      <c r="F52" s="16">
        <f ca="1">IFERROR(SOLID!J63,0)</f>
        <v>-20.149999999999999</v>
      </c>
      <c r="G52" s="16">
        <f ca="1">IFERROR(SOLID!K63,0)</f>
        <v>-19.53</v>
      </c>
      <c r="H52" s="16">
        <f ca="1">IFERROR(SOLID!L63,0)</f>
        <v>-13.26</v>
      </c>
      <c r="I52" s="16">
        <f ca="1">IFERROR(SOLID!M63,0)</f>
        <v>-12.83</v>
      </c>
      <c r="J52" s="16">
        <f ca="1">IFERROR(SOLID!N63,0)</f>
        <v>-12.43</v>
      </c>
      <c r="K52" s="16">
        <f ca="1">IFERROR(SOLID!O63,0)</f>
        <v>-12.06</v>
      </c>
      <c r="L52" s="16">
        <f ca="1">IFERROR(SOLID!P63,0)</f>
        <v>-11.7</v>
      </c>
      <c r="M52" s="16">
        <f ca="1">IFERROR(SOLID!Q63,0)</f>
        <v>-10.45</v>
      </c>
      <c r="N52" s="16">
        <f ca="1">IFERROR(SOLID!R63,0)</f>
        <v>-9.4139999999999997</v>
      </c>
      <c r="O52" s="16">
        <f ca="1">IFERROR(SOLID!S63,0)</f>
        <v>-9.18</v>
      </c>
      <c r="P52" s="16">
        <f ca="1">IFERROR(SOLID!T63,0)</f>
        <v>-8.9550000000000001</v>
      </c>
      <c r="Q52" s="16">
        <f ca="1">IFERROR(SOLID!U63,0)</f>
        <v>-8.7390000000000008</v>
      </c>
      <c r="R52" s="16">
        <f ca="1">IFERROR(SOLID!V63,0)</f>
        <v>-8.5210000000000008</v>
      </c>
      <c r="S52" s="16">
        <f ca="1">IFERROR(SOLID!W63,0)</f>
        <v>-8.2739999999999991</v>
      </c>
      <c r="T52" s="16">
        <f ca="1">IFERROR(SOLID!X63,0)</f>
        <v>-8.3219999999999992</v>
      </c>
      <c r="U52" s="16">
        <f ca="1">IFERROR(SOLID!Y63,0)</f>
        <v>-8.3919999999999995</v>
      </c>
      <c r="V52" s="16">
        <f ca="1">IFERROR(SOLID!Z63,0)</f>
        <v>-8.4610000000000003</v>
      </c>
      <c r="W52" s="16">
        <f ca="1">IFERROR(SOLID!AA63,0)</f>
        <v>-8.7370000000000001</v>
      </c>
      <c r="X52" s="16">
        <f ca="1">IFERROR(SOLID!AB63,0)</f>
        <v>-8.8059999999999992</v>
      </c>
      <c r="Y52" s="16">
        <f ca="1">IFERROR(SOLID!AC63,0)</f>
        <v>-8.8770000000000007</v>
      </c>
      <c r="Z52" s="16">
        <f ca="1">IFERROR(SOLID!AD63,0)</f>
        <v>-8.9489999999999998</v>
      </c>
      <c r="AA52" s="16">
        <f ca="1">IFERROR(SOLID!AE63,0)</f>
        <v>-9.0220000000000002</v>
      </c>
      <c r="AB52" s="16">
        <f ca="1">IFERROR(SOLID!AF63,0)</f>
        <v>-9.3379999999999992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 x14ac:dyDescent="0.4">
      <c r="A53" s="33" t="str">
        <f>IFERROR(SOLID!E64,0)</f>
        <v>(l)Ga2Se3[l]</v>
      </c>
      <c r="B53" s="16">
        <f ca="1">IFERROR(SOLID!F64,0)</f>
        <v>-179.98600000000002</v>
      </c>
      <c r="C53" s="16">
        <f ca="1">IFERROR(SOLID!G64,0)</f>
        <v>-172.00900000000001</v>
      </c>
      <c r="D53" s="16">
        <f ca="1">IFERROR(SOLID!H64,0)</f>
        <v>-164.934</v>
      </c>
      <c r="E53" s="16">
        <f ca="1">IFERROR(SOLID!I64,0)</f>
        <v>-174.05</v>
      </c>
      <c r="F53" s="16">
        <f ca="1">IFERROR(SOLID!J64,0)</f>
        <v>-166.67</v>
      </c>
      <c r="G53" s="16">
        <f ca="1">IFERROR(SOLID!K64,0)</f>
        <v>-143.57</v>
      </c>
      <c r="H53" s="16">
        <f ca="1">IFERROR(SOLID!L64,0)</f>
        <v>-127.24</v>
      </c>
      <c r="I53" s="16">
        <f ca="1">IFERROR(SOLID!M64,0)</f>
        <v>-123.87</v>
      </c>
      <c r="J53" s="16">
        <f ca="1">IFERROR(SOLID!N64,0)</f>
        <v>-120.77000000000001</v>
      </c>
      <c r="K53" s="16">
        <f ca="1">IFERROR(SOLID!O64,0)</f>
        <v>-117.94</v>
      </c>
      <c r="L53" s="16">
        <f ca="1">IFERROR(SOLID!P64,0)</f>
        <v>-116.24</v>
      </c>
      <c r="M53" s="16">
        <f ca="1">IFERROR(SOLID!Q64,0)</f>
        <v>-110.44999999999999</v>
      </c>
      <c r="N53" s="16">
        <f ca="1">IFERROR(SOLID!R64,0)</f>
        <v>-105.90199999999999</v>
      </c>
      <c r="O53" s="16">
        <f ca="1">IFERROR(SOLID!S64,0)</f>
        <v>-104.94</v>
      </c>
      <c r="P53" s="16">
        <f ca="1">IFERROR(SOLID!T64,0)</f>
        <v>-104.04500000000002</v>
      </c>
      <c r="Q53" s="16">
        <f ca="1">IFERROR(SOLID!U64,0)</f>
        <v>-103.217</v>
      </c>
      <c r="R53" s="16">
        <f ca="1">IFERROR(SOLID!V64,0)</f>
        <v>-102.46300000000001</v>
      </c>
      <c r="S53" s="16">
        <f ca="1">IFERROR(SOLID!W64,0)</f>
        <v>-101.78199999999998</v>
      </c>
      <c r="T53" s="16">
        <f ca="1">IFERROR(SOLID!X64,0)</f>
        <v>-100.96599999999999</v>
      </c>
      <c r="U53" s="16">
        <f ca="1">IFERROR(SOLID!Y64,0)</f>
        <v>-100.176</v>
      </c>
      <c r="V53" s="16">
        <f ca="1">IFERROR(SOLID!Z64,0)</f>
        <v>-99.423000000000002</v>
      </c>
      <c r="W53" s="16">
        <f ca="1">IFERROR(SOLID!AA64,0)</f>
        <v>-96.670999999999992</v>
      </c>
      <c r="X53" s="16">
        <f ca="1">IFERROR(SOLID!AB64,0)</f>
        <v>-96.038000000000011</v>
      </c>
      <c r="Y53" s="16">
        <f ca="1">IFERROR(SOLID!AC64,0)</f>
        <v>-95.450999999999993</v>
      </c>
      <c r="Z53" s="16">
        <f ca="1">IFERROR(SOLID!AD64,0)</f>
        <v>-94.86699999999999</v>
      </c>
      <c r="AA53" s="16">
        <f ca="1">IFERROR(SOLID!AE64,0)</f>
        <v>-94.305999999999997</v>
      </c>
      <c r="AB53" s="16">
        <f ca="1">IFERROR(SOLID!AF64,0)</f>
        <v>-92.233999999999995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 x14ac:dyDescent="0.4">
      <c r="A54" s="33" t="str">
        <f>IFERROR(SOLID!E65,0)</f>
        <v>H (Ar)</v>
      </c>
      <c r="B54" s="16">
        <f ca="1">IFERROR(SOLID!F65,0)</f>
        <v>-20.72</v>
      </c>
      <c r="C54" s="16">
        <f ca="1">IFERROR(SOLID!G65,0)</f>
        <v>-20.71</v>
      </c>
      <c r="D54" s="16">
        <f ca="1">IFERROR(SOLID!H65,0)</f>
        <v>-20.71</v>
      </c>
      <c r="E54" s="16">
        <f ca="1">IFERROR(SOLID!I65,0)</f>
        <v>-18.62</v>
      </c>
      <c r="F54" s="16">
        <f ca="1">IFERROR(SOLID!J65,0)</f>
        <v>-18.63</v>
      </c>
      <c r="G54" s="16">
        <f ca="1">IFERROR(SOLID!K65,0)</f>
        <v>-18.72</v>
      </c>
      <c r="H54" s="16">
        <f ca="1">IFERROR(SOLID!L65,0)</f>
        <v>-18.84</v>
      </c>
      <c r="I54" s="16">
        <f ca="1">IFERROR(SOLID!M65,0)</f>
        <v>-18.87</v>
      </c>
      <c r="J54" s="16">
        <f ca="1">IFERROR(SOLID!N65,0)</f>
        <v>-18.899999999999999</v>
      </c>
      <c r="K54" s="16">
        <f ca="1">IFERROR(SOLID!O65,0)</f>
        <v>-18.940000000000001</v>
      </c>
      <c r="L54" s="16">
        <f ca="1">IFERROR(SOLID!P65,0)</f>
        <v>-18.97</v>
      </c>
      <c r="M54" s="16">
        <f ca="1">IFERROR(SOLID!Q65,0)</f>
        <v>-19.11</v>
      </c>
      <c r="N54" s="16">
        <f ca="1">IFERROR(SOLID!R65,0)</f>
        <v>-19.25</v>
      </c>
      <c r="O54" s="16">
        <f ca="1">IFERROR(SOLID!S65,0)</f>
        <v>-19.28</v>
      </c>
      <c r="P54" s="16">
        <f ca="1">IFERROR(SOLID!T65,0)</f>
        <v>-19.32</v>
      </c>
      <c r="Q54" s="16">
        <f ca="1">IFERROR(SOLID!U65,0)</f>
        <v>-19.350000000000001</v>
      </c>
      <c r="R54" s="16">
        <f ca="1">IFERROR(SOLID!V65,0)</f>
        <v>-19.38</v>
      </c>
      <c r="S54" s="16">
        <f ca="1">IFERROR(SOLID!W65,0)</f>
        <v>-19.420000000000002</v>
      </c>
      <c r="T54" s="16">
        <f ca="1">IFERROR(SOLID!X65,0)</f>
        <v>-19.45</v>
      </c>
      <c r="U54" s="16">
        <f ca="1">IFERROR(SOLID!Y65,0)</f>
        <v>-19.48</v>
      </c>
      <c r="V54" s="16">
        <f ca="1">IFERROR(SOLID!Z65,0)</f>
        <v>-19.510000000000002</v>
      </c>
      <c r="W54" s="16">
        <f ca="1">IFERROR(SOLID!AA65,0)</f>
        <v>-19.64</v>
      </c>
      <c r="X54" s="16">
        <f ca="1">IFERROR(SOLID!AB65,0)</f>
        <v>-19.68</v>
      </c>
      <c r="Y54" s="16">
        <f ca="1">IFERROR(SOLID!AC65,0)</f>
        <v>-19.71</v>
      </c>
      <c r="Z54" s="16">
        <f ca="1">IFERROR(SOLID!AD65,0)</f>
        <v>-19.739999999999998</v>
      </c>
      <c r="AA54" s="16">
        <f ca="1">IFERROR(SOLID!AE65,0)</f>
        <v>-19.77</v>
      </c>
      <c r="AB54" s="16">
        <f ca="1">IFERROR(SOLID!AF65,0)</f>
        <v>-19.91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 x14ac:dyDescent="0.4">
      <c r="A55" s="33" t="str">
        <f>IFERROR(SOLID!E66,0)</f>
        <v>H (Ga)</v>
      </c>
      <c r="B55" s="16">
        <f ca="1">IFERROR(SOLID!F66,0)</f>
        <v>-97.04</v>
      </c>
      <c r="C55" s="16">
        <f ca="1">IFERROR(SOLID!G66,0)</f>
        <v>-91.76</v>
      </c>
      <c r="D55" s="16">
        <f ca="1">IFERROR(SOLID!H66,0)</f>
        <v>-87.06</v>
      </c>
      <c r="E55" s="16">
        <f ca="1">IFERROR(SOLID!I66,0)</f>
        <v>-55.6</v>
      </c>
      <c r="F55" s="16">
        <f ca="1">IFERROR(SOLID!J66,0)</f>
        <v>-53.11</v>
      </c>
      <c r="G55" s="16">
        <f ca="1">IFERROR(SOLID!K66,0)</f>
        <v>-42.49</v>
      </c>
      <c r="H55" s="16">
        <f ca="1">IFERROR(SOLID!L66,0)</f>
        <v>-43.73</v>
      </c>
      <c r="I55" s="16">
        <f ca="1">IFERROR(SOLID!M66,0)</f>
        <v>-42.69</v>
      </c>
      <c r="J55" s="16">
        <f ca="1">IFERROR(SOLID!N66,0)</f>
        <v>-41.74</v>
      </c>
      <c r="K55" s="16">
        <f ca="1">IFERROR(SOLID!O66,0)</f>
        <v>-40.880000000000003</v>
      </c>
      <c r="L55" s="16">
        <f ca="1">IFERROR(SOLID!P66,0)</f>
        <v>-40.57</v>
      </c>
      <c r="M55" s="16">
        <f ca="1">IFERROR(SOLID!Q66,0)</f>
        <v>-39.549999999999997</v>
      </c>
      <c r="N55" s="16">
        <f ca="1">IFERROR(SOLID!R66,0)</f>
        <v>-38.83</v>
      </c>
      <c r="O55" s="16">
        <f ca="1">IFERROR(SOLID!S66,0)</f>
        <v>-38.700000000000003</v>
      </c>
      <c r="P55" s="16">
        <f ca="1">IFERROR(SOLID!T66,0)</f>
        <v>-38.590000000000003</v>
      </c>
      <c r="Q55" s="16">
        <f ca="1">IFERROR(SOLID!U66,0)</f>
        <v>-38.5</v>
      </c>
      <c r="R55" s="16">
        <f ca="1">IFERROR(SOLID!V66,0)</f>
        <v>-38.450000000000003</v>
      </c>
      <c r="S55" s="16">
        <f ca="1">IFERROR(SOLID!W66,0)</f>
        <v>-38.479999999999997</v>
      </c>
      <c r="T55" s="16">
        <f ca="1">IFERROR(SOLID!X66,0)</f>
        <v>-38</v>
      </c>
      <c r="U55" s="16">
        <f ca="1">IFERROR(SOLID!Y66,0)</f>
        <v>-37.5</v>
      </c>
      <c r="V55" s="16">
        <f ca="1">IFERROR(SOLID!Z66,0)</f>
        <v>-37.020000000000003</v>
      </c>
      <c r="W55" s="16">
        <f ca="1">IFERROR(SOLID!AA66,0)</f>
        <v>-35.229999999999997</v>
      </c>
      <c r="X55" s="16">
        <f ca="1">IFERROR(SOLID!AB66,0)</f>
        <v>-34.81</v>
      </c>
      <c r="Y55" s="16">
        <f ca="1">IFERROR(SOLID!AC66,0)</f>
        <v>-34.409999999999997</v>
      </c>
      <c r="Z55" s="16">
        <f ca="1">IFERROR(SOLID!AD66,0)</f>
        <v>-34.01</v>
      </c>
      <c r="AA55" s="16">
        <f ca="1">IFERROR(SOLID!AE66,0)</f>
        <v>-33.619999999999997</v>
      </c>
      <c r="AB55" s="16">
        <f ca="1">IFERROR(SOLID!AF66,0)</f>
        <v>-32.11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 x14ac:dyDescent="0.4">
      <c r="A56" s="33" t="str">
        <f>IFERROR(SOLID!E67,0)</f>
        <v>H (Ge)</v>
      </c>
      <c r="B56" s="16">
        <f ca="1">IFERROR(SOLID!F67,0)</f>
        <v>-27.48</v>
      </c>
      <c r="C56" s="16">
        <f ca="1">IFERROR(SOLID!G67,0)</f>
        <v>-25.86</v>
      </c>
      <c r="D56" s="16">
        <f ca="1">IFERROR(SOLID!H67,0)</f>
        <v>-24.42</v>
      </c>
      <c r="E56" s="16">
        <f ca="1">IFERROR(SOLID!I67,0)</f>
        <v>-14.19</v>
      </c>
      <c r="F56" s="16">
        <f ca="1">IFERROR(SOLID!J67,0)</f>
        <v>-13.76</v>
      </c>
      <c r="G56" s="16">
        <f ca="1">IFERROR(SOLID!K67,0)</f>
        <v>-10.61</v>
      </c>
      <c r="H56" s="16">
        <f ca="1">IFERROR(SOLID!L67,0)</f>
        <v>-14.31</v>
      </c>
      <c r="I56" s="16">
        <f ca="1">IFERROR(SOLID!M67,0)</f>
        <v>-14.22</v>
      </c>
      <c r="J56" s="16">
        <f ca="1">IFERROR(SOLID!N67,0)</f>
        <v>-14.14</v>
      </c>
      <c r="K56" s="16">
        <f ca="1">IFERROR(SOLID!O67,0)</f>
        <v>-14.08</v>
      </c>
      <c r="L56" s="16">
        <f ca="1">IFERROR(SOLID!P67,0)</f>
        <v>-14.03</v>
      </c>
      <c r="M56" s="16">
        <f ca="1">IFERROR(SOLID!Q67,0)</f>
        <v>-13.94</v>
      </c>
      <c r="N56" s="16">
        <f ca="1">IFERROR(SOLID!R67,0)</f>
        <v>-13.97</v>
      </c>
      <c r="O56" s="16">
        <f ca="1">IFERROR(SOLID!S67,0)</f>
        <v>-13.99</v>
      </c>
      <c r="P56" s="16">
        <f ca="1">IFERROR(SOLID!T67,0)</f>
        <v>-14.02</v>
      </c>
      <c r="Q56" s="16">
        <f ca="1">IFERROR(SOLID!U67,0)</f>
        <v>-14.05</v>
      </c>
      <c r="R56" s="16">
        <f ca="1">IFERROR(SOLID!V67,0)</f>
        <v>-14.11</v>
      </c>
      <c r="S56" s="16">
        <f ca="1">IFERROR(SOLID!W67,0)</f>
        <v>-14.24</v>
      </c>
      <c r="T56" s="16">
        <f ca="1">IFERROR(SOLID!X67,0)</f>
        <v>-14.12</v>
      </c>
      <c r="U56" s="16">
        <f ca="1">IFERROR(SOLID!Y67,0)</f>
        <v>-13.98</v>
      </c>
      <c r="V56" s="16">
        <f ca="1">IFERROR(SOLID!Z67,0)</f>
        <v>-13.86</v>
      </c>
      <c r="W56" s="16">
        <f ca="1">IFERROR(SOLID!AA67,0)</f>
        <v>-13.4</v>
      </c>
      <c r="X56" s="16">
        <f ca="1">IFERROR(SOLID!AB67,0)</f>
        <v>-13.29</v>
      </c>
      <c r="Y56" s="16">
        <f ca="1">IFERROR(SOLID!AC67,0)</f>
        <v>-13.19</v>
      </c>
      <c r="Z56" s="16">
        <f ca="1">IFERROR(SOLID!AD67,0)</f>
        <v>-13.09</v>
      </c>
      <c r="AA56" s="16">
        <f ca="1">IFERROR(SOLID!AE67,0)</f>
        <v>-12.99</v>
      </c>
      <c r="AB56" s="16">
        <f ca="1">IFERROR(SOLID!AF67,0)</f>
        <v>-12.59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 x14ac:dyDescent="0.4">
      <c r="A57" s="33" t="str">
        <f>IFERROR(SOLID!E68,0)</f>
        <v>H (Se)</v>
      </c>
      <c r="B57" s="16">
        <f ca="1">IFERROR(SOLID!F68,0)</f>
        <v>4.6980000000000004</v>
      </c>
      <c r="C57" s="16">
        <f ca="1">IFERROR(SOLID!G68,0)</f>
        <v>3.8370000000000002</v>
      </c>
      <c r="D57" s="16">
        <f ca="1">IFERROR(SOLID!H68,0)</f>
        <v>3.0619999999999998</v>
      </c>
      <c r="E57" s="16">
        <f ca="1">IFERROR(SOLID!I68,0)</f>
        <v>-20.95</v>
      </c>
      <c r="F57" s="16">
        <f ca="1">IFERROR(SOLID!J68,0)</f>
        <v>-20.149999999999999</v>
      </c>
      <c r="G57" s="16">
        <f ca="1">IFERROR(SOLID!K68,0)</f>
        <v>-19.53</v>
      </c>
      <c r="H57" s="16">
        <f ca="1">IFERROR(SOLID!L68,0)</f>
        <v>-13.26</v>
      </c>
      <c r="I57" s="16">
        <f ca="1">IFERROR(SOLID!M68,0)</f>
        <v>-12.83</v>
      </c>
      <c r="J57" s="16">
        <f ca="1">IFERROR(SOLID!N68,0)</f>
        <v>-12.43</v>
      </c>
      <c r="K57" s="16">
        <f ca="1">IFERROR(SOLID!O68,0)</f>
        <v>-12.06</v>
      </c>
      <c r="L57" s="16">
        <f ca="1">IFERROR(SOLID!P68,0)</f>
        <v>-11.7</v>
      </c>
      <c r="M57" s="16">
        <f ca="1">IFERROR(SOLID!Q68,0)</f>
        <v>-10.45</v>
      </c>
      <c r="N57" s="16">
        <f ca="1">IFERROR(SOLID!R68,0)</f>
        <v>-9.4139999999999997</v>
      </c>
      <c r="O57" s="16">
        <f ca="1">IFERROR(SOLID!S68,0)</f>
        <v>-9.18</v>
      </c>
      <c r="P57" s="16">
        <f ca="1">IFERROR(SOLID!T68,0)</f>
        <v>-8.9550000000000001</v>
      </c>
      <c r="Q57" s="16">
        <f ca="1">IFERROR(SOLID!U68,0)</f>
        <v>-8.7390000000000008</v>
      </c>
      <c r="R57" s="16">
        <f ca="1">IFERROR(SOLID!V68,0)</f>
        <v>-8.5210000000000008</v>
      </c>
      <c r="S57" s="16">
        <f ca="1">IFERROR(SOLID!W68,0)</f>
        <v>-8.2739999999999991</v>
      </c>
      <c r="T57" s="16">
        <f ca="1">IFERROR(SOLID!X68,0)</f>
        <v>-8.3219999999999992</v>
      </c>
      <c r="U57" s="16">
        <f ca="1">IFERROR(SOLID!Y68,0)</f>
        <v>-8.3919999999999995</v>
      </c>
      <c r="V57" s="16">
        <f ca="1">IFERROR(SOLID!Z68,0)</f>
        <v>-8.4610000000000003</v>
      </c>
      <c r="W57" s="16">
        <f ca="1">IFERROR(SOLID!AA68,0)</f>
        <v>-8.7370000000000001</v>
      </c>
      <c r="X57" s="16">
        <f ca="1">IFERROR(SOLID!AB68,0)</f>
        <v>-8.8059999999999992</v>
      </c>
      <c r="Y57" s="16">
        <f ca="1">IFERROR(SOLID!AC68,0)</f>
        <v>-8.8770000000000007</v>
      </c>
      <c r="Z57" s="16">
        <f ca="1">IFERROR(SOLID!AD68,0)</f>
        <v>-8.9489999999999998</v>
      </c>
      <c r="AA57" s="16">
        <f ca="1">IFERROR(SOLID!AE68,0)</f>
        <v>-9.0220000000000002</v>
      </c>
      <c r="AB57" s="16">
        <f ca="1">IFERROR(SOLID!AF68,0)</f>
        <v>-9.3379999999999992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 x14ac:dyDescent="0.4">
      <c r="A58" s="33">
        <f>IFERROR(SOLID!E69,0)</f>
        <v>0</v>
      </c>
      <c r="B58" s="16">
        <f ca="1">IFERROR(SOLID!F69,0)</f>
        <v>0</v>
      </c>
      <c r="C58" s="16">
        <f ca="1">IFERROR(SOLID!G69,0)</f>
        <v>0</v>
      </c>
      <c r="D58" s="16">
        <f ca="1">IFERROR(SOLID!H69,0)</f>
        <v>0</v>
      </c>
      <c r="E58" s="16">
        <f ca="1">IFERROR(SOLID!I69,0)</f>
        <v>0</v>
      </c>
      <c r="F58" s="16">
        <f ca="1">IFERROR(SOLID!J69,0)</f>
        <v>0</v>
      </c>
      <c r="G58" s="16">
        <f ca="1">IFERROR(SOLID!K69,0)</f>
        <v>0</v>
      </c>
      <c r="H58" s="16">
        <f ca="1">IFERROR(SOLID!L69,0)</f>
        <v>0</v>
      </c>
      <c r="I58" s="16">
        <f ca="1">IFERROR(SOLID!M69,0)</f>
        <v>0</v>
      </c>
      <c r="J58" s="16">
        <f ca="1">IFERROR(SOLID!N69,0)</f>
        <v>0</v>
      </c>
      <c r="K58" s="16">
        <f ca="1">IFERROR(SOLID!O69,0)</f>
        <v>0</v>
      </c>
      <c r="L58" s="16">
        <f ca="1">IFERROR(SOLID!P69,0)</f>
        <v>0</v>
      </c>
      <c r="M58" s="16">
        <f ca="1">IFERROR(SOLID!Q69,0)</f>
        <v>0</v>
      </c>
      <c r="N58" s="16">
        <f ca="1">IFERROR(SOLID!R69,0)</f>
        <v>0</v>
      </c>
      <c r="O58" s="16">
        <f ca="1">IFERROR(SOLID!S69,0)</f>
        <v>0</v>
      </c>
      <c r="P58" s="16">
        <f ca="1">IFERROR(SOLID!T69,0)</f>
        <v>0</v>
      </c>
      <c r="Q58" s="16">
        <f ca="1">IFERROR(SOLID!U69,0)</f>
        <v>0</v>
      </c>
      <c r="R58" s="16">
        <f ca="1">IFERROR(SOLID!V69,0)</f>
        <v>0</v>
      </c>
      <c r="S58" s="16">
        <f ca="1">IFERROR(SOLID!W69,0)</f>
        <v>0</v>
      </c>
      <c r="T58" s="16">
        <f ca="1">IFERROR(SOLID!X69,0)</f>
        <v>0</v>
      </c>
      <c r="U58" s="16">
        <f ca="1">IFERROR(SOLID!Y69,0)</f>
        <v>0</v>
      </c>
      <c r="V58" s="16">
        <f ca="1">IFERROR(SOLID!Z69,0)</f>
        <v>0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 x14ac:dyDescent="0.4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 x14ac:dyDescent="0.4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 x14ac:dyDescent="0.4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 x14ac:dyDescent="0.4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 x14ac:dyDescent="0.4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 x14ac:dyDescent="0.4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 x14ac:dyDescent="0.4">
      <c r="A65" s="35"/>
      <c r="B65" s="100"/>
      <c r="C65" s="100"/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00"/>
      <c r="AL65" s="100"/>
      <c r="AM65" s="100"/>
      <c r="AN65" s="100"/>
      <c r="AO65" s="100"/>
      <c r="AP65" s="100"/>
      <c r="AQ65" s="100"/>
      <c r="AR65" s="100"/>
      <c r="AS65" s="100"/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100"/>
      <c r="BH65" s="100"/>
      <c r="BI65" s="100"/>
      <c r="BJ65" s="100"/>
      <c r="BK65" s="100"/>
      <c r="BL65" s="100"/>
      <c r="BM65" s="100"/>
      <c r="BN65" s="100"/>
      <c r="BO65" s="100"/>
      <c r="BP65" s="100"/>
      <c r="BQ65" s="100"/>
      <c r="BR65" s="100"/>
      <c r="BS65" s="100"/>
      <c r="BT65" s="100"/>
    </row>
    <row r="66" spans="1:73" ht="22.5" thickTop="1" thickBot="1" x14ac:dyDescent="0.4">
      <c r="A66" s="4" t="s">
        <v>29</v>
      </c>
      <c r="B66" s="4">
        <f>IFERROR(ALL!F45,0)</f>
        <v>273.10000000000002</v>
      </c>
      <c r="C66" s="4">
        <f>IFERROR(ALL!G45,0)</f>
        <v>289.7</v>
      </c>
      <c r="D66" s="4">
        <f>IFERROR(ALL!H45,0)</f>
        <v>306.2</v>
      </c>
      <c r="E66" s="4">
        <f>IFERROR(ALL!I45,0)</f>
        <v>322.7</v>
      </c>
      <c r="F66" s="4">
        <f>IFERROR(ALL!J45,0)</f>
        <v>339.2</v>
      </c>
      <c r="G66" s="4">
        <f>IFERROR(ALL!K45,0)</f>
        <v>355.7</v>
      </c>
      <c r="H66" s="4">
        <f>IFERROR(ALL!L45,0)</f>
        <v>372.3</v>
      </c>
      <c r="I66" s="4">
        <f>IFERROR(ALL!M45,0)</f>
        <v>388.8</v>
      </c>
      <c r="J66" s="4">
        <f>IFERROR(ALL!N45,0)</f>
        <v>405.3</v>
      </c>
      <c r="K66" s="4">
        <f>IFERROR(ALL!O45,0)</f>
        <v>421.8</v>
      </c>
      <c r="L66" s="4">
        <f>IFERROR(ALL!P45,0)</f>
        <v>438.3</v>
      </c>
      <c r="M66" s="4">
        <f>IFERROR(ALL!Q45,0)</f>
        <v>454.9</v>
      </c>
      <c r="N66" s="4">
        <f>IFERROR(ALL!R45,0)</f>
        <v>471.4</v>
      </c>
      <c r="O66" s="4">
        <f>IFERROR(ALL!S45,0)</f>
        <v>487.9</v>
      </c>
      <c r="P66" s="4">
        <f>IFERROR(ALL!T45,0)</f>
        <v>504.4</v>
      </c>
      <c r="Q66" s="4">
        <f>IFERROR(ALL!U45,0)</f>
        <v>520.9</v>
      </c>
      <c r="R66" s="4">
        <f>IFERROR(ALL!V45,0)</f>
        <v>537.5</v>
      </c>
      <c r="S66" s="4">
        <f>IFERROR(ALL!W45,0)</f>
        <v>554</v>
      </c>
      <c r="T66" s="4">
        <f>IFERROR(ALL!X45,0)</f>
        <v>570.5</v>
      </c>
      <c r="U66" s="4">
        <f>IFERROR(ALL!Y45,0)</f>
        <v>587</v>
      </c>
      <c r="V66" s="4">
        <f>IFERROR(ALL!Z45,0)</f>
        <v>603.5</v>
      </c>
      <c r="W66" s="4">
        <f>IFERROR(ALL!AA45,0)</f>
        <v>620.1</v>
      </c>
      <c r="X66" s="4">
        <f>IFERROR(ALL!AB45,0)</f>
        <v>636.6</v>
      </c>
      <c r="Y66" s="4">
        <f>IFERROR(ALL!AC45,0)</f>
        <v>653.1</v>
      </c>
      <c r="Z66" s="4">
        <f>IFERROR(ALL!AD45,0)</f>
        <v>669.6</v>
      </c>
      <c r="AA66" s="4">
        <f>IFERROR(ALL!AE45,0)</f>
        <v>686.1</v>
      </c>
      <c r="AB66" s="4">
        <f>IFERROR(ALL!AF45,0)</f>
        <v>702.7</v>
      </c>
      <c r="AC66" s="4">
        <f>IFERROR(ALL!AG45,0)</f>
        <v>719.2</v>
      </c>
      <c r="AD66" s="4">
        <f>IFERROR(ALL!AH45,0)</f>
        <v>735.7</v>
      </c>
      <c r="AE66" s="4">
        <f>IFERROR(ALL!AI45,0)</f>
        <v>752.2</v>
      </c>
      <c r="AF66" s="4">
        <f>IFERROR(ALL!AJ45,0)</f>
        <v>768.7</v>
      </c>
      <c r="AG66" s="4">
        <f>IFERROR(ALL!AK45,0)</f>
        <v>785.2</v>
      </c>
      <c r="AH66" s="4">
        <f>IFERROR(ALL!AL45,0)</f>
        <v>801.8</v>
      </c>
      <c r="AI66" s="4">
        <f>IFERROR(ALL!AM45,0)</f>
        <v>818.3</v>
      </c>
      <c r="AJ66" s="4">
        <f>IFERROR(ALL!AN45,0)</f>
        <v>834.8</v>
      </c>
      <c r="AK66" s="4">
        <f>IFERROR(ALL!AO45,0)</f>
        <v>851.3</v>
      </c>
      <c r="AL66" s="4">
        <f>IFERROR(ALL!AP45,0)</f>
        <v>867.8</v>
      </c>
      <c r="AM66" s="4">
        <f>IFERROR(ALL!AQ45,0)</f>
        <v>884.4</v>
      </c>
      <c r="AN66" s="4">
        <f>IFERROR(ALL!AR45,0)</f>
        <v>900.9</v>
      </c>
      <c r="AO66" s="4">
        <f>IFERROR(ALL!AS45,0)</f>
        <v>917.4</v>
      </c>
      <c r="AP66" s="4">
        <f>IFERROR(ALL!AT45,0)</f>
        <v>933.9</v>
      </c>
      <c r="AQ66" s="4">
        <f>IFERROR(ALL!AU45,0)</f>
        <v>950.4</v>
      </c>
      <c r="AR66" s="4">
        <f>IFERROR(ALL!AV45,0)</f>
        <v>967</v>
      </c>
      <c r="AS66" s="4">
        <f>IFERROR(ALL!AW45,0)</f>
        <v>983.5</v>
      </c>
      <c r="AT66" s="4">
        <f>IFERROR(ALL!AX45,0)</f>
        <v>1000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 x14ac:dyDescent="0.4">
      <c r="A67" s="87" t="str">
        <f>IFERROR(ALL!E46,0)</f>
        <v>Se2</v>
      </c>
      <c r="B67" s="16">
        <f ca="1">IFERROR(ALL!F46,0)</f>
        <v>-47.9</v>
      </c>
      <c r="C67" s="16">
        <f ca="1">IFERROR(ALL!G46,0)</f>
        <v>-45.66</v>
      </c>
      <c r="D67" s="16">
        <f ca="1">IFERROR(ALL!H46,0)</f>
        <v>-43.66</v>
      </c>
      <c r="E67" s="16">
        <f ca="1">IFERROR(ALL!I46,0)</f>
        <v>-41.9</v>
      </c>
      <c r="F67" s="16">
        <f ca="1">IFERROR(ALL!J46,0)</f>
        <v>-40.299999999999997</v>
      </c>
      <c r="G67" s="16">
        <f ca="1">IFERROR(ALL!K46,0)</f>
        <v>-42.66</v>
      </c>
      <c r="H67" s="16">
        <f ca="1">IFERROR(ALL!L46,0)</f>
        <v>-41.34</v>
      </c>
      <c r="I67" s="16">
        <f ca="1">IFERROR(ALL!M46,0)</f>
        <v>-40.119999999999997</v>
      </c>
      <c r="J67" s="16">
        <f ca="1">IFERROR(ALL!N46,0)</f>
        <v>-39.04</v>
      </c>
      <c r="K67" s="16">
        <f ca="1">IFERROR(ALL!O46,0)</f>
        <v>-34.340000000000003</v>
      </c>
      <c r="L67" s="16">
        <f ca="1">IFERROR(ALL!P46,0)</f>
        <v>-33.46</v>
      </c>
      <c r="M67" s="16">
        <f ca="1">IFERROR(ALL!Q46,0)</f>
        <v>-27.42</v>
      </c>
      <c r="N67" s="16">
        <f ca="1">IFERROR(ALL!R46,0)</f>
        <v>-26.52</v>
      </c>
      <c r="O67" s="16">
        <f ca="1">IFERROR(ALL!S46,0)</f>
        <v>-25.68</v>
      </c>
      <c r="P67" s="16">
        <f ca="1">IFERROR(ALL!T46,0)</f>
        <v>-24.88</v>
      </c>
      <c r="Q67" s="16">
        <f ca="1">IFERROR(ALL!U46,0)</f>
        <v>-24.14</v>
      </c>
      <c r="R67" s="16">
        <f ca="1">IFERROR(ALL!V46,0)</f>
        <v>-23.4</v>
      </c>
      <c r="S67" s="16">
        <f ca="1">IFERROR(ALL!W46,0)</f>
        <v>-22.64</v>
      </c>
      <c r="T67" s="16">
        <f ca="1">IFERROR(ALL!X46,0)</f>
        <v>-21.96</v>
      </c>
      <c r="U67" s="16">
        <f ca="1">IFERROR(ALL!Y46,0)</f>
        <v>-21.34</v>
      </c>
      <c r="V67" s="16">
        <f ca="1">IFERROR(ALL!Z46,0)</f>
        <v>-20.76</v>
      </c>
      <c r="W67" s="16">
        <f ca="1">IFERROR(ALL!AA46,0)</f>
        <v>-20.239999999999998</v>
      </c>
      <c r="X67" s="16">
        <f ca="1">IFERROR(ALL!AB46,0)</f>
        <v>-19.760000000000002</v>
      </c>
      <c r="Y67" s="16">
        <f ca="1">IFERROR(ALL!AC46,0)</f>
        <v>-19.326000000000001</v>
      </c>
      <c r="Z67" s="16">
        <f ca="1">IFERROR(ALL!AD46,0)</f>
        <v>-18.937999999999999</v>
      </c>
      <c r="AA67" s="16">
        <f ca="1">IFERROR(ALL!AE46,0)</f>
        <v>-18.596</v>
      </c>
      <c r="AB67" s="16">
        <f ca="1">IFERROR(ALL!AF46,0)</f>
        <v>-18.302</v>
      </c>
      <c r="AC67" s="16">
        <f ca="1">IFERROR(ALL!AG46,0)</f>
        <v>-18.05</v>
      </c>
      <c r="AD67" s="16">
        <f ca="1">IFERROR(ALL!AH46,0)</f>
        <v>-17.84</v>
      </c>
      <c r="AE67" s="16">
        <f ca="1">IFERROR(ALL!AI46,0)</f>
        <v>-17.670000000000002</v>
      </c>
      <c r="AF67" s="16">
        <f ca="1">IFERROR(ALL!AJ46,0)</f>
        <v>-17.533999999999999</v>
      </c>
      <c r="AG67" s="16">
        <f ca="1">IFERROR(ALL!AK46,0)</f>
        <v>-17.431999999999999</v>
      </c>
      <c r="AH67" s="16">
        <f ca="1">IFERROR(ALL!AL46,0)</f>
        <v>-17.36</v>
      </c>
      <c r="AI67" s="16">
        <f ca="1">IFERROR(ALL!AM46,0)</f>
        <v>-17.312000000000001</v>
      </c>
      <c r="AJ67" s="16">
        <f ca="1">IFERROR(ALL!AN46,0)</f>
        <v>-17.286000000000001</v>
      </c>
      <c r="AK67" s="16">
        <f ca="1">IFERROR(ALL!AO46,0)</f>
        <v>-17.335999999999999</v>
      </c>
      <c r="AL67" s="16">
        <f ca="1">IFERROR(ALL!AP46,0)</f>
        <v>-17.474</v>
      </c>
      <c r="AM67" s="16">
        <f ca="1">IFERROR(ALL!AQ46,0)</f>
        <v>-17.611999999999998</v>
      </c>
      <c r="AN67" s="16">
        <f ca="1">IFERROR(ALL!AR46,0)</f>
        <v>-17.754000000000001</v>
      </c>
      <c r="AO67" s="16">
        <f ca="1">IFERROR(ALL!AS46,0)</f>
        <v>-17.898</v>
      </c>
      <c r="AP67" s="16">
        <f ca="1">IFERROR(ALL!AT46,0)</f>
        <v>-18.044</v>
      </c>
      <c r="AQ67" s="16">
        <f ca="1">IFERROR(ALL!AU46,0)</f>
        <v>-18.193999999999999</v>
      </c>
      <c r="AR67" s="16">
        <f ca="1">IFERROR(ALL!AV46,0)</f>
        <v>-18.350000000000001</v>
      </c>
      <c r="AS67" s="16">
        <f ca="1">IFERROR(ALL!AW46,0)</f>
        <v>-18.510000000000002</v>
      </c>
      <c r="AT67" s="16">
        <f ca="1">IFERROR(ALL!AX46,0)</f>
        <v>-18.675999999999998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03"/>
    </row>
    <row r="68" spans="1:73" ht="21.75" hidden="1" outlineLevel="1" thickBot="1" x14ac:dyDescent="0.4">
      <c r="A68" s="87" t="str">
        <f>IFERROR(ALL!E47,0)</f>
        <v>Se</v>
      </c>
      <c r="B68" s="16">
        <f ca="1">IFERROR(ALL!F47,0)</f>
        <v>-23.95</v>
      </c>
      <c r="C68" s="16">
        <f ca="1">IFERROR(ALL!G47,0)</f>
        <v>-22.83</v>
      </c>
      <c r="D68" s="16">
        <f ca="1">IFERROR(ALL!H47,0)</f>
        <v>-21.83</v>
      </c>
      <c r="E68" s="16">
        <f ca="1">IFERROR(ALL!I47,0)</f>
        <v>-20.95</v>
      </c>
      <c r="F68" s="16">
        <f ca="1">IFERROR(ALL!J47,0)</f>
        <v>-20.149999999999999</v>
      </c>
      <c r="G68" s="16">
        <f ca="1">IFERROR(ALL!K47,0)</f>
        <v>-21.33</v>
      </c>
      <c r="H68" s="16">
        <f ca="1">IFERROR(ALL!L47,0)</f>
        <v>-20.67</v>
      </c>
      <c r="I68" s="16">
        <f ca="1">IFERROR(ALL!M47,0)</f>
        <v>-20.059999999999999</v>
      </c>
      <c r="J68" s="16">
        <f ca="1">IFERROR(ALL!N47,0)</f>
        <v>-19.52</v>
      </c>
      <c r="K68" s="16">
        <f ca="1">IFERROR(ALL!O47,0)</f>
        <v>-17.170000000000002</v>
      </c>
      <c r="L68" s="16">
        <f ca="1">IFERROR(ALL!P47,0)</f>
        <v>-16.73</v>
      </c>
      <c r="M68" s="16">
        <f ca="1">IFERROR(ALL!Q47,0)</f>
        <v>-13.71</v>
      </c>
      <c r="N68" s="16">
        <f ca="1">IFERROR(ALL!R47,0)</f>
        <v>-13.26</v>
      </c>
      <c r="O68" s="16">
        <f ca="1">IFERROR(ALL!S47,0)</f>
        <v>-12.84</v>
      </c>
      <c r="P68" s="16">
        <f ca="1">IFERROR(ALL!T47,0)</f>
        <v>-12.44</v>
      </c>
      <c r="Q68" s="16">
        <f ca="1">IFERROR(ALL!U47,0)</f>
        <v>-12.07</v>
      </c>
      <c r="R68" s="16">
        <f ca="1">IFERROR(ALL!V47,0)</f>
        <v>-11.7</v>
      </c>
      <c r="S68" s="16">
        <f ca="1">IFERROR(ALL!W47,0)</f>
        <v>-11.32</v>
      </c>
      <c r="T68" s="16">
        <f ca="1">IFERROR(ALL!X47,0)</f>
        <v>-10.98</v>
      </c>
      <c r="U68" s="16">
        <f ca="1">IFERROR(ALL!Y47,0)</f>
        <v>-10.67</v>
      </c>
      <c r="V68" s="16">
        <f ca="1">IFERROR(ALL!Z47,0)</f>
        <v>-10.38</v>
      </c>
      <c r="W68" s="16">
        <f ca="1">IFERROR(ALL!AA47,0)</f>
        <v>-10.119999999999999</v>
      </c>
      <c r="X68" s="16">
        <f ca="1">IFERROR(ALL!AB47,0)</f>
        <v>-9.8800000000000008</v>
      </c>
      <c r="Y68" s="16">
        <f ca="1">IFERROR(ALL!AC47,0)</f>
        <v>-9.6630000000000003</v>
      </c>
      <c r="Z68" s="16">
        <f ca="1">IFERROR(ALL!AD47,0)</f>
        <v>-9.4689999999999994</v>
      </c>
      <c r="AA68" s="16">
        <f ca="1">IFERROR(ALL!AE47,0)</f>
        <v>-9.298</v>
      </c>
      <c r="AB68" s="16">
        <f ca="1">IFERROR(ALL!AF47,0)</f>
        <v>-9.1509999999999998</v>
      </c>
      <c r="AC68" s="16">
        <f ca="1">IFERROR(ALL!AG47,0)</f>
        <v>-9.0250000000000004</v>
      </c>
      <c r="AD68" s="16">
        <f ca="1">IFERROR(ALL!AH47,0)</f>
        <v>-8.92</v>
      </c>
      <c r="AE68" s="16">
        <f ca="1">IFERROR(ALL!AI47,0)</f>
        <v>-8.8350000000000009</v>
      </c>
      <c r="AF68" s="16">
        <f ca="1">IFERROR(ALL!AJ47,0)</f>
        <v>-8.7669999999999995</v>
      </c>
      <c r="AG68" s="16">
        <f ca="1">IFERROR(ALL!AK47,0)</f>
        <v>-8.7159999999999993</v>
      </c>
      <c r="AH68" s="16">
        <f ca="1">IFERROR(ALL!AL47,0)</f>
        <v>-8.68</v>
      </c>
      <c r="AI68" s="16">
        <f ca="1">IFERROR(ALL!AM47,0)</f>
        <v>-8.6560000000000006</v>
      </c>
      <c r="AJ68" s="16">
        <f ca="1">IFERROR(ALL!AN47,0)</f>
        <v>-8.6430000000000007</v>
      </c>
      <c r="AK68" s="16">
        <f ca="1">IFERROR(ALL!AO47,0)</f>
        <v>-8.6679999999999993</v>
      </c>
      <c r="AL68" s="16">
        <f ca="1">IFERROR(ALL!AP47,0)</f>
        <v>-8.7370000000000001</v>
      </c>
      <c r="AM68" s="16">
        <f ca="1">IFERROR(ALL!AQ47,0)</f>
        <v>-8.8059999999999992</v>
      </c>
      <c r="AN68" s="16">
        <f ca="1">IFERROR(ALL!AR47,0)</f>
        <v>-8.8770000000000007</v>
      </c>
      <c r="AO68" s="16">
        <f ca="1">IFERROR(ALL!AS47,0)</f>
        <v>-8.9489999999999998</v>
      </c>
      <c r="AP68" s="16">
        <f ca="1">IFERROR(ALL!AT47,0)</f>
        <v>-9.0220000000000002</v>
      </c>
      <c r="AQ68" s="16">
        <f ca="1">IFERROR(ALL!AU47,0)</f>
        <v>-9.0969999999999995</v>
      </c>
      <c r="AR68" s="16">
        <f ca="1">IFERROR(ALL!AV47,0)</f>
        <v>-9.1750000000000007</v>
      </c>
      <c r="AS68" s="16">
        <f ca="1">IFERROR(ALL!AW47,0)</f>
        <v>-9.2550000000000008</v>
      </c>
      <c r="AT68" s="16">
        <f ca="1">IFERROR(ALL!AX47,0)</f>
        <v>-9.3379999999999992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03"/>
    </row>
    <row r="69" spans="1:73" ht="21.75" hidden="1" outlineLevel="1" thickBot="1" x14ac:dyDescent="0.4">
      <c r="A69" s="87" t="str">
        <f>IFERROR(ALL!E48,0)</f>
        <v>Ar</v>
      </c>
      <c r="B69" s="16">
        <f ca="1">IFERROR(ALL!F48,0)</f>
        <v>-18.62</v>
      </c>
      <c r="C69" s="16">
        <f ca="1">IFERROR(ALL!G48,0)</f>
        <v>-18.61</v>
      </c>
      <c r="D69" s="16">
        <f ca="1">IFERROR(ALL!H48,0)</f>
        <v>-18.61</v>
      </c>
      <c r="E69" s="16">
        <f ca="1">IFERROR(ALL!I48,0)</f>
        <v>-18.62</v>
      </c>
      <c r="F69" s="16">
        <f ca="1">IFERROR(ALL!J48,0)</f>
        <v>-18.63</v>
      </c>
      <c r="G69" s="16">
        <f ca="1">IFERROR(ALL!K48,0)</f>
        <v>-18.649999999999999</v>
      </c>
      <c r="H69" s="16">
        <f ca="1">IFERROR(ALL!L48,0)</f>
        <v>-18.670000000000002</v>
      </c>
      <c r="I69" s="16">
        <f ca="1">IFERROR(ALL!M48,0)</f>
        <v>-18.690000000000001</v>
      </c>
      <c r="J69" s="16">
        <f ca="1">IFERROR(ALL!N48,0)</f>
        <v>-18.72</v>
      </c>
      <c r="K69" s="16">
        <f ca="1">IFERROR(ALL!O48,0)</f>
        <v>-18.75</v>
      </c>
      <c r="L69" s="16">
        <f ca="1">IFERROR(ALL!P48,0)</f>
        <v>-18.78</v>
      </c>
      <c r="M69" s="16">
        <f ca="1">IFERROR(ALL!Q48,0)</f>
        <v>-18.809999999999999</v>
      </c>
      <c r="N69" s="16">
        <f ca="1">IFERROR(ALL!R48,0)</f>
        <v>-18.84</v>
      </c>
      <c r="O69" s="16">
        <f ca="1">IFERROR(ALL!S48,0)</f>
        <v>-18.87</v>
      </c>
      <c r="P69" s="16">
        <f ca="1">IFERROR(ALL!T48,0)</f>
        <v>-18.899999999999999</v>
      </c>
      <c r="Q69" s="16">
        <f ca="1">IFERROR(ALL!U48,0)</f>
        <v>-18.940000000000001</v>
      </c>
      <c r="R69" s="16">
        <f ca="1">IFERROR(ALL!V48,0)</f>
        <v>-18.97</v>
      </c>
      <c r="S69" s="16">
        <f ca="1">IFERROR(ALL!W48,0)</f>
        <v>-19.010000000000002</v>
      </c>
      <c r="T69" s="16">
        <f ca="1">IFERROR(ALL!X48,0)</f>
        <v>-19.04</v>
      </c>
      <c r="U69" s="16">
        <f ca="1">IFERROR(ALL!Y48,0)</f>
        <v>-19.07</v>
      </c>
      <c r="V69" s="16">
        <f ca="1">IFERROR(ALL!Z48,0)</f>
        <v>-19.11</v>
      </c>
      <c r="W69" s="16">
        <f ca="1">IFERROR(ALL!AA48,0)</f>
        <v>-19.14</v>
      </c>
      <c r="X69" s="16">
        <f ca="1">IFERROR(ALL!AB48,0)</f>
        <v>-19.18</v>
      </c>
      <c r="Y69" s="16">
        <f ca="1">IFERROR(ALL!AC48,0)</f>
        <v>-19.21</v>
      </c>
      <c r="Z69" s="16">
        <f ca="1">IFERROR(ALL!AD48,0)</f>
        <v>-19.25</v>
      </c>
      <c r="AA69" s="16">
        <f ca="1">IFERROR(ALL!AE48,0)</f>
        <v>-19.28</v>
      </c>
      <c r="AB69" s="16">
        <f ca="1">IFERROR(ALL!AF48,0)</f>
        <v>-19.32</v>
      </c>
      <c r="AC69" s="16">
        <f ca="1">IFERROR(ALL!AG48,0)</f>
        <v>-19.350000000000001</v>
      </c>
      <c r="AD69" s="16">
        <f ca="1">IFERROR(ALL!AH48,0)</f>
        <v>-19.38</v>
      </c>
      <c r="AE69" s="16">
        <f ca="1">IFERROR(ALL!AI48,0)</f>
        <v>-19.420000000000002</v>
      </c>
      <c r="AF69" s="16">
        <f ca="1">IFERROR(ALL!AJ48,0)</f>
        <v>-19.45</v>
      </c>
      <c r="AG69" s="16">
        <f ca="1">IFERROR(ALL!AK48,0)</f>
        <v>-19.48</v>
      </c>
      <c r="AH69" s="16">
        <f ca="1">IFERROR(ALL!AL48,0)</f>
        <v>-19.510000000000002</v>
      </c>
      <c r="AI69" s="16">
        <f ca="1">IFERROR(ALL!AM48,0)</f>
        <v>-19.55</v>
      </c>
      <c r="AJ69" s="16">
        <f ca="1">IFERROR(ALL!AN48,0)</f>
        <v>-19.579999999999998</v>
      </c>
      <c r="AK69" s="16">
        <f ca="1">IFERROR(ALL!AO48,0)</f>
        <v>-19.61</v>
      </c>
      <c r="AL69" s="16">
        <f ca="1">IFERROR(ALL!AP48,0)</f>
        <v>-19.64</v>
      </c>
      <c r="AM69" s="16">
        <f ca="1">IFERROR(ALL!AQ48,0)</f>
        <v>-19.68</v>
      </c>
      <c r="AN69" s="16">
        <f ca="1">IFERROR(ALL!AR48,0)</f>
        <v>-19.71</v>
      </c>
      <c r="AO69" s="16">
        <f ca="1">IFERROR(ALL!AS48,0)</f>
        <v>-19.739999999999998</v>
      </c>
      <c r="AP69" s="16">
        <f ca="1">IFERROR(ALL!AT48,0)</f>
        <v>-19.77</v>
      </c>
      <c r="AQ69" s="16">
        <f ca="1">IFERROR(ALL!AU48,0)</f>
        <v>-19.809999999999999</v>
      </c>
      <c r="AR69" s="16">
        <f ca="1">IFERROR(ALL!AV48,0)</f>
        <v>-19.84</v>
      </c>
      <c r="AS69" s="16">
        <f ca="1">IFERROR(ALL!AW48,0)</f>
        <v>-19.87</v>
      </c>
      <c r="AT69" s="16">
        <f ca="1">IFERROR(ALL!AX48,0)</f>
        <v>-19.91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03"/>
    </row>
    <row r="70" spans="1:73" ht="21.75" hidden="1" outlineLevel="1" thickBot="1" x14ac:dyDescent="0.4">
      <c r="A70" s="87" t="str">
        <f>IFERROR(ALL!E49,0)</f>
        <v>(l)GeSe2</v>
      </c>
      <c r="B70" s="16">
        <f ca="1">IFERROR(ALL!F49,0)</f>
        <v>-65.06</v>
      </c>
      <c r="C70" s="16">
        <f ca="1">IFERROR(ALL!G49,0)</f>
        <v>-62.19</v>
      </c>
      <c r="D70" s="16">
        <f ca="1">IFERROR(ALL!H49,0)</f>
        <v>-59.64</v>
      </c>
      <c r="E70" s="16">
        <f ca="1">IFERROR(ALL!I49,0)</f>
        <v>-57.39</v>
      </c>
      <c r="F70" s="16">
        <f ca="1">IFERROR(ALL!J49,0)</f>
        <v>-55.36</v>
      </c>
      <c r="G70" s="16">
        <f ca="1">IFERROR(ALL!K49,0)</f>
        <v>-55.449999999999996</v>
      </c>
      <c r="H70" s="16">
        <f ca="1">IFERROR(ALL!L49,0)</f>
        <v>-53.81</v>
      </c>
      <c r="I70" s="16">
        <f ca="1">IFERROR(ALL!M49,0)</f>
        <v>-52.309999999999995</v>
      </c>
      <c r="J70" s="16">
        <f ca="1">IFERROR(ALL!N49,0)</f>
        <v>-50.97</v>
      </c>
      <c r="K70" s="16">
        <f ca="1">IFERROR(ALL!O49,0)</f>
        <v>-47.88</v>
      </c>
      <c r="L70" s="16">
        <f ca="1">IFERROR(ALL!P49,0)</f>
        <v>-46.77</v>
      </c>
      <c r="M70" s="16">
        <f ca="1">IFERROR(ALL!Q49,0)</f>
        <v>-43.13</v>
      </c>
      <c r="N70" s="16">
        <f ca="1">IFERROR(ALL!R49,0)</f>
        <v>-42.12</v>
      </c>
      <c r="O70" s="16">
        <f ca="1">IFERROR(ALL!S49,0)</f>
        <v>-41.19</v>
      </c>
      <c r="P70" s="16">
        <f ca="1">IFERROR(ALL!T49,0)</f>
        <v>-40.31</v>
      </c>
      <c r="Q70" s="16">
        <f ca="1">IFERROR(ALL!U49,0)</f>
        <v>-39.51</v>
      </c>
      <c r="R70" s="16">
        <f ca="1">IFERROR(ALL!V49,0)</f>
        <v>-38.599999999999994</v>
      </c>
      <c r="S70" s="16">
        <f ca="1">IFERROR(ALL!W49,0)</f>
        <v>-37.56</v>
      </c>
      <c r="T70" s="16">
        <f ca="1">IFERROR(ALL!X49,0)</f>
        <v>-36.79</v>
      </c>
      <c r="U70" s="16">
        <f ca="1">IFERROR(ALL!Y49,0)</f>
        <v>-36.129999999999995</v>
      </c>
      <c r="V70" s="16">
        <f ca="1">IFERROR(ALL!Z49,0)</f>
        <v>-35.520000000000003</v>
      </c>
      <c r="W70" s="16">
        <f ca="1">IFERROR(ALL!AA49,0)</f>
        <v>-34.97</v>
      </c>
      <c r="X70" s="16">
        <f ca="1">IFERROR(ALL!AB49,0)</f>
        <v>-34.47</v>
      </c>
      <c r="Y70" s="16">
        <f ca="1">IFERROR(ALL!AC49,0)</f>
        <v>-33.996000000000002</v>
      </c>
      <c r="Z70" s="16">
        <f ca="1">IFERROR(ALL!AD49,0)</f>
        <v>-33.558</v>
      </c>
      <c r="AA70" s="16">
        <f ca="1">IFERROR(ALL!AE49,0)</f>
        <v>-33.165999999999997</v>
      </c>
      <c r="AB70" s="16">
        <f ca="1">IFERROR(ALL!AF49,0)</f>
        <v>-32.792000000000002</v>
      </c>
      <c r="AC70" s="16">
        <f ca="1">IFERROR(ALL!AG49,0)</f>
        <v>-32.46</v>
      </c>
      <c r="AD70" s="16">
        <f ca="1">IFERROR(ALL!AH49,0)</f>
        <v>-32.159999999999997</v>
      </c>
      <c r="AE70" s="16">
        <f ca="1">IFERROR(ALL!AI49,0)</f>
        <v>-31.89</v>
      </c>
      <c r="AF70" s="16">
        <f ca="1">IFERROR(ALL!AJ49,0)</f>
        <v>-31.643999999999998</v>
      </c>
      <c r="AG70" s="16">
        <f ca="1">IFERROR(ALL!AK49,0)</f>
        <v>-31.421999999999997</v>
      </c>
      <c r="AH70" s="16">
        <f ca="1">IFERROR(ALL!AL49,0)</f>
        <v>-31.229999999999997</v>
      </c>
      <c r="AI70" s="16">
        <f ca="1">IFERROR(ALL!AM49,0)</f>
        <v>-31.062000000000001</v>
      </c>
      <c r="AJ70" s="16">
        <f ca="1">IFERROR(ALL!AN49,0)</f>
        <v>-30.905999999999999</v>
      </c>
      <c r="AK70" s="16">
        <f ca="1">IFERROR(ALL!AO49,0)</f>
        <v>-30.845999999999997</v>
      </c>
      <c r="AL70" s="16">
        <f ca="1">IFERROR(ALL!AP49,0)</f>
        <v>-30.874000000000002</v>
      </c>
      <c r="AM70" s="16">
        <f ca="1">IFERROR(ALL!AQ49,0)</f>
        <v>-30.901999999999997</v>
      </c>
      <c r="AN70" s="16">
        <f ca="1">IFERROR(ALL!AR49,0)</f>
        <v>-30.944000000000003</v>
      </c>
      <c r="AO70" s="16">
        <f ca="1">IFERROR(ALL!AS49,0)</f>
        <v>-30.988</v>
      </c>
      <c r="AP70" s="16">
        <f ca="1">IFERROR(ALL!AT49,0)</f>
        <v>-31.033999999999999</v>
      </c>
      <c r="AQ70" s="16">
        <f ca="1">IFERROR(ALL!AU49,0)</f>
        <v>-31.084</v>
      </c>
      <c r="AR70" s="16">
        <f ca="1">IFERROR(ALL!AV49,0)</f>
        <v>-31.14</v>
      </c>
      <c r="AS70" s="16">
        <f ca="1">IFERROR(ALL!AW49,0)</f>
        <v>-31.200000000000003</v>
      </c>
      <c r="AT70" s="16">
        <f ca="1">IFERROR(ALL!AX49,0)</f>
        <v>-31.265999999999998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03"/>
    </row>
    <row r="71" spans="1:73" ht="21.75" hidden="1" outlineLevel="1" thickBot="1" x14ac:dyDescent="0.4">
      <c r="A71" s="87" t="str">
        <f>IFERROR(ALL!E50,0)</f>
        <v>(l)GeSe</v>
      </c>
      <c r="B71" s="16">
        <f ca="1">IFERROR(ALL!F50,0)</f>
        <v>-41.11</v>
      </c>
      <c r="C71" s="16">
        <f ca="1">IFERROR(ALL!G50,0)</f>
        <v>-39.36</v>
      </c>
      <c r="D71" s="16">
        <f ca="1">IFERROR(ALL!H50,0)</f>
        <v>-37.81</v>
      </c>
      <c r="E71" s="16">
        <f ca="1">IFERROR(ALL!I50,0)</f>
        <v>-36.44</v>
      </c>
      <c r="F71" s="16">
        <f ca="1">IFERROR(ALL!J50,0)</f>
        <v>-35.21</v>
      </c>
      <c r="G71" s="16">
        <f ca="1">IFERROR(ALL!K50,0)</f>
        <v>-34.119999999999997</v>
      </c>
      <c r="H71" s="16">
        <f ca="1">IFERROR(ALL!L50,0)</f>
        <v>-33.14</v>
      </c>
      <c r="I71" s="16">
        <f ca="1">IFERROR(ALL!M50,0)</f>
        <v>-32.25</v>
      </c>
      <c r="J71" s="16">
        <f ca="1">IFERROR(ALL!N50,0)</f>
        <v>-31.45</v>
      </c>
      <c r="K71" s="16">
        <f ca="1">IFERROR(ALL!O50,0)</f>
        <v>-30.71</v>
      </c>
      <c r="L71" s="16">
        <f ca="1">IFERROR(ALL!P50,0)</f>
        <v>-30.04</v>
      </c>
      <c r="M71" s="16">
        <f ca="1">IFERROR(ALL!Q50,0)</f>
        <v>-29.42</v>
      </c>
      <c r="N71" s="16">
        <f ca="1">IFERROR(ALL!R50,0)</f>
        <v>-28.86</v>
      </c>
      <c r="O71" s="16">
        <f ca="1">IFERROR(ALL!S50,0)</f>
        <v>-28.35</v>
      </c>
      <c r="P71" s="16">
        <f ca="1">IFERROR(ALL!T50,0)</f>
        <v>-27.869999999999997</v>
      </c>
      <c r="Q71" s="16">
        <f ca="1">IFERROR(ALL!U50,0)</f>
        <v>-27.439999999999998</v>
      </c>
      <c r="R71" s="16">
        <f ca="1">IFERROR(ALL!V50,0)</f>
        <v>-26.9</v>
      </c>
      <c r="S71" s="16">
        <f ca="1">IFERROR(ALL!W50,0)</f>
        <v>-26.240000000000002</v>
      </c>
      <c r="T71" s="16">
        <f ca="1">IFERROR(ALL!X50,0)</f>
        <v>-25.810000000000002</v>
      </c>
      <c r="U71" s="16">
        <f ca="1">IFERROR(ALL!Y50,0)</f>
        <v>-25.46</v>
      </c>
      <c r="V71" s="16">
        <f ca="1">IFERROR(ALL!Z50,0)</f>
        <v>-25.14</v>
      </c>
      <c r="W71" s="16">
        <f ca="1">IFERROR(ALL!AA50,0)</f>
        <v>-24.85</v>
      </c>
      <c r="X71" s="16">
        <f ca="1">IFERROR(ALL!AB50,0)</f>
        <v>-24.590000000000003</v>
      </c>
      <c r="Y71" s="16">
        <f ca="1">IFERROR(ALL!AC50,0)</f>
        <v>-24.332999999999998</v>
      </c>
      <c r="Z71" s="16">
        <f ca="1">IFERROR(ALL!AD50,0)</f>
        <v>-24.088999999999999</v>
      </c>
      <c r="AA71" s="16">
        <f ca="1">IFERROR(ALL!AE50,0)</f>
        <v>-23.868000000000002</v>
      </c>
      <c r="AB71" s="16">
        <f ca="1">IFERROR(ALL!AF50,0)</f>
        <v>-23.640999999999998</v>
      </c>
      <c r="AC71" s="16">
        <f ca="1">IFERROR(ALL!AG50,0)</f>
        <v>-23.435000000000002</v>
      </c>
      <c r="AD71" s="16">
        <f ca="1">IFERROR(ALL!AH50,0)</f>
        <v>-23.240000000000002</v>
      </c>
      <c r="AE71" s="16">
        <f ca="1">IFERROR(ALL!AI50,0)</f>
        <v>-23.055</v>
      </c>
      <c r="AF71" s="16">
        <f ca="1">IFERROR(ALL!AJ50,0)</f>
        <v>-22.876999999999999</v>
      </c>
      <c r="AG71" s="16">
        <f ca="1">IFERROR(ALL!AK50,0)</f>
        <v>-22.706</v>
      </c>
      <c r="AH71" s="16">
        <f ca="1">IFERROR(ALL!AL50,0)</f>
        <v>-22.549999999999997</v>
      </c>
      <c r="AI71" s="16">
        <f ca="1">IFERROR(ALL!AM50,0)</f>
        <v>-22.405999999999999</v>
      </c>
      <c r="AJ71" s="16">
        <f ca="1">IFERROR(ALL!AN50,0)</f>
        <v>-22.262999999999998</v>
      </c>
      <c r="AK71" s="16">
        <f ca="1">IFERROR(ALL!AO50,0)</f>
        <v>-22.177999999999997</v>
      </c>
      <c r="AL71" s="16">
        <f ca="1">IFERROR(ALL!AP50,0)</f>
        <v>-22.137</v>
      </c>
      <c r="AM71" s="16">
        <f ca="1">IFERROR(ALL!AQ50,0)</f>
        <v>-22.095999999999997</v>
      </c>
      <c r="AN71" s="16">
        <f ca="1">IFERROR(ALL!AR50,0)</f>
        <v>-22.067</v>
      </c>
      <c r="AO71" s="16">
        <f ca="1">IFERROR(ALL!AS50,0)</f>
        <v>-22.039000000000001</v>
      </c>
      <c r="AP71" s="16">
        <f ca="1">IFERROR(ALL!AT50,0)</f>
        <v>-22.012</v>
      </c>
      <c r="AQ71" s="16">
        <f ca="1">IFERROR(ALL!AU50,0)</f>
        <v>-21.987000000000002</v>
      </c>
      <c r="AR71" s="16">
        <f ca="1">IFERROR(ALL!AV50,0)</f>
        <v>-21.965</v>
      </c>
      <c r="AS71" s="16">
        <f ca="1">IFERROR(ALL!AW50,0)</f>
        <v>-21.945</v>
      </c>
      <c r="AT71" s="16">
        <f ca="1">IFERROR(ALL!AX50,0)</f>
        <v>-21.927999999999997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03"/>
    </row>
    <row r="72" spans="1:73" ht="21.75" hidden="1" outlineLevel="1" thickBot="1" x14ac:dyDescent="0.4">
      <c r="A72" s="87" t="str">
        <f>IFERROR(ALL!E51,0)</f>
        <v>(l)Ge</v>
      </c>
      <c r="B72" s="16">
        <f ca="1">IFERROR(ALL!F51,0)</f>
        <v>-17.16</v>
      </c>
      <c r="C72" s="16">
        <f ca="1">IFERROR(ALL!G51,0)</f>
        <v>-16.53</v>
      </c>
      <c r="D72" s="16">
        <f ca="1">IFERROR(ALL!H51,0)</f>
        <v>-15.98</v>
      </c>
      <c r="E72" s="16">
        <f ca="1">IFERROR(ALL!I51,0)</f>
        <v>-15.49</v>
      </c>
      <c r="F72" s="16">
        <f ca="1">IFERROR(ALL!J51,0)</f>
        <v>-15.06</v>
      </c>
      <c r="G72" s="16">
        <f ca="1">IFERROR(ALL!K51,0)</f>
        <v>-12.79</v>
      </c>
      <c r="H72" s="16">
        <f ca="1">IFERROR(ALL!L51,0)</f>
        <v>-12.47</v>
      </c>
      <c r="I72" s="16">
        <f ca="1">IFERROR(ALL!M51,0)</f>
        <v>-12.19</v>
      </c>
      <c r="J72" s="16">
        <f ca="1">IFERROR(ALL!N51,0)</f>
        <v>-11.93</v>
      </c>
      <c r="K72" s="16">
        <f ca="1">IFERROR(ALL!O51,0)</f>
        <v>-13.54</v>
      </c>
      <c r="L72" s="16">
        <f ca="1">IFERROR(ALL!P51,0)</f>
        <v>-13.31</v>
      </c>
      <c r="M72" s="16">
        <f ca="1">IFERROR(ALL!Q51,0)</f>
        <v>-15.71</v>
      </c>
      <c r="N72" s="16">
        <f ca="1">IFERROR(ALL!R51,0)</f>
        <v>-15.6</v>
      </c>
      <c r="O72" s="16">
        <f ca="1">IFERROR(ALL!S51,0)</f>
        <v>-15.51</v>
      </c>
      <c r="P72" s="16">
        <f ca="1">IFERROR(ALL!T51,0)</f>
        <v>-15.43</v>
      </c>
      <c r="Q72" s="16">
        <f ca="1">IFERROR(ALL!U51,0)</f>
        <v>-15.37</v>
      </c>
      <c r="R72" s="16">
        <f ca="1">IFERROR(ALL!V51,0)</f>
        <v>-15.2</v>
      </c>
      <c r="S72" s="16">
        <f ca="1">IFERROR(ALL!W51,0)</f>
        <v>-14.92</v>
      </c>
      <c r="T72" s="16">
        <f ca="1">IFERROR(ALL!X51,0)</f>
        <v>-14.83</v>
      </c>
      <c r="U72" s="16">
        <f ca="1">IFERROR(ALL!Y51,0)</f>
        <v>-14.79</v>
      </c>
      <c r="V72" s="16">
        <f ca="1">IFERROR(ALL!Z51,0)</f>
        <v>-14.76</v>
      </c>
      <c r="W72" s="16">
        <f ca="1">IFERROR(ALL!AA51,0)</f>
        <v>-14.73</v>
      </c>
      <c r="X72" s="16">
        <f ca="1">IFERROR(ALL!AB51,0)</f>
        <v>-14.71</v>
      </c>
      <c r="Y72" s="16">
        <f ca="1">IFERROR(ALL!AC51,0)</f>
        <v>-14.67</v>
      </c>
      <c r="Z72" s="16">
        <f ca="1">IFERROR(ALL!AD51,0)</f>
        <v>-14.62</v>
      </c>
      <c r="AA72" s="16">
        <f ca="1">IFERROR(ALL!AE51,0)</f>
        <v>-14.57</v>
      </c>
      <c r="AB72" s="16">
        <f ca="1">IFERROR(ALL!AF51,0)</f>
        <v>-14.49</v>
      </c>
      <c r="AC72" s="16">
        <f ca="1">IFERROR(ALL!AG51,0)</f>
        <v>-14.41</v>
      </c>
      <c r="AD72" s="16">
        <f ca="1">IFERROR(ALL!AH51,0)</f>
        <v>-14.32</v>
      </c>
      <c r="AE72" s="16">
        <f ca="1">IFERROR(ALL!AI51,0)</f>
        <v>-14.22</v>
      </c>
      <c r="AF72" s="16">
        <f ca="1">IFERROR(ALL!AJ51,0)</f>
        <v>-14.11</v>
      </c>
      <c r="AG72" s="16">
        <f ca="1">IFERROR(ALL!AK51,0)</f>
        <v>-13.99</v>
      </c>
      <c r="AH72" s="16">
        <f ca="1">IFERROR(ALL!AL51,0)</f>
        <v>-13.87</v>
      </c>
      <c r="AI72" s="16">
        <f ca="1">IFERROR(ALL!AM51,0)</f>
        <v>-13.75</v>
      </c>
      <c r="AJ72" s="16">
        <f ca="1">IFERROR(ALL!AN51,0)</f>
        <v>-13.62</v>
      </c>
      <c r="AK72" s="16">
        <f ca="1">IFERROR(ALL!AO51,0)</f>
        <v>-13.51</v>
      </c>
      <c r="AL72" s="16">
        <f ca="1">IFERROR(ALL!AP51,0)</f>
        <v>-13.4</v>
      </c>
      <c r="AM72" s="16">
        <f ca="1">IFERROR(ALL!AQ51,0)</f>
        <v>-13.29</v>
      </c>
      <c r="AN72" s="16">
        <f ca="1">IFERROR(ALL!AR51,0)</f>
        <v>-13.19</v>
      </c>
      <c r="AO72" s="16">
        <f ca="1">IFERROR(ALL!AS51,0)</f>
        <v>-13.09</v>
      </c>
      <c r="AP72" s="16">
        <f ca="1">IFERROR(ALL!AT51,0)</f>
        <v>-12.99</v>
      </c>
      <c r="AQ72" s="16">
        <f ca="1">IFERROR(ALL!AU51,0)</f>
        <v>-12.89</v>
      </c>
      <c r="AR72" s="16">
        <f ca="1">IFERROR(ALL!AV51,0)</f>
        <v>-12.79</v>
      </c>
      <c r="AS72" s="16">
        <f ca="1">IFERROR(ALL!AW51,0)</f>
        <v>-12.69</v>
      </c>
      <c r="AT72" s="16">
        <f ca="1">IFERROR(ALL!AX51,0)</f>
        <v>-12.59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03"/>
    </row>
    <row r="73" spans="1:73" ht="21.75" hidden="1" outlineLevel="1" thickBot="1" x14ac:dyDescent="0.4">
      <c r="A73" s="87" t="str">
        <f>IFERROR(ALL!E52,0)</f>
        <v>(l)Ga2Se3</v>
      </c>
      <c r="B73" s="16">
        <f ca="1">IFERROR(ALL!F52,0)</f>
        <v>-202.47</v>
      </c>
      <c r="C73" s="16">
        <f ca="1">IFERROR(ALL!G52,0)</f>
        <v>-192.17000000000002</v>
      </c>
      <c r="D73" s="16">
        <f ca="1">IFERROR(ALL!H52,0)</f>
        <v>-183.01</v>
      </c>
      <c r="E73" s="16">
        <f ca="1">IFERROR(ALL!I52,0)</f>
        <v>-174.82999999999998</v>
      </c>
      <c r="F73" s="16">
        <f ca="1">IFERROR(ALL!J52,0)</f>
        <v>-167.47</v>
      </c>
      <c r="G73" s="16">
        <f ca="1">IFERROR(ALL!K52,0)</f>
        <v>-160.82999999999998</v>
      </c>
      <c r="H73" s="16">
        <f ca="1">IFERROR(ALL!L52,0)</f>
        <v>-154.82999999999998</v>
      </c>
      <c r="I73" s="16">
        <f ca="1">IFERROR(ALL!M52,0)</f>
        <v>-149.33999999999997</v>
      </c>
      <c r="J73" s="16">
        <f ca="1">IFERROR(ALL!N52,0)</f>
        <v>-144.36000000000001</v>
      </c>
      <c r="K73" s="16">
        <f ca="1">IFERROR(ALL!O52,0)</f>
        <v>-139.75</v>
      </c>
      <c r="L73" s="16">
        <f ca="1">IFERROR(ALL!P52,0)</f>
        <v>-135.51</v>
      </c>
      <c r="M73" s="16">
        <f ca="1">IFERROR(ALL!Q52,0)</f>
        <v>-131.61000000000001</v>
      </c>
      <c r="N73" s="16">
        <f ca="1">IFERROR(ALL!R52,0)</f>
        <v>-128.01999999999998</v>
      </c>
      <c r="O73" s="16">
        <f ca="1">IFERROR(ALL!S52,0)</f>
        <v>-124.67999999999999</v>
      </c>
      <c r="P73" s="16">
        <f ca="1">IFERROR(ALL!T52,0)</f>
        <v>-121.56</v>
      </c>
      <c r="Q73" s="16">
        <f ca="1">IFERROR(ALL!U52,0)</f>
        <v>-118.69</v>
      </c>
      <c r="R73" s="16">
        <f ca="1">IFERROR(ALL!V52,0)</f>
        <v>-116.16</v>
      </c>
      <c r="S73" s="16">
        <f ca="1">IFERROR(ALL!W52,0)</f>
        <v>-114.58000000000001</v>
      </c>
      <c r="T73" s="16">
        <f ca="1">IFERROR(ALL!X52,0)</f>
        <v>-113.08</v>
      </c>
      <c r="U73" s="16">
        <f ca="1">IFERROR(ALL!Y52,0)</f>
        <v>-111.66999999999999</v>
      </c>
      <c r="V73" s="16">
        <f ca="1">IFERROR(ALL!Z52,0)</f>
        <v>-110.34</v>
      </c>
      <c r="W73" s="16">
        <f ca="1">IFERROR(ALL!AA52,0)</f>
        <v>-109.08</v>
      </c>
      <c r="X73" s="16">
        <f ca="1">IFERROR(ALL!AB52,0)</f>
        <v>-107.9</v>
      </c>
      <c r="Y73" s="16">
        <f ca="1">IFERROR(ALL!AC52,0)</f>
        <v>-106.76900000000001</v>
      </c>
      <c r="Z73" s="16">
        <f ca="1">IFERROR(ALL!AD52,0)</f>
        <v>-105.70699999999999</v>
      </c>
      <c r="AA73" s="16">
        <f ca="1">IFERROR(ALL!AE52,0)</f>
        <v>-104.714</v>
      </c>
      <c r="AB73" s="16">
        <f ca="1">IFERROR(ALL!AF52,0)</f>
        <v>-103.753</v>
      </c>
      <c r="AC73" s="16">
        <f ca="1">IFERROR(ALL!AG52,0)</f>
        <v>-102.875</v>
      </c>
      <c r="AD73" s="16">
        <f ca="1">IFERROR(ALL!AH52,0)</f>
        <v>-102.02000000000001</v>
      </c>
      <c r="AE73" s="16">
        <f ca="1">IFERROR(ALL!AI52,0)</f>
        <v>-101.22499999999999</v>
      </c>
      <c r="AF73" s="16">
        <f ca="1">IFERROR(ALL!AJ52,0)</f>
        <v>-100.48100000000001</v>
      </c>
      <c r="AG73" s="16">
        <f ca="1">IFERROR(ALL!AK52,0)</f>
        <v>-99.768000000000001</v>
      </c>
      <c r="AH73" s="16">
        <f ca="1">IFERROR(ALL!AL52,0)</f>
        <v>-99.1</v>
      </c>
      <c r="AI73" s="16">
        <f ca="1">IFERROR(ALL!AM52,0)</f>
        <v>-98.488</v>
      </c>
      <c r="AJ73" s="16">
        <f ca="1">IFERROR(ALL!AN52,0)</f>
        <v>-97.909000000000006</v>
      </c>
      <c r="AK73" s="16">
        <f ca="1">IFERROR(ALL!AO52,0)</f>
        <v>-97.323999999999984</v>
      </c>
      <c r="AL73" s="16">
        <f ca="1">IFERROR(ALL!AP52,0)</f>
        <v>-96.670999999999992</v>
      </c>
      <c r="AM73" s="16">
        <f ca="1">IFERROR(ALL!AQ52,0)</f>
        <v>-96.038000000000011</v>
      </c>
      <c r="AN73" s="16">
        <f ca="1">IFERROR(ALL!AR52,0)</f>
        <v>-95.450999999999993</v>
      </c>
      <c r="AO73" s="16">
        <f ca="1">IFERROR(ALL!AS52,0)</f>
        <v>-94.86699999999999</v>
      </c>
      <c r="AP73" s="16">
        <f ca="1">IFERROR(ALL!AT52,0)</f>
        <v>-94.305999999999997</v>
      </c>
      <c r="AQ73" s="16">
        <f ca="1">IFERROR(ALL!AU52,0)</f>
        <v>-93.750999999999991</v>
      </c>
      <c r="AR73" s="16">
        <f ca="1">IFERROR(ALL!AV52,0)</f>
        <v>-93.225000000000009</v>
      </c>
      <c r="AS73" s="16">
        <f ca="1">IFERROR(ALL!AW52,0)</f>
        <v>-92.724999999999994</v>
      </c>
      <c r="AT73" s="16">
        <f ca="1">IFERROR(ALL!AX52,0)</f>
        <v>-92.233999999999995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03"/>
    </row>
    <row r="74" spans="1:73" ht="21.75" hidden="1" outlineLevel="1" thickBot="1" x14ac:dyDescent="0.4">
      <c r="A74" s="87" t="str">
        <f>IFERROR(ALL!E53,0)</f>
        <v>(l)GaSe</v>
      </c>
      <c r="B74" s="16">
        <f ca="1">IFERROR(ALL!F53,0)</f>
        <v>-89.26</v>
      </c>
      <c r="C74" s="16">
        <f ca="1">IFERROR(ALL!G53,0)</f>
        <v>-84.67</v>
      </c>
      <c r="D74" s="16">
        <f ca="1">IFERROR(ALL!H53,0)</f>
        <v>-80.59</v>
      </c>
      <c r="E74" s="16">
        <f ca="1">IFERROR(ALL!I53,0)</f>
        <v>-76.94</v>
      </c>
      <c r="F74" s="16">
        <f ca="1">IFERROR(ALL!J53,0)</f>
        <v>-73.66</v>
      </c>
      <c r="G74" s="16">
        <f ca="1">IFERROR(ALL!K53,0)</f>
        <v>-69.75</v>
      </c>
      <c r="H74" s="16">
        <f ca="1">IFERROR(ALL!L53,0)</f>
        <v>-67.08</v>
      </c>
      <c r="I74" s="16">
        <f ca="1">IFERROR(ALL!M53,0)</f>
        <v>-64.64</v>
      </c>
      <c r="J74" s="16">
        <f ca="1">IFERROR(ALL!N53,0)</f>
        <v>-62.42</v>
      </c>
      <c r="K74" s="16">
        <f ca="1">IFERROR(ALL!O53,0)</f>
        <v>-61.29</v>
      </c>
      <c r="L74" s="16">
        <f ca="1">IFERROR(ALL!P53,0)</f>
        <v>-59.39</v>
      </c>
      <c r="M74" s="16">
        <f ca="1">IFERROR(ALL!Q53,0)</f>
        <v>-58.95</v>
      </c>
      <c r="N74" s="16">
        <f ca="1">IFERROR(ALL!R53,0)</f>
        <v>-57.379999999999995</v>
      </c>
      <c r="O74" s="16">
        <f ca="1">IFERROR(ALL!S53,0)</f>
        <v>-55.92</v>
      </c>
      <c r="P74" s="16">
        <f ca="1">IFERROR(ALL!T53,0)</f>
        <v>-54.559999999999995</v>
      </c>
      <c r="Q74" s="16">
        <f ca="1">IFERROR(ALL!U53,0)</f>
        <v>-53.31</v>
      </c>
      <c r="R74" s="16">
        <f ca="1">IFERROR(ALL!V53,0)</f>
        <v>-52.230000000000004</v>
      </c>
      <c r="S74" s="16">
        <f ca="1">IFERROR(ALL!W53,0)</f>
        <v>-51.63</v>
      </c>
      <c r="T74" s="16">
        <f ca="1">IFERROR(ALL!X53,0)</f>
        <v>-51.05</v>
      </c>
      <c r="U74" s="16">
        <f ca="1">IFERROR(ALL!Y53,0)</f>
        <v>-50.5</v>
      </c>
      <c r="V74" s="16">
        <f ca="1">IFERROR(ALL!Z53,0)</f>
        <v>-49.980000000000004</v>
      </c>
      <c r="W74" s="16">
        <f ca="1">IFERROR(ALL!AA53,0)</f>
        <v>-49.48</v>
      </c>
      <c r="X74" s="16">
        <f ca="1">IFERROR(ALL!AB53,0)</f>
        <v>-49.010000000000005</v>
      </c>
      <c r="Y74" s="16">
        <f ca="1">IFERROR(ALL!AC53,0)</f>
        <v>-48.552999999999997</v>
      </c>
      <c r="Z74" s="16">
        <f ca="1">IFERROR(ALL!AD53,0)</f>
        <v>-48.119</v>
      </c>
      <c r="AA74" s="16">
        <f ca="1">IFERROR(ALL!AE53,0)</f>
        <v>-47.707999999999998</v>
      </c>
      <c r="AB74" s="16">
        <f ca="1">IFERROR(ALL!AF53,0)</f>
        <v>-47.301000000000002</v>
      </c>
      <c r="AC74" s="16">
        <f ca="1">IFERROR(ALL!AG53,0)</f>
        <v>-46.924999999999997</v>
      </c>
      <c r="AD74" s="16">
        <f ca="1">IFERROR(ALL!AH53,0)</f>
        <v>-46.550000000000004</v>
      </c>
      <c r="AE74" s="16">
        <f ca="1">IFERROR(ALL!AI53,0)</f>
        <v>-46.195</v>
      </c>
      <c r="AF74" s="16">
        <f ca="1">IFERROR(ALL!AJ53,0)</f>
        <v>-45.856999999999999</v>
      </c>
      <c r="AG74" s="16">
        <f ca="1">IFERROR(ALL!AK53,0)</f>
        <v>-45.526000000000003</v>
      </c>
      <c r="AH74" s="16">
        <f ca="1">IFERROR(ALL!AL53,0)</f>
        <v>-45.21</v>
      </c>
      <c r="AI74" s="16">
        <f ca="1">IFERROR(ALL!AM53,0)</f>
        <v>-44.915999999999997</v>
      </c>
      <c r="AJ74" s="16">
        <f ca="1">IFERROR(ALL!AN53,0)</f>
        <v>-44.633000000000003</v>
      </c>
      <c r="AK74" s="16">
        <f ca="1">IFERROR(ALL!AO53,0)</f>
        <v>-44.327999999999996</v>
      </c>
      <c r="AL74" s="16">
        <f ca="1">IFERROR(ALL!AP53,0)</f>
        <v>-43.966999999999999</v>
      </c>
      <c r="AM74" s="16">
        <f ca="1">IFERROR(ALL!AQ53,0)</f>
        <v>-43.616</v>
      </c>
      <c r="AN74" s="16">
        <f ca="1">IFERROR(ALL!AR53,0)</f>
        <v>-43.286999999999999</v>
      </c>
      <c r="AO74" s="16">
        <f ca="1">IFERROR(ALL!AS53,0)</f>
        <v>-42.958999999999996</v>
      </c>
      <c r="AP74" s="16">
        <f ca="1">IFERROR(ALL!AT53,0)</f>
        <v>-42.641999999999996</v>
      </c>
      <c r="AQ74" s="16">
        <f ca="1">IFERROR(ALL!AU53,0)</f>
        <v>-42.326999999999998</v>
      </c>
      <c r="AR74" s="16">
        <f ca="1">IFERROR(ALL!AV53,0)</f>
        <v>-42.025000000000006</v>
      </c>
      <c r="AS74" s="16">
        <f ca="1">IFERROR(ALL!AW53,0)</f>
        <v>-41.734999999999999</v>
      </c>
      <c r="AT74" s="16">
        <f ca="1">IFERROR(ALL!AX53,0)</f>
        <v>-41.448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03"/>
    </row>
    <row r="75" spans="1:73" ht="21.75" hidden="1" outlineLevel="1" thickBot="1" x14ac:dyDescent="0.4">
      <c r="A75" s="87" t="str">
        <f>IFERROR(ALL!E54,0)</f>
        <v>(l)Se</v>
      </c>
      <c r="B75" s="16">
        <f ca="1">IFERROR(ALL!F54,0)</f>
        <v>-23.95</v>
      </c>
      <c r="C75" s="16">
        <f ca="1">IFERROR(ALL!G54,0)</f>
        <v>-22.83</v>
      </c>
      <c r="D75" s="16">
        <f ca="1">IFERROR(ALL!H54,0)</f>
        <v>-21.83</v>
      </c>
      <c r="E75" s="16">
        <f ca="1">IFERROR(ALL!I54,0)</f>
        <v>-20.95</v>
      </c>
      <c r="F75" s="16">
        <f ca="1">IFERROR(ALL!J54,0)</f>
        <v>-20.149999999999999</v>
      </c>
      <c r="G75" s="16">
        <f ca="1">IFERROR(ALL!K54,0)</f>
        <v>-21.33</v>
      </c>
      <c r="H75" s="16">
        <f ca="1">IFERROR(ALL!L54,0)</f>
        <v>-20.67</v>
      </c>
      <c r="I75" s="16">
        <f ca="1">IFERROR(ALL!M54,0)</f>
        <v>-20.059999999999999</v>
      </c>
      <c r="J75" s="16">
        <f ca="1">IFERROR(ALL!N54,0)</f>
        <v>-19.52</v>
      </c>
      <c r="K75" s="16">
        <f ca="1">IFERROR(ALL!O54,0)</f>
        <v>-17.170000000000002</v>
      </c>
      <c r="L75" s="16">
        <f ca="1">IFERROR(ALL!P54,0)</f>
        <v>-16.73</v>
      </c>
      <c r="M75" s="16">
        <f ca="1">IFERROR(ALL!Q54,0)</f>
        <v>-13.71</v>
      </c>
      <c r="N75" s="16">
        <f ca="1">IFERROR(ALL!R54,0)</f>
        <v>-13.26</v>
      </c>
      <c r="O75" s="16">
        <f ca="1">IFERROR(ALL!S54,0)</f>
        <v>-12.84</v>
      </c>
      <c r="P75" s="16">
        <f ca="1">IFERROR(ALL!T54,0)</f>
        <v>-12.44</v>
      </c>
      <c r="Q75" s="16">
        <f ca="1">IFERROR(ALL!U54,0)</f>
        <v>-12.07</v>
      </c>
      <c r="R75" s="16">
        <f ca="1">IFERROR(ALL!V54,0)</f>
        <v>-11.7</v>
      </c>
      <c r="S75" s="16">
        <f ca="1">IFERROR(ALL!W54,0)</f>
        <v>-11.32</v>
      </c>
      <c r="T75" s="16">
        <f ca="1">IFERROR(ALL!X54,0)</f>
        <v>-10.98</v>
      </c>
      <c r="U75" s="16">
        <f ca="1">IFERROR(ALL!Y54,0)</f>
        <v>-10.67</v>
      </c>
      <c r="V75" s="16">
        <f ca="1">IFERROR(ALL!Z54,0)</f>
        <v>-10.38</v>
      </c>
      <c r="W75" s="16">
        <f ca="1">IFERROR(ALL!AA54,0)</f>
        <v>-10.119999999999999</v>
      </c>
      <c r="X75" s="16">
        <f ca="1">IFERROR(ALL!AB54,0)</f>
        <v>-9.8800000000000008</v>
      </c>
      <c r="Y75" s="16">
        <f ca="1">IFERROR(ALL!AC54,0)</f>
        <v>-9.6630000000000003</v>
      </c>
      <c r="Z75" s="16">
        <f ca="1">IFERROR(ALL!AD54,0)</f>
        <v>-9.4689999999999994</v>
      </c>
      <c r="AA75" s="16">
        <f ca="1">IFERROR(ALL!AE54,0)</f>
        <v>-9.298</v>
      </c>
      <c r="AB75" s="16">
        <f ca="1">IFERROR(ALL!AF54,0)</f>
        <v>-9.1509999999999998</v>
      </c>
      <c r="AC75" s="16">
        <f ca="1">IFERROR(ALL!AG54,0)</f>
        <v>-9.0250000000000004</v>
      </c>
      <c r="AD75" s="16">
        <f ca="1">IFERROR(ALL!AH54,0)</f>
        <v>-8.92</v>
      </c>
      <c r="AE75" s="16">
        <f ca="1">IFERROR(ALL!AI54,0)</f>
        <v>-8.8350000000000009</v>
      </c>
      <c r="AF75" s="16">
        <f ca="1">IFERROR(ALL!AJ54,0)</f>
        <v>-8.7669999999999995</v>
      </c>
      <c r="AG75" s="16">
        <f ca="1">IFERROR(ALL!AK54,0)</f>
        <v>-8.7159999999999993</v>
      </c>
      <c r="AH75" s="16">
        <f ca="1">IFERROR(ALL!AL54,0)</f>
        <v>-8.68</v>
      </c>
      <c r="AI75" s="16">
        <f ca="1">IFERROR(ALL!AM54,0)</f>
        <v>-8.6560000000000006</v>
      </c>
      <c r="AJ75" s="16">
        <f ca="1">IFERROR(ALL!AN54,0)</f>
        <v>-8.6430000000000007</v>
      </c>
      <c r="AK75" s="16">
        <f ca="1">IFERROR(ALL!AO54,0)</f>
        <v>-8.6679999999999993</v>
      </c>
      <c r="AL75" s="16">
        <f ca="1">IFERROR(ALL!AP54,0)</f>
        <v>-8.7370000000000001</v>
      </c>
      <c r="AM75" s="16">
        <f ca="1">IFERROR(ALL!AQ54,0)</f>
        <v>-8.8059999999999992</v>
      </c>
      <c r="AN75" s="16">
        <f ca="1">IFERROR(ALL!AR54,0)</f>
        <v>-8.8770000000000007</v>
      </c>
      <c r="AO75" s="16">
        <f ca="1">IFERROR(ALL!AS54,0)</f>
        <v>-8.9489999999999998</v>
      </c>
      <c r="AP75" s="16">
        <f ca="1">IFERROR(ALL!AT54,0)</f>
        <v>-9.0220000000000002</v>
      </c>
      <c r="AQ75" s="16">
        <f ca="1">IFERROR(ALL!AU54,0)</f>
        <v>-9.0969999999999995</v>
      </c>
      <c r="AR75" s="16">
        <f ca="1">IFERROR(ALL!AV54,0)</f>
        <v>-9.1750000000000007</v>
      </c>
      <c r="AS75" s="16">
        <f ca="1">IFERROR(ALL!AW54,0)</f>
        <v>-9.2550000000000008</v>
      </c>
      <c r="AT75" s="16">
        <f ca="1">IFERROR(ALL!AX54,0)</f>
        <v>-9.3379999999999992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03"/>
    </row>
    <row r="76" spans="1:73" ht="21.75" hidden="1" outlineLevel="1" thickBot="1" x14ac:dyDescent="0.4">
      <c r="A76" s="87" t="str">
        <f>IFERROR(ALL!E55,0)</f>
        <v>(2)Sell]</v>
      </c>
      <c r="B76" s="16">
        <f ca="1">IFERROR(ALL!F55,0)</f>
        <v>-23.95</v>
      </c>
      <c r="C76" s="16">
        <f ca="1">IFERROR(ALL!G55,0)</f>
        <v>-22.83</v>
      </c>
      <c r="D76" s="16">
        <f ca="1">IFERROR(ALL!H55,0)</f>
        <v>-21.83</v>
      </c>
      <c r="E76" s="16">
        <f ca="1">IFERROR(ALL!I55,0)</f>
        <v>-20.95</v>
      </c>
      <c r="F76" s="16">
        <f ca="1">IFERROR(ALL!J55,0)</f>
        <v>-20.149999999999999</v>
      </c>
      <c r="G76" s="16">
        <f ca="1">IFERROR(ALL!K55,0)</f>
        <v>-21.33</v>
      </c>
      <c r="H76" s="16">
        <f ca="1">IFERROR(ALL!L55,0)</f>
        <v>-20.67</v>
      </c>
      <c r="I76" s="16">
        <f ca="1">IFERROR(ALL!M55,0)</f>
        <v>-20.059999999999999</v>
      </c>
      <c r="J76" s="16">
        <f ca="1">IFERROR(ALL!N55,0)</f>
        <v>-19.52</v>
      </c>
      <c r="K76" s="16">
        <f ca="1">IFERROR(ALL!O55,0)</f>
        <v>-17.170000000000002</v>
      </c>
      <c r="L76" s="16">
        <f ca="1">IFERROR(ALL!P55,0)</f>
        <v>-16.73</v>
      </c>
      <c r="M76" s="16">
        <f ca="1">IFERROR(ALL!Q55,0)</f>
        <v>-13.71</v>
      </c>
      <c r="N76" s="16">
        <f ca="1">IFERROR(ALL!R55,0)</f>
        <v>-13.26</v>
      </c>
      <c r="O76" s="16">
        <f ca="1">IFERROR(ALL!S55,0)</f>
        <v>-12.84</v>
      </c>
      <c r="P76" s="16">
        <f ca="1">IFERROR(ALL!T55,0)</f>
        <v>-12.44</v>
      </c>
      <c r="Q76" s="16">
        <f ca="1">IFERROR(ALL!U55,0)</f>
        <v>-12.07</v>
      </c>
      <c r="R76" s="16">
        <f ca="1">IFERROR(ALL!V55,0)</f>
        <v>-11.7</v>
      </c>
      <c r="S76" s="16">
        <f ca="1">IFERROR(ALL!W55,0)</f>
        <v>-11.32</v>
      </c>
      <c r="T76" s="16">
        <f ca="1">IFERROR(ALL!X55,0)</f>
        <v>-10.98</v>
      </c>
      <c r="U76" s="16">
        <f ca="1">IFERROR(ALL!Y55,0)</f>
        <v>-10.67</v>
      </c>
      <c r="V76" s="16">
        <f ca="1">IFERROR(ALL!Z55,0)</f>
        <v>-10.38</v>
      </c>
      <c r="W76" s="16">
        <f ca="1">IFERROR(ALL!AA55,0)</f>
        <v>-10.119999999999999</v>
      </c>
      <c r="X76" s="16">
        <f ca="1">IFERROR(ALL!AB55,0)</f>
        <v>-9.8800000000000008</v>
      </c>
      <c r="Y76" s="16">
        <f ca="1">IFERROR(ALL!AC55,0)</f>
        <v>-9.6630000000000003</v>
      </c>
      <c r="Z76" s="16">
        <f ca="1">IFERROR(ALL!AD55,0)</f>
        <v>-9.4689999999999994</v>
      </c>
      <c r="AA76" s="16">
        <f ca="1">IFERROR(ALL!AE55,0)</f>
        <v>-9.298</v>
      </c>
      <c r="AB76" s="16">
        <f ca="1">IFERROR(ALL!AF55,0)</f>
        <v>-9.1509999999999998</v>
      </c>
      <c r="AC76" s="16">
        <f ca="1">IFERROR(ALL!AG55,0)</f>
        <v>-9.0250000000000004</v>
      </c>
      <c r="AD76" s="16">
        <f ca="1">IFERROR(ALL!AH55,0)</f>
        <v>-8.92</v>
      </c>
      <c r="AE76" s="16">
        <f ca="1">IFERROR(ALL!AI55,0)</f>
        <v>-8.8350000000000009</v>
      </c>
      <c r="AF76" s="16">
        <f ca="1">IFERROR(ALL!AJ55,0)</f>
        <v>-8.7669999999999995</v>
      </c>
      <c r="AG76" s="16">
        <f ca="1">IFERROR(ALL!AK55,0)</f>
        <v>-8.7159999999999993</v>
      </c>
      <c r="AH76" s="16">
        <f ca="1">IFERROR(ALL!AL55,0)</f>
        <v>-8.68</v>
      </c>
      <c r="AI76" s="16">
        <f ca="1">IFERROR(ALL!AM55,0)</f>
        <v>-8.6560000000000006</v>
      </c>
      <c r="AJ76" s="16">
        <f ca="1">IFERROR(ALL!AN55,0)</f>
        <v>-8.6430000000000007</v>
      </c>
      <c r="AK76" s="16">
        <f ca="1">IFERROR(ALL!AO55,0)</f>
        <v>-8.6679999999999993</v>
      </c>
      <c r="AL76" s="16">
        <f ca="1">IFERROR(ALL!AP55,0)</f>
        <v>-8.7370000000000001</v>
      </c>
      <c r="AM76" s="16">
        <f ca="1">IFERROR(ALL!AQ55,0)</f>
        <v>-8.8059999999999992</v>
      </c>
      <c r="AN76" s="16">
        <f ca="1">IFERROR(ALL!AR55,0)</f>
        <v>-8.8770000000000007</v>
      </c>
      <c r="AO76" s="16">
        <f ca="1">IFERROR(ALL!AS55,0)</f>
        <v>-8.9489999999999998</v>
      </c>
      <c r="AP76" s="16">
        <f ca="1">IFERROR(ALL!AT55,0)</f>
        <v>-9.0220000000000002</v>
      </c>
      <c r="AQ76" s="16">
        <f ca="1">IFERROR(ALL!AU55,0)</f>
        <v>-9.0969999999999995</v>
      </c>
      <c r="AR76" s="16">
        <f ca="1">IFERROR(ALL!AV55,0)</f>
        <v>-9.1750000000000007</v>
      </c>
      <c r="AS76" s="16">
        <f ca="1">IFERROR(ALL!AW55,0)</f>
        <v>-9.2550000000000008</v>
      </c>
      <c r="AT76" s="16">
        <f ca="1">IFERROR(ALL!AX55,0)</f>
        <v>-9.3379999999999992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03"/>
    </row>
    <row r="77" spans="1:73" ht="21.75" hidden="1" outlineLevel="1" thickBot="1" x14ac:dyDescent="0.4">
      <c r="A77" s="87" t="str">
        <f>IFERROR(ALL!E56,0)</f>
        <v>(2)GeSe[l]</v>
      </c>
      <c r="B77" s="16">
        <f ca="1">IFERROR(ALL!F56,0)</f>
        <v>-41.11</v>
      </c>
      <c r="C77" s="16">
        <f ca="1">IFERROR(ALL!G56,0)</f>
        <v>-39.36</v>
      </c>
      <c r="D77" s="16">
        <f ca="1">IFERROR(ALL!H56,0)</f>
        <v>-37.81</v>
      </c>
      <c r="E77" s="16">
        <f ca="1">IFERROR(ALL!I56,0)</f>
        <v>-36.44</v>
      </c>
      <c r="F77" s="16">
        <f ca="1">IFERROR(ALL!J56,0)</f>
        <v>-35.21</v>
      </c>
      <c r="G77" s="16">
        <f ca="1">IFERROR(ALL!K56,0)</f>
        <v>-34.119999999999997</v>
      </c>
      <c r="H77" s="16">
        <f ca="1">IFERROR(ALL!L56,0)</f>
        <v>-33.14</v>
      </c>
      <c r="I77" s="16">
        <f ca="1">IFERROR(ALL!M56,0)</f>
        <v>-32.25</v>
      </c>
      <c r="J77" s="16">
        <f ca="1">IFERROR(ALL!N56,0)</f>
        <v>-31.45</v>
      </c>
      <c r="K77" s="16">
        <f ca="1">IFERROR(ALL!O56,0)</f>
        <v>-30.71</v>
      </c>
      <c r="L77" s="16">
        <f ca="1">IFERROR(ALL!P56,0)</f>
        <v>-30.04</v>
      </c>
      <c r="M77" s="16">
        <f ca="1">IFERROR(ALL!Q56,0)</f>
        <v>-29.42</v>
      </c>
      <c r="N77" s="16">
        <f ca="1">IFERROR(ALL!R56,0)</f>
        <v>-28.86</v>
      </c>
      <c r="O77" s="16">
        <f ca="1">IFERROR(ALL!S56,0)</f>
        <v>-28.35</v>
      </c>
      <c r="P77" s="16">
        <f ca="1">IFERROR(ALL!T56,0)</f>
        <v>-27.869999999999997</v>
      </c>
      <c r="Q77" s="16">
        <f ca="1">IFERROR(ALL!U56,0)</f>
        <v>-27.439999999999998</v>
      </c>
      <c r="R77" s="16">
        <f ca="1">IFERROR(ALL!V56,0)</f>
        <v>-26.9</v>
      </c>
      <c r="S77" s="16">
        <f ca="1">IFERROR(ALL!W56,0)</f>
        <v>-26.240000000000002</v>
      </c>
      <c r="T77" s="16">
        <f ca="1">IFERROR(ALL!X56,0)</f>
        <v>-25.810000000000002</v>
      </c>
      <c r="U77" s="16">
        <f ca="1">IFERROR(ALL!Y56,0)</f>
        <v>-25.46</v>
      </c>
      <c r="V77" s="16">
        <f ca="1">IFERROR(ALL!Z56,0)</f>
        <v>-25.14</v>
      </c>
      <c r="W77" s="16">
        <f ca="1">IFERROR(ALL!AA56,0)</f>
        <v>-24.85</v>
      </c>
      <c r="X77" s="16">
        <f ca="1">IFERROR(ALL!AB56,0)</f>
        <v>-24.590000000000003</v>
      </c>
      <c r="Y77" s="16">
        <f ca="1">IFERROR(ALL!AC56,0)</f>
        <v>-24.332999999999998</v>
      </c>
      <c r="Z77" s="16">
        <f ca="1">IFERROR(ALL!AD56,0)</f>
        <v>-24.088999999999999</v>
      </c>
      <c r="AA77" s="16">
        <f ca="1">IFERROR(ALL!AE56,0)</f>
        <v>-23.868000000000002</v>
      </c>
      <c r="AB77" s="16">
        <f ca="1">IFERROR(ALL!AF56,0)</f>
        <v>-23.640999999999998</v>
      </c>
      <c r="AC77" s="16">
        <f ca="1">IFERROR(ALL!AG56,0)</f>
        <v>-23.435000000000002</v>
      </c>
      <c r="AD77" s="16">
        <f ca="1">IFERROR(ALL!AH56,0)</f>
        <v>-23.240000000000002</v>
      </c>
      <c r="AE77" s="16">
        <f ca="1">IFERROR(ALL!AI56,0)</f>
        <v>-23.055</v>
      </c>
      <c r="AF77" s="16">
        <f ca="1">IFERROR(ALL!AJ56,0)</f>
        <v>-22.876999999999999</v>
      </c>
      <c r="AG77" s="16">
        <f ca="1">IFERROR(ALL!AK56,0)</f>
        <v>-22.706</v>
      </c>
      <c r="AH77" s="16">
        <f ca="1">IFERROR(ALL!AL56,0)</f>
        <v>-22.549999999999997</v>
      </c>
      <c r="AI77" s="16">
        <f ca="1">IFERROR(ALL!AM56,0)</f>
        <v>-22.405999999999999</v>
      </c>
      <c r="AJ77" s="16">
        <f ca="1">IFERROR(ALL!AN56,0)</f>
        <v>-22.262999999999998</v>
      </c>
      <c r="AK77" s="16">
        <f ca="1">IFERROR(ALL!AO56,0)</f>
        <v>-22.177999999999997</v>
      </c>
      <c r="AL77" s="16">
        <f ca="1">IFERROR(ALL!AP56,0)</f>
        <v>-22.137</v>
      </c>
      <c r="AM77" s="16">
        <f ca="1">IFERROR(ALL!AQ56,0)</f>
        <v>-22.095999999999997</v>
      </c>
      <c r="AN77" s="16">
        <f ca="1">IFERROR(ALL!AR56,0)</f>
        <v>-22.067</v>
      </c>
      <c r="AO77" s="16">
        <f ca="1">IFERROR(ALL!AS56,0)</f>
        <v>-22.039000000000001</v>
      </c>
      <c r="AP77" s="16">
        <f ca="1">IFERROR(ALL!AT56,0)</f>
        <v>-22.012</v>
      </c>
      <c r="AQ77" s="16">
        <f ca="1">IFERROR(ALL!AU56,0)</f>
        <v>-21.987000000000002</v>
      </c>
      <c r="AR77" s="16">
        <f ca="1">IFERROR(ALL!AV56,0)</f>
        <v>-21.965</v>
      </c>
      <c r="AS77" s="16">
        <f ca="1">IFERROR(ALL!AW56,0)</f>
        <v>-21.945</v>
      </c>
      <c r="AT77" s="16">
        <f ca="1">IFERROR(ALL!AX56,0)</f>
        <v>-21.927999999999997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03"/>
    </row>
    <row r="78" spans="1:73" ht="21.75" hidden="1" outlineLevel="1" thickBot="1" x14ac:dyDescent="0.4">
      <c r="A78" s="87" t="str">
        <f>IFERROR(ALL!E57,0)</f>
        <v>(2)Ga2Se3[l]</v>
      </c>
      <c r="B78" s="16">
        <f ca="1">IFERROR(ALL!F57,0)</f>
        <v>-202.47</v>
      </c>
      <c r="C78" s="16">
        <f ca="1">IFERROR(ALL!G57,0)</f>
        <v>-192.17000000000002</v>
      </c>
      <c r="D78" s="16">
        <f ca="1">IFERROR(ALL!H57,0)</f>
        <v>-183.01</v>
      </c>
      <c r="E78" s="16">
        <f ca="1">IFERROR(ALL!I57,0)</f>
        <v>-174.82999999999998</v>
      </c>
      <c r="F78" s="16">
        <f ca="1">IFERROR(ALL!J57,0)</f>
        <v>-167.47</v>
      </c>
      <c r="G78" s="16">
        <f ca="1">IFERROR(ALL!K57,0)</f>
        <v>-160.82999999999998</v>
      </c>
      <c r="H78" s="16">
        <f ca="1">IFERROR(ALL!L57,0)</f>
        <v>-154.82999999999998</v>
      </c>
      <c r="I78" s="16">
        <f ca="1">IFERROR(ALL!M57,0)</f>
        <v>-149.33999999999997</v>
      </c>
      <c r="J78" s="16">
        <f ca="1">IFERROR(ALL!N57,0)</f>
        <v>-144.36000000000001</v>
      </c>
      <c r="K78" s="16">
        <f ca="1">IFERROR(ALL!O57,0)</f>
        <v>-139.75</v>
      </c>
      <c r="L78" s="16">
        <f ca="1">IFERROR(ALL!P57,0)</f>
        <v>-135.51</v>
      </c>
      <c r="M78" s="16">
        <f ca="1">IFERROR(ALL!Q57,0)</f>
        <v>-131.61000000000001</v>
      </c>
      <c r="N78" s="16">
        <f ca="1">IFERROR(ALL!R57,0)</f>
        <v>-128.01999999999998</v>
      </c>
      <c r="O78" s="16">
        <f ca="1">IFERROR(ALL!S57,0)</f>
        <v>-124.67999999999999</v>
      </c>
      <c r="P78" s="16">
        <f ca="1">IFERROR(ALL!T57,0)</f>
        <v>-121.56</v>
      </c>
      <c r="Q78" s="16">
        <f ca="1">IFERROR(ALL!U57,0)</f>
        <v>-118.69</v>
      </c>
      <c r="R78" s="16">
        <f ca="1">IFERROR(ALL!V57,0)</f>
        <v>-116.16</v>
      </c>
      <c r="S78" s="16">
        <f ca="1">IFERROR(ALL!W57,0)</f>
        <v>-114.58000000000001</v>
      </c>
      <c r="T78" s="16">
        <f ca="1">IFERROR(ALL!X57,0)</f>
        <v>-113.08</v>
      </c>
      <c r="U78" s="16">
        <f ca="1">IFERROR(ALL!Y57,0)</f>
        <v>-111.66999999999999</v>
      </c>
      <c r="V78" s="16">
        <f ca="1">IFERROR(ALL!Z57,0)</f>
        <v>-110.34</v>
      </c>
      <c r="W78" s="16">
        <f ca="1">IFERROR(ALL!AA57,0)</f>
        <v>-109.08</v>
      </c>
      <c r="X78" s="16">
        <f ca="1">IFERROR(ALL!AB57,0)</f>
        <v>-107.9</v>
      </c>
      <c r="Y78" s="16">
        <f ca="1">IFERROR(ALL!AC57,0)</f>
        <v>-106.76900000000001</v>
      </c>
      <c r="Z78" s="16">
        <f ca="1">IFERROR(ALL!AD57,0)</f>
        <v>-105.70699999999999</v>
      </c>
      <c r="AA78" s="16">
        <f ca="1">IFERROR(ALL!AE57,0)</f>
        <v>-104.714</v>
      </c>
      <c r="AB78" s="16">
        <f ca="1">IFERROR(ALL!AF57,0)</f>
        <v>-103.753</v>
      </c>
      <c r="AC78" s="16">
        <f ca="1">IFERROR(ALL!AG57,0)</f>
        <v>-102.875</v>
      </c>
      <c r="AD78" s="16">
        <f ca="1">IFERROR(ALL!AH57,0)</f>
        <v>-102.02000000000001</v>
      </c>
      <c r="AE78" s="16">
        <f ca="1">IFERROR(ALL!AI57,0)</f>
        <v>-101.22499999999999</v>
      </c>
      <c r="AF78" s="16">
        <f ca="1">IFERROR(ALL!AJ57,0)</f>
        <v>-100.48100000000001</v>
      </c>
      <c r="AG78" s="16">
        <f ca="1">IFERROR(ALL!AK57,0)</f>
        <v>-99.768000000000001</v>
      </c>
      <c r="AH78" s="16">
        <f ca="1">IFERROR(ALL!AL57,0)</f>
        <v>-99.1</v>
      </c>
      <c r="AI78" s="16">
        <f ca="1">IFERROR(ALL!AM57,0)</f>
        <v>-98.488</v>
      </c>
      <c r="AJ78" s="16">
        <f ca="1">IFERROR(ALL!AN57,0)</f>
        <v>-97.909000000000006</v>
      </c>
      <c r="AK78" s="16">
        <f ca="1">IFERROR(ALL!AO57,0)</f>
        <v>-97.323999999999984</v>
      </c>
      <c r="AL78" s="16">
        <f ca="1">IFERROR(ALL!AP57,0)</f>
        <v>-96.670999999999992</v>
      </c>
      <c r="AM78" s="16">
        <f ca="1">IFERROR(ALL!AQ57,0)</f>
        <v>-96.038000000000011</v>
      </c>
      <c r="AN78" s="16">
        <f ca="1">IFERROR(ALL!AR57,0)</f>
        <v>-95.450999999999993</v>
      </c>
      <c r="AO78" s="16">
        <f ca="1">IFERROR(ALL!AS57,0)</f>
        <v>-94.86699999999999</v>
      </c>
      <c r="AP78" s="16">
        <f ca="1">IFERROR(ALL!AT57,0)</f>
        <v>-94.305999999999997</v>
      </c>
      <c r="AQ78" s="16">
        <f ca="1">IFERROR(ALL!AU57,0)</f>
        <v>-93.750999999999991</v>
      </c>
      <c r="AR78" s="16">
        <f ca="1">IFERROR(ALL!AV57,0)</f>
        <v>-93.225000000000009</v>
      </c>
      <c r="AS78" s="16">
        <f ca="1">IFERROR(ALL!AW57,0)</f>
        <v>-92.724999999999994</v>
      </c>
      <c r="AT78" s="16">
        <f ca="1">IFERROR(ALL!AX57,0)</f>
        <v>-92.233999999999995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03"/>
    </row>
    <row r="79" spans="1:73" ht="21.75" hidden="1" outlineLevel="1" thickBot="1" x14ac:dyDescent="0.4">
      <c r="A79" s="87" t="str">
        <f>IFERROR(ALL!E58,0)</f>
        <v>H (Ar)</v>
      </c>
      <c r="B79" s="16">
        <f ca="1">IFERROR(ALL!F58,0)</f>
        <v>-18.62</v>
      </c>
      <c r="C79" s="16">
        <f ca="1">IFERROR(ALL!G58,0)</f>
        <v>-18.61</v>
      </c>
      <c r="D79" s="16">
        <f ca="1">IFERROR(ALL!H58,0)</f>
        <v>-18.61</v>
      </c>
      <c r="E79" s="16">
        <f ca="1">IFERROR(ALL!I58,0)</f>
        <v>-18.62</v>
      </c>
      <c r="F79" s="16">
        <f ca="1">IFERROR(ALL!J58,0)</f>
        <v>-18.63</v>
      </c>
      <c r="G79" s="16">
        <f ca="1">IFERROR(ALL!K58,0)</f>
        <v>-18.649999999999999</v>
      </c>
      <c r="H79" s="16">
        <f ca="1">IFERROR(ALL!L58,0)</f>
        <v>-18.670000000000002</v>
      </c>
      <c r="I79" s="16">
        <f ca="1">IFERROR(ALL!M58,0)</f>
        <v>-18.690000000000001</v>
      </c>
      <c r="J79" s="16">
        <f ca="1">IFERROR(ALL!N58,0)</f>
        <v>-18.72</v>
      </c>
      <c r="K79" s="16">
        <f ca="1">IFERROR(ALL!O58,0)</f>
        <v>-18.75</v>
      </c>
      <c r="L79" s="16">
        <f ca="1">IFERROR(ALL!P58,0)</f>
        <v>-18.78</v>
      </c>
      <c r="M79" s="16">
        <f ca="1">IFERROR(ALL!Q58,0)</f>
        <v>-18.809999999999999</v>
      </c>
      <c r="N79" s="16">
        <f ca="1">IFERROR(ALL!R58,0)</f>
        <v>-18.84</v>
      </c>
      <c r="O79" s="16">
        <f ca="1">IFERROR(ALL!S58,0)</f>
        <v>-18.87</v>
      </c>
      <c r="P79" s="16">
        <f ca="1">IFERROR(ALL!T58,0)</f>
        <v>-18.899999999999999</v>
      </c>
      <c r="Q79" s="16">
        <f ca="1">IFERROR(ALL!U58,0)</f>
        <v>-18.940000000000001</v>
      </c>
      <c r="R79" s="16">
        <f ca="1">IFERROR(ALL!V58,0)</f>
        <v>-18.97</v>
      </c>
      <c r="S79" s="16">
        <f ca="1">IFERROR(ALL!W58,0)</f>
        <v>-19.010000000000002</v>
      </c>
      <c r="T79" s="16">
        <f ca="1">IFERROR(ALL!X58,0)</f>
        <v>-19.04</v>
      </c>
      <c r="U79" s="16">
        <f ca="1">IFERROR(ALL!Y58,0)</f>
        <v>-19.07</v>
      </c>
      <c r="V79" s="16">
        <f ca="1">IFERROR(ALL!Z58,0)</f>
        <v>-19.11</v>
      </c>
      <c r="W79" s="16">
        <f ca="1">IFERROR(ALL!AA58,0)</f>
        <v>-19.14</v>
      </c>
      <c r="X79" s="16">
        <f ca="1">IFERROR(ALL!AB58,0)</f>
        <v>-19.18</v>
      </c>
      <c r="Y79" s="16">
        <f ca="1">IFERROR(ALL!AC58,0)</f>
        <v>-19.21</v>
      </c>
      <c r="Z79" s="16">
        <f ca="1">IFERROR(ALL!AD58,0)</f>
        <v>-19.25</v>
      </c>
      <c r="AA79" s="16">
        <f ca="1">IFERROR(ALL!AE58,0)</f>
        <v>-19.28</v>
      </c>
      <c r="AB79" s="16">
        <f ca="1">IFERROR(ALL!AF58,0)</f>
        <v>-19.32</v>
      </c>
      <c r="AC79" s="16">
        <f ca="1">IFERROR(ALL!AG58,0)</f>
        <v>-19.350000000000001</v>
      </c>
      <c r="AD79" s="16">
        <f ca="1">IFERROR(ALL!AH58,0)</f>
        <v>-19.38</v>
      </c>
      <c r="AE79" s="16">
        <f ca="1">IFERROR(ALL!AI58,0)</f>
        <v>-19.420000000000002</v>
      </c>
      <c r="AF79" s="16">
        <f ca="1">IFERROR(ALL!AJ58,0)</f>
        <v>-19.45</v>
      </c>
      <c r="AG79" s="16">
        <f ca="1">IFERROR(ALL!AK58,0)</f>
        <v>-19.48</v>
      </c>
      <c r="AH79" s="16">
        <f ca="1">IFERROR(ALL!AL58,0)</f>
        <v>-19.510000000000002</v>
      </c>
      <c r="AI79" s="16">
        <f ca="1">IFERROR(ALL!AM58,0)</f>
        <v>-19.55</v>
      </c>
      <c r="AJ79" s="16">
        <f ca="1">IFERROR(ALL!AN58,0)</f>
        <v>-19.579999999999998</v>
      </c>
      <c r="AK79" s="16">
        <f ca="1">IFERROR(ALL!AO58,0)</f>
        <v>-19.61</v>
      </c>
      <c r="AL79" s="16">
        <f ca="1">IFERROR(ALL!AP58,0)</f>
        <v>-19.64</v>
      </c>
      <c r="AM79" s="16">
        <f ca="1">IFERROR(ALL!AQ58,0)</f>
        <v>-19.68</v>
      </c>
      <c r="AN79" s="16">
        <f ca="1">IFERROR(ALL!AR58,0)</f>
        <v>-19.71</v>
      </c>
      <c r="AO79" s="16">
        <f ca="1">IFERROR(ALL!AS58,0)</f>
        <v>-19.739999999999998</v>
      </c>
      <c r="AP79" s="16">
        <f ca="1">IFERROR(ALL!AT58,0)</f>
        <v>-19.77</v>
      </c>
      <c r="AQ79" s="16">
        <f ca="1">IFERROR(ALL!AU58,0)</f>
        <v>-19.809999999999999</v>
      </c>
      <c r="AR79" s="16">
        <f ca="1">IFERROR(ALL!AV58,0)</f>
        <v>-19.84</v>
      </c>
      <c r="AS79" s="16">
        <f ca="1">IFERROR(ALL!AW58,0)</f>
        <v>-19.87</v>
      </c>
      <c r="AT79" s="16">
        <f ca="1">IFERROR(ALL!AX58,0)</f>
        <v>-19.91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03"/>
    </row>
    <row r="80" spans="1:73" ht="21.75" hidden="1" outlineLevel="1" thickBot="1" x14ac:dyDescent="0.4">
      <c r="A80" s="87" t="str">
        <f>IFERROR(ALL!E59,0)</f>
        <v>H (Ga)</v>
      </c>
      <c r="B80" s="16">
        <f ca="1">IFERROR(ALL!F59,0)</f>
        <v>-65.31</v>
      </c>
      <c r="C80" s="16">
        <f ca="1">IFERROR(ALL!G59,0)</f>
        <v>-61.84</v>
      </c>
      <c r="D80" s="16">
        <f ca="1">IFERROR(ALL!H59,0)</f>
        <v>-58.76</v>
      </c>
      <c r="E80" s="16">
        <f ca="1">IFERROR(ALL!I59,0)</f>
        <v>-55.99</v>
      </c>
      <c r="F80" s="16">
        <f ca="1">IFERROR(ALL!J59,0)</f>
        <v>-53.51</v>
      </c>
      <c r="G80" s="16">
        <f ca="1">IFERROR(ALL!K59,0)</f>
        <v>-48.42</v>
      </c>
      <c r="H80" s="16">
        <f ca="1">IFERROR(ALL!L59,0)</f>
        <v>-46.41</v>
      </c>
      <c r="I80" s="16">
        <f ca="1">IFERROR(ALL!M59,0)</f>
        <v>-44.58</v>
      </c>
      <c r="J80" s="16">
        <f ca="1">IFERROR(ALL!N59,0)</f>
        <v>-42.9</v>
      </c>
      <c r="K80" s="16">
        <f ca="1">IFERROR(ALL!O59,0)</f>
        <v>-44.12</v>
      </c>
      <c r="L80" s="16">
        <f ca="1">IFERROR(ALL!P59,0)</f>
        <v>-42.66</v>
      </c>
      <c r="M80" s="16">
        <f ca="1">IFERROR(ALL!Q59,0)</f>
        <v>-45.24</v>
      </c>
      <c r="N80" s="16">
        <f ca="1">IFERROR(ALL!R59,0)</f>
        <v>-44.12</v>
      </c>
      <c r="O80" s="16">
        <f ca="1">IFERROR(ALL!S59,0)</f>
        <v>-43.08</v>
      </c>
      <c r="P80" s="16">
        <f ca="1">IFERROR(ALL!T59,0)</f>
        <v>-42.12</v>
      </c>
      <c r="Q80" s="16">
        <f ca="1">IFERROR(ALL!U59,0)</f>
        <v>-41.24</v>
      </c>
      <c r="R80" s="16">
        <f ca="1">IFERROR(ALL!V59,0)</f>
        <v>-40.53</v>
      </c>
      <c r="S80" s="16">
        <f ca="1">IFERROR(ALL!W59,0)</f>
        <v>-40.31</v>
      </c>
      <c r="T80" s="16">
        <f ca="1">IFERROR(ALL!X59,0)</f>
        <v>-40.07</v>
      </c>
      <c r="U80" s="16">
        <f ca="1">IFERROR(ALL!Y59,0)</f>
        <v>-39.83</v>
      </c>
      <c r="V80" s="16">
        <f ca="1">IFERROR(ALL!Z59,0)</f>
        <v>-39.6</v>
      </c>
      <c r="W80" s="16">
        <f ca="1">IFERROR(ALL!AA59,0)</f>
        <v>-39.36</v>
      </c>
      <c r="X80" s="16">
        <f ca="1">IFERROR(ALL!AB59,0)</f>
        <v>-39.130000000000003</v>
      </c>
      <c r="Y80" s="16">
        <f ca="1">IFERROR(ALL!AC59,0)</f>
        <v>-38.89</v>
      </c>
      <c r="Z80" s="16">
        <f ca="1">IFERROR(ALL!AD59,0)</f>
        <v>-38.65</v>
      </c>
      <c r="AA80" s="16">
        <f ca="1">IFERROR(ALL!AE59,0)</f>
        <v>-38.409999999999997</v>
      </c>
      <c r="AB80" s="16">
        <f ca="1">IFERROR(ALL!AF59,0)</f>
        <v>-38.15</v>
      </c>
      <c r="AC80" s="16">
        <f ca="1">IFERROR(ALL!AG59,0)</f>
        <v>-37.9</v>
      </c>
      <c r="AD80" s="16">
        <f ca="1">IFERROR(ALL!AH59,0)</f>
        <v>-37.630000000000003</v>
      </c>
      <c r="AE80" s="16">
        <f ca="1">IFERROR(ALL!AI59,0)</f>
        <v>-37.36</v>
      </c>
      <c r="AF80" s="16">
        <f ca="1">IFERROR(ALL!AJ59,0)</f>
        <v>-37.090000000000003</v>
      </c>
      <c r="AG80" s="16">
        <f ca="1">IFERROR(ALL!AK59,0)</f>
        <v>-36.81</v>
      </c>
      <c r="AH80" s="16">
        <f ca="1">IFERROR(ALL!AL59,0)</f>
        <v>-36.53</v>
      </c>
      <c r="AI80" s="16">
        <f ca="1">IFERROR(ALL!AM59,0)</f>
        <v>-36.26</v>
      </c>
      <c r="AJ80" s="16">
        <f ca="1">IFERROR(ALL!AN59,0)</f>
        <v>-35.99</v>
      </c>
      <c r="AK80" s="16">
        <f ca="1">IFERROR(ALL!AO59,0)</f>
        <v>-35.659999999999997</v>
      </c>
      <c r="AL80" s="16">
        <f ca="1">IFERROR(ALL!AP59,0)</f>
        <v>-35.229999999999997</v>
      </c>
      <c r="AM80" s="16">
        <f ca="1">IFERROR(ALL!AQ59,0)</f>
        <v>-34.81</v>
      </c>
      <c r="AN80" s="16">
        <f ca="1">IFERROR(ALL!AR59,0)</f>
        <v>-34.409999999999997</v>
      </c>
      <c r="AO80" s="16">
        <f ca="1">IFERROR(ALL!AS59,0)</f>
        <v>-34.01</v>
      </c>
      <c r="AP80" s="16">
        <f ca="1">IFERROR(ALL!AT59,0)</f>
        <v>-33.619999999999997</v>
      </c>
      <c r="AQ80" s="16">
        <f ca="1">IFERROR(ALL!AU59,0)</f>
        <v>-33.229999999999997</v>
      </c>
      <c r="AR80" s="16">
        <f ca="1">IFERROR(ALL!AV59,0)</f>
        <v>-32.85</v>
      </c>
      <c r="AS80" s="16">
        <f ca="1">IFERROR(ALL!AW59,0)</f>
        <v>-32.479999999999997</v>
      </c>
      <c r="AT80" s="16">
        <f ca="1">IFERROR(ALL!AX59,0)</f>
        <v>-32.11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03"/>
    </row>
    <row r="81" spans="1:73" ht="21.75" hidden="1" outlineLevel="1" thickBot="1" x14ac:dyDescent="0.4">
      <c r="A81" s="87" t="str">
        <f>IFERROR(ALL!E60,0)</f>
        <v>H (Ge)</v>
      </c>
      <c r="B81" s="16">
        <f ca="1">IFERROR(ALL!F60,0)</f>
        <v>-17.16</v>
      </c>
      <c r="C81" s="16">
        <f ca="1">IFERROR(ALL!G60,0)</f>
        <v>-16.53</v>
      </c>
      <c r="D81" s="16">
        <f ca="1">IFERROR(ALL!H60,0)</f>
        <v>-15.98</v>
      </c>
      <c r="E81" s="16">
        <f ca="1">IFERROR(ALL!I60,0)</f>
        <v>-15.49</v>
      </c>
      <c r="F81" s="16">
        <f ca="1">IFERROR(ALL!J60,0)</f>
        <v>-15.06</v>
      </c>
      <c r="G81" s="16">
        <f ca="1">IFERROR(ALL!K60,0)</f>
        <v>-12.79</v>
      </c>
      <c r="H81" s="16">
        <f ca="1">IFERROR(ALL!L60,0)</f>
        <v>-12.47</v>
      </c>
      <c r="I81" s="16">
        <f ca="1">IFERROR(ALL!M60,0)</f>
        <v>-12.19</v>
      </c>
      <c r="J81" s="16">
        <f ca="1">IFERROR(ALL!N60,0)</f>
        <v>-11.93</v>
      </c>
      <c r="K81" s="16">
        <f ca="1">IFERROR(ALL!O60,0)</f>
        <v>-13.54</v>
      </c>
      <c r="L81" s="16">
        <f ca="1">IFERROR(ALL!P60,0)</f>
        <v>-13.31</v>
      </c>
      <c r="M81" s="16">
        <f ca="1">IFERROR(ALL!Q60,0)</f>
        <v>-15.71</v>
      </c>
      <c r="N81" s="16">
        <f ca="1">IFERROR(ALL!R60,0)</f>
        <v>-15.6</v>
      </c>
      <c r="O81" s="16">
        <f ca="1">IFERROR(ALL!S60,0)</f>
        <v>-15.51</v>
      </c>
      <c r="P81" s="16">
        <f ca="1">IFERROR(ALL!T60,0)</f>
        <v>-15.43</v>
      </c>
      <c r="Q81" s="16">
        <f ca="1">IFERROR(ALL!U60,0)</f>
        <v>-15.37</v>
      </c>
      <c r="R81" s="16">
        <f ca="1">IFERROR(ALL!V60,0)</f>
        <v>-15.2</v>
      </c>
      <c r="S81" s="16">
        <f ca="1">IFERROR(ALL!W60,0)</f>
        <v>-14.92</v>
      </c>
      <c r="T81" s="16">
        <f ca="1">IFERROR(ALL!X60,0)</f>
        <v>-14.83</v>
      </c>
      <c r="U81" s="16">
        <f ca="1">IFERROR(ALL!Y60,0)</f>
        <v>-14.79</v>
      </c>
      <c r="V81" s="16">
        <f ca="1">IFERROR(ALL!Z60,0)</f>
        <v>-14.76</v>
      </c>
      <c r="W81" s="16">
        <f ca="1">IFERROR(ALL!AA60,0)</f>
        <v>-14.73</v>
      </c>
      <c r="X81" s="16">
        <f ca="1">IFERROR(ALL!AB60,0)</f>
        <v>-14.71</v>
      </c>
      <c r="Y81" s="16">
        <f ca="1">IFERROR(ALL!AC60,0)</f>
        <v>-14.67</v>
      </c>
      <c r="Z81" s="16">
        <f ca="1">IFERROR(ALL!AD60,0)</f>
        <v>-14.62</v>
      </c>
      <c r="AA81" s="16">
        <f ca="1">IFERROR(ALL!AE60,0)</f>
        <v>-14.57</v>
      </c>
      <c r="AB81" s="16">
        <f ca="1">IFERROR(ALL!AF60,0)</f>
        <v>-14.49</v>
      </c>
      <c r="AC81" s="16">
        <f ca="1">IFERROR(ALL!AG60,0)</f>
        <v>-14.41</v>
      </c>
      <c r="AD81" s="16">
        <f ca="1">IFERROR(ALL!AH60,0)</f>
        <v>-14.32</v>
      </c>
      <c r="AE81" s="16">
        <f ca="1">IFERROR(ALL!AI60,0)</f>
        <v>-14.22</v>
      </c>
      <c r="AF81" s="16">
        <f ca="1">IFERROR(ALL!AJ60,0)</f>
        <v>-14.11</v>
      </c>
      <c r="AG81" s="16">
        <f ca="1">IFERROR(ALL!AK60,0)</f>
        <v>-13.99</v>
      </c>
      <c r="AH81" s="16">
        <f ca="1">IFERROR(ALL!AL60,0)</f>
        <v>-13.87</v>
      </c>
      <c r="AI81" s="16">
        <f ca="1">IFERROR(ALL!AM60,0)</f>
        <v>-13.75</v>
      </c>
      <c r="AJ81" s="16">
        <f ca="1">IFERROR(ALL!AN60,0)</f>
        <v>-13.62</v>
      </c>
      <c r="AK81" s="16">
        <f ca="1">IFERROR(ALL!AO60,0)</f>
        <v>-13.51</v>
      </c>
      <c r="AL81" s="16">
        <f ca="1">IFERROR(ALL!AP60,0)</f>
        <v>-13.4</v>
      </c>
      <c r="AM81" s="16">
        <f ca="1">IFERROR(ALL!AQ60,0)</f>
        <v>-13.29</v>
      </c>
      <c r="AN81" s="16">
        <f ca="1">IFERROR(ALL!AR60,0)</f>
        <v>-13.19</v>
      </c>
      <c r="AO81" s="16">
        <f ca="1">IFERROR(ALL!AS60,0)</f>
        <v>-13.09</v>
      </c>
      <c r="AP81" s="16">
        <f ca="1">IFERROR(ALL!AT60,0)</f>
        <v>-12.99</v>
      </c>
      <c r="AQ81" s="16">
        <f ca="1">IFERROR(ALL!AU60,0)</f>
        <v>-12.89</v>
      </c>
      <c r="AR81" s="16">
        <f ca="1">IFERROR(ALL!AV60,0)</f>
        <v>-12.79</v>
      </c>
      <c r="AS81" s="16">
        <f ca="1">IFERROR(ALL!AW60,0)</f>
        <v>-12.69</v>
      </c>
      <c r="AT81" s="16">
        <f ca="1">IFERROR(ALL!AX60,0)</f>
        <v>-12.59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03"/>
    </row>
    <row r="82" spans="1:73" ht="21.75" hidden="1" outlineLevel="1" thickBot="1" x14ac:dyDescent="0.4">
      <c r="A82" s="87" t="str">
        <f>IFERROR(ALL!E61,0)</f>
        <v>H (Se)</v>
      </c>
      <c r="B82" s="16">
        <f ca="1">IFERROR(ALL!F61,0)</f>
        <v>-23.95</v>
      </c>
      <c r="C82" s="16">
        <f ca="1">IFERROR(ALL!G61,0)</f>
        <v>-22.83</v>
      </c>
      <c r="D82" s="16">
        <f ca="1">IFERROR(ALL!H61,0)</f>
        <v>-21.83</v>
      </c>
      <c r="E82" s="16">
        <f ca="1">IFERROR(ALL!I61,0)</f>
        <v>-20.95</v>
      </c>
      <c r="F82" s="16">
        <f ca="1">IFERROR(ALL!J61,0)</f>
        <v>-20.149999999999999</v>
      </c>
      <c r="G82" s="16">
        <f ca="1">IFERROR(ALL!K61,0)</f>
        <v>-21.33</v>
      </c>
      <c r="H82" s="16">
        <f ca="1">IFERROR(ALL!L61,0)</f>
        <v>-20.67</v>
      </c>
      <c r="I82" s="16">
        <f ca="1">IFERROR(ALL!M61,0)</f>
        <v>-20.059999999999999</v>
      </c>
      <c r="J82" s="16">
        <f ca="1">IFERROR(ALL!N61,0)</f>
        <v>-19.52</v>
      </c>
      <c r="K82" s="16">
        <f ca="1">IFERROR(ALL!O61,0)</f>
        <v>-17.170000000000002</v>
      </c>
      <c r="L82" s="16">
        <f ca="1">IFERROR(ALL!P61,0)</f>
        <v>-16.73</v>
      </c>
      <c r="M82" s="16">
        <f ca="1">IFERROR(ALL!Q61,0)</f>
        <v>-13.71</v>
      </c>
      <c r="N82" s="16">
        <f ca="1">IFERROR(ALL!R61,0)</f>
        <v>-13.26</v>
      </c>
      <c r="O82" s="16">
        <f ca="1">IFERROR(ALL!S61,0)</f>
        <v>-12.84</v>
      </c>
      <c r="P82" s="16">
        <f ca="1">IFERROR(ALL!T61,0)</f>
        <v>-12.44</v>
      </c>
      <c r="Q82" s="16">
        <f ca="1">IFERROR(ALL!U61,0)</f>
        <v>-12.07</v>
      </c>
      <c r="R82" s="16">
        <f ca="1">IFERROR(ALL!V61,0)</f>
        <v>-11.7</v>
      </c>
      <c r="S82" s="16">
        <f ca="1">IFERROR(ALL!W61,0)</f>
        <v>-11.32</v>
      </c>
      <c r="T82" s="16">
        <f ca="1">IFERROR(ALL!X61,0)</f>
        <v>-10.98</v>
      </c>
      <c r="U82" s="16">
        <f ca="1">IFERROR(ALL!Y61,0)</f>
        <v>-10.67</v>
      </c>
      <c r="V82" s="16">
        <f ca="1">IFERROR(ALL!Z61,0)</f>
        <v>-10.38</v>
      </c>
      <c r="W82" s="16">
        <f ca="1">IFERROR(ALL!AA61,0)</f>
        <v>-10.119999999999999</v>
      </c>
      <c r="X82" s="16">
        <f ca="1">IFERROR(ALL!AB61,0)</f>
        <v>-9.8800000000000008</v>
      </c>
      <c r="Y82" s="16">
        <f ca="1">IFERROR(ALL!AC61,0)</f>
        <v>-9.6630000000000003</v>
      </c>
      <c r="Z82" s="16">
        <f ca="1">IFERROR(ALL!AD61,0)</f>
        <v>-9.4689999999999994</v>
      </c>
      <c r="AA82" s="16">
        <f ca="1">IFERROR(ALL!AE61,0)</f>
        <v>-9.298</v>
      </c>
      <c r="AB82" s="16">
        <f ca="1">IFERROR(ALL!AF61,0)</f>
        <v>-9.1509999999999998</v>
      </c>
      <c r="AC82" s="16">
        <f ca="1">IFERROR(ALL!AG61,0)</f>
        <v>-9.0250000000000004</v>
      </c>
      <c r="AD82" s="16">
        <f ca="1">IFERROR(ALL!AH61,0)</f>
        <v>-8.92</v>
      </c>
      <c r="AE82" s="16">
        <f ca="1">IFERROR(ALL!AI61,0)</f>
        <v>-8.8350000000000009</v>
      </c>
      <c r="AF82" s="16">
        <f ca="1">IFERROR(ALL!AJ61,0)</f>
        <v>-8.7669999999999995</v>
      </c>
      <c r="AG82" s="16">
        <f ca="1">IFERROR(ALL!AK61,0)</f>
        <v>-8.7159999999999993</v>
      </c>
      <c r="AH82" s="16">
        <f ca="1">IFERROR(ALL!AL61,0)</f>
        <v>-8.68</v>
      </c>
      <c r="AI82" s="16">
        <f ca="1">IFERROR(ALL!AM61,0)</f>
        <v>-8.6560000000000006</v>
      </c>
      <c r="AJ82" s="16">
        <f ca="1">IFERROR(ALL!AN61,0)</f>
        <v>-8.6430000000000007</v>
      </c>
      <c r="AK82" s="16">
        <f ca="1">IFERROR(ALL!AO61,0)</f>
        <v>-8.6679999999999993</v>
      </c>
      <c r="AL82" s="16">
        <f ca="1">IFERROR(ALL!AP61,0)</f>
        <v>-8.7370000000000001</v>
      </c>
      <c r="AM82" s="16">
        <f ca="1">IFERROR(ALL!AQ61,0)</f>
        <v>-8.8059999999999992</v>
      </c>
      <c r="AN82" s="16">
        <f ca="1">IFERROR(ALL!AR61,0)</f>
        <v>-8.8770000000000007</v>
      </c>
      <c r="AO82" s="16">
        <f ca="1">IFERROR(ALL!AS61,0)</f>
        <v>-8.9489999999999998</v>
      </c>
      <c r="AP82" s="16">
        <f ca="1">IFERROR(ALL!AT61,0)</f>
        <v>-9.0220000000000002</v>
      </c>
      <c r="AQ82" s="16">
        <f ca="1">IFERROR(ALL!AU61,0)</f>
        <v>-9.0969999999999995</v>
      </c>
      <c r="AR82" s="16">
        <f ca="1">IFERROR(ALL!AV61,0)</f>
        <v>-9.1750000000000007</v>
      </c>
      <c r="AS82" s="16">
        <f ca="1">IFERROR(ALL!AW61,0)</f>
        <v>-9.2550000000000008</v>
      </c>
      <c r="AT82" s="16">
        <f ca="1">IFERROR(ALL!AX61,0)</f>
        <v>-9.3379999999999992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03"/>
    </row>
    <row r="83" spans="1:73" ht="21.75" hidden="1" outlineLevel="1" thickBot="1" x14ac:dyDescent="0.4">
      <c r="A83" s="87">
        <f>IFERROR(ALL!E62,0)</f>
        <v>0</v>
      </c>
      <c r="B83" s="16">
        <f ca="1">IFERROR(ALL!F62,0)</f>
        <v>0</v>
      </c>
      <c r="C83" s="16">
        <f ca="1">IFERROR(ALL!G62,0)</f>
        <v>0</v>
      </c>
      <c r="D83" s="16">
        <f ca="1">IFERROR(ALL!H62,0)</f>
        <v>0</v>
      </c>
      <c r="E83" s="16">
        <f ca="1">IFERROR(ALL!I62,0)</f>
        <v>0</v>
      </c>
      <c r="F83" s="16">
        <f ca="1">IFERROR(ALL!J62,0)</f>
        <v>0</v>
      </c>
      <c r="G83" s="16">
        <f ca="1">IFERROR(ALL!K62,0)</f>
        <v>0</v>
      </c>
      <c r="H83" s="16">
        <f ca="1">IFERROR(ALL!L62,0)</f>
        <v>0</v>
      </c>
      <c r="I83" s="16">
        <f ca="1">IFERROR(ALL!M62,0)</f>
        <v>0</v>
      </c>
      <c r="J83" s="16">
        <f ca="1">IFERROR(ALL!N62,0)</f>
        <v>0</v>
      </c>
      <c r="K83" s="16">
        <f ca="1">IFERROR(ALL!O62,0)</f>
        <v>0</v>
      </c>
      <c r="L83" s="16">
        <f ca="1">IFERROR(ALL!P62,0)</f>
        <v>0</v>
      </c>
      <c r="M83" s="16">
        <f ca="1">IFERROR(ALL!Q62,0)</f>
        <v>0</v>
      </c>
      <c r="N83" s="16">
        <f ca="1">IFERROR(ALL!R62,0)</f>
        <v>0</v>
      </c>
      <c r="O83" s="16">
        <f ca="1">IFERROR(ALL!S62,0)</f>
        <v>0</v>
      </c>
      <c r="P83" s="16">
        <f ca="1">IFERROR(ALL!T62,0)</f>
        <v>0</v>
      </c>
      <c r="Q83" s="16">
        <f ca="1">IFERROR(ALL!U62,0)</f>
        <v>0</v>
      </c>
      <c r="R83" s="16">
        <f ca="1">IFERROR(ALL!V62,0)</f>
        <v>0</v>
      </c>
      <c r="S83" s="16">
        <f ca="1">IFERROR(ALL!W62,0)</f>
        <v>0</v>
      </c>
      <c r="T83" s="16">
        <f ca="1">IFERROR(ALL!X62,0)</f>
        <v>0</v>
      </c>
      <c r="U83" s="16">
        <f ca="1">IFERROR(ALL!Y62,0)</f>
        <v>0</v>
      </c>
      <c r="V83" s="16">
        <f ca="1">IFERROR(ALL!Z62,0)</f>
        <v>0</v>
      </c>
      <c r="W83" s="16">
        <f ca="1">IFERROR(ALL!AA62,0)</f>
        <v>0</v>
      </c>
      <c r="X83" s="16">
        <f ca="1">IFERROR(ALL!AB62,0)</f>
        <v>0</v>
      </c>
      <c r="Y83" s="16">
        <f ca="1">IFERROR(ALL!AC62,0)</f>
        <v>0</v>
      </c>
      <c r="Z83" s="16">
        <f ca="1">IFERROR(ALL!AD62,0)</f>
        <v>0</v>
      </c>
      <c r="AA83" s="16">
        <f ca="1">IFERROR(ALL!AE62,0)</f>
        <v>0</v>
      </c>
      <c r="AB83" s="16">
        <f ca="1">IFERROR(ALL!AF62,0)</f>
        <v>0</v>
      </c>
      <c r="AC83" s="16">
        <f ca="1">IFERROR(ALL!AG62,0)</f>
        <v>0</v>
      </c>
      <c r="AD83" s="16">
        <f ca="1">IFERROR(ALL!AH62,0)</f>
        <v>0</v>
      </c>
      <c r="AE83" s="16">
        <f ca="1">IFERROR(ALL!AI62,0)</f>
        <v>0</v>
      </c>
      <c r="AF83" s="16">
        <f ca="1">IFERROR(ALL!AJ62,0)</f>
        <v>0</v>
      </c>
      <c r="AG83" s="16">
        <f ca="1">IFERROR(ALL!AK62,0)</f>
        <v>0</v>
      </c>
      <c r="AH83" s="16">
        <f ca="1">IFERROR(ALL!AL62,0)</f>
        <v>0</v>
      </c>
      <c r="AI83" s="16">
        <f ca="1">IFERROR(ALL!AM62,0)</f>
        <v>0</v>
      </c>
      <c r="AJ83" s="16">
        <f ca="1">IFERROR(ALL!AN62,0)</f>
        <v>0</v>
      </c>
      <c r="AK83" s="16">
        <f ca="1">IFERROR(ALL!AO62,0)</f>
        <v>0</v>
      </c>
      <c r="AL83" s="16">
        <f ca="1">IFERROR(ALL!AP62,0)</f>
        <v>0</v>
      </c>
      <c r="AM83" s="16">
        <f ca="1">IFERROR(ALL!AQ62,0)</f>
        <v>0</v>
      </c>
      <c r="AN83" s="16">
        <f ca="1">IFERROR(ALL!AR62,0)</f>
        <v>0</v>
      </c>
      <c r="AO83" s="16">
        <f ca="1">IFERROR(ALL!AS62,0)</f>
        <v>0</v>
      </c>
      <c r="AP83" s="16">
        <f ca="1">IFERROR(ALL!AT62,0)</f>
        <v>0</v>
      </c>
      <c r="AQ83" s="16">
        <f ca="1">IFERROR(ALL!AU62,0)</f>
        <v>0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03"/>
    </row>
    <row r="84" spans="1:73" ht="21.75" hidden="1" outlineLevel="1" thickBot="1" x14ac:dyDescent="0.4">
      <c r="A84" s="87">
        <f>IFERROR(ALL!E63,0)</f>
        <v>0</v>
      </c>
      <c r="B84" s="16">
        <f ca="1">IFERROR(ALL!F63,0)</f>
        <v>0</v>
      </c>
      <c r="C84" s="16">
        <f ca="1">IFERROR(ALL!G63,0)</f>
        <v>0</v>
      </c>
      <c r="D84" s="16">
        <f ca="1">IFERROR(ALL!H63,0)</f>
        <v>0</v>
      </c>
      <c r="E84" s="16">
        <f ca="1">IFERROR(ALL!I63,0)</f>
        <v>0</v>
      </c>
      <c r="F84" s="16">
        <f ca="1">IFERROR(ALL!J63,0)</f>
        <v>0</v>
      </c>
      <c r="G84" s="16">
        <f ca="1">IFERROR(ALL!K63,0)</f>
        <v>0</v>
      </c>
      <c r="H84" s="16">
        <f ca="1">IFERROR(ALL!L63,0)</f>
        <v>0</v>
      </c>
      <c r="I84" s="16">
        <f ca="1">IFERROR(ALL!M63,0)</f>
        <v>0</v>
      </c>
      <c r="J84" s="16">
        <f ca="1">IFERROR(ALL!N63,0)</f>
        <v>0</v>
      </c>
      <c r="K84" s="16">
        <f ca="1">IFERROR(ALL!O63,0)</f>
        <v>0</v>
      </c>
      <c r="L84" s="16">
        <f ca="1">IFERROR(ALL!P63,0)</f>
        <v>0</v>
      </c>
      <c r="M84" s="16">
        <f ca="1">IFERROR(ALL!Q63,0)</f>
        <v>0</v>
      </c>
      <c r="N84" s="16">
        <f ca="1">IFERROR(ALL!R63,0)</f>
        <v>0</v>
      </c>
      <c r="O84" s="16">
        <f ca="1">IFERROR(ALL!S63,0)</f>
        <v>0</v>
      </c>
      <c r="P84" s="16">
        <f ca="1">IFERROR(ALL!T63,0)</f>
        <v>0</v>
      </c>
      <c r="Q84" s="16">
        <f ca="1">IFERROR(ALL!U63,0)</f>
        <v>0</v>
      </c>
      <c r="R84" s="16">
        <f ca="1">IFERROR(ALL!V63,0)</f>
        <v>0</v>
      </c>
      <c r="S84" s="16">
        <f ca="1">IFERROR(ALL!W63,0)</f>
        <v>0</v>
      </c>
      <c r="T84" s="16">
        <f ca="1">IFERROR(ALL!X63,0)</f>
        <v>0</v>
      </c>
      <c r="U84" s="16">
        <f ca="1">IFERROR(ALL!Y63,0)</f>
        <v>0</v>
      </c>
      <c r="V84" s="16">
        <f ca="1">IFERROR(ALL!Z63,0)</f>
        <v>0</v>
      </c>
      <c r="W84" s="16">
        <f ca="1">IFERROR(ALL!AA63,0)</f>
        <v>0</v>
      </c>
      <c r="X84" s="16">
        <f ca="1">IFERROR(ALL!AB63,0)</f>
        <v>0</v>
      </c>
      <c r="Y84" s="16">
        <f ca="1">IFERROR(ALL!AC63,0)</f>
        <v>0</v>
      </c>
      <c r="Z84" s="16">
        <f ca="1">IFERROR(ALL!AD63,0)</f>
        <v>0</v>
      </c>
      <c r="AA84" s="16">
        <f ca="1">IFERROR(ALL!AE63,0)</f>
        <v>0</v>
      </c>
      <c r="AB84" s="16">
        <f ca="1">IFERROR(ALL!AF63,0)</f>
        <v>0</v>
      </c>
      <c r="AC84" s="16">
        <f ca="1">IFERROR(ALL!AG63,0)</f>
        <v>0</v>
      </c>
      <c r="AD84" s="16">
        <f ca="1">IFERROR(ALL!AH63,0)</f>
        <v>0</v>
      </c>
      <c r="AE84" s="16">
        <f ca="1">IFERROR(ALL!AI63,0)</f>
        <v>0</v>
      </c>
      <c r="AF84" s="16">
        <f ca="1">IFERROR(ALL!AJ63,0)</f>
        <v>0</v>
      </c>
      <c r="AG84" s="16">
        <f ca="1">IFERROR(ALL!AK63,0)</f>
        <v>0</v>
      </c>
      <c r="AH84" s="16">
        <f ca="1">IFERROR(ALL!AL63,0)</f>
        <v>0</v>
      </c>
      <c r="AI84" s="16">
        <f ca="1">IFERROR(ALL!AM63,0)</f>
        <v>0</v>
      </c>
      <c r="AJ84" s="16">
        <f ca="1">IFERROR(ALL!AN63,0)</f>
        <v>0</v>
      </c>
      <c r="AK84" s="16">
        <f ca="1">IFERROR(ALL!AO63,0)</f>
        <v>0</v>
      </c>
      <c r="AL84" s="16">
        <f ca="1">IFERROR(ALL!AP63,0)</f>
        <v>0</v>
      </c>
      <c r="AM84" s="16">
        <f ca="1">IFERROR(ALL!AQ63,0)</f>
        <v>0</v>
      </c>
      <c r="AN84" s="16">
        <f ca="1">IFERROR(ALL!AR63,0)</f>
        <v>0</v>
      </c>
      <c r="AO84" s="16">
        <f ca="1">IFERROR(ALL!AS63,0)</f>
        <v>0</v>
      </c>
      <c r="AP84" s="16">
        <f ca="1">IFERROR(ALL!AT63,0)</f>
        <v>0</v>
      </c>
      <c r="AQ84" s="16">
        <f ca="1">IFERROR(ALL!AU63,0)</f>
        <v>0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03"/>
    </row>
    <row r="85" spans="1:73" ht="21.75" hidden="1" outlineLevel="1" thickBot="1" x14ac:dyDescent="0.4">
      <c r="A85" s="87">
        <f>IFERROR(ALL!E64,0)</f>
        <v>0</v>
      </c>
      <c r="B85" s="16">
        <f ca="1">IFERROR(ALL!F64,0)</f>
        <v>0</v>
      </c>
      <c r="C85" s="16">
        <f ca="1">IFERROR(ALL!G64,0)</f>
        <v>0</v>
      </c>
      <c r="D85" s="16">
        <f ca="1">IFERROR(ALL!H64,0)</f>
        <v>0</v>
      </c>
      <c r="E85" s="16">
        <f ca="1">IFERROR(ALL!I64,0)</f>
        <v>0</v>
      </c>
      <c r="F85" s="16">
        <f ca="1">IFERROR(ALL!J64,0)</f>
        <v>0</v>
      </c>
      <c r="G85" s="16">
        <f ca="1">IFERROR(ALL!K64,0)</f>
        <v>0</v>
      </c>
      <c r="H85" s="16">
        <f ca="1">IFERROR(ALL!L64,0)</f>
        <v>0</v>
      </c>
      <c r="I85" s="16">
        <f ca="1">IFERROR(ALL!M64,0)</f>
        <v>0</v>
      </c>
      <c r="J85" s="16">
        <f ca="1">IFERROR(ALL!N64,0)</f>
        <v>0</v>
      </c>
      <c r="K85" s="16">
        <f ca="1">IFERROR(ALL!O64,0)</f>
        <v>0</v>
      </c>
      <c r="L85" s="16">
        <f ca="1">IFERROR(ALL!P64,0)</f>
        <v>0</v>
      </c>
      <c r="M85" s="16">
        <f ca="1">IFERROR(ALL!Q64,0)</f>
        <v>0</v>
      </c>
      <c r="N85" s="16">
        <f ca="1">IFERROR(ALL!R64,0)</f>
        <v>0</v>
      </c>
      <c r="O85" s="16">
        <f ca="1">IFERROR(ALL!S64,0)</f>
        <v>0</v>
      </c>
      <c r="P85" s="16">
        <f ca="1">IFERROR(ALL!T64,0)</f>
        <v>0</v>
      </c>
      <c r="Q85" s="16">
        <f ca="1">IFERROR(ALL!U64,0)</f>
        <v>0</v>
      </c>
      <c r="R85" s="16">
        <f ca="1">IFERROR(ALL!V64,0)</f>
        <v>0</v>
      </c>
      <c r="S85" s="16">
        <f ca="1">IFERROR(ALL!W64,0)</f>
        <v>0</v>
      </c>
      <c r="T85" s="16">
        <f ca="1">IFERROR(ALL!X64,0)</f>
        <v>0</v>
      </c>
      <c r="U85" s="16">
        <f ca="1">IFERROR(ALL!Y64,0)</f>
        <v>0</v>
      </c>
      <c r="V85" s="16">
        <f ca="1">IFERROR(ALL!Z64,0)</f>
        <v>0</v>
      </c>
      <c r="W85" s="16">
        <f ca="1">IFERROR(ALL!AA64,0)</f>
        <v>0</v>
      </c>
      <c r="X85" s="16">
        <f ca="1">IFERROR(ALL!AB64,0)</f>
        <v>0</v>
      </c>
      <c r="Y85" s="16">
        <f ca="1">IFERROR(ALL!AC64,0)</f>
        <v>0</v>
      </c>
      <c r="Z85" s="16">
        <f ca="1">IFERROR(ALL!AD64,0)</f>
        <v>0</v>
      </c>
      <c r="AA85" s="16">
        <f ca="1">IFERROR(ALL!AE64,0)</f>
        <v>0</v>
      </c>
      <c r="AB85" s="16">
        <f ca="1">IFERROR(ALL!AF64,0)</f>
        <v>0</v>
      </c>
      <c r="AC85" s="16">
        <f ca="1">IFERROR(ALL!AG64,0)</f>
        <v>0</v>
      </c>
      <c r="AD85" s="16">
        <f ca="1">IFERROR(ALL!AH64,0)</f>
        <v>0</v>
      </c>
      <c r="AE85" s="16">
        <f ca="1">IFERROR(ALL!AI64,0)</f>
        <v>0</v>
      </c>
      <c r="AF85" s="16">
        <f ca="1">IFERROR(ALL!AJ64,0)</f>
        <v>0</v>
      </c>
      <c r="AG85" s="16">
        <f ca="1">IFERROR(ALL!AK64,0)</f>
        <v>0</v>
      </c>
      <c r="AH85" s="16">
        <f ca="1">IFERROR(ALL!AL64,0)</f>
        <v>0</v>
      </c>
      <c r="AI85" s="16">
        <f ca="1">IFERROR(ALL!AM64,0)</f>
        <v>0</v>
      </c>
      <c r="AJ85" s="16">
        <f ca="1">IFERROR(ALL!AN64,0)</f>
        <v>0</v>
      </c>
      <c r="AK85" s="16">
        <f ca="1">IFERROR(ALL!AO64,0)</f>
        <v>0</v>
      </c>
      <c r="AL85" s="16">
        <f ca="1">IFERROR(ALL!AP64,0)</f>
        <v>0</v>
      </c>
      <c r="AM85" s="16">
        <f ca="1">IFERROR(ALL!AQ64,0)</f>
        <v>0</v>
      </c>
      <c r="AN85" s="16">
        <f ca="1">IFERROR(ALL!AR64,0)</f>
        <v>0</v>
      </c>
      <c r="AO85" s="16">
        <f ca="1">IFERROR(ALL!AS64,0)</f>
        <v>0</v>
      </c>
      <c r="AP85" s="16">
        <f ca="1">IFERROR(ALL!AT64,0)</f>
        <v>0</v>
      </c>
      <c r="AQ85" s="16">
        <f ca="1">IFERROR(ALL!AU64,0)</f>
        <v>0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03"/>
    </row>
    <row r="86" spans="1:73" ht="21.75" hidden="1" outlineLevel="1" thickBot="1" x14ac:dyDescent="0.4">
      <c r="A86" s="87">
        <f>IFERROR(ALL!E65,0)</f>
        <v>0</v>
      </c>
      <c r="B86" s="16">
        <f ca="1">IFERROR(ALL!F65,0)</f>
        <v>0</v>
      </c>
      <c r="C86" s="16">
        <f ca="1">IFERROR(ALL!G65,0)</f>
        <v>0</v>
      </c>
      <c r="D86" s="16">
        <f ca="1">IFERROR(ALL!H65,0)</f>
        <v>0</v>
      </c>
      <c r="E86" s="16">
        <f ca="1">IFERROR(ALL!I65,0)</f>
        <v>0</v>
      </c>
      <c r="F86" s="16">
        <f ca="1">IFERROR(ALL!J65,0)</f>
        <v>0</v>
      </c>
      <c r="G86" s="16">
        <f ca="1">IFERROR(ALL!K65,0)</f>
        <v>0</v>
      </c>
      <c r="H86" s="16">
        <f ca="1">IFERROR(ALL!L65,0)</f>
        <v>0</v>
      </c>
      <c r="I86" s="16">
        <f ca="1">IFERROR(ALL!M65,0)</f>
        <v>0</v>
      </c>
      <c r="J86" s="16">
        <f ca="1">IFERROR(ALL!N65,0)</f>
        <v>0</v>
      </c>
      <c r="K86" s="16">
        <f ca="1">IFERROR(ALL!O65,0)</f>
        <v>0</v>
      </c>
      <c r="L86" s="16">
        <f ca="1">IFERROR(ALL!P65,0)</f>
        <v>0</v>
      </c>
      <c r="M86" s="16">
        <f ca="1">IFERROR(ALL!Q65,0)</f>
        <v>0</v>
      </c>
      <c r="N86" s="16">
        <f ca="1">IFERROR(ALL!R65,0)</f>
        <v>0</v>
      </c>
      <c r="O86" s="16">
        <f ca="1">IFERROR(ALL!S65,0)</f>
        <v>0</v>
      </c>
      <c r="P86" s="16">
        <f ca="1">IFERROR(ALL!T65,0)</f>
        <v>0</v>
      </c>
      <c r="Q86" s="16">
        <f ca="1">IFERROR(ALL!U65,0)</f>
        <v>0</v>
      </c>
      <c r="R86" s="16">
        <f ca="1">IFERROR(ALL!V65,0)</f>
        <v>0</v>
      </c>
      <c r="S86" s="16">
        <f ca="1">IFERROR(ALL!W65,0)</f>
        <v>0</v>
      </c>
      <c r="T86" s="16">
        <f ca="1">IFERROR(ALL!X65,0)</f>
        <v>0</v>
      </c>
      <c r="U86" s="16">
        <f ca="1">IFERROR(ALL!Y65,0)</f>
        <v>0</v>
      </c>
      <c r="V86" s="16">
        <f ca="1">IFERROR(ALL!Z65,0)</f>
        <v>0</v>
      </c>
      <c r="W86" s="16">
        <f ca="1">IFERROR(ALL!AA65,0)</f>
        <v>0</v>
      </c>
      <c r="X86" s="16">
        <f ca="1">IFERROR(ALL!AB65,0)</f>
        <v>0</v>
      </c>
      <c r="Y86" s="16">
        <f ca="1">IFERROR(ALL!AC65,0)</f>
        <v>0</v>
      </c>
      <c r="Z86" s="16">
        <f ca="1">IFERROR(ALL!AD65,0)</f>
        <v>0</v>
      </c>
      <c r="AA86" s="16">
        <f ca="1">IFERROR(ALL!AE65,0)</f>
        <v>0</v>
      </c>
      <c r="AB86" s="16">
        <f ca="1">IFERROR(ALL!AF65,0)</f>
        <v>0</v>
      </c>
      <c r="AC86" s="16">
        <f ca="1">IFERROR(ALL!AG65,0)</f>
        <v>0</v>
      </c>
      <c r="AD86" s="16">
        <f ca="1">IFERROR(ALL!AH65,0)</f>
        <v>0</v>
      </c>
      <c r="AE86" s="16">
        <f ca="1">IFERROR(ALL!AI65,0)</f>
        <v>0</v>
      </c>
      <c r="AF86" s="16">
        <f ca="1">IFERROR(ALL!AJ65,0)</f>
        <v>0</v>
      </c>
      <c r="AG86" s="16">
        <f ca="1">IFERROR(ALL!AK65,0)</f>
        <v>0</v>
      </c>
      <c r="AH86" s="16">
        <f ca="1">IFERROR(ALL!AL65,0)</f>
        <v>0</v>
      </c>
      <c r="AI86" s="16">
        <f ca="1">IFERROR(ALL!AM65,0)</f>
        <v>0</v>
      </c>
      <c r="AJ86" s="16">
        <f ca="1">IFERROR(ALL!AN65,0)</f>
        <v>0</v>
      </c>
      <c r="AK86" s="16">
        <f ca="1">IFERROR(ALL!AO65,0)</f>
        <v>0</v>
      </c>
      <c r="AL86" s="16">
        <f ca="1">IFERROR(ALL!AP65,0)</f>
        <v>0</v>
      </c>
      <c r="AM86" s="16">
        <f ca="1">IFERROR(ALL!AQ65,0)</f>
        <v>0</v>
      </c>
      <c r="AN86" s="16">
        <f ca="1">IFERROR(ALL!AR65,0)</f>
        <v>0</v>
      </c>
      <c r="AO86" s="16">
        <f ca="1">IFERROR(ALL!AS65,0)</f>
        <v>0</v>
      </c>
      <c r="AP86" s="16">
        <f ca="1">IFERROR(ALL!AT65,0)</f>
        <v>0</v>
      </c>
      <c r="AQ86" s="16">
        <f ca="1">IFERROR(ALL!AU65,0)</f>
        <v>0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03"/>
    </row>
    <row r="87" spans="1:73" ht="21.75" hidden="1" outlineLevel="1" thickBot="1" x14ac:dyDescent="0.4">
      <c r="A87" s="87">
        <f>IFERROR(ALL!E66,0)</f>
        <v>0</v>
      </c>
      <c r="B87" s="16">
        <f ca="1">IFERROR(ALL!F66,0)</f>
        <v>0</v>
      </c>
      <c r="C87" s="16">
        <f ca="1">IFERROR(ALL!G66,0)</f>
        <v>0</v>
      </c>
      <c r="D87" s="16">
        <f ca="1">IFERROR(ALL!H66,0)</f>
        <v>0</v>
      </c>
      <c r="E87" s="16">
        <f ca="1">IFERROR(ALL!I66,0)</f>
        <v>0</v>
      </c>
      <c r="F87" s="16">
        <f ca="1">IFERROR(ALL!J66,0)</f>
        <v>0</v>
      </c>
      <c r="G87" s="16">
        <f ca="1">IFERROR(ALL!K66,0)</f>
        <v>0</v>
      </c>
      <c r="H87" s="16">
        <f ca="1">IFERROR(ALL!L66,0)</f>
        <v>0</v>
      </c>
      <c r="I87" s="16">
        <f ca="1">IFERROR(ALL!M66,0)</f>
        <v>0</v>
      </c>
      <c r="J87" s="16">
        <f ca="1">IFERROR(ALL!N66,0)</f>
        <v>0</v>
      </c>
      <c r="K87" s="16">
        <f ca="1">IFERROR(ALL!O66,0)</f>
        <v>0</v>
      </c>
      <c r="L87" s="16">
        <f ca="1">IFERROR(ALL!P66,0)</f>
        <v>0</v>
      </c>
      <c r="M87" s="16">
        <f ca="1">IFERROR(ALL!Q66,0)</f>
        <v>0</v>
      </c>
      <c r="N87" s="16">
        <f ca="1">IFERROR(ALL!R66,0)</f>
        <v>0</v>
      </c>
      <c r="O87" s="16">
        <f ca="1">IFERROR(ALL!S66,0)</f>
        <v>0</v>
      </c>
      <c r="P87" s="16">
        <f ca="1">IFERROR(ALL!T66,0)</f>
        <v>0</v>
      </c>
      <c r="Q87" s="16">
        <f ca="1">IFERROR(ALL!U66,0)</f>
        <v>0</v>
      </c>
      <c r="R87" s="16">
        <f ca="1">IFERROR(ALL!V66,0)</f>
        <v>0</v>
      </c>
      <c r="S87" s="16">
        <f ca="1">IFERROR(ALL!W66,0)</f>
        <v>0</v>
      </c>
      <c r="T87" s="16">
        <f ca="1">IFERROR(ALL!X66,0)</f>
        <v>0</v>
      </c>
      <c r="U87" s="16">
        <f ca="1">IFERROR(ALL!Y66,0)</f>
        <v>0</v>
      </c>
      <c r="V87" s="16">
        <f ca="1">IFERROR(ALL!Z66,0)</f>
        <v>0</v>
      </c>
      <c r="W87" s="16">
        <f ca="1">IFERROR(ALL!AA66,0)</f>
        <v>0</v>
      </c>
      <c r="X87" s="16">
        <f ca="1">IFERROR(ALL!AB66,0)</f>
        <v>0</v>
      </c>
      <c r="Y87" s="16">
        <f ca="1">IFERROR(ALL!AC66,0)</f>
        <v>0</v>
      </c>
      <c r="Z87" s="16">
        <f ca="1">IFERROR(ALL!AD66,0)</f>
        <v>0</v>
      </c>
      <c r="AA87" s="16">
        <f ca="1">IFERROR(ALL!AE66,0)</f>
        <v>0</v>
      </c>
      <c r="AB87" s="16">
        <f ca="1">IFERROR(ALL!AF66,0)</f>
        <v>0</v>
      </c>
      <c r="AC87" s="16">
        <f ca="1">IFERROR(ALL!AG66,0)</f>
        <v>0</v>
      </c>
      <c r="AD87" s="16">
        <f ca="1">IFERROR(ALL!AH66,0)</f>
        <v>0</v>
      </c>
      <c r="AE87" s="16">
        <f ca="1">IFERROR(ALL!AI66,0)</f>
        <v>0</v>
      </c>
      <c r="AF87" s="16">
        <f ca="1">IFERROR(ALL!AJ66,0)</f>
        <v>0</v>
      </c>
      <c r="AG87" s="16">
        <f ca="1">IFERROR(ALL!AK66,0)</f>
        <v>0</v>
      </c>
      <c r="AH87" s="16">
        <f ca="1">IFERROR(ALL!AL66,0)</f>
        <v>0</v>
      </c>
      <c r="AI87" s="16">
        <f ca="1">IFERROR(ALL!AM66,0)</f>
        <v>0</v>
      </c>
      <c r="AJ87" s="16">
        <f ca="1">IFERROR(ALL!AN66,0)</f>
        <v>0</v>
      </c>
      <c r="AK87" s="16">
        <f ca="1">IFERROR(ALL!AO66,0)</f>
        <v>0</v>
      </c>
      <c r="AL87" s="16">
        <f ca="1">IFERROR(ALL!AP66,0)</f>
        <v>0</v>
      </c>
      <c r="AM87" s="16">
        <f ca="1">IFERROR(ALL!AQ66,0)</f>
        <v>0</v>
      </c>
      <c r="AN87" s="16">
        <f ca="1">IFERROR(ALL!AR66,0)</f>
        <v>0</v>
      </c>
      <c r="AO87" s="16">
        <f ca="1">IFERROR(ALL!AS66,0)</f>
        <v>0</v>
      </c>
      <c r="AP87" s="16">
        <f ca="1">IFERROR(ALL!AT66,0)</f>
        <v>0</v>
      </c>
      <c r="AQ87" s="16">
        <f ca="1">IFERROR(ALL!AU66,0)</f>
        <v>0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03"/>
    </row>
    <row r="88" spans="1:73" ht="21.75" hidden="1" outlineLevel="1" thickBot="1" x14ac:dyDescent="0.4">
      <c r="A88" s="87">
        <f>IFERROR(ALL!E67,0)</f>
        <v>0</v>
      </c>
      <c r="B88" s="16">
        <f ca="1">IFERROR(ALL!F67,0)</f>
        <v>0</v>
      </c>
      <c r="C88" s="16">
        <f ca="1">IFERROR(ALL!G67,0)</f>
        <v>0</v>
      </c>
      <c r="D88" s="16">
        <f ca="1">IFERROR(ALL!H67,0)</f>
        <v>0</v>
      </c>
      <c r="E88" s="16">
        <f ca="1">IFERROR(ALL!I67,0)</f>
        <v>0</v>
      </c>
      <c r="F88" s="16">
        <f ca="1">IFERROR(ALL!J67,0)</f>
        <v>0</v>
      </c>
      <c r="G88" s="16">
        <f ca="1">IFERROR(ALL!K67,0)</f>
        <v>0</v>
      </c>
      <c r="H88" s="16">
        <f ca="1">IFERROR(ALL!L67,0)</f>
        <v>0</v>
      </c>
      <c r="I88" s="16">
        <f ca="1">IFERROR(ALL!M67,0)</f>
        <v>0</v>
      </c>
      <c r="J88" s="16">
        <f ca="1">IFERROR(ALL!N67,0)</f>
        <v>0</v>
      </c>
      <c r="K88" s="16">
        <f ca="1">IFERROR(ALL!O67,0)</f>
        <v>0</v>
      </c>
      <c r="L88" s="16">
        <f ca="1">IFERROR(ALL!P67,0)</f>
        <v>0</v>
      </c>
      <c r="M88" s="16">
        <f ca="1">IFERROR(ALL!Q67,0)</f>
        <v>0</v>
      </c>
      <c r="N88" s="16">
        <f ca="1">IFERROR(ALL!R67,0)</f>
        <v>0</v>
      </c>
      <c r="O88" s="16">
        <f ca="1">IFERROR(ALL!S67,0)</f>
        <v>0</v>
      </c>
      <c r="P88" s="16">
        <f ca="1">IFERROR(ALL!T67,0)</f>
        <v>0</v>
      </c>
      <c r="Q88" s="16">
        <f ca="1">IFERROR(ALL!U67,0)</f>
        <v>0</v>
      </c>
      <c r="R88" s="16">
        <f ca="1">IFERROR(ALL!V67,0)</f>
        <v>0</v>
      </c>
      <c r="S88" s="16">
        <f ca="1">IFERROR(ALL!W67,0)</f>
        <v>0</v>
      </c>
      <c r="T88" s="16">
        <f ca="1">IFERROR(ALL!X67,0)</f>
        <v>0</v>
      </c>
      <c r="U88" s="16">
        <f ca="1">IFERROR(ALL!Y67,0)</f>
        <v>0</v>
      </c>
      <c r="V88" s="16">
        <f ca="1">IFERROR(ALL!Z67,0)</f>
        <v>0</v>
      </c>
      <c r="W88" s="16">
        <f ca="1">IFERROR(ALL!AA67,0)</f>
        <v>0</v>
      </c>
      <c r="X88" s="16">
        <f ca="1">IFERROR(ALL!AB67,0)</f>
        <v>0</v>
      </c>
      <c r="Y88" s="16">
        <f ca="1">IFERROR(ALL!AC67,0)</f>
        <v>0</v>
      </c>
      <c r="Z88" s="16">
        <f ca="1">IFERROR(ALL!AD67,0)</f>
        <v>0</v>
      </c>
      <c r="AA88" s="16">
        <f ca="1">IFERROR(ALL!AE67,0)</f>
        <v>0</v>
      </c>
      <c r="AB88" s="16">
        <f ca="1">IFERROR(ALL!AF67,0)</f>
        <v>0</v>
      </c>
      <c r="AC88" s="16">
        <f ca="1">IFERROR(ALL!AG67,0)</f>
        <v>0</v>
      </c>
      <c r="AD88" s="16">
        <f ca="1">IFERROR(ALL!AH67,0)</f>
        <v>0</v>
      </c>
      <c r="AE88" s="16">
        <f ca="1">IFERROR(ALL!AI67,0)</f>
        <v>0</v>
      </c>
      <c r="AF88" s="16">
        <f ca="1">IFERROR(ALL!AJ67,0)</f>
        <v>0</v>
      </c>
      <c r="AG88" s="16">
        <f ca="1">IFERROR(ALL!AK67,0)</f>
        <v>0</v>
      </c>
      <c r="AH88" s="16">
        <f ca="1">IFERROR(ALL!AL67,0)</f>
        <v>0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03"/>
    </row>
    <row r="89" spans="1:73" ht="21.75" hidden="1" outlineLevel="1" thickBot="1" x14ac:dyDescent="0.4">
      <c r="A89" s="87">
        <f>IFERROR(ALL!E68,0)</f>
        <v>0</v>
      </c>
      <c r="B89" s="16">
        <f ca="1">IFERROR(ALL!F68,0)</f>
        <v>0</v>
      </c>
      <c r="C89" s="16">
        <f ca="1">IFERROR(ALL!G68,0)</f>
        <v>0</v>
      </c>
      <c r="D89" s="16">
        <f ca="1">IFERROR(ALL!H68,0)</f>
        <v>0</v>
      </c>
      <c r="E89" s="16">
        <f ca="1">IFERROR(ALL!I68,0)</f>
        <v>0</v>
      </c>
      <c r="F89" s="16">
        <f ca="1">IFERROR(ALL!J68,0)</f>
        <v>0</v>
      </c>
      <c r="G89" s="16">
        <f ca="1">IFERROR(ALL!K68,0)</f>
        <v>0</v>
      </c>
      <c r="H89" s="16">
        <f ca="1">IFERROR(ALL!L68,0)</f>
        <v>0</v>
      </c>
      <c r="I89" s="16">
        <f ca="1">IFERROR(ALL!M68,0)</f>
        <v>0</v>
      </c>
      <c r="J89" s="16">
        <f ca="1">IFERROR(ALL!N68,0)</f>
        <v>0</v>
      </c>
      <c r="K89" s="16">
        <f ca="1">IFERROR(ALL!O68,0)</f>
        <v>0</v>
      </c>
      <c r="L89" s="16">
        <f ca="1">IFERROR(ALL!P68,0)</f>
        <v>0</v>
      </c>
      <c r="M89" s="16">
        <f ca="1">IFERROR(ALL!Q68,0)</f>
        <v>0</v>
      </c>
      <c r="N89" s="16">
        <f ca="1">IFERROR(ALL!R68,0)</f>
        <v>0</v>
      </c>
      <c r="O89" s="16">
        <f ca="1">IFERROR(ALL!S68,0)</f>
        <v>0</v>
      </c>
      <c r="P89" s="16">
        <f ca="1">IFERROR(ALL!T68,0)</f>
        <v>0</v>
      </c>
      <c r="Q89" s="16">
        <f ca="1">IFERROR(ALL!U68,0)</f>
        <v>0</v>
      </c>
      <c r="R89" s="16">
        <f ca="1">IFERROR(ALL!V68,0)</f>
        <v>0</v>
      </c>
      <c r="S89" s="16">
        <f ca="1">IFERROR(ALL!W68,0)</f>
        <v>0</v>
      </c>
      <c r="T89" s="16">
        <f ca="1">IFERROR(ALL!X68,0)</f>
        <v>0</v>
      </c>
      <c r="U89" s="16">
        <f ca="1">IFERROR(ALL!Y68,0)</f>
        <v>0</v>
      </c>
      <c r="V89" s="16">
        <f ca="1">IFERROR(ALL!Z68,0)</f>
        <v>0</v>
      </c>
      <c r="W89" s="16">
        <f ca="1">IFERROR(ALL!AA68,0)</f>
        <v>0</v>
      </c>
      <c r="X89" s="16">
        <f ca="1">IFERROR(ALL!AB68,0)</f>
        <v>0</v>
      </c>
      <c r="Y89" s="16">
        <f ca="1">IFERROR(ALL!AC68,0)</f>
        <v>0</v>
      </c>
      <c r="Z89" s="16">
        <f ca="1">IFERROR(ALL!AD68,0)</f>
        <v>0</v>
      </c>
      <c r="AA89" s="16">
        <f ca="1">IFERROR(ALL!AE68,0)</f>
        <v>0</v>
      </c>
      <c r="AB89" s="16">
        <f ca="1">IFERROR(ALL!AF68,0)</f>
        <v>0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03"/>
    </row>
    <row r="90" spans="1:73" ht="21.75" hidden="1" outlineLevel="1" thickBot="1" x14ac:dyDescent="0.4">
      <c r="A90" s="87">
        <f>IFERROR(ALL!E69,0)</f>
        <v>0</v>
      </c>
      <c r="B90" s="16">
        <f ca="1">IFERROR(ALL!F69,0)</f>
        <v>0</v>
      </c>
      <c r="C90" s="16">
        <f ca="1">IFERROR(ALL!G69,0)</f>
        <v>0</v>
      </c>
      <c r="D90" s="16">
        <f ca="1">IFERROR(ALL!H69,0)</f>
        <v>0</v>
      </c>
      <c r="E90" s="16">
        <f ca="1">IFERROR(ALL!I69,0)</f>
        <v>0</v>
      </c>
      <c r="F90" s="16">
        <f ca="1">IFERROR(ALL!J69,0)</f>
        <v>0</v>
      </c>
      <c r="G90" s="16">
        <f ca="1">IFERROR(ALL!K69,0)</f>
        <v>0</v>
      </c>
      <c r="H90" s="16">
        <f ca="1">IFERROR(ALL!L69,0)</f>
        <v>0</v>
      </c>
      <c r="I90" s="16">
        <f ca="1">IFERROR(ALL!M69,0)</f>
        <v>0</v>
      </c>
      <c r="J90" s="16">
        <f ca="1">IFERROR(ALL!N69,0)</f>
        <v>0</v>
      </c>
      <c r="K90" s="16">
        <f ca="1">IFERROR(ALL!O69,0)</f>
        <v>0</v>
      </c>
      <c r="L90" s="16">
        <f ca="1">IFERROR(ALL!P69,0)</f>
        <v>0</v>
      </c>
      <c r="M90" s="16">
        <f ca="1">IFERROR(ALL!Q69,0)</f>
        <v>0</v>
      </c>
      <c r="N90" s="16">
        <f ca="1">IFERROR(ALL!R69,0)</f>
        <v>0</v>
      </c>
      <c r="O90" s="16">
        <f ca="1">IFERROR(ALL!S69,0)</f>
        <v>0</v>
      </c>
      <c r="P90" s="16">
        <f ca="1">IFERROR(ALL!T69,0)</f>
        <v>0</v>
      </c>
      <c r="Q90" s="16">
        <f ca="1">IFERROR(ALL!U69,0)</f>
        <v>0</v>
      </c>
      <c r="R90" s="16">
        <f ca="1">IFERROR(ALL!V69,0)</f>
        <v>0</v>
      </c>
      <c r="S90" s="16">
        <f ca="1">IFERROR(ALL!W69,0)</f>
        <v>0</v>
      </c>
      <c r="T90" s="16">
        <f ca="1">IFERROR(ALL!X69,0)</f>
        <v>0</v>
      </c>
      <c r="U90" s="16">
        <f ca="1">IFERROR(ALL!Y69,0)</f>
        <v>0</v>
      </c>
      <c r="V90" s="16">
        <f ca="1">IFERROR(ALL!Z69,0)</f>
        <v>0</v>
      </c>
      <c r="W90" s="16">
        <f ca="1">IFERROR(ALL!AA69,0)</f>
        <v>0</v>
      </c>
      <c r="X90" s="16">
        <f ca="1">IFERROR(ALL!AB69,0)</f>
        <v>0</v>
      </c>
      <c r="Y90" s="16">
        <f ca="1">IFERROR(ALL!AC69,0)</f>
        <v>0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03"/>
    </row>
    <row r="91" spans="1:73" ht="21.75" hidden="1" outlineLevel="1" thickBot="1" x14ac:dyDescent="0.4">
      <c r="A91" s="87">
        <f>IFERROR(ALL!E70,0)</f>
        <v>0</v>
      </c>
      <c r="B91" s="16">
        <f ca="1">IFERROR(ALL!F70,0)</f>
        <v>0</v>
      </c>
      <c r="C91" s="16">
        <f ca="1">IFERROR(ALL!G70,0)</f>
        <v>0</v>
      </c>
      <c r="D91" s="16">
        <f ca="1">IFERROR(ALL!H70,0)</f>
        <v>0</v>
      </c>
      <c r="E91" s="16">
        <f ca="1">IFERROR(ALL!I70,0)</f>
        <v>0</v>
      </c>
      <c r="F91" s="16">
        <f ca="1">IFERROR(ALL!J70,0)</f>
        <v>0</v>
      </c>
      <c r="G91" s="16">
        <f ca="1">IFERROR(ALL!K70,0)</f>
        <v>0</v>
      </c>
      <c r="H91" s="16">
        <f ca="1">IFERROR(ALL!L70,0)</f>
        <v>0</v>
      </c>
      <c r="I91" s="16">
        <f ca="1">IFERROR(ALL!M70,0)</f>
        <v>0</v>
      </c>
      <c r="J91" s="16">
        <f ca="1">IFERROR(ALL!N70,0)</f>
        <v>0</v>
      </c>
      <c r="K91" s="16">
        <f ca="1">IFERROR(ALL!O70,0)</f>
        <v>0</v>
      </c>
      <c r="L91" s="16">
        <f ca="1">IFERROR(ALL!P70,0)</f>
        <v>0</v>
      </c>
      <c r="M91" s="16">
        <f ca="1">IFERROR(ALL!Q70,0)</f>
        <v>0</v>
      </c>
      <c r="N91" s="16">
        <f ca="1">IFERROR(ALL!R70,0)</f>
        <v>0</v>
      </c>
      <c r="O91" s="16">
        <f ca="1">IFERROR(ALL!S70,0)</f>
        <v>0</v>
      </c>
      <c r="P91" s="16">
        <f ca="1">IFERROR(ALL!T70,0)</f>
        <v>0</v>
      </c>
      <c r="Q91" s="16">
        <f ca="1">IFERROR(ALL!U70,0)</f>
        <v>0</v>
      </c>
      <c r="R91" s="16">
        <f ca="1">IFERROR(ALL!V70,0)</f>
        <v>0</v>
      </c>
      <c r="S91" s="16">
        <f ca="1">IFERROR(ALL!W70,0)</f>
        <v>0</v>
      </c>
      <c r="T91" s="16">
        <f ca="1">IFERROR(ALL!X70,0)</f>
        <v>0</v>
      </c>
      <c r="U91" s="16">
        <f ca="1">IFERROR(ALL!Y70,0)</f>
        <v>0</v>
      </c>
      <c r="V91" s="16">
        <f ca="1">IFERROR(ALL!Z70,0)</f>
        <v>0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03"/>
    </row>
    <row r="92" spans="1:73" ht="21.75" hidden="1" outlineLevel="1" thickBot="1" x14ac:dyDescent="0.4">
      <c r="A92" s="87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03"/>
    </row>
    <row r="93" spans="1:73" ht="21.75" hidden="1" outlineLevel="1" thickBot="1" x14ac:dyDescent="0.4">
      <c r="A93" s="87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03"/>
    </row>
    <row r="94" spans="1:73" ht="21.75" hidden="1" outlineLevel="1" thickBot="1" x14ac:dyDescent="0.4">
      <c r="A94" s="87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03"/>
    </row>
    <row r="95" spans="1:73" ht="21.75" hidden="1" outlineLevel="1" thickBot="1" x14ac:dyDescent="0.4">
      <c r="A95" s="87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03"/>
    </row>
    <row r="96" spans="1:73" ht="21.75" hidden="1" outlineLevel="1" thickBot="1" x14ac:dyDescent="0.4">
      <c r="A96" s="87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03"/>
    </row>
    <row r="97" spans="1:72" ht="21.75" collapsed="1" thickTop="1" x14ac:dyDescent="0.35">
      <c r="A97" s="93"/>
      <c r="B97" s="101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100"/>
      <c r="AD97" s="100"/>
      <c r="AE97" s="100"/>
      <c r="AF97" s="100"/>
      <c r="AG97" s="100"/>
      <c r="AH97" s="100"/>
      <c r="AI97" s="100"/>
      <c r="AJ97" s="100"/>
      <c r="AK97" s="100"/>
      <c r="AL97" s="100"/>
      <c r="AM97" s="100"/>
      <c r="AN97" s="100"/>
      <c r="AO97" s="100"/>
      <c r="AP97" s="100"/>
      <c r="AQ97" s="100"/>
      <c r="AR97" s="100"/>
      <c r="AS97" s="100"/>
      <c r="AT97" s="100"/>
      <c r="AU97" s="100"/>
      <c r="AV97" s="100"/>
      <c r="AW97" s="100"/>
      <c r="AX97" s="100"/>
      <c r="AY97" s="100"/>
      <c r="AZ97" s="100"/>
      <c r="BA97" s="100"/>
      <c r="BB97" s="100"/>
      <c r="BC97" s="100"/>
      <c r="BD97" s="100"/>
      <c r="BE97" s="100"/>
      <c r="BF97" s="100"/>
      <c r="BG97" s="100"/>
      <c r="BH97" s="100"/>
      <c r="BI97" s="100"/>
      <c r="BJ97" s="100"/>
      <c r="BK97" s="100"/>
      <c r="BL97" s="100"/>
      <c r="BM97" s="100"/>
      <c r="BN97" s="100"/>
      <c r="BO97" s="100"/>
      <c r="BP97" s="100"/>
      <c r="BQ97" s="100"/>
      <c r="BR97" s="100"/>
      <c r="BS97" s="100"/>
      <c r="BT97" s="100"/>
    </row>
    <row r="98" spans="1:72" x14ac:dyDescent="0.35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 x14ac:dyDescent="0.5">
      <c r="A99" s="96" t="s">
        <v>48</v>
      </c>
      <c r="B99" s="94"/>
      <c r="C99" s="95"/>
      <c r="D99" s="95"/>
      <c r="E99" s="95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  <c r="AX99" s="94"/>
      <c r="AY99" s="94"/>
      <c r="AZ99" s="94"/>
      <c r="BA99" s="94"/>
      <c r="BB99" s="94"/>
      <c r="BC99" s="94"/>
      <c r="BD99" s="94"/>
      <c r="BE99" s="94"/>
      <c r="BF99" s="94"/>
      <c r="BG99" s="94"/>
      <c r="BH99" s="94"/>
      <c r="BI99" s="94"/>
      <c r="BJ99" s="94"/>
      <c r="BK99" s="94"/>
      <c r="BL99" s="94"/>
      <c r="BM99" s="94"/>
      <c r="BN99" s="94"/>
      <c r="BO99" s="94"/>
      <c r="BP99" s="94"/>
      <c r="BQ99" s="94"/>
      <c r="BR99" s="94"/>
      <c r="BS99" s="94"/>
      <c r="BT99" s="94"/>
    </row>
    <row r="100" spans="1:72" ht="22.5" thickTop="1" thickBot="1" x14ac:dyDescent="0.4">
      <c r="A100" s="4" t="s">
        <v>27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9.9499999999999993" customHeight="1" thickTop="1" thickBot="1" x14ac:dyDescent="0.4">
      <c r="A101" s="45" t="s">
        <v>89</v>
      </c>
      <c r="B101" s="35">
        <v>-160.82201361573377</v>
      </c>
      <c r="C101" s="35">
        <v>-157.7049183055976</v>
      </c>
      <c r="D101" s="47">
        <v>-154.58782299546144</v>
      </c>
      <c r="E101" s="47">
        <v>-151.47072768532527</v>
      </c>
      <c r="F101" s="47">
        <v>-148.43461270801816</v>
      </c>
      <c r="G101" s="47">
        <v>-146.32977155824508</v>
      </c>
      <c r="H101" s="47">
        <v>-144.22493040847201</v>
      </c>
      <c r="I101" s="47">
        <v>-142.12008925869895</v>
      </c>
      <c r="J101" s="47">
        <v>-140.01524810892587</v>
      </c>
      <c r="K101" s="47">
        <v>-137.91040695915279</v>
      </c>
      <c r="L101" s="47">
        <v>-135.80556580937971</v>
      </c>
      <c r="M101" s="47">
        <v>-133.9798093797277</v>
      </c>
      <c r="N101" s="47">
        <v>-132.46876550680787</v>
      </c>
      <c r="O101" s="47">
        <v>-130.95772163388804</v>
      </c>
      <c r="P101" s="47">
        <v>-129.44667776096821</v>
      </c>
      <c r="Q101" s="47">
        <v>-127.93563388804841</v>
      </c>
      <c r="R101" s="47">
        <v>-126.42459001512859</v>
      </c>
      <c r="S101" s="47">
        <v>-124.91354614220877</v>
      </c>
      <c r="T101" s="47">
        <v>-123.72035098335854</v>
      </c>
      <c r="U101" s="47">
        <v>-122.57889863842662</v>
      </c>
      <c r="V101" s="47">
        <v>-121.4374462934947</v>
      </c>
      <c r="W101" s="47">
        <v>-120.29599394856278</v>
      </c>
      <c r="X101" s="47">
        <v>-119.15454160363086</v>
      </c>
      <c r="Y101" s="47">
        <v>-118.01308925869894</v>
      </c>
      <c r="Z101" s="47">
        <v>-116.93374242424242</v>
      </c>
      <c r="AA101" s="47">
        <v>-116.04071212121212</v>
      </c>
      <c r="AB101" s="47">
        <v>-115.14768181818182</v>
      </c>
      <c r="AC101" s="47">
        <v>-114.25465151515152</v>
      </c>
      <c r="AD101" s="47">
        <v>-113.36162121212121</v>
      </c>
      <c r="AE101" s="47">
        <v>-112.46859090909091</v>
      </c>
      <c r="AF101" s="47">
        <v>-111.57556060606061</v>
      </c>
      <c r="AG101" s="47">
        <v>-110.79855975794251</v>
      </c>
      <c r="AH101" s="47">
        <v>-110.0840363086233</v>
      </c>
      <c r="AI101" s="47">
        <v>-109.36951285930409</v>
      </c>
      <c r="AJ101" s="47">
        <v>-108.65498940998488</v>
      </c>
      <c r="AK101" s="47">
        <v>-107.94046596066566</v>
      </c>
      <c r="AL101" s="47">
        <v>-107.22594251134645</v>
      </c>
      <c r="AM101" s="47">
        <v>-106.51650226928896</v>
      </c>
      <c r="AN101" s="47">
        <v>-105.92905900151287</v>
      </c>
      <c r="AO101" s="47">
        <v>-105.34161573373677</v>
      </c>
      <c r="AP101" s="47">
        <v>-104.75417246596068</v>
      </c>
      <c r="AQ101" s="47">
        <v>-104.16672919818458</v>
      </c>
      <c r="AR101" s="47">
        <v>-103.57928593040849</v>
      </c>
      <c r="AS101" s="47">
        <v>-102.99184266263239</v>
      </c>
      <c r="AT101" s="47">
        <v>-102.44661875945538</v>
      </c>
      <c r="AU101" s="47">
        <v>-101.95736006051438</v>
      </c>
      <c r="AV101" s="47">
        <v>-101.46810136157339</v>
      </c>
      <c r="AW101" s="47">
        <v>-100.97884266263239</v>
      </c>
      <c r="AX101" s="47">
        <v>-100.48958396369139</v>
      </c>
      <c r="AY101" s="47">
        <v>-100.00032526475039</v>
      </c>
      <c r="AZ101" s="47">
        <v>-99.511066565809386</v>
      </c>
      <c r="BA101" s="47">
        <v>-99.081084848484849</v>
      </c>
      <c r="BB101" s="47">
        <v>-98.664115151515148</v>
      </c>
      <c r="BC101" s="47">
        <v>-98.247145454545446</v>
      </c>
      <c r="BD101" s="47">
        <v>-97.830175757575745</v>
      </c>
      <c r="BE101" s="47">
        <v>-97.413206060606058</v>
      </c>
      <c r="BF101" s="47">
        <v>-96.996236363636356</v>
      </c>
      <c r="BG101" s="47">
        <v>-96.592285930408465</v>
      </c>
      <c r="BH101" s="47">
        <v>-96.234494704992429</v>
      </c>
      <c r="BI101" s="47">
        <v>-95.876703479576392</v>
      </c>
      <c r="BJ101" s="47">
        <v>-95.518912254160355</v>
      </c>
      <c r="BK101" s="47">
        <v>-95.161121028744319</v>
      </c>
      <c r="BL101" s="47">
        <v>-94.803329803328282</v>
      </c>
      <c r="BM101" s="47">
        <v>-94.445538577912245</v>
      </c>
      <c r="BN101" s="47">
        <v>-94.114786686838116</v>
      </c>
      <c r="BO101" s="47">
        <v>-93.801322239031762</v>
      </c>
      <c r="BP101" s="47">
        <v>-93.487857791225409</v>
      </c>
      <c r="BQ101" s="47">
        <v>-93.174393343419055</v>
      </c>
      <c r="BR101" s="47">
        <v>-92.860928895612702</v>
      </c>
      <c r="BS101" s="47">
        <v>-92.547464447806348</v>
      </c>
      <c r="BT101" s="47">
        <v>-92.233999999999995</v>
      </c>
    </row>
    <row r="102" spans="1:72" ht="9.9499999999999993" customHeight="1" thickBot="1" x14ac:dyDescent="0.4">
      <c r="A102" s="45" t="s">
        <v>54</v>
      </c>
      <c r="B102" s="35">
        <v>-32.298376701966717</v>
      </c>
      <c r="C102" s="35">
        <v>-31.658739788199696</v>
      </c>
      <c r="D102" s="47">
        <v>-31.019102874432676</v>
      </c>
      <c r="E102" s="47">
        <v>-30.379465960665659</v>
      </c>
      <c r="F102" s="47">
        <v>-29.759399394856278</v>
      </c>
      <c r="G102" s="47">
        <v>-29.364391830559757</v>
      </c>
      <c r="H102" s="47">
        <v>-28.969384266263237</v>
      </c>
      <c r="I102" s="47">
        <v>-28.574376701966717</v>
      </c>
      <c r="J102" s="47">
        <v>-28.179369137670196</v>
      </c>
      <c r="K102" s="47">
        <v>-27.784361573373676</v>
      </c>
      <c r="L102" s="47">
        <v>-27.389354009077156</v>
      </c>
      <c r="M102" s="47">
        <v>-27.05869591527988</v>
      </c>
      <c r="N102" s="47">
        <v>-26.800602118003027</v>
      </c>
      <c r="O102" s="47">
        <v>-26.542508320726171</v>
      </c>
      <c r="P102" s="47">
        <v>-26.284414523449318</v>
      </c>
      <c r="Q102" s="47">
        <v>-26.026320726172465</v>
      </c>
      <c r="R102" s="47">
        <v>-25.768226928895611</v>
      </c>
      <c r="S102" s="47">
        <v>-25.510133131618758</v>
      </c>
      <c r="T102" s="47">
        <v>-25.325028744326776</v>
      </c>
      <c r="U102" s="47">
        <v>-25.151806354009079</v>
      </c>
      <c r="V102" s="47">
        <v>-24.978583963691378</v>
      </c>
      <c r="W102" s="47">
        <v>-24.805361573373677</v>
      </c>
      <c r="X102" s="47">
        <v>-24.632139183055976</v>
      </c>
      <c r="Y102" s="47">
        <v>-24.458916792738275</v>
      </c>
      <c r="Z102" s="47">
        <v>-24.298772727272727</v>
      </c>
      <c r="AA102" s="47">
        <v>-24.177863636363636</v>
      </c>
      <c r="AB102" s="47">
        <v>-24.056954545454545</v>
      </c>
      <c r="AC102" s="47">
        <v>-23.936045454545454</v>
      </c>
      <c r="AD102" s="47">
        <v>-23.815136363636363</v>
      </c>
      <c r="AE102" s="47">
        <v>-23.694227272727272</v>
      </c>
      <c r="AF102" s="47">
        <v>-23.573318181818181</v>
      </c>
      <c r="AG102" s="47">
        <v>-23.475833585476551</v>
      </c>
      <c r="AH102" s="47">
        <v>-23.390962178517398</v>
      </c>
      <c r="AI102" s="47">
        <v>-23.306090771558242</v>
      </c>
      <c r="AJ102" s="47">
        <v>-23.22121936459909</v>
      </c>
      <c r="AK102" s="47">
        <v>-23.136347957639938</v>
      </c>
      <c r="AL102" s="47">
        <v>-23.051476550680785</v>
      </c>
      <c r="AM102" s="47">
        <v>-22.967694402420573</v>
      </c>
      <c r="AN102" s="47">
        <v>-22.910054462934944</v>
      </c>
      <c r="AO102" s="47">
        <v>-22.852414523449319</v>
      </c>
      <c r="AP102" s="47">
        <v>-22.79477458396369</v>
      </c>
      <c r="AQ102" s="47">
        <v>-22.737134644478061</v>
      </c>
      <c r="AR102" s="47">
        <v>-22.679494704992436</v>
      </c>
      <c r="AS102" s="47">
        <v>-22.621854765506807</v>
      </c>
      <c r="AT102" s="47">
        <v>-22.571565809379727</v>
      </c>
      <c r="AU102" s="47">
        <v>-22.531021180030255</v>
      </c>
      <c r="AV102" s="47">
        <v>-22.490476550680786</v>
      </c>
      <c r="AW102" s="47">
        <v>-22.449931921331313</v>
      </c>
      <c r="AX102" s="47">
        <v>-22.409387291981844</v>
      </c>
      <c r="AY102" s="47">
        <v>-22.368842662632375</v>
      </c>
      <c r="AZ102" s="47">
        <v>-22.328298033282902</v>
      </c>
      <c r="BA102" s="47">
        <v>-22.29813939393939</v>
      </c>
      <c r="BB102" s="47">
        <v>-22.270260606060603</v>
      </c>
      <c r="BC102" s="47">
        <v>-22.242381818181816</v>
      </c>
      <c r="BD102" s="47">
        <v>-22.214503030303028</v>
      </c>
      <c r="BE102" s="47">
        <v>-22.186624242424241</v>
      </c>
      <c r="BF102" s="47">
        <v>-22.158745454545453</v>
      </c>
      <c r="BG102" s="47">
        <v>-22.132839636913769</v>
      </c>
      <c r="BH102" s="47">
        <v>-22.113928895612709</v>
      </c>
      <c r="BI102" s="47">
        <v>-22.095018154311649</v>
      </c>
      <c r="BJ102" s="47">
        <v>-22.07610741301059</v>
      </c>
      <c r="BK102" s="47">
        <v>-22.05719667170953</v>
      </c>
      <c r="BL102" s="47">
        <v>-22.038285930408474</v>
      </c>
      <c r="BM102" s="47">
        <v>-22.019375189107414</v>
      </c>
      <c r="BN102" s="47">
        <v>-22.004248108925871</v>
      </c>
      <c r="BO102" s="47">
        <v>-21.991540090771558</v>
      </c>
      <c r="BP102" s="47">
        <v>-21.978832072617244</v>
      </c>
      <c r="BQ102" s="47">
        <v>-21.966124054462934</v>
      </c>
      <c r="BR102" s="47">
        <v>-21.953416036308621</v>
      </c>
      <c r="BS102" s="47">
        <v>-21.940708018154311</v>
      </c>
      <c r="BT102" s="47">
        <v>-21.927999999999997</v>
      </c>
    </row>
    <row r="103" spans="1:72" ht="9.9499999999999993" customHeight="1" thickBot="1" x14ac:dyDescent="0.4">
      <c r="A103" s="45" t="s">
        <v>90</v>
      </c>
      <c r="B103" s="35">
        <v>-23.488998487140698</v>
      </c>
      <c r="C103" s="35">
        <v>-23.702009077155825</v>
      </c>
      <c r="D103" s="47">
        <v>-23.915019667170956</v>
      </c>
      <c r="E103" s="47">
        <v>-24.128030257186083</v>
      </c>
      <c r="F103" s="47">
        <v>-24.342832072617249</v>
      </c>
      <c r="G103" s="47">
        <v>-24.578232980332832</v>
      </c>
      <c r="H103" s="47">
        <v>-24.813633888048411</v>
      </c>
      <c r="I103" s="47">
        <v>-25.049034795763994</v>
      </c>
      <c r="J103" s="47">
        <v>-25.284435703479577</v>
      </c>
      <c r="K103" s="47">
        <v>-25.51983661119516</v>
      </c>
      <c r="L103" s="47">
        <v>-25.755237518910739</v>
      </c>
      <c r="M103" s="47">
        <v>-25.989216338880482</v>
      </c>
      <c r="N103" s="47">
        <v>-26.221591527987897</v>
      </c>
      <c r="O103" s="47">
        <v>-26.453966717095309</v>
      </c>
      <c r="P103" s="47">
        <v>-26.686341906202724</v>
      </c>
      <c r="Q103" s="47">
        <v>-26.918717095310136</v>
      </c>
      <c r="R103" s="47">
        <v>-27.151092284417551</v>
      </c>
      <c r="S103" s="47">
        <v>-27.383467473524963</v>
      </c>
      <c r="T103" s="47">
        <v>-27.605954614220877</v>
      </c>
      <c r="U103" s="47">
        <v>-27.826832072617247</v>
      </c>
      <c r="V103" s="47">
        <v>-28.047709531013616</v>
      </c>
      <c r="W103" s="47">
        <v>-28.268586989409986</v>
      </c>
      <c r="X103" s="47">
        <v>-28.489464447806355</v>
      </c>
      <c r="Y103" s="47">
        <v>-28.710341906202725</v>
      </c>
      <c r="Z103" s="47">
        <v>-28.927818181818182</v>
      </c>
      <c r="AA103" s="47">
        <v>-29.135090909090909</v>
      </c>
      <c r="AB103" s="47">
        <v>-29.342363636363636</v>
      </c>
      <c r="AC103" s="47">
        <v>-29.549636363636363</v>
      </c>
      <c r="AD103" s="47">
        <v>-29.75690909090909</v>
      </c>
      <c r="AE103" s="47">
        <v>-29.964181818181817</v>
      </c>
      <c r="AF103" s="47">
        <v>-30.171454545454544</v>
      </c>
      <c r="AG103" s="47">
        <v>-30.369476550680787</v>
      </c>
      <c r="AH103" s="47">
        <v>-30.562517397881997</v>
      </c>
      <c r="AI103" s="47">
        <v>-30.755558245083208</v>
      </c>
      <c r="AJ103" s="47">
        <v>-30.948599092284418</v>
      </c>
      <c r="AK103" s="47">
        <v>-31.141639939485628</v>
      </c>
      <c r="AL103" s="47">
        <v>-31.334680786686839</v>
      </c>
      <c r="AM103" s="47">
        <v>-31.527237518910741</v>
      </c>
      <c r="AN103" s="47">
        <v>-31.708175491679274</v>
      </c>
      <c r="AO103" s="47">
        <v>-31.889113464447806</v>
      </c>
      <c r="AP103" s="47">
        <v>-32.070051437216335</v>
      </c>
      <c r="AQ103" s="47">
        <v>-32.250989409984868</v>
      </c>
      <c r="AR103" s="47">
        <v>-32.4319273827534</v>
      </c>
      <c r="AS103" s="47">
        <v>-32.612865355521933</v>
      </c>
      <c r="AT103" s="47">
        <v>-32.789379727685329</v>
      </c>
      <c r="AU103" s="47">
        <v>-32.960030257186084</v>
      </c>
      <c r="AV103" s="47">
        <v>-33.130680786686838</v>
      </c>
      <c r="AW103" s="47">
        <v>-33.301331316187593</v>
      </c>
      <c r="AX103" s="47">
        <v>-33.471981845688354</v>
      </c>
      <c r="AY103" s="47">
        <v>-33.642632375189109</v>
      </c>
      <c r="AZ103" s="47">
        <v>-33.813282904689864</v>
      </c>
      <c r="BA103" s="47">
        <v>-33.98116363636364</v>
      </c>
      <c r="BB103" s="47">
        <v>-34.148436363636364</v>
      </c>
      <c r="BC103" s="47">
        <v>-34.315709090909095</v>
      </c>
      <c r="BD103" s="47">
        <v>-34.48298181818182</v>
      </c>
      <c r="BE103" s="47">
        <v>-34.650254545454544</v>
      </c>
      <c r="BF103" s="47">
        <v>-34.817527272727276</v>
      </c>
      <c r="BG103" s="47">
        <v>-34.985942511346444</v>
      </c>
      <c r="BH103" s="47">
        <v>-35.158408472012106</v>
      </c>
      <c r="BI103" s="47">
        <v>-35.33087443267776</v>
      </c>
      <c r="BJ103" s="47">
        <v>-35.503340393343422</v>
      </c>
      <c r="BK103" s="47">
        <v>-35.675806354009076</v>
      </c>
      <c r="BL103" s="47">
        <v>-35.848272314674738</v>
      </c>
      <c r="BM103" s="47">
        <v>-36.020738275340392</v>
      </c>
      <c r="BN103" s="47">
        <v>-36.204647503782148</v>
      </c>
      <c r="BO103" s="47">
        <v>-36.395872919818459</v>
      </c>
      <c r="BP103" s="47">
        <v>-36.587098335854762</v>
      </c>
      <c r="BQ103" s="47">
        <v>-36.778323751891072</v>
      </c>
      <c r="BR103" s="47">
        <v>-36.969549167927383</v>
      </c>
      <c r="BS103" s="47">
        <v>-37.160774583963686</v>
      </c>
      <c r="BT103" s="47">
        <v>-37.351999999999997</v>
      </c>
    </row>
    <row r="104" spans="1:72" ht="9.9499999999999993" customHeight="1" thickBot="1" x14ac:dyDescent="0.4">
      <c r="A104" s="45" t="s">
        <v>91</v>
      </c>
      <c r="B104" s="35">
        <v>-29.361248108925871</v>
      </c>
      <c r="C104" s="35">
        <v>-29.627511346444781</v>
      </c>
      <c r="D104" s="47">
        <v>-29.89377458396369</v>
      </c>
      <c r="E104" s="47">
        <v>-30.160037821482604</v>
      </c>
      <c r="F104" s="47">
        <v>-30.428540090771559</v>
      </c>
      <c r="G104" s="47">
        <v>-30.722791225416039</v>
      </c>
      <c r="H104" s="47">
        <v>-31.017042360060515</v>
      </c>
      <c r="I104" s="47">
        <v>-31.311293494704994</v>
      </c>
      <c r="J104" s="47">
        <v>-31.60554462934947</v>
      </c>
      <c r="K104" s="47">
        <v>-31.89979576399395</v>
      </c>
      <c r="L104" s="47">
        <v>-32.194046898638426</v>
      </c>
      <c r="M104" s="47">
        <v>-32.486520423600609</v>
      </c>
      <c r="N104" s="47">
        <v>-32.776989409984871</v>
      </c>
      <c r="O104" s="47">
        <v>-33.06745839636914</v>
      </c>
      <c r="P104" s="47">
        <v>-33.35792738275341</v>
      </c>
      <c r="Q104" s="47">
        <v>-33.648396369137672</v>
      </c>
      <c r="R104" s="47">
        <v>-33.938865355521941</v>
      </c>
      <c r="S104" s="47">
        <v>-34.22933434190621</v>
      </c>
      <c r="T104" s="47">
        <v>-34.507443267776097</v>
      </c>
      <c r="U104" s="47">
        <v>-34.78354009077156</v>
      </c>
      <c r="V104" s="47">
        <v>-35.059636913767022</v>
      </c>
      <c r="W104" s="47">
        <v>-35.335733736762485</v>
      </c>
      <c r="X104" s="47">
        <v>-35.611830559757941</v>
      </c>
      <c r="Y104" s="47">
        <v>-35.887927382753404</v>
      </c>
      <c r="Z104" s="47">
        <v>-36.159772727272724</v>
      </c>
      <c r="AA104" s="47">
        <v>-36.418863636363632</v>
      </c>
      <c r="AB104" s="47">
        <v>-36.677954545454547</v>
      </c>
      <c r="AC104" s="47">
        <v>-36.937045454545455</v>
      </c>
      <c r="AD104" s="47">
        <v>-37.196136363636363</v>
      </c>
      <c r="AE104" s="47">
        <v>-37.455227272727271</v>
      </c>
      <c r="AF104" s="47">
        <v>-37.714318181818179</v>
      </c>
      <c r="AG104" s="47">
        <v>-37.961845688350984</v>
      </c>
      <c r="AH104" s="47">
        <v>-38.203146747352498</v>
      </c>
      <c r="AI104" s="47">
        <v>-38.444447806354006</v>
      </c>
      <c r="AJ104" s="47">
        <v>-38.685748865355521</v>
      </c>
      <c r="AK104" s="47">
        <v>-38.927049924357036</v>
      </c>
      <c r="AL104" s="47">
        <v>-39.168350983358543</v>
      </c>
      <c r="AM104" s="47">
        <v>-39.409046898638422</v>
      </c>
      <c r="AN104" s="47">
        <v>-39.635219364599088</v>
      </c>
      <c r="AO104" s="47">
        <v>-39.861391830559761</v>
      </c>
      <c r="AP104" s="47">
        <v>-40.087564296520426</v>
      </c>
      <c r="AQ104" s="47">
        <v>-40.313736762481092</v>
      </c>
      <c r="AR104" s="47">
        <v>-40.539909228441758</v>
      </c>
      <c r="AS104" s="47">
        <v>-40.766081694402423</v>
      </c>
      <c r="AT104" s="47">
        <v>-40.986724659606658</v>
      </c>
      <c r="AU104" s="47">
        <v>-41.200037821482603</v>
      </c>
      <c r="AV104" s="47">
        <v>-41.413350983358548</v>
      </c>
      <c r="AW104" s="47">
        <v>-41.626664145234493</v>
      </c>
      <c r="AX104" s="47">
        <v>-41.839977307110438</v>
      </c>
      <c r="AY104" s="47">
        <v>-42.053290468986383</v>
      </c>
      <c r="AZ104" s="47">
        <v>-42.266603630862328</v>
      </c>
      <c r="BA104" s="47">
        <v>-42.476454545454544</v>
      </c>
      <c r="BB104" s="47">
        <v>-42.685545454545455</v>
      </c>
      <c r="BC104" s="47">
        <v>-42.894636363636366</v>
      </c>
      <c r="BD104" s="47">
        <v>-43.103727272727276</v>
      </c>
      <c r="BE104" s="47">
        <v>-43.312818181818187</v>
      </c>
      <c r="BF104" s="47">
        <v>-43.521909090909091</v>
      </c>
      <c r="BG104" s="47">
        <v>-43.732428139183057</v>
      </c>
      <c r="BH104" s="47">
        <v>-43.94801059001513</v>
      </c>
      <c r="BI104" s="47">
        <v>-44.163593040847203</v>
      </c>
      <c r="BJ104" s="47">
        <v>-44.379175491679277</v>
      </c>
      <c r="BK104" s="47">
        <v>-44.59475794251135</v>
      </c>
      <c r="BL104" s="47">
        <v>-44.810340393343417</v>
      </c>
      <c r="BM104" s="47">
        <v>-45.02592284417549</v>
      </c>
      <c r="BN104" s="47">
        <v>-45.255809379727687</v>
      </c>
      <c r="BO104" s="47">
        <v>-45.494841149773073</v>
      </c>
      <c r="BP104" s="47">
        <v>-45.733872919818452</v>
      </c>
      <c r="BQ104" s="47">
        <v>-45.972904689863839</v>
      </c>
      <c r="BR104" s="47">
        <v>-46.211936459909225</v>
      </c>
      <c r="BS104" s="47">
        <v>-46.450968229954611</v>
      </c>
      <c r="BT104" s="47">
        <v>-46.69</v>
      </c>
    </row>
    <row r="105" spans="1:72" ht="9.9499999999999993" customHeight="1" thickBot="1" x14ac:dyDescent="0.4">
      <c r="A105" s="45" t="s">
        <v>92</v>
      </c>
      <c r="B105" s="35">
        <v>-35.233497730711044</v>
      </c>
      <c r="C105" s="35">
        <v>-35.55301361573374</v>
      </c>
      <c r="D105" s="47">
        <v>-35.872529500756436</v>
      </c>
      <c r="E105" s="47">
        <v>-36.192045385779124</v>
      </c>
      <c r="F105" s="47">
        <v>-36.514248108925877</v>
      </c>
      <c r="G105" s="47">
        <v>-36.867349470499249</v>
      </c>
      <c r="H105" s="47">
        <v>-37.220450832072622</v>
      </c>
      <c r="I105" s="47">
        <v>-37.573552193645995</v>
      </c>
      <c r="J105" s="47">
        <v>-37.926653555219367</v>
      </c>
      <c r="K105" s="47">
        <v>-38.27975491679274</v>
      </c>
      <c r="L105" s="47">
        <v>-38.632856278366113</v>
      </c>
      <c r="M105" s="47">
        <v>-38.98382450832073</v>
      </c>
      <c r="N105" s="47">
        <v>-39.332387291981846</v>
      </c>
      <c r="O105" s="47">
        <v>-39.680950075642968</v>
      </c>
      <c r="P105" s="47">
        <v>-40.029512859304084</v>
      </c>
      <c r="Q105" s="47">
        <v>-40.378075642965207</v>
      </c>
      <c r="R105" s="47">
        <v>-40.726638426626323</v>
      </c>
      <c r="S105" s="47">
        <v>-41.075201210287446</v>
      </c>
      <c r="T105" s="47">
        <v>-41.408931921331316</v>
      </c>
      <c r="U105" s="47">
        <v>-41.740248108925869</v>
      </c>
      <c r="V105" s="47">
        <v>-42.071564296520428</v>
      </c>
      <c r="W105" s="47">
        <v>-42.402880484114981</v>
      </c>
      <c r="X105" s="47">
        <v>-42.734196671709533</v>
      </c>
      <c r="Y105" s="47">
        <v>-43.065512859304086</v>
      </c>
      <c r="Z105" s="47">
        <v>-43.391727272727273</v>
      </c>
      <c r="AA105" s="47">
        <v>-43.702636363636366</v>
      </c>
      <c r="AB105" s="47">
        <v>-44.013545454545458</v>
      </c>
      <c r="AC105" s="47">
        <v>-44.324454545454543</v>
      </c>
      <c r="AD105" s="47">
        <v>-44.635363636363635</v>
      </c>
      <c r="AE105" s="47">
        <v>-44.946272727272728</v>
      </c>
      <c r="AF105" s="47">
        <v>-45.25718181818182</v>
      </c>
      <c r="AG105" s="47">
        <v>-45.55421482602118</v>
      </c>
      <c r="AH105" s="47">
        <v>-45.843776096822992</v>
      </c>
      <c r="AI105" s="47">
        <v>-46.133337367624812</v>
      </c>
      <c r="AJ105" s="47">
        <v>-46.422898638426624</v>
      </c>
      <c r="AK105" s="47">
        <v>-46.712459909228443</v>
      </c>
      <c r="AL105" s="47">
        <v>-47.002021180030255</v>
      </c>
      <c r="AM105" s="47">
        <v>-47.290856278366114</v>
      </c>
      <c r="AN105" s="47">
        <v>-47.562263237518913</v>
      </c>
      <c r="AO105" s="47">
        <v>-47.833670196671711</v>
      </c>
      <c r="AP105" s="47">
        <v>-48.10507715582451</v>
      </c>
      <c r="AQ105" s="47">
        <v>-48.376484114977302</v>
      </c>
      <c r="AR105" s="47">
        <v>-48.647891074130101</v>
      </c>
      <c r="AS105" s="47">
        <v>-48.919298033282899</v>
      </c>
      <c r="AT105" s="47">
        <v>-49.184069591527987</v>
      </c>
      <c r="AU105" s="47">
        <v>-49.440045385779122</v>
      </c>
      <c r="AV105" s="47">
        <v>-49.696021180030257</v>
      </c>
      <c r="AW105" s="47">
        <v>-49.951996974281393</v>
      </c>
      <c r="AX105" s="47">
        <v>-50.207972768532528</v>
      </c>
      <c r="AY105" s="47">
        <v>-50.463948562783663</v>
      </c>
      <c r="AZ105" s="47">
        <v>-50.719924357034799</v>
      </c>
      <c r="BA105" s="47">
        <v>-50.971745454545463</v>
      </c>
      <c r="BB105" s="47">
        <v>-51.222654545454553</v>
      </c>
      <c r="BC105" s="47">
        <v>-51.473563636363636</v>
      </c>
      <c r="BD105" s="47">
        <v>-51.724472727272726</v>
      </c>
      <c r="BE105" s="47">
        <v>-51.975381818181816</v>
      </c>
      <c r="BF105" s="47">
        <v>-52.226290909090906</v>
      </c>
      <c r="BG105" s="47">
        <v>-52.478913767019662</v>
      </c>
      <c r="BH105" s="47">
        <v>-52.737612708018155</v>
      </c>
      <c r="BI105" s="47">
        <v>-52.99631164901664</v>
      </c>
      <c r="BJ105" s="47">
        <v>-53.255010590015132</v>
      </c>
      <c r="BK105" s="47">
        <v>-53.513709531013617</v>
      </c>
      <c r="BL105" s="47">
        <v>-53.77240847201211</v>
      </c>
      <c r="BM105" s="47">
        <v>-54.031107413010595</v>
      </c>
      <c r="BN105" s="47">
        <v>-54.306971255673226</v>
      </c>
      <c r="BO105" s="47">
        <v>-54.593809379727688</v>
      </c>
      <c r="BP105" s="47">
        <v>-54.88064750378215</v>
      </c>
      <c r="BQ105" s="47">
        <v>-55.167485627836612</v>
      </c>
      <c r="BR105" s="47">
        <v>-55.454323751891067</v>
      </c>
      <c r="BS105" s="47">
        <v>-55.741161875945529</v>
      </c>
      <c r="BT105" s="47">
        <v>-56.027999999999992</v>
      </c>
    </row>
    <row r="106" spans="1:72" ht="9.9499999999999993" customHeight="1" thickBot="1" x14ac:dyDescent="0.4">
      <c r="A106" s="45" t="s">
        <v>71</v>
      </c>
      <c r="B106" s="35">
        <v>-5.8722496217851745</v>
      </c>
      <c r="C106" s="35">
        <v>-5.9255022692889563</v>
      </c>
      <c r="D106" s="47">
        <v>-5.978754916792739</v>
      </c>
      <c r="E106" s="47">
        <v>-6.0320075642965207</v>
      </c>
      <c r="F106" s="47">
        <v>-6.0857080181543122</v>
      </c>
      <c r="G106" s="47">
        <v>-6.1445582450832079</v>
      </c>
      <c r="H106" s="47">
        <v>-6.2034084720121028</v>
      </c>
      <c r="I106" s="47">
        <v>-6.2622586989409985</v>
      </c>
      <c r="J106" s="47">
        <v>-6.3211089258698943</v>
      </c>
      <c r="K106" s="47">
        <v>-6.37995915279879</v>
      </c>
      <c r="L106" s="47">
        <v>-6.4388093797276849</v>
      </c>
      <c r="M106" s="47">
        <v>-6.4973040847201204</v>
      </c>
      <c r="N106" s="47">
        <v>-6.5553978819969743</v>
      </c>
      <c r="O106" s="47">
        <v>-6.6134916792738272</v>
      </c>
      <c r="P106" s="47">
        <v>-6.671585476550681</v>
      </c>
      <c r="Q106" s="47">
        <v>-6.7296792738275339</v>
      </c>
      <c r="R106" s="47">
        <v>-6.7877730711043878</v>
      </c>
      <c r="S106" s="47">
        <v>-6.8458668683812407</v>
      </c>
      <c r="T106" s="47">
        <v>-6.9014886535552193</v>
      </c>
      <c r="U106" s="47">
        <v>-6.9567080181543117</v>
      </c>
      <c r="V106" s="47">
        <v>-7.0119273827534041</v>
      </c>
      <c r="W106" s="47">
        <v>-7.0671467473524965</v>
      </c>
      <c r="X106" s="47">
        <v>-7.1223661119515889</v>
      </c>
      <c r="Y106" s="47">
        <v>-7.1775854765506812</v>
      </c>
      <c r="Z106" s="47">
        <v>-7.2319545454545455</v>
      </c>
      <c r="AA106" s="47">
        <v>-7.2837727272727273</v>
      </c>
      <c r="AB106" s="47">
        <v>-7.3355909090909091</v>
      </c>
      <c r="AC106" s="47">
        <v>-7.3874090909090908</v>
      </c>
      <c r="AD106" s="47">
        <v>-7.4392272727272726</v>
      </c>
      <c r="AE106" s="47">
        <v>-7.4910454545454543</v>
      </c>
      <c r="AF106" s="47">
        <v>-7.5428636363636361</v>
      </c>
      <c r="AG106" s="47">
        <v>-7.5923691376701967</v>
      </c>
      <c r="AH106" s="47">
        <v>-7.6406293494704993</v>
      </c>
      <c r="AI106" s="47">
        <v>-7.6888895612708019</v>
      </c>
      <c r="AJ106" s="47">
        <v>-7.7371497730711045</v>
      </c>
      <c r="AK106" s="47">
        <v>-7.7854099848714071</v>
      </c>
      <c r="AL106" s="47">
        <v>-7.8336701966717097</v>
      </c>
      <c r="AM106" s="47">
        <v>-7.8818093797276854</v>
      </c>
      <c r="AN106" s="47">
        <v>-7.9270438729198185</v>
      </c>
      <c r="AO106" s="47">
        <v>-7.9722783661119516</v>
      </c>
      <c r="AP106" s="47">
        <v>-8.0175128593040839</v>
      </c>
      <c r="AQ106" s="47">
        <v>-8.062747352496217</v>
      </c>
      <c r="AR106" s="47">
        <v>-8.1079818456883501</v>
      </c>
      <c r="AS106" s="47">
        <v>-8.1532163388804832</v>
      </c>
      <c r="AT106" s="47">
        <v>-8.1973449319213323</v>
      </c>
      <c r="AU106" s="47">
        <v>-8.2400075642965209</v>
      </c>
      <c r="AV106" s="47">
        <v>-8.2826701966717096</v>
      </c>
      <c r="AW106" s="47">
        <v>-8.3253328290468982</v>
      </c>
      <c r="AX106" s="47">
        <v>-8.3679954614220886</v>
      </c>
      <c r="AY106" s="47">
        <v>-8.4106580937972772</v>
      </c>
      <c r="AZ106" s="47">
        <v>-8.4533207261724659</v>
      </c>
      <c r="BA106" s="47">
        <v>-8.4952909090909099</v>
      </c>
      <c r="BB106" s="47">
        <v>-8.537109090909091</v>
      </c>
      <c r="BC106" s="47">
        <v>-8.5789272727272738</v>
      </c>
      <c r="BD106" s="47">
        <v>-8.6207454545454549</v>
      </c>
      <c r="BE106" s="47">
        <v>-8.662563636363636</v>
      </c>
      <c r="BF106" s="47">
        <v>-8.7043818181818189</v>
      </c>
      <c r="BG106" s="47">
        <v>-8.746485627836611</v>
      </c>
      <c r="BH106" s="47">
        <v>-8.7896021180030264</v>
      </c>
      <c r="BI106" s="47">
        <v>-8.83271860816944</v>
      </c>
      <c r="BJ106" s="47">
        <v>-8.8758350983358554</v>
      </c>
      <c r="BK106" s="47">
        <v>-8.918951588502269</v>
      </c>
      <c r="BL106" s="47">
        <v>-8.9620680786686844</v>
      </c>
      <c r="BM106" s="47">
        <v>-9.005184568835098</v>
      </c>
      <c r="BN106" s="47">
        <v>-9.051161875945537</v>
      </c>
      <c r="BO106" s="47">
        <v>-9.0989682299546146</v>
      </c>
      <c r="BP106" s="47">
        <v>-9.1467745839636905</v>
      </c>
      <c r="BQ106" s="47">
        <v>-9.1945809379727681</v>
      </c>
      <c r="BR106" s="47">
        <v>-9.2423872919818457</v>
      </c>
      <c r="BS106" s="47">
        <v>-9.2901936459909216</v>
      </c>
      <c r="BT106" s="47">
        <v>-9.3379999999999992</v>
      </c>
    </row>
    <row r="107" spans="1:72" ht="9.9499999999999993" customHeight="1" thickBot="1" x14ac:dyDescent="0.4">
      <c r="A107" s="45" t="s">
        <v>93</v>
      </c>
      <c r="B107" s="35">
        <v>-46.977996974281396</v>
      </c>
      <c r="C107" s="35">
        <v>-47.40401815431165</v>
      </c>
      <c r="D107" s="47">
        <v>-47.830039334341912</v>
      </c>
      <c r="E107" s="47">
        <v>-48.256060514372166</v>
      </c>
      <c r="F107" s="47">
        <v>-48.685664145234497</v>
      </c>
      <c r="G107" s="47">
        <v>-49.156465960665663</v>
      </c>
      <c r="H107" s="47">
        <v>-49.627267776096822</v>
      </c>
      <c r="I107" s="47">
        <v>-50.098069591527988</v>
      </c>
      <c r="J107" s="47">
        <v>-50.568871406959154</v>
      </c>
      <c r="K107" s="47">
        <v>-51.03967322239032</v>
      </c>
      <c r="L107" s="47">
        <v>-51.510475037821479</v>
      </c>
      <c r="M107" s="47">
        <v>-51.978432677760964</v>
      </c>
      <c r="N107" s="47">
        <v>-52.443183055975794</v>
      </c>
      <c r="O107" s="47">
        <v>-52.907933434190618</v>
      </c>
      <c r="P107" s="47">
        <v>-53.372683812405448</v>
      </c>
      <c r="Q107" s="47">
        <v>-53.837434190620272</v>
      </c>
      <c r="R107" s="47">
        <v>-54.302184568835102</v>
      </c>
      <c r="S107" s="47">
        <v>-54.766934947049926</v>
      </c>
      <c r="T107" s="47">
        <v>-55.211909228441755</v>
      </c>
      <c r="U107" s="47">
        <v>-55.653664145234494</v>
      </c>
      <c r="V107" s="47">
        <v>-56.095419062027233</v>
      </c>
      <c r="W107" s="47">
        <v>-56.537173978819972</v>
      </c>
      <c r="X107" s="47">
        <v>-56.978928895612711</v>
      </c>
      <c r="Y107" s="47">
        <v>-57.42068381240545</v>
      </c>
      <c r="Z107" s="47">
        <v>-57.855636363636364</v>
      </c>
      <c r="AA107" s="47">
        <v>-58.270181818181818</v>
      </c>
      <c r="AB107" s="47">
        <v>-58.684727272727272</v>
      </c>
      <c r="AC107" s="47">
        <v>-59.099272727272727</v>
      </c>
      <c r="AD107" s="47">
        <v>-59.513818181818181</v>
      </c>
      <c r="AE107" s="47">
        <v>-59.928363636363635</v>
      </c>
      <c r="AF107" s="47">
        <v>-60.342909090909089</v>
      </c>
      <c r="AG107" s="47">
        <v>-60.738953101361574</v>
      </c>
      <c r="AH107" s="47">
        <v>-61.125034795763995</v>
      </c>
      <c r="AI107" s="47">
        <v>-61.511116490166415</v>
      </c>
      <c r="AJ107" s="47">
        <v>-61.897198184568836</v>
      </c>
      <c r="AK107" s="47">
        <v>-62.283279878971257</v>
      </c>
      <c r="AL107" s="47">
        <v>-62.669361573373678</v>
      </c>
      <c r="AM107" s="47">
        <v>-63.054475037821483</v>
      </c>
      <c r="AN107" s="47">
        <v>-63.416350983358548</v>
      </c>
      <c r="AO107" s="47">
        <v>-63.778226928895613</v>
      </c>
      <c r="AP107" s="47">
        <v>-64.140102874432671</v>
      </c>
      <c r="AQ107" s="47">
        <v>-64.501978819969736</v>
      </c>
      <c r="AR107" s="47">
        <v>-64.863854765506801</v>
      </c>
      <c r="AS107" s="47">
        <v>-65.225730711043866</v>
      </c>
      <c r="AT107" s="47">
        <v>-65.578759455370658</v>
      </c>
      <c r="AU107" s="47">
        <v>-65.920060514372167</v>
      </c>
      <c r="AV107" s="47">
        <v>-66.261361573373676</v>
      </c>
      <c r="AW107" s="47">
        <v>-66.602662632375186</v>
      </c>
      <c r="AX107" s="47">
        <v>-66.943963691376709</v>
      </c>
      <c r="AY107" s="47">
        <v>-67.285264750378218</v>
      </c>
      <c r="AZ107" s="47">
        <v>-67.626565809379727</v>
      </c>
      <c r="BA107" s="47">
        <v>-67.962327272727279</v>
      </c>
      <c r="BB107" s="47">
        <v>-68.296872727272728</v>
      </c>
      <c r="BC107" s="47">
        <v>-68.631418181818191</v>
      </c>
      <c r="BD107" s="47">
        <v>-68.965963636363639</v>
      </c>
      <c r="BE107" s="47">
        <v>-69.300509090909088</v>
      </c>
      <c r="BF107" s="47">
        <v>-69.635054545454551</v>
      </c>
      <c r="BG107" s="47">
        <v>-69.971885022692888</v>
      </c>
      <c r="BH107" s="47">
        <v>-70.316816944024211</v>
      </c>
      <c r="BI107" s="47">
        <v>-70.66174886535552</v>
      </c>
      <c r="BJ107" s="47">
        <v>-71.006680786686843</v>
      </c>
      <c r="BK107" s="47">
        <v>-71.351612708018152</v>
      </c>
      <c r="BL107" s="47">
        <v>-71.696544629349475</v>
      </c>
      <c r="BM107" s="47">
        <v>-72.041476550680784</v>
      </c>
      <c r="BN107" s="47">
        <v>-72.409295007564296</v>
      </c>
      <c r="BO107" s="47">
        <v>-72.791745839636917</v>
      </c>
      <c r="BP107" s="47">
        <v>-73.174196671709524</v>
      </c>
      <c r="BQ107" s="47">
        <v>-73.556647503782145</v>
      </c>
      <c r="BR107" s="47">
        <v>-73.939098335854766</v>
      </c>
      <c r="BS107" s="47">
        <v>-74.321549167927373</v>
      </c>
      <c r="BT107" s="47">
        <v>-74.703999999999994</v>
      </c>
    </row>
    <row r="108" spans="1:72" ht="9.9499999999999993" customHeight="1" thickBot="1" x14ac:dyDescent="0.4">
      <c r="A108" s="45" t="s">
        <v>94</v>
      </c>
      <c r="B108" s="35">
        <v>-17.616748865355522</v>
      </c>
      <c r="C108" s="35">
        <v>-17.77650680786687</v>
      </c>
      <c r="D108" s="47">
        <v>-17.936264750378218</v>
      </c>
      <c r="E108" s="47">
        <v>-18.096022692889562</v>
      </c>
      <c r="F108" s="47">
        <v>-18.257124054462938</v>
      </c>
      <c r="G108" s="47">
        <v>-18.433674735249625</v>
      </c>
      <c r="H108" s="47">
        <v>-18.610225416036311</v>
      </c>
      <c r="I108" s="47">
        <v>-18.786776096822997</v>
      </c>
      <c r="J108" s="47">
        <v>-18.963326777609684</v>
      </c>
      <c r="K108" s="47">
        <v>-19.13987745839637</v>
      </c>
      <c r="L108" s="47">
        <v>-19.316428139183056</v>
      </c>
      <c r="M108" s="47">
        <v>-19.491912254160365</v>
      </c>
      <c r="N108" s="47">
        <v>-19.666193645990923</v>
      </c>
      <c r="O108" s="47">
        <v>-19.840475037821484</v>
      </c>
      <c r="P108" s="47">
        <v>-20.014756429652042</v>
      </c>
      <c r="Q108" s="47">
        <v>-20.189037821482604</v>
      </c>
      <c r="R108" s="47">
        <v>-20.363319213313162</v>
      </c>
      <c r="S108" s="47">
        <v>-20.537600605143723</v>
      </c>
      <c r="T108" s="47">
        <v>-20.704465960665658</v>
      </c>
      <c r="U108" s="47">
        <v>-20.870124054462934</v>
      </c>
      <c r="V108" s="47">
        <v>-21.035782148260214</v>
      </c>
      <c r="W108" s="47">
        <v>-21.20144024205749</v>
      </c>
      <c r="X108" s="47">
        <v>-21.367098335854767</v>
      </c>
      <c r="Y108" s="47">
        <v>-21.532756429652043</v>
      </c>
      <c r="Z108" s="47">
        <v>-21.695863636363637</v>
      </c>
      <c r="AA108" s="47">
        <v>-21.851318181818183</v>
      </c>
      <c r="AB108" s="47">
        <v>-22.006772727272729</v>
      </c>
      <c r="AC108" s="47">
        <v>-22.162227272727272</v>
      </c>
      <c r="AD108" s="47">
        <v>-22.317681818181818</v>
      </c>
      <c r="AE108" s="47">
        <v>-22.473136363636364</v>
      </c>
      <c r="AF108" s="47">
        <v>-22.62859090909091</v>
      </c>
      <c r="AG108" s="47">
        <v>-22.77710741301059</v>
      </c>
      <c r="AH108" s="47">
        <v>-22.921888048411496</v>
      </c>
      <c r="AI108" s="47">
        <v>-23.066668683812406</v>
      </c>
      <c r="AJ108" s="47">
        <v>-23.211449319213312</v>
      </c>
      <c r="AK108" s="47">
        <v>-23.356229954614221</v>
      </c>
      <c r="AL108" s="47">
        <v>-23.501010590015127</v>
      </c>
      <c r="AM108" s="47">
        <v>-23.645428139183057</v>
      </c>
      <c r="AN108" s="47">
        <v>-23.781131618759456</v>
      </c>
      <c r="AO108" s="47">
        <v>-23.916835098335856</v>
      </c>
      <c r="AP108" s="47">
        <v>-24.052538577912255</v>
      </c>
      <c r="AQ108" s="47">
        <v>-24.188242057488651</v>
      </c>
      <c r="AR108" s="47">
        <v>-24.32394553706505</v>
      </c>
      <c r="AS108" s="47">
        <v>-24.45964901664145</v>
      </c>
      <c r="AT108" s="47">
        <v>-24.592034795763993</v>
      </c>
      <c r="AU108" s="47">
        <v>-24.720022692889561</v>
      </c>
      <c r="AV108" s="47">
        <v>-24.848010590015129</v>
      </c>
      <c r="AW108" s="47">
        <v>-24.975998487140696</v>
      </c>
      <c r="AX108" s="47">
        <v>-25.103986384266264</v>
      </c>
      <c r="AY108" s="47">
        <v>-25.231974281391832</v>
      </c>
      <c r="AZ108" s="47">
        <v>-25.359962178517399</v>
      </c>
      <c r="BA108" s="47">
        <v>-25.485872727272731</v>
      </c>
      <c r="BB108" s="47">
        <v>-25.611327272727276</v>
      </c>
      <c r="BC108" s="47">
        <v>-25.736781818181818</v>
      </c>
      <c r="BD108" s="47">
        <v>-25.862236363636363</v>
      </c>
      <c r="BE108" s="47">
        <v>-25.987690909090908</v>
      </c>
      <c r="BF108" s="47">
        <v>-26.113145454545453</v>
      </c>
      <c r="BG108" s="47">
        <v>-26.239456883509831</v>
      </c>
      <c r="BH108" s="47">
        <v>-26.368806354009077</v>
      </c>
      <c r="BI108" s="47">
        <v>-26.49815582450832</v>
      </c>
      <c r="BJ108" s="47">
        <v>-26.627505295007566</v>
      </c>
      <c r="BK108" s="47">
        <v>-26.756854765506809</v>
      </c>
      <c r="BL108" s="47">
        <v>-26.886204236006055</v>
      </c>
      <c r="BM108" s="47">
        <v>-27.015553706505298</v>
      </c>
      <c r="BN108" s="47">
        <v>-27.153485627836613</v>
      </c>
      <c r="BO108" s="47">
        <v>-27.296904689863844</v>
      </c>
      <c r="BP108" s="47">
        <v>-27.440323751891075</v>
      </c>
      <c r="BQ108" s="47">
        <v>-27.583742813918306</v>
      </c>
      <c r="BR108" s="47">
        <v>-27.727161875945534</v>
      </c>
      <c r="BS108" s="47">
        <v>-27.870580937972765</v>
      </c>
      <c r="BT108" s="47">
        <v>-28.013999999999996</v>
      </c>
    </row>
    <row r="109" spans="1:72" ht="9.9499999999999993" customHeight="1" thickBot="1" x14ac:dyDescent="0.4">
      <c r="A109" s="45" t="s">
        <v>82</v>
      </c>
      <c r="B109" s="35">
        <v>-11.744499243570349</v>
      </c>
      <c r="C109" s="35">
        <v>-11.851004538577913</v>
      </c>
      <c r="D109" s="47">
        <v>-11.957509833585478</v>
      </c>
      <c r="E109" s="47">
        <v>-12.064015128593041</v>
      </c>
      <c r="F109" s="47">
        <v>-12.171416036308624</v>
      </c>
      <c r="G109" s="47">
        <v>-12.289116490166416</v>
      </c>
      <c r="H109" s="47">
        <v>-12.406816944024206</v>
      </c>
      <c r="I109" s="47">
        <v>-12.524517397881997</v>
      </c>
      <c r="J109" s="47">
        <v>-12.642217851739789</v>
      </c>
      <c r="K109" s="47">
        <v>-12.75991830559758</v>
      </c>
      <c r="L109" s="47">
        <v>-12.87761875945537</v>
      </c>
      <c r="M109" s="47">
        <v>-12.994608169440241</v>
      </c>
      <c r="N109" s="47">
        <v>-13.110795763993949</v>
      </c>
      <c r="O109" s="47">
        <v>-13.226983358547654</v>
      </c>
      <c r="P109" s="47">
        <v>-13.343170953101362</v>
      </c>
      <c r="Q109" s="47">
        <v>-13.459358547655068</v>
      </c>
      <c r="R109" s="47">
        <v>-13.575546142208776</v>
      </c>
      <c r="S109" s="47">
        <v>-13.691733736762481</v>
      </c>
      <c r="T109" s="47">
        <v>-13.802977307110439</v>
      </c>
      <c r="U109" s="47">
        <v>-13.913416036308623</v>
      </c>
      <c r="V109" s="47">
        <v>-14.023854765506808</v>
      </c>
      <c r="W109" s="47">
        <v>-14.134293494704993</v>
      </c>
      <c r="X109" s="47">
        <v>-14.244732223903178</v>
      </c>
      <c r="Y109" s="47">
        <v>-14.355170953101362</v>
      </c>
      <c r="Z109" s="47">
        <v>-14.463909090909091</v>
      </c>
      <c r="AA109" s="47">
        <v>-14.567545454545455</v>
      </c>
      <c r="AB109" s="47">
        <v>-14.671181818181818</v>
      </c>
      <c r="AC109" s="47">
        <v>-14.774818181818182</v>
      </c>
      <c r="AD109" s="47">
        <v>-14.878454545454545</v>
      </c>
      <c r="AE109" s="47">
        <v>-14.982090909090909</v>
      </c>
      <c r="AF109" s="47">
        <v>-15.085727272727272</v>
      </c>
      <c r="AG109" s="47">
        <v>-15.184738275340393</v>
      </c>
      <c r="AH109" s="47">
        <v>-15.281258698940999</v>
      </c>
      <c r="AI109" s="47">
        <v>-15.377779122541604</v>
      </c>
      <c r="AJ109" s="47">
        <v>-15.474299546142209</v>
      </c>
      <c r="AK109" s="47">
        <v>-15.570819969742814</v>
      </c>
      <c r="AL109" s="47">
        <v>-15.667340393343419</v>
      </c>
      <c r="AM109" s="47">
        <v>-15.763618759455371</v>
      </c>
      <c r="AN109" s="47">
        <v>-15.854087745839637</v>
      </c>
      <c r="AO109" s="47">
        <v>-15.944556732223903</v>
      </c>
      <c r="AP109" s="47">
        <v>-16.035025718608168</v>
      </c>
      <c r="AQ109" s="47">
        <v>-16.125494704992434</v>
      </c>
      <c r="AR109" s="47">
        <v>-16.2159636913767</v>
      </c>
      <c r="AS109" s="47">
        <v>-16.306432677760966</v>
      </c>
      <c r="AT109" s="47">
        <v>-16.394689863842665</v>
      </c>
      <c r="AU109" s="47">
        <v>-16.480015128593042</v>
      </c>
      <c r="AV109" s="47">
        <v>-16.565340393343419</v>
      </c>
      <c r="AW109" s="47">
        <v>-16.650665658093796</v>
      </c>
      <c r="AX109" s="47">
        <v>-16.735990922844177</v>
      </c>
      <c r="AY109" s="47">
        <v>-16.821316187594554</v>
      </c>
      <c r="AZ109" s="47">
        <v>-16.906641452344932</v>
      </c>
      <c r="BA109" s="47">
        <v>-16.99058181818182</v>
      </c>
      <c r="BB109" s="47">
        <v>-17.074218181818182</v>
      </c>
      <c r="BC109" s="47">
        <v>-17.157854545454548</v>
      </c>
      <c r="BD109" s="47">
        <v>-17.24149090909091</v>
      </c>
      <c r="BE109" s="47">
        <v>-17.325127272727272</v>
      </c>
      <c r="BF109" s="47">
        <v>-17.408763636363638</v>
      </c>
      <c r="BG109" s="47">
        <v>-17.492971255673222</v>
      </c>
      <c r="BH109" s="47">
        <v>-17.579204236006053</v>
      </c>
      <c r="BI109" s="47">
        <v>-17.66543721633888</v>
      </c>
      <c r="BJ109" s="47">
        <v>-17.751670196671711</v>
      </c>
      <c r="BK109" s="47">
        <v>-17.837903177004538</v>
      </c>
      <c r="BL109" s="47">
        <v>-17.924136157337369</v>
      </c>
      <c r="BM109" s="47">
        <v>-18.010369137670196</v>
      </c>
      <c r="BN109" s="47">
        <v>-18.102323751891074</v>
      </c>
      <c r="BO109" s="47">
        <v>-18.197936459909229</v>
      </c>
      <c r="BP109" s="47">
        <v>-18.293549167927381</v>
      </c>
      <c r="BQ109" s="47">
        <v>-18.389161875945536</v>
      </c>
      <c r="BR109" s="47">
        <v>-18.484774583963691</v>
      </c>
      <c r="BS109" s="47">
        <v>-18.580387291981843</v>
      </c>
      <c r="BT109" s="47">
        <v>-18.675999999999998</v>
      </c>
    </row>
    <row r="110" spans="1:72" ht="9.9499999999999993" customHeight="1" thickBot="1" x14ac:dyDescent="0.4">
      <c r="A110" s="45" t="s">
        <v>2</v>
      </c>
      <c r="B110" s="35">
        <v>-5.8722496217851745</v>
      </c>
      <c r="C110" s="35">
        <v>-5.9255022692889563</v>
      </c>
      <c r="D110" s="47">
        <v>-5.978754916792739</v>
      </c>
      <c r="E110" s="47">
        <v>-6.0320075642965207</v>
      </c>
      <c r="F110" s="47">
        <v>-6.0857080181543122</v>
      </c>
      <c r="G110" s="47">
        <v>-6.1445582450832079</v>
      </c>
      <c r="H110" s="47">
        <v>-6.2034084720121028</v>
      </c>
      <c r="I110" s="47">
        <v>-6.2622586989409985</v>
      </c>
      <c r="J110" s="47">
        <v>-6.3211089258698943</v>
      </c>
      <c r="K110" s="47">
        <v>-6.37995915279879</v>
      </c>
      <c r="L110" s="47">
        <v>-6.4388093797276849</v>
      </c>
      <c r="M110" s="47">
        <v>-6.4973040847201204</v>
      </c>
      <c r="N110" s="47">
        <v>-6.5553978819969743</v>
      </c>
      <c r="O110" s="47">
        <v>-6.6134916792738272</v>
      </c>
      <c r="P110" s="47">
        <v>-6.671585476550681</v>
      </c>
      <c r="Q110" s="47">
        <v>-6.7296792738275339</v>
      </c>
      <c r="R110" s="47">
        <v>-6.7877730711043878</v>
      </c>
      <c r="S110" s="47">
        <v>-6.8458668683812407</v>
      </c>
      <c r="T110" s="47">
        <v>-6.9014886535552193</v>
      </c>
      <c r="U110" s="47">
        <v>-6.9567080181543117</v>
      </c>
      <c r="V110" s="47">
        <v>-7.0119273827534041</v>
      </c>
      <c r="W110" s="47">
        <v>-7.0671467473524965</v>
      </c>
      <c r="X110" s="47">
        <v>-7.1223661119515889</v>
      </c>
      <c r="Y110" s="47">
        <v>-7.1775854765506812</v>
      </c>
      <c r="Z110" s="47">
        <v>-7.2319545454545455</v>
      </c>
      <c r="AA110" s="47">
        <v>-7.2837727272727273</v>
      </c>
      <c r="AB110" s="47">
        <v>-7.3355909090909091</v>
      </c>
      <c r="AC110" s="47">
        <v>-7.3874090909090908</v>
      </c>
      <c r="AD110" s="47">
        <v>-7.4392272727272726</v>
      </c>
      <c r="AE110" s="47">
        <v>-7.4910454545454543</v>
      </c>
      <c r="AF110" s="47">
        <v>-7.5428636363636361</v>
      </c>
      <c r="AG110" s="47">
        <v>-7.5923691376701967</v>
      </c>
      <c r="AH110" s="47">
        <v>-7.6406293494704993</v>
      </c>
      <c r="AI110" s="47">
        <v>-7.6888895612708019</v>
      </c>
      <c r="AJ110" s="47">
        <v>-7.7371497730711045</v>
      </c>
      <c r="AK110" s="47">
        <v>-7.7854099848714071</v>
      </c>
      <c r="AL110" s="47">
        <v>-7.8336701966717097</v>
      </c>
      <c r="AM110" s="47">
        <v>-7.8818093797276854</v>
      </c>
      <c r="AN110" s="47">
        <v>-7.9270438729198185</v>
      </c>
      <c r="AO110" s="47">
        <v>-7.9722783661119516</v>
      </c>
      <c r="AP110" s="47">
        <v>-8.0175128593040839</v>
      </c>
      <c r="AQ110" s="47">
        <v>-8.062747352496217</v>
      </c>
      <c r="AR110" s="47">
        <v>-8.1079818456883501</v>
      </c>
      <c r="AS110" s="47">
        <v>-8.1532163388804832</v>
      </c>
      <c r="AT110" s="47">
        <v>-8.1973449319213323</v>
      </c>
      <c r="AU110" s="47">
        <v>-8.2400075642965209</v>
      </c>
      <c r="AV110" s="47">
        <v>-8.2826701966717096</v>
      </c>
      <c r="AW110" s="47">
        <v>-8.3253328290468982</v>
      </c>
      <c r="AX110" s="47">
        <v>-8.3679954614220886</v>
      </c>
      <c r="AY110" s="47">
        <v>-8.4106580937972772</v>
      </c>
      <c r="AZ110" s="47">
        <v>-8.4533207261724659</v>
      </c>
      <c r="BA110" s="47">
        <v>-8.4952909090909099</v>
      </c>
      <c r="BB110" s="47">
        <v>-8.537109090909091</v>
      </c>
      <c r="BC110" s="47">
        <v>-8.5789272727272738</v>
      </c>
      <c r="BD110" s="47">
        <v>-8.6207454545454549</v>
      </c>
      <c r="BE110" s="47">
        <v>-8.662563636363636</v>
      </c>
      <c r="BF110" s="47">
        <v>-8.7043818181818189</v>
      </c>
      <c r="BG110" s="47">
        <v>-8.746485627836611</v>
      </c>
      <c r="BH110" s="47">
        <v>-8.7896021180030264</v>
      </c>
      <c r="BI110" s="47">
        <v>-8.83271860816944</v>
      </c>
      <c r="BJ110" s="47">
        <v>-8.8758350983358554</v>
      </c>
      <c r="BK110" s="47">
        <v>-8.918951588502269</v>
      </c>
      <c r="BL110" s="47">
        <v>-8.9620680786686844</v>
      </c>
      <c r="BM110" s="47">
        <v>-9.005184568835098</v>
      </c>
      <c r="BN110" s="47">
        <v>-9.051161875945537</v>
      </c>
      <c r="BO110" s="47">
        <v>-9.0989682299546146</v>
      </c>
      <c r="BP110" s="47">
        <v>-9.1467745839636905</v>
      </c>
      <c r="BQ110" s="47">
        <v>-9.1945809379727681</v>
      </c>
      <c r="BR110" s="47">
        <v>-9.2423872919818457</v>
      </c>
      <c r="BS110" s="47">
        <v>-9.2901936459909216</v>
      </c>
      <c r="BT110" s="47">
        <v>-9.3379999999999992</v>
      </c>
    </row>
    <row r="111" spans="1:72" ht="9.9499999999999993" customHeight="1" thickBot="1" x14ac:dyDescent="0.4">
      <c r="A111" s="45" t="s">
        <v>1</v>
      </c>
      <c r="B111" s="35">
        <v>-18.624069591527988</v>
      </c>
      <c r="C111" s="35">
        <v>-18.625582450832074</v>
      </c>
      <c r="D111" s="47">
        <v>-18.627095310136156</v>
      </c>
      <c r="E111" s="47">
        <v>-18.628608169440241</v>
      </c>
      <c r="F111" s="47">
        <v>-18.631089258698939</v>
      </c>
      <c r="G111" s="47">
        <v>-18.644704992435702</v>
      </c>
      <c r="H111" s="47">
        <v>-18.658320726172466</v>
      </c>
      <c r="I111" s="47">
        <v>-18.671936459909226</v>
      </c>
      <c r="J111" s="47">
        <v>-18.685552193645989</v>
      </c>
      <c r="K111" s="47">
        <v>-18.699167927382753</v>
      </c>
      <c r="L111" s="47">
        <v>-18.712783661119516</v>
      </c>
      <c r="M111" s="47">
        <v>-18.728532526475036</v>
      </c>
      <c r="N111" s="47">
        <v>-18.746686838124052</v>
      </c>
      <c r="O111" s="47">
        <v>-18.764841149773069</v>
      </c>
      <c r="P111" s="47">
        <v>-18.782995461422086</v>
      </c>
      <c r="Q111" s="47">
        <v>-18.801149773071103</v>
      </c>
      <c r="R111" s="47">
        <v>-18.81930408472012</v>
      </c>
      <c r="S111" s="47">
        <v>-18.837458396369136</v>
      </c>
      <c r="T111" s="47">
        <v>-18.856913767019666</v>
      </c>
      <c r="U111" s="47">
        <v>-18.876580937972768</v>
      </c>
      <c r="V111" s="47">
        <v>-18.896248108925871</v>
      </c>
      <c r="W111" s="47">
        <v>-18.91591527987897</v>
      </c>
      <c r="X111" s="47">
        <v>-18.935582450832072</v>
      </c>
      <c r="Y111" s="47">
        <v>-18.955249621785175</v>
      </c>
      <c r="Z111" s="47">
        <v>-18.975303030303028</v>
      </c>
      <c r="AA111" s="47">
        <v>-18.996515151515151</v>
      </c>
      <c r="AB111" s="47">
        <v>-19.017727272727271</v>
      </c>
      <c r="AC111" s="47">
        <v>-19.038939393939394</v>
      </c>
      <c r="AD111" s="47">
        <v>-19.060151515151514</v>
      </c>
      <c r="AE111" s="47">
        <v>-19.081363636363637</v>
      </c>
      <c r="AF111" s="47">
        <v>-19.102575757575757</v>
      </c>
      <c r="AG111" s="47">
        <v>-19.12376701966717</v>
      </c>
      <c r="AH111" s="47">
        <v>-19.144947049924358</v>
      </c>
      <c r="AI111" s="47">
        <v>-19.166127080181543</v>
      </c>
      <c r="AJ111" s="47">
        <v>-19.187307110438727</v>
      </c>
      <c r="AK111" s="47">
        <v>-19.208487140695915</v>
      </c>
      <c r="AL111" s="47">
        <v>-19.2296671709531</v>
      </c>
      <c r="AM111" s="47">
        <v>-19.250786686838126</v>
      </c>
      <c r="AN111" s="47">
        <v>-19.270453857791225</v>
      </c>
      <c r="AO111" s="47">
        <v>-19.290121028744327</v>
      </c>
      <c r="AP111" s="47">
        <v>-19.309788199697426</v>
      </c>
      <c r="AQ111" s="47">
        <v>-19.329455370650528</v>
      </c>
      <c r="AR111" s="47">
        <v>-19.349122541603631</v>
      </c>
      <c r="AS111" s="47">
        <v>-19.36878971255673</v>
      </c>
      <c r="AT111" s="47">
        <v>-19.388456883509832</v>
      </c>
      <c r="AU111" s="47">
        <v>-19.408124054462935</v>
      </c>
      <c r="AV111" s="47">
        <v>-19.427791225416037</v>
      </c>
      <c r="AW111" s="47">
        <v>-19.447458396369139</v>
      </c>
      <c r="AX111" s="47">
        <v>-19.467125567322238</v>
      </c>
      <c r="AY111" s="47">
        <v>-19.486792738275341</v>
      </c>
      <c r="AZ111" s="47">
        <v>-19.506459909228443</v>
      </c>
      <c r="BA111" s="47">
        <v>-19.526151515151518</v>
      </c>
      <c r="BB111" s="47">
        <v>-19.545848484848488</v>
      </c>
      <c r="BC111" s="47">
        <v>-19.565545454545457</v>
      </c>
      <c r="BD111" s="47">
        <v>-19.585242424242427</v>
      </c>
      <c r="BE111" s="47">
        <v>-19.604939393939397</v>
      </c>
      <c r="BF111" s="47">
        <v>-19.624636363636366</v>
      </c>
      <c r="BG111" s="47">
        <v>-19.644326777609685</v>
      </c>
      <c r="BH111" s="47">
        <v>-19.663993948562783</v>
      </c>
      <c r="BI111" s="47">
        <v>-19.683661119515886</v>
      </c>
      <c r="BJ111" s="47">
        <v>-19.703328290468985</v>
      </c>
      <c r="BK111" s="47">
        <v>-19.722995461422087</v>
      </c>
      <c r="BL111" s="47">
        <v>-19.74266263237519</v>
      </c>
      <c r="BM111" s="47">
        <v>-19.762329803328289</v>
      </c>
      <c r="BN111" s="47">
        <v>-19.782919818456882</v>
      </c>
      <c r="BO111" s="47">
        <v>-19.80409984871407</v>
      </c>
      <c r="BP111" s="47">
        <v>-19.825279878971255</v>
      </c>
      <c r="BQ111" s="47">
        <v>-19.846459909228443</v>
      </c>
      <c r="BR111" s="47">
        <v>-19.867639939485628</v>
      </c>
      <c r="BS111" s="47">
        <v>-19.888819969742816</v>
      </c>
      <c r="BT111" s="47">
        <v>-19.91</v>
      </c>
    </row>
    <row r="112" spans="1:72" ht="9.9499999999999993" customHeight="1" thickBot="1" x14ac:dyDescent="0.4">
      <c r="A112" s="45" t="s">
        <v>55</v>
      </c>
      <c r="B112" s="35">
        <v>-5.8722496217851745</v>
      </c>
      <c r="C112" s="35">
        <v>-5.9255022692889563</v>
      </c>
      <c r="D112" s="47">
        <v>-5.978754916792739</v>
      </c>
      <c r="E112" s="47">
        <v>-6.0320075642965207</v>
      </c>
      <c r="F112" s="47">
        <v>-6.0857080181543122</v>
      </c>
      <c r="G112" s="47">
        <v>-6.1445582450832079</v>
      </c>
      <c r="H112" s="47">
        <v>-6.2034084720121028</v>
      </c>
      <c r="I112" s="47">
        <v>-6.2622586989409985</v>
      </c>
      <c r="J112" s="47">
        <v>-6.3211089258698943</v>
      </c>
      <c r="K112" s="47">
        <v>-6.37995915279879</v>
      </c>
      <c r="L112" s="47">
        <v>-6.4388093797276849</v>
      </c>
      <c r="M112" s="47">
        <v>-6.4973040847201204</v>
      </c>
      <c r="N112" s="47">
        <v>-6.5553978819969743</v>
      </c>
      <c r="O112" s="47">
        <v>-6.6134916792738272</v>
      </c>
      <c r="P112" s="47">
        <v>-6.671585476550681</v>
      </c>
      <c r="Q112" s="47">
        <v>-6.7296792738275339</v>
      </c>
      <c r="R112" s="47">
        <v>-6.7877730711043878</v>
      </c>
      <c r="S112" s="47">
        <v>-6.8458668683812407</v>
      </c>
      <c r="T112" s="47">
        <v>-6.9014886535552193</v>
      </c>
      <c r="U112" s="47">
        <v>-6.9567080181543117</v>
      </c>
      <c r="V112" s="47">
        <v>-7.0119273827534041</v>
      </c>
      <c r="W112" s="47">
        <v>-7.0671467473524965</v>
      </c>
      <c r="X112" s="47">
        <v>-7.1223661119515889</v>
      </c>
      <c r="Y112" s="47">
        <v>-7.1775854765506812</v>
      </c>
      <c r="Z112" s="47">
        <v>-7.2319545454545455</v>
      </c>
      <c r="AA112" s="47">
        <v>-7.2837727272727273</v>
      </c>
      <c r="AB112" s="47">
        <v>-7.3355909090909091</v>
      </c>
      <c r="AC112" s="47">
        <v>-7.3874090909090908</v>
      </c>
      <c r="AD112" s="47">
        <v>-7.4392272727272726</v>
      </c>
      <c r="AE112" s="47">
        <v>-7.4910454545454543</v>
      </c>
      <c r="AF112" s="47">
        <v>-7.5428636363636361</v>
      </c>
      <c r="AG112" s="47">
        <v>-7.5923691376701967</v>
      </c>
      <c r="AH112" s="47">
        <v>-7.6406293494704993</v>
      </c>
      <c r="AI112" s="47">
        <v>-7.6888895612708019</v>
      </c>
      <c r="AJ112" s="47">
        <v>-7.7371497730711045</v>
      </c>
      <c r="AK112" s="47">
        <v>-7.7854099848714071</v>
      </c>
      <c r="AL112" s="47">
        <v>-7.8336701966717097</v>
      </c>
      <c r="AM112" s="47">
        <v>-7.8818093797276854</v>
      </c>
      <c r="AN112" s="47">
        <v>-7.9270438729198185</v>
      </c>
      <c r="AO112" s="47">
        <v>-7.9722783661119516</v>
      </c>
      <c r="AP112" s="47">
        <v>-8.0175128593040839</v>
      </c>
      <c r="AQ112" s="47">
        <v>-8.062747352496217</v>
      </c>
      <c r="AR112" s="47">
        <v>-8.1079818456883501</v>
      </c>
      <c r="AS112" s="47">
        <v>-8.1532163388804832</v>
      </c>
      <c r="AT112" s="47">
        <v>-8.1973449319213323</v>
      </c>
      <c r="AU112" s="47">
        <v>-8.2400075642965209</v>
      </c>
      <c r="AV112" s="47">
        <v>-8.2826701966717096</v>
      </c>
      <c r="AW112" s="47">
        <v>-8.3253328290468982</v>
      </c>
      <c r="AX112" s="47">
        <v>-8.3679954614220886</v>
      </c>
      <c r="AY112" s="47">
        <v>-8.4106580937972772</v>
      </c>
      <c r="AZ112" s="47">
        <v>-8.4533207261724659</v>
      </c>
      <c r="BA112" s="47">
        <v>-8.4952909090909099</v>
      </c>
      <c r="BB112" s="47">
        <v>-8.537109090909091</v>
      </c>
      <c r="BC112" s="47">
        <v>-8.5789272727272738</v>
      </c>
      <c r="BD112" s="47">
        <v>-8.6207454545454549</v>
      </c>
      <c r="BE112" s="47">
        <v>-8.662563636363636</v>
      </c>
      <c r="BF112" s="47">
        <v>-8.7043818181818189</v>
      </c>
      <c r="BG112" s="47">
        <v>-8.746485627836611</v>
      </c>
      <c r="BH112" s="47">
        <v>-8.7896021180030264</v>
      </c>
      <c r="BI112" s="47">
        <v>-8.83271860816944</v>
      </c>
      <c r="BJ112" s="47">
        <v>-8.8758350983358554</v>
      </c>
      <c r="BK112" s="47">
        <v>-8.918951588502269</v>
      </c>
      <c r="BL112" s="47">
        <v>-8.9620680786686844</v>
      </c>
      <c r="BM112" s="47">
        <v>-9.005184568835098</v>
      </c>
      <c r="BN112" s="47">
        <v>-9.051161875945537</v>
      </c>
      <c r="BO112" s="47">
        <v>-9.0989682299546146</v>
      </c>
      <c r="BP112" s="47">
        <v>-9.1467745839636905</v>
      </c>
      <c r="BQ112" s="47">
        <v>-9.1945809379727681</v>
      </c>
      <c r="BR112" s="47">
        <v>-9.2423872919818457</v>
      </c>
      <c r="BS112" s="47">
        <v>-9.2901936459909216</v>
      </c>
      <c r="BT112" s="47">
        <v>-9.3379999999999992</v>
      </c>
    </row>
    <row r="113" spans="1:72" ht="9.9499999999999993" customHeight="1" thickBot="1" x14ac:dyDescent="0.4">
      <c r="A113" s="45" t="s">
        <v>86</v>
      </c>
      <c r="B113" s="35">
        <v>-32.298376701966717</v>
      </c>
      <c r="C113" s="35">
        <v>-31.658739788199696</v>
      </c>
      <c r="D113" s="47">
        <v>-31.019102874432676</v>
      </c>
      <c r="E113" s="47">
        <v>-30.379465960665659</v>
      </c>
      <c r="F113" s="47">
        <v>-29.759399394856278</v>
      </c>
      <c r="G113" s="47">
        <v>-29.364391830559757</v>
      </c>
      <c r="H113" s="47">
        <v>-28.969384266263237</v>
      </c>
      <c r="I113" s="47">
        <v>-28.574376701966717</v>
      </c>
      <c r="J113" s="47">
        <v>-28.179369137670196</v>
      </c>
      <c r="K113" s="47">
        <v>-27.784361573373676</v>
      </c>
      <c r="L113" s="47">
        <v>-27.389354009077156</v>
      </c>
      <c r="M113" s="47">
        <v>-27.05869591527988</v>
      </c>
      <c r="N113" s="47">
        <v>-26.800602118003027</v>
      </c>
      <c r="O113" s="47">
        <v>-26.542508320726171</v>
      </c>
      <c r="P113" s="47">
        <v>-26.284414523449318</v>
      </c>
      <c r="Q113" s="47">
        <v>-26.026320726172465</v>
      </c>
      <c r="R113" s="47">
        <v>-25.768226928895611</v>
      </c>
      <c r="S113" s="47">
        <v>-25.510133131618758</v>
      </c>
      <c r="T113" s="47">
        <v>-25.325028744326776</v>
      </c>
      <c r="U113" s="47">
        <v>-25.151806354009079</v>
      </c>
      <c r="V113" s="47">
        <v>-24.978583963691378</v>
      </c>
      <c r="W113" s="47">
        <v>-24.805361573373677</v>
      </c>
      <c r="X113" s="47">
        <v>-24.632139183055976</v>
      </c>
      <c r="Y113" s="47">
        <v>-24.458916792738275</v>
      </c>
      <c r="Z113" s="47">
        <v>-24.298772727272727</v>
      </c>
      <c r="AA113" s="47">
        <v>-24.177863636363636</v>
      </c>
      <c r="AB113" s="47">
        <v>-24.056954545454545</v>
      </c>
      <c r="AC113" s="47">
        <v>-23.936045454545454</v>
      </c>
      <c r="AD113" s="47">
        <v>-23.815136363636363</v>
      </c>
      <c r="AE113" s="47">
        <v>-23.694227272727272</v>
      </c>
      <c r="AF113" s="47">
        <v>-23.573318181818181</v>
      </c>
      <c r="AG113" s="47">
        <v>-23.475833585476551</v>
      </c>
      <c r="AH113" s="47">
        <v>-23.390962178517398</v>
      </c>
      <c r="AI113" s="47">
        <v>-23.306090771558242</v>
      </c>
      <c r="AJ113" s="47">
        <v>-23.22121936459909</v>
      </c>
      <c r="AK113" s="47">
        <v>-23.136347957639938</v>
      </c>
      <c r="AL113" s="47">
        <v>-23.051476550680785</v>
      </c>
      <c r="AM113" s="47">
        <v>-22.967694402420573</v>
      </c>
      <c r="AN113" s="47">
        <v>-22.910054462934944</v>
      </c>
      <c r="AO113" s="47">
        <v>-22.852414523449319</v>
      </c>
      <c r="AP113" s="47">
        <v>-22.79477458396369</v>
      </c>
      <c r="AQ113" s="47">
        <v>-22.737134644478061</v>
      </c>
      <c r="AR113" s="47">
        <v>-22.679494704992436</v>
      </c>
      <c r="AS113" s="47">
        <v>-22.621854765506807</v>
      </c>
      <c r="AT113" s="47">
        <v>-22.571565809379727</v>
      </c>
      <c r="AU113" s="47">
        <v>-22.531021180030255</v>
      </c>
      <c r="AV113" s="47">
        <v>-22.490476550680786</v>
      </c>
      <c r="AW113" s="47">
        <v>-22.449931921331313</v>
      </c>
      <c r="AX113" s="47">
        <v>-22.409387291981844</v>
      </c>
      <c r="AY113" s="47">
        <v>-22.368842662632375</v>
      </c>
      <c r="AZ113" s="47">
        <v>-22.328298033282902</v>
      </c>
      <c r="BA113" s="47">
        <v>-22.29813939393939</v>
      </c>
      <c r="BB113" s="47">
        <v>-22.270260606060603</v>
      </c>
      <c r="BC113" s="47">
        <v>-22.242381818181816</v>
      </c>
      <c r="BD113" s="47">
        <v>-22.214503030303028</v>
      </c>
      <c r="BE113" s="47">
        <v>-22.186624242424241</v>
      </c>
      <c r="BF113" s="47">
        <v>-22.158745454545453</v>
      </c>
      <c r="BG113" s="47">
        <v>-22.132839636913769</v>
      </c>
      <c r="BH113" s="47">
        <v>-22.113928895612709</v>
      </c>
      <c r="BI113" s="47">
        <v>-22.095018154311649</v>
      </c>
      <c r="BJ113" s="47">
        <v>-22.07610741301059</v>
      </c>
      <c r="BK113" s="47">
        <v>-22.05719667170953</v>
      </c>
      <c r="BL113" s="47">
        <v>-22.038285930408474</v>
      </c>
      <c r="BM113" s="47">
        <v>-22.019375189107414</v>
      </c>
      <c r="BN113" s="47">
        <v>-22.004248108925871</v>
      </c>
      <c r="BO113" s="47">
        <v>-21.991540090771558</v>
      </c>
      <c r="BP113" s="47">
        <v>-21.978832072617244</v>
      </c>
      <c r="BQ113" s="47">
        <v>-21.966124054462934</v>
      </c>
      <c r="BR113" s="47">
        <v>-21.953416036308621</v>
      </c>
      <c r="BS113" s="47">
        <v>-21.940708018154311</v>
      </c>
      <c r="BT113" s="47">
        <v>-21.927999999999997</v>
      </c>
    </row>
    <row r="114" spans="1:72" ht="9.9499999999999993" customHeight="1" thickBot="1" x14ac:dyDescent="0.4">
      <c r="A114" s="45" t="s">
        <v>95</v>
      </c>
      <c r="B114" s="35">
        <v>-160.82201361573377</v>
      </c>
      <c r="C114" s="35">
        <v>-157.7049183055976</v>
      </c>
      <c r="D114" s="47">
        <v>-154.58782299546144</v>
      </c>
      <c r="E114" s="47">
        <v>-151.47072768532527</v>
      </c>
      <c r="F114" s="47">
        <v>-148.43461270801816</v>
      </c>
      <c r="G114" s="47">
        <v>-146.32977155824508</v>
      </c>
      <c r="H114" s="47">
        <v>-144.22493040847201</v>
      </c>
      <c r="I114" s="47">
        <v>-142.12008925869895</v>
      </c>
      <c r="J114" s="47">
        <v>-140.01524810892587</v>
      </c>
      <c r="K114" s="47">
        <v>-137.91040695915279</v>
      </c>
      <c r="L114" s="47">
        <v>-135.80556580937971</v>
      </c>
      <c r="M114" s="47">
        <v>-133.9798093797277</v>
      </c>
      <c r="N114" s="47">
        <v>-132.46876550680787</v>
      </c>
      <c r="O114" s="47">
        <v>-130.95772163388804</v>
      </c>
      <c r="P114" s="47">
        <v>-129.44667776096821</v>
      </c>
      <c r="Q114" s="47">
        <v>-127.93563388804841</v>
      </c>
      <c r="R114" s="47">
        <v>-126.42459001512859</v>
      </c>
      <c r="S114" s="47">
        <v>-124.91354614220877</v>
      </c>
      <c r="T114" s="47">
        <v>-123.72035098335854</v>
      </c>
      <c r="U114" s="47">
        <v>-122.57889863842662</v>
      </c>
      <c r="V114" s="47">
        <v>-121.4374462934947</v>
      </c>
      <c r="W114" s="47">
        <v>-120.29599394856278</v>
      </c>
      <c r="X114" s="47">
        <v>-119.15454160363086</v>
      </c>
      <c r="Y114" s="47">
        <v>-118.01308925869894</v>
      </c>
      <c r="Z114" s="47">
        <v>-116.93374242424242</v>
      </c>
      <c r="AA114" s="47">
        <v>-116.04071212121212</v>
      </c>
      <c r="AB114" s="47">
        <v>-115.14768181818182</v>
      </c>
      <c r="AC114" s="47">
        <v>-114.25465151515152</v>
      </c>
      <c r="AD114" s="47">
        <v>-113.36162121212121</v>
      </c>
      <c r="AE114" s="47">
        <v>-112.46859090909091</v>
      </c>
      <c r="AF114" s="47">
        <v>-111.57556060606061</v>
      </c>
      <c r="AG114" s="47">
        <v>-110.79855975794251</v>
      </c>
      <c r="AH114" s="47">
        <v>-110.0840363086233</v>
      </c>
      <c r="AI114" s="47">
        <v>-109.36951285930409</v>
      </c>
      <c r="AJ114" s="47">
        <v>-108.65498940998488</v>
      </c>
      <c r="AK114" s="47">
        <v>-107.94046596066566</v>
      </c>
      <c r="AL114" s="47">
        <v>-107.22594251134645</v>
      </c>
      <c r="AM114" s="47">
        <v>-106.51650226928896</v>
      </c>
      <c r="AN114" s="47">
        <v>-105.92905900151287</v>
      </c>
      <c r="AO114" s="47">
        <v>-105.34161573373677</v>
      </c>
      <c r="AP114" s="47">
        <v>-104.75417246596068</v>
      </c>
      <c r="AQ114" s="47">
        <v>-104.16672919818458</v>
      </c>
      <c r="AR114" s="47">
        <v>-103.57928593040849</v>
      </c>
      <c r="AS114" s="47">
        <v>-102.99184266263239</v>
      </c>
      <c r="AT114" s="47">
        <v>-102.44661875945538</v>
      </c>
      <c r="AU114" s="47">
        <v>-101.95736006051438</v>
      </c>
      <c r="AV114" s="47">
        <v>-101.46810136157339</v>
      </c>
      <c r="AW114" s="47">
        <v>-100.97884266263239</v>
      </c>
      <c r="AX114" s="47">
        <v>-100.48958396369139</v>
      </c>
      <c r="AY114" s="47">
        <v>-100.00032526475039</v>
      </c>
      <c r="AZ114" s="47">
        <v>-99.511066565809386</v>
      </c>
      <c r="BA114" s="47">
        <v>-99.081084848484849</v>
      </c>
      <c r="BB114" s="47">
        <v>-98.664115151515148</v>
      </c>
      <c r="BC114" s="47">
        <v>-98.247145454545446</v>
      </c>
      <c r="BD114" s="47">
        <v>-97.830175757575745</v>
      </c>
      <c r="BE114" s="47">
        <v>-97.413206060606058</v>
      </c>
      <c r="BF114" s="47">
        <v>-96.996236363636356</v>
      </c>
      <c r="BG114" s="47">
        <v>-96.592285930408465</v>
      </c>
      <c r="BH114" s="47">
        <v>-96.234494704992429</v>
      </c>
      <c r="BI114" s="47">
        <v>-95.876703479576392</v>
      </c>
      <c r="BJ114" s="47">
        <v>-95.518912254160355</v>
      </c>
      <c r="BK114" s="47">
        <v>-95.161121028744319</v>
      </c>
      <c r="BL114" s="47">
        <v>-94.803329803328282</v>
      </c>
      <c r="BM114" s="47">
        <v>-94.445538577912245</v>
      </c>
      <c r="BN114" s="47">
        <v>-94.114786686838116</v>
      </c>
      <c r="BO114" s="47">
        <v>-93.801322239031762</v>
      </c>
      <c r="BP114" s="47">
        <v>-93.487857791225409</v>
      </c>
      <c r="BQ114" s="47">
        <v>-93.174393343419055</v>
      </c>
      <c r="BR114" s="47">
        <v>-92.860928895612702</v>
      </c>
      <c r="BS114" s="47">
        <v>-92.547464447806348</v>
      </c>
      <c r="BT114" s="47">
        <v>-92.233999999999995</v>
      </c>
    </row>
    <row r="115" spans="1:72" ht="9.9499999999999993" customHeight="1" thickBot="1" x14ac:dyDescent="0.4">
      <c r="A115" s="45" t="s">
        <v>26</v>
      </c>
      <c r="B115" s="35">
        <v>-18.624069591527988</v>
      </c>
      <c r="C115" s="35">
        <v>-18.625582450832074</v>
      </c>
      <c r="D115" s="47">
        <v>-18.627095310136156</v>
      </c>
      <c r="E115" s="47">
        <v>-18.628608169440241</v>
      </c>
      <c r="F115" s="47">
        <v>-18.631089258698939</v>
      </c>
      <c r="G115" s="47">
        <v>-18.644704992435702</v>
      </c>
      <c r="H115" s="47">
        <v>-18.658320726172466</v>
      </c>
      <c r="I115" s="47">
        <v>-18.671936459909226</v>
      </c>
      <c r="J115" s="47">
        <v>-18.685552193645989</v>
      </c>
      <c r="K115" s="47">
        <v>-18.699167927382753</v>
      </c>
      <c r="L115" s="47">
        <v>-18.712783661119516</v>
      </c>
      <c r="M115" s="47">
        <v>-18.728532526475036</v>
      </c>
      <c r="N115" s="47">
        <v>-18.746686838124052</v>
      </c>
      <c r="O115" s="47">
        <v>-18.764841149773069</v>
      </c>
      <c r="P115" s="47">
        <v>-18.782995461422086</v>
      </c>
      <c r="Q115" s="47">
        <v>-18.801149773071103</v>
      </c>
      <c r="R115" s="47">
        <v>-18.81930408472012</v>
      </c>
      <c r="S115" s="47">
        <v>-18.837458396369136</v>
      </c>
      <c r="T115" s="47">
        <v>-18.856913767019666</v>
      </c>
      <c r="U115" s="47">
        <v>-18.876580937972768</v>
      </c>
      <c r="V115" s="47">
        <v>-18.896248108925871</v>
      </c>
      <c r="W115" s="47">
        <v>-18.91591527987897</v>
      </c>
      <c r="X115" s="47">
        <v>-18.935582450832072</v>
      </c>
      <c r="Y115" s="47">
        <v>-18.955249621785175</v>
      </c>
      <c r="Z115" s="47">
        <v>-18.975303030303028</v>
      </c>
      <c r="AA115" s="47">
        <v>-18.996515151515151</v>
      </c>
      <c r="AB115" s="47">
        <v>-19.017727272727271</v>
      </c>
      <c r="AC115" s="47">
        <v>-19.038939393939394</v>
      </c>
      <c r="AD115" s="47">
        <v>-19.060151515151514</v>
      </c>
      <c r="AE115" s="47">
        <v>-19.081363636363637</v>
      </c>
      <c r="AF115" s="47">
        <v>-19.102575757575757</v>
      </c>
      <c r="AG115" s="47">
        <v>-19.12376701966717</v>
      </c>
      <c r="AH115" s="47">
        <v>-19.144947049924358</v>
      </c>
      <c r="AI115" s="47">
        <v>-19.166127080181543</v>
      </c>
      <c r="AJ115" s="47">
        <v>-19.187307110438727</v>
      </c>
      <c r="AK115" s="47">
        <v>-19.208487140695915</v>
      </c>
      <c r="AL115" s="47">
        <v>-19.2296671709531</v>
      </c>
      <c r="AM115" s="47">
        <v>-19.250786686838126</v>
      </c>
      <c r="AN115" s="47">
        <v>-19.270453857791225</v>
      </c>
      <c r="AO115" s="47">
        <v>-19.290121028744327</v>
      </c>
      <c r="AP115" s="47">
        <v>-19.309788199697426</v>
      </c>
      <c r="AQ115" s="47">
        <v>-19.329455370650528</v>
      </c>
      <c r="AR115" s="47">
        <v>-19.349122541603631</v>
      </c>
      <c r="AS115" s="47">
        <v>-19.36878971255673</v>
      </c>
      <c r="AT115" s="47">
        <v>-19.388456883509832</v>
      </c>
      <c r="AU115" s="47">
        <v>-19.408124054462935</v>
      </c>
      <c r="AV115" s="47">
        <v>-19.427791225416037</v>
      </c>
      <c r="AW115" s="47">
        <v>-19.447458396369139</v>
      </c>
      <c r="AX115" s="47">
        <v>-19.467125567322238</v>
      </c>
      <c r="AY115" s="47">
        <v>-19.486792738275341</v>
      </c>
      <c r="AZ115" s="47">
        <v>-19.506459909228443</v>
      </c>
      <c r="BA115" s="47">
        <v>-19.526151515151518</v>
      </c>
      <c r="BB115" s="47">
        <v>-19.545848484848488</v>
      </c>
      <c r="BC115" s="47">
        <v>-19.565545454545457</v>
      </c>
      <c r="BD115" s="47">
        <v>-19.585242424242427</v>
      </c>
      <c r="BE115" s="47">
        <v>-19.604939393939397</v>
      </c>
      <c r="BF115" s="47">
        <v>-19.624636363636366</v>
      </c>
      <c r="BG115" s="47">
        <v>-19.644326777609685</v>
      </c>
      <c r="BH115" s="47">
        <v>-19.663993948562783</v>
      </c>
      <c r="BI115" s="47">
        <v>-19.683661119515886</v>
      </c>
      <c r="BJ115" s="47">
        <v>-19.703328290468985</v>
      </c>
      <c r="BK115" s="47">
        <v>-19.722995461422087</v>
      </c>
      <c r="BL115" s="47">
        <v>-19.74266263237519</v>
      </c>
      <c r="BM115" s="47">
        <v>-19.762329803328289</v>
      </c>
      <c r="BN115" s="47">
        <v>-19.782919818456882</v>
      </c>
      <c r="BO115" s="47">
        <v>-19.80409984871407</v>
      </c>
      <c r="BP115" s="47">
        <v>-19.825279878971255</v>
      </c>
      <c r="BQ115" s="47">
        <v>-19.846459909228443</v>
      </c>
      <c r="BR115" s="47">
        <v>-19.867639939485628</v>
      </c>
      <c r="BS115" s="47">
        <v>-19.888819969742816</v>
      </c>
      <c r="BT115" s="47">
        <v>-19.91</v>
      </c>
    </row>
    <row r="116" spans="1:72" ht="9.9499999999999993" customHeight="1" thickBot="1" x14ac:dyDescent="0.4">
      <c r="A116" s="45" t="s">
        <v>5</v>
      </c>
      <c r="B116" s="35">
        <v>-71.602632375189117</v>
      </c>
      <c r="C116" s="35">
        <v>-69.964205748865368</v>
      </c>
      <c r="D116" s="47">
        <v>-68.325779122541604</v>
      </c>
      <c r="E116" s="47">
        <v>-66.687352496217855</v>
      </c>
      <c r="F116" s="47">
        <v>-65.088744326777615</v>
      </c>
      <c r="G116" s="47">
        <v>-63.948048411497737</v>
      </c>
      <c r="H116" s="47">
        <v>-62.80735249621786</v>
      </c>
      <c r="I116" s="47">
        <v>-61.666656580937975</v>
      </c>
      <c r="J116" s="47">
        <v>-60.525960665658097</v>
      </c>
      <c r="K116" s="47">
        <v>-59.385264750378219</v>
      </c>
      <c r="L116" s="47">
        <v>-58.244568835098335</v>
      </c>
      <c r="M116" s="47">
        <v>-57.243948562783665</v>
      </c>
      <c r="N116" s="47">
        <v>-56.40128593040847</v>
      </c>
      <c r="O116" s="47">
        <v>-55.558623298033282</v>
      </c>
      <c r="P116" s="47">
        <v>-54.715960665658095</v>
      </c>
      <c r="Q116" s="47">
        <v>-53.873298033282907</v>
      </c>
      <c r="R116" s="47">
        <v>-53.030635400907713</v>
      </c>
      <c r="S116" s="47">
        <v>-52.187972768532525</v>
      </c>
      <c r="T116" s="47">
        <v>-51.507942511346442</v>
      </c>
      <c r="U116" s="47">
        <v>-50.854387291981844</v>
      </c>
      <c r="V116" s="47">
        <v>-50.200832072617246</v>
      </c>
      <c r="W116" s="47">
        <v>-49.547276853252647</v>
      </c>
      <c r="X116" s="47">
        <v>-48.893721633888049</v>
      </c>
      <c r="Y116" s="47">
        <v>-48.240166414523451</v>
      </c>
      <c r="Z116" s="47">
        <v>-47.618939393939392</v>
      </c>
      <c r="AA116" s="47">
        <v>-47.094696969696969</v>
      </c>
      <c r="AB116" s="47">
        <v>-46.570454545454545</v>
      </c>
      <c r="AC116" s="47">
        <v>-46.046212121212122</v>
      </c>
      <c r="AD116" s="47">
        <v>-45.521969696969698</v>
      </c>
      <c r="AE116" s="47">
        <v>-44.997727272727275</v>
      </c>
      <c r="AF116" s="47">
        <v>-44.473484848484844</v>
      </c>
      <c r="AG116" s="47">
        <v>-44.010726172465958</v>
      </c>
      <c r="AH116" s="47">
        <v>-43.581074130105904</v>
      </c>
      <c r="AI116" s="47">
        <v>-43.151422087745843</v>
      </c>
      <c r="AJ116" s="47">
        <v>-42.721770045385782</v>
      </c>
      <c r="AK116" s="47">
        <v>-42.29211800302572</v>
      </c>
      <c r="AL116" s="47">
        <v>-41.862465960665659</v>
      </c>
      <c r="AM116" s="47">
        <v>-41.435537065052955</v>
      </c>
      <c r="AN116" s="47">
        <v>-41.073963691376704</v>
      </c>
      <c r="AO116" s="47">
        <v>-40.712390317700461</v>
      </c>
      <c r="AP116" s="47">
        <v>-40.35081694402421</v>
      </c>
      <c r="AQ116" s="47">
        <v>-39.989243570347959</v>
      </c>
      <c r="AR116" s="47">
        <v>-39.627670196671716</v>
      </c>
      <c r="AS116" s="47">
        <v>-39.266096822995465</v>
      </c>
      <c r="AT116" s="47">
        <v>-38.927291981845691</v>
      </c>
      <c r="AU116" s="47">
        <v>-38.618668683812409</v>
      </c>
      <c r="AV116" s="47">
        <v>-38.310045385779127</v>
      </c>
      <c r="AW116" s="47">
        <v>-38.001422087745844</v>
      </c>
      <c r="AX116" s="47">
        <v>-37.692798789712562</v>
      </c>
      <c r="AY116" s="47">
        <v>-37.384175491679272</v>
      </c>
      <c r="AZ116" s="47">
        <v>-37.07555219364599</v>
      </c>
      <c r="BA116" s="47">
        <v>-36.797606060606064</v>
      </c>
      <c r="BB116" s="47">
        <v>-36.526393939393941</v>
      </c>
      <c r="BC116" s="47">
        <v>-36.255181818181818</v>
      </c>
      <c r="BD116" s="47">
        <v>-35.983969696969694</v>
      </c>
      <c r="BE116" s="47">
        <v>-35.712757575757571</v>
      </c>
      <c r="BF116" s="47">
        <v>-35.441545454545448</v>
      </c>
      <c r="BG116" s="47">
        <v>-35.176414523449317</v>
      </c>
      <c r="BH116" s="47">
        <v>-34.932844175491674</v>
      </c>
      <c r="BI116" s="47">
        <v>-34.689273827534038</v>
      </c>
      <c r="BJ116" s="47">
        <v>-34.445703479576395</v>
      </c>
      <c r="BK116" s="47">
        <v>-34.202133131618758</v>
      </c>
      <c r="BL116" s="47">
        <v>-33.958562783661115</v>
      </c>
      <c r="BM116" s="47">
        <v>-33.714992435703479</v>
      </c>
      <c r="BN116" s="47">
        <v>-33.480650529500757</v>
      </c>
      <c r="BO116" s="47">
        <v>-33.252208774583963</v>
      </c>
      <c r="BP116" s="47">
        <v>-33.023767019667169</v>
      </c>
      <c r="BQ116" s="47">
        <v>-32.795325264750375</v>
      </c>
      <c r="BR116" s="47">
        <v>-32.566883509833588</v>
      </c>
      <c r="BS116" s="47">
        <v>-32.338441754916794</v>
      </c>
      <c r="BT116" s="47">
        <v>-32.11</v>
      </c>
    </row>
    <row r="117" spans="1:72" ht="9.9499999999999993" customHeight="1" thickBot="1" x14ac:dyDescent="0.4">
      <c r="A117" s="45" t="s">
        <v>6</v>
      </c>
      <c r="B117" s="35">
        <v>-26.426127080181544</v>
      </c>
      <c r="C117" s="35">
        <v>-25.733237518910741</v>
      </c>
      <c r="D117" s="47">
        <v>-25.040347957639938</v>
      </c>
      <c r="E117" s="47">
        <v>-24.347458396369138</v>
      </c>
      <c r="F117" s="47">
        <v>-23.673691376701967</v>
      </c>
      <c r="G117" s="47">
        <v>-23.21983358547655</v>
      </c>
      <c r="H117" s="47">
        <v>-22.765975794251137</v>
      </c>
      <c r="I117" s="47">
        <v>-22.31211800302572</v>
      </c>
      <c r="J117" s="47">
        <v>-21.858260211800303</v>
      </c>
      <c r="K117" s="47">
        <v>-21.404402420574886</v>
      </c>
      <c r="L117" s="47">
        <v>-20.950544629349473</v>
      </c>
      <c r="M117" s="47">
        <v>-20.56139183055976</v>
      </c>
      <c r="N117" s="47">
        <v>-20.245204236006053</v>
      </c>
      <c r="O117" s="47">
        <v>-19.929016641452346</v>
      </c>
      <c r="P117" s="47">
        <v>-19.612829046898639</v>
      </c>
      <c r="Q117" s="47">
        <v>-19.296641452344932</v>
      </c>
      <c r="R117" s="47">
        <v>-18.980453857791225</v>
      </c>
      <c r="S117" s="47">
        <v>-18.664266263237518</v>
      </c>
      <c r="T117" s="47">
        <v>-18.42354009077156</v>
      </c>
      <c r="U117" s="47">
        <v>-18.195098335854766</v>
      </c>
      <c r="V117" s="47">
        <v>-17.966656580937972</v>
      </c>
      <c r="W117" s="47">
        <v>-17.738214826021181</v>
      </c>
      <c r="X117" s="47">
        <v>-17.509773071104387</v>
      </c>
      <c r="Y117" s="47">
        <v>-17.281331316187593</v>
      </c>
      <c r="Z117" s="47">
        <v>-17.066818181818181</v>
      </c>
      <c r="AA117" s="47">
        <v>-16.894090909090909</v>
      </c>
      <c r="AB117" s="47">
        <v>-16.721363636363638</v>
      </c>
      <c r="AC117" s="47">
        <v>-16.548636363636362</v>
      </c>
      <c r="AD117" s="47">
        <v>-16.37590909090909</v>
      </c>
      <c r="AE117" s="47">
        <v>-16.203181818181818</v>
      </c>
      <c r="AF117" s="47">
        <v>-16.030454545454546</v>
      </c>
      <c r="AG117" s="47">
        <v>-15.883464447806354</v>
      </c>
      <c r="AH117" s="47">
        <v>-15.750332829046899</v>
      </c>
      <c r="AI117" s="47">
        <v>-15.617201210287444</v>
      </c>
      <c r="AJ117" s="47">
        <v>-15.484069591527989</v>
      </c>
      <c r="AK117" s="47">
        <v>-15.350937972768532</v>
      </c>
      <c r="AL117" s="47">
        <v>-15.217806354009078</v>
      </c>
      <c r="AM117" s="47">
        <v>-15.08588502269289</v>
      </c>
      <c r="AN117" s="47">
        <v>-14.983010590015128</v>
      </c>
      <c r="AO117" s="47">
        <v>-14.880136157337368</v>
      </c>
      <c r="AP117" s="47">
        <v>-14.777261724659606</v>
      </c>
      <c r="AQ117" s="47">
        <v>-14.674387291981846</v>
      </c>
      <c r="AR117" s="47">
        <v>-14.571512859304086</v>
      </c>
      <c r="AS117" s="47">
        <v>-14.468638426626324</v>
      </c>
      <c r="AT117" s="47">
        <v>-14.374220877458397</v>
      </c>
      <c r="AU117" s="47">
        <v>-14.291013615733737</v>
      </c>
      <c r="AV117" s="47">
        <v>-14.207806354009078</v>
      </c>
      <c r="AW117" s="47">
        <v>-14.124599092284416</v>
      </c>
      <c r="AX117" s="47">
        <v>-14.041391830559757</v>
      </c>
      <c r="AY117" s="47">
        <v>-13.958184568835097</v>
      </c>
      <c r="AZ117" s="47">
        <v>-13.874977307110438</v>
      </c>
      <c r="BA117" s="47">
        <v>-13.802848484848484</v>
      </c>
      <c r="BB117" s="47">
        <v>-13.733151515151514</v>
      </c>
      <c r="BC117" s="47">
        <v>-13.663454545454545</v>
      </c>
      <c r="BD117" s="47">
        <v>-13.593757575757575</v>
      </c>
      <c r="BE117" s="47">
        <v>-13.524060606060607</v>
      </c>
      <c r="BF117" s="47">
        <v>-13.454363636363636</v>
      </c>
      <c r="BG117" s="47">
        <v>-13.386354009077156</v>
      </c>
      <c r="BH117" s="47">
        <v>-13.324326777609683</v>
      </c>
      <c r="BI117" s="47">
        <v>-13.262299546142209</v>
      </c>
      <c r="BJ117" s="47">
        <v>-13.200272314674736</v>
      </c>
      <c r="BK117" s="47">
        <v>-13.138245083207261</v>
      </c>
      <c r="BL117" s="47">
        <v>-13.076217851739788</v>
      </c>
      <c r="BM117" s="47">
        <v>-13.014190620272315</v>
      </c>
      <c r="BN117" s="47">
        <v>-12.953086232980333</v>
      </c>
      <c r="BO117" s="47">
        <v>-12.892571860816943</v>
      </c>
      <c r="BP117" s="47">
        <v>-12.832057488653556</v>
      </c>
      <c r="BQ117" s="47">
        <v>-12.771543116490166</v>
      </c>
      <c r="BR117" s="47">
        <v>-12.711028744326777</v>
      </c>
      <c r="BS117" s="47">
        <v>-12.650514372163389</v>
      </c>
      <c r="BT117" s="47">
        <v>-12.59</v>
      </c>
    </row>
    <row r="118" spans="1:72" ht="9.9499999999999993" customHeight="1" thickBot="1" x14ac:dyDescent="0.4">
      <c r="A118" s="45" t="s">
        <v>7</v>
      </c>
      <c r="B118" s="35">
        <v>-5.8722496217851745</v>
      </c>
      <c r="C118" s="35">
        <v>-5.9255022692889563</v>
      </c>
      <c r="D118" s="47">
        <v>-5.978754916792739</v>
      </c>
      <c r="E118" s="47">
        <v>-6.0320075642965207</v>
      </c>
      <c r="F118" s="47">
        <v>-6.0857080181543122</v>
      </c>
      <c r="G118" s="47">
        <v>-6.1445582450832079</v>
      </c>
      <c r="H118" s="47">
        <v>-6.2034084720121028</v>
      </c>
      <c r="I118" s="47">
        <v>-6.2622586989409985</v>
      </c>
      <c r="J118" s="47">
        <v>-6.3211089258698943</v>
      </c>
      <c r="K118" s="47">
        <v>-6.37995915279879</v>
      </c>
      <c r="L118" s="47">
        <v>-6.4388093797276849</v>
      </c>
      <c r="M118" s="47">
        <v>-6.4973040847201204</v>
      </c>
      <c r="N118" s="47">
        <v>-6.5553978819969743</v>
      </c>
      <c r="O118" s="47">
        <v>-6.6134916792738272</v>
      </c>
      <c r="P118" s="47">
        <v>-6.671585476550681</v>
      </c>
      <c r="Q118" s="47">
        <v>-6.7296792738275339</v>
      </c>
      <c r="R118" s="47">
        <v>-6.7877730711043878</v>
      </c>
      <c r="S118" s="47">
        <v>-6.8458668683812407</v>
      </c>
      <c r="T118" s="47">
        <v>-6.9014886535552193</v>
      </c>
      <c r="U118" s="47">
        <v>-6.9567080181543117</v>
      </c>
      <c r="V118" s="47">
        <v>-7.0119273827534041</v>
      </c>
      <c r="W118" s="47">
        <v>-7.0671467473524965</v>
      </c>
      <c r="X118" s="47">
        <v>-7.1223661119515889</v>
      </c>
      <c r="Y118" s="47">
        <v>-7.1775854765506812</v>
      </c>
      <c r="Z118" s="47">
        <v>-7.2319545454545455</v>
      </c>
      <c r="AA118" s="47">
        <v>-7.2837727272727273</v>
      </c>
      <c r="AB118" s="47">
        <v>-7.3355909090909091</v>
      </c>
      <c r="AC118" s="47">
        <v>-7.3874090909090908</v>
      </c>
      <c r="AD118" s="47">
        <v>-7.4392272727272726</v>
      </c>
      <c r="AE118" s="47">
        <v>-7.4910454545454543</v>
      </c>
      <c r="AF118" s="47">
        <v>-7.5428636363636361</v>
      </c>
      <c r="AG118" s="47">
        <v>-7.5923691376701967</v>
      </c>
      <c r="AH118" s="47">
        <v>-7.6406293494704993</v>
      </c>
      <c r="AI118" s="47">
        <v>-7.6888895612708019</v>
      </c>
      <c r="AJ118" s="47">
        <v>-7.7371497730711045</v>
      </c>
      <c r="AK118" s="47">
        <v>-7.7854099848714071</v>
      </c>
      <c r="AL118" s="47">
        <v>-7.8336701966717097</v>
      </c>
      <c r="AM118" s="47">
        <v>-7.8818093797276854</v>
      </c>
      <c r="AN118" s="47">
        <v>-7.9270438729198185</v>
      </c>
      <c r="AO118" s="47">
        <v>-7.9722783661119516</v>
      </c>
      <c r="AP118" s="47">
        <v>-8.0175128593040839</v>
      </c>
      <c r="AQ118" s="47">
        <v>-8.062747352496217</v>
      </c>
      <c r="AR118" s="47">
        <v>-8.1079818456883501</v>
      </c>
      <c r="AS118" s="47">
        <v>-8.1532163388804832</v>
      </c>
      <c r="AT118" s="47">
        <v>-8.1973449319213323</v>
      </c>
      <c r="AU118" s="47">
        <v>-8.2400075642965209</v>
      </c>
      <c r="AV118" s="47">
        <v>-8.2826701966717096</v>
      </c>
      <c r="AW118" s="47">
        <v>-8.3253328290468982</v>
      </c>
      <c r="AX118" s="47">
        <v>-8.3679954614220886</v>
      </c>
      <c r="AY118" s="47">
        <v>-8.4106580937972772</v>
      </c>
      <c r="AZ118" s="47">
        <v>-8.4533207261724659</v>
      </c>
      <c r="BA118" s="47">
        <v>-8.4952909090909099</v>
      </c>
      <c r="BB118" s="47">
        <v>-8.537109090909091</v>
      </c>
      <c r="BC118" s="47">
        <v>-8.5789272727272738</v>
      </c>
      <c r="BD118" s="47">
        <v>-8.6207454545454549</v>
      </c>
      <c r="BE118" s="47">
        <v>-8.662563636363636</v>
      </c>
      <c r="BF118" s="47">
        <v>-8.7043818181818189</v>
      </c>
      <c r="BG118" s="47">
        <v>-8.746485627836611</v>
      </c>
      <c r="BH118" s="47">
        <v>-8.7896021180030264</v>
      </c>
      <c r="BI118" s="47">
        <v>-8.83271860816944</v>
      </c>
      <c r="BJ118" s="47">
        <v>-8.8758350983358554</v>
      </c>
      <c r="BK118" s="47">
        <v>-8.918951588502269</v>
      </c>
      <c r="BL118" s="47">
        <v>-8.9620680786686844</v>
      </c>
      <c r="BM118" s="47">
        <v>-9.005184568835098</v>
      </c>
      <c r="BN118" s="47">
        <v>-9.051161875945537</v>
      </c>
      <c r="BO118" s="47">
        <v>-9.0989682299546146</v>
      </c>
      <c r="BP118" s="47">
        <v>-9.1467745839636905</v>
      </c>
      <c r="BQ118" s="47">
        <v>-9.1945809379727681</v>
      </c>
      <c r="BR118" s="47">
        <v>-9.2423872919818457</v>
      </c>
      <c r="BS118" s="47">
        <v>-9.2901936459909216</v>
      </c>
      <c r="BT118" s="47">
        <v>-9.3379999999999992</v>
      </c>
    </row>
    <row r="119" spans="1:72" ht="9.9499999999999993" customHeight="1" thickBot="1" x14ac:dyDescent="0.4">
      <c r="A119" s="45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S119" s="47"/>
      <c r="BT119" s="47"/>
    </row>
    <row r="120" spans="1:72" ht="9.9499999999999993" customHeight="1" thickBot="1" x14ac:dyDescent="0.4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</row>
    <row r="121" spans="1:72" ht="9.9499999999999993" customHeight="1" thickBot="1" x14ac:dyDescent="0.4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</row>
    <row r="122" spans="1:72" ht="9.9499999999999993" customHeight="1" thickBot="1" x14ac:dyDescent="0.4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</row>
    <row r="123" spans="1:72" ht="9.9499999999999993" customHeight="1" thickBot="1" x14ac:dyDescent="0.4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</row>
    <row r="124" spans="1:72" ht="9.9499999999999993" customHeight="1" thickBot="1" x14ac:dyDescent="0.4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</row>
    <row r="125" spans="1:72" ht="9.9499999999999993" customHeight="1" thickBot="1" x14ac:dyDescent="0.4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</row>
    <row r="126" spans="1:72" ht="9.9499999999999993" customHeight="1" thickBot="1" x14ac:dyDescent="0.4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</row>
    <row r="127" spans="1:72" ht="9.9499999999999993" customHeight="1" thickBot="1" x14ac:dyDescent="0.4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</row>
    <row r="128" spans="1:72" ht="9.9499999999999993" customHeight="1" thickBot="1" x14ac:dyDescent="0.4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</row>
    <row r="129" spans="1:72" ht="9.9499999999999993" customHeight="1" thickBot="1" x14ac:dyDescent="0.4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</row>
    <row r="130" spans="1:72" ht="9.9499999999999993" hidden="1" customHeight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hidden="1" thickTop="1" thickBot="1" x14ac:dyDescent="0.4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30" customHeight="1" thickTop="1" thickBot="1" x14ac:dyDescent="0.4">
      <c r="A132" s="4" t="s">
        <v>28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9.9499999999999993" customHeight="1" thickTop="1" thickBot="1" x14ac:dyDescent="0.4">
      <c r="A133" s="45" t="s">
        <v>100</v>
      </c>
      <c r="B133" s="35">
        <v>-18.254666666666669</v>
      </c>
      <c r="C133" s="35">
        <v>-27.000072727272755</v>
      </c>
      <c r="D133" s="107">
        <v>-49.905527272727298</v>
      </c>
      <c r="E133" s="107">
        <v>-55.191878787878785</v>
      </c>
      <c r="F133" s="107">
        <v>-54.006868381240537</v>
      </c>
      <c r="G133" s="107">
        <v>-53.342723146747346</v>
      </c>
      <c r="H133" s="107">
        <v>-52.678577912254156</v>
      </c>
      <c r="I133" s="107">
        <v>-52.014432677760965</v>
      </c>
      <c r="J133" s="107">
        <v>-51.350287443267774</v>
      </c>
      <c r="K133" s="107">
        <v>-50.686142208774584</v>
      </c>
      <c r="L133" s="107">
        <v>-50.021996974281393</v>
      </c>
      <c r="M133" s="107">
        <v>-49.041437216338885</v>
      </c>
      <c r="N133" s="107">
        <v>-47.70406959152799</v>
      </c>
      <c r="O133" s="107">
        <v>-46.366701966717095</v>
      </c>
      <c r="P133" s="107">
        <v>-45.0293343419062</v>
      </c>
      <c r="Q133" s="107">
        <v>-43.691966717095312</v>
      </c>
      <c r="R133" s="107">
        <v>-42.354599092284417</v>
      </c>
      <c r="S133" s="107">
        <v>-41.017231467473522</v>
      </c>
      <c r="T133" s="107">
        <v>-40.334848484848486</v>
      </c>
      <c r="U133" s="107">
        <v>-39.768000000000001</v>
      </c>
      <c r="V133" s="107">
        <v>-39.234666666666669</v>
      </c>
      <c r="W133" s="107">
        <v>-38.728484848484847</v>
      </c>
      <c r="X133" s="107">
        <v>-38.243636363636362</v>
      </c>
      <c r="Y133" s="107">
        <v>-37.777891566265062</v>
      </c>
      <c r="Z133" s="107">
        <v>-37.331893939393936</v>
      </c>
      <c r="AA133" s="107">
        <v>-36.939469696969695</v>
      </c>
      <c r="AB133" s="107">
        <v>-36.547045454545454</v>
      </c>
      <c r="AC133" s="107">
        <v>-36.154621212121214</v>
      </c>
      <c r="AD133" s="107">
        <v>-35.762196969696966</v>
      </c>
      <c r="AE133" s="107">
        <v>-35.369772727272725</v>
      </c>
      <c r="AF133" s="107">
        <v>-34.977348484848484</v>
      </c>
      <c r="AG133" s="107">
        <v>-34.639198184568833</v>
      </c>
      <c r="AH133" s="107">
        <v>-34.33027231467473</v>
      </c>
      <c r="AI133" s="107">
        <v>-34.021346444780633</v>
      </c>
      <c r="AJ133" s="107">
        <v>-33.712420574886536</v>
      </c>
      <c r="AK133" s="107">
        <v>-33.40349470499244</v>
      </c>
      <c r="AL133" s="107">
        <v>-33.094568835098336</v>
      </c>
      <c r="AM133" s="107">
        <v>-32.787139393939398</v>
      </c>
      <c r="AN133" s="107">
        <v>-32.515624242424245</v>
      </c>
      <c r="AO133" s="107">
        <v>-32.251325301204822</v>
      </c>
      <c r="AP133" s="107">
        <v>-31.99831325301205</v>
      </c>
      <c r="AQ133" s="107">
        <v>-31.752145454545456</v>
      </c>
      <c r="AR133" s="107">
        <v>-31.509769696969702</v>
      </c>
      <c r="AS133" s="107">
        <v>-31.281890909090912</v>
      </c>
      <c r="AT133" s="107">
        <v>-31.057139393939394</v>
      </c>
      <c r="AU133" s="107">
        <v>-30.836533333333332</v>
      </c>
      <c r="AV133" s="107">
        <v>-30.776654545454541</v>
      </c>
      <c r="AW133" s="107">
        <v>-30.763999999999996</v>
      </c>
      <c r="AX133" s="107">
        <v>-30.763999999999999</v>
      </c>
      <c r="AY133" s="107">
        <v>-30.769204819277107</v>
      </c>
      <c r="AZ133" s="107">
        <v>-30.780048192771083</v>
      </c>
      <c r="BA133" s="107">
        <v>-30.793430303030302</v>
      </c>
      <c r="BB133" s="107">
        <v>-30.807369696969698</v>
      </c>
      <c r="BC133" s="107">
        <v>-30.821309090909093</v>
      </c>
      <c r="BD133" s="107">
        <v>-30.835248484848485</v>
      </c>
      <c r="BE133" s="107">
        <v>-30.84918787878788</v>
      </c>
      <c r="BF133" s="107">
        <v>-30.863127272727276</v>
      </c>
      <c r="BG133" s="107">
        <v>-30.877710843373496</v>
      </c>
      <c r="BH133" s="107">
        <v>-30.89457831325301</v>
      </c>
      <c r="BI133" s="107">
        <v>-30.916254545454546</v>
      </c>
      <c r="BJ133" s="107">
        <v>-30.941709090909093</v>
      </c>
      <c r="BK133" s="107">
        <v>-30.968266666666668</v>
      </c>
      <c r="BL133" s="107">
        <v>-30.995248484848485</v>
      </c>
      <c r="BM133" s="107">
        <v>-31.023127272727272</v>
      </c>
      <c r="BN133" s="107">
        <v>-31.055409984871407</v>
      </c>
      <c r="BO133" s="107">
        <v>-31.090508320726173</v>
      </c>
      <c r="BP133" s="107">
        <v>-31.125606656580938</v>
      </c>
      <c r="BQ133" s="107">
        <v>-31.160704992435701</v>
      </c>
      <c r="BR133" s="107">
        <v>-31.195803328290467</v>
      </c>
      <c r="BS133" s="107">
        <v>-31.230901664145232</v>
      </c>
      <c r="BT133" s="107">
        <v>-31.265999999999998</v>
      </c>
    </row>
    <row r="134" spans="1:72" ht="9.9499999999999993" customHeight="1" thickBot="1" x14ac:dyDescent="0.4">
      <c r="A134" s="45" t="s">
        <v>49</v>
      </c>
      <c r="B134" s="35">
        <v>-24.96109090909091</v>
      </c>
      <c r="C134" s="35">
        <v>-22.063999999999993</v>
      </c>
      <c r="D134" s="107">
        <v>-15.863999999999994</v>
      </c>
      <c r="E134" s="107">
        <v>-13.999757575757576</v>
      </c>
      <c r="F134" s="107">
        <v>-13.721875945537064</v>
      </c>
      <c r="G134" s="107">
        <v>-13.245325264750377</v>
      </c>
      <c r="H134" s="107">
        <v>-12.76877458396369</v>
      </c>
      <c r="I134" s="107">
        <v>-12.292223903177003</v>
      </c>
      <c r="J134" s="107">
        <v>-11.815673222390318</v>
      </c>
      <c r="K134" s="107">
        <v>-11.339122541603631</v>
      </c>
      <c r="L134" s="107">
        <v>-10.862571860816944</v>
      </c>
      <c r="M134" s="107">
        <v>-10.873086232980333</v>
      </c>
      <c r="N134" s="107">
        <v>-11.432844175491679</v>
      </c>
      <c r="O134" s="107">
        <v>-11.992602118003026</v>
      </c>
      <c r="P134" s="107">
        <v>-12.552360060514372</v>
      </c>
      <c r="Q134" s="107">
        <v>-13.112118003025719</v>
      </c>
      <c r="R134" s="107">
        <v>-13.671875945537067</v>
      </c>
      <c r="S134" s="107">
        <v>-14.231633888048414</v>
      </c>
      <c r="T134" s="107">
        <v>-14.263090909090909</v>
      </c>
      <c r="U134" s="107">
        <v>-14.209818181818182</v>
      </c>
      <c r="V134" s="107">
        <v>-14.161333333333333</v>
      </c>
      <c r="W134" s="107">
        <v>-14.119636363636364</v>
      </c>
      <c r="X134" s="107">
        <v>-14.083272727272726</v>
      </c>
      <c r="Y134" s="107">
        <v>-14.052590361445782</v>
      </c>
      <c r="Z134" s="107">
        <v>-14.026590909090908</v>
      </c>
      <c r="AA134" s="107">
        <v>-14.012954545454544</v>
      </c>
      <c r="AB134" s="107">
        <v>-13.999318181818181</v>
      </c>
      <c r="AC134" s="107">
        <v>-13.985681818181817</v>
      </c>
      <c r="AD134" s="107">
        <v>-13.972045454545453</v>
      </c>
      <c r="AE134" s="107">
        <v>-13.95840909090909</v>
      </c>
      <c r="AF134" s="107">
        <v>-13.944772727272726</v>
      </c>
      <c r="AG134" s="107">
        <v>-13.942950075642965</v>
      </c>
      <c r="AH134" s="107">
        <v>-13.947488653555219</v>
      </c>
      <c r="AI134" s="107">
        <v>-13.952027231467474</v>
      </c>
      <c r="AJ134" s="107">
        <v>-13.956565809379727</v>
      </c>
      <c r="AK134" s="107">
        <v>-13.961104387291982</v>
      </c>
      <c r="AL134" s="107">
        <v>-13.965642965204237</v>
      </c>
      <c r="AM134" s="107">
        <v>-13.970484848484849</v>
      </c>
      <c r="AN134" s="107">
        <v>-13.982606060606061</v>
      </c>
      <c r="AO134" s="107">
        <v>-13.997048192771084</v>
      </c>
      <c r="AP134" s="107">
        <v>-14.01512048192771</v>
      </c>
      <c r="AQ134" s="107">
        <v>-14.033272727272728</v>
      </c>
      <c r="AR134" s="107">
        <v>-14.052909090909091</v>
      </c>
      <c r="AS134" s="107">
        <v>-14.089272727272727</v>
      </c>
      <c r="AT134" s="107">
        <v>-14.143878787878787</v>
      </c>
      <c r="AU134" s="107">
        <v>-14.222666666666667</v>
      </c>
      <c r="AV134" s="107">
        <v>-14.183272727272728</v>
      </c>
      <c r="AW134" s="107">
        <v>-14.108969696969696</v>
      </c>
      <c r="AX134" s="107">
        <v>-14.024121212121212</v>
      </c>
      <c r="AY134" s="107">
        <v>-13.945301204819277</v>
      </c>
      <c r="AZ134" s="107">
        <v>-13.87301204819277</v>
      </c>
      <c r="BA134" s="107">
        <v>-13.802848484848484</v>
      </c>
      <c r="BB134" s="107">
        <v>-13.733151515151514</v>
      </c>
      <c r="BC134" s="107">
        <v>-13.663454545454545</v>
      </c>
      <c r="BD134" s="107">
        <v>-13.593757575757575</v>
      </c>
      <c r="BE134" s="107">
        <v>-13.524060606060607</v>
      </c>
      <c r="BF134" s="107">
        <v>-13.454363636363636</v>
      </c>
      <c r="BG134" s="107">
        <v>-13.385421686746987</v>
      </c>
      <c r="BH134" s="107">
        <v>-13.319156626506023</v>
      </c>
      <c r="BI134" s="107">
        <v>-13.256060606060606</v>
      </c>
      <c r="BJ134" s="107">
        <v>-13.195454545454545</v>
      </c>
      <c r="BK134" s="107">
        <v>-13.134848484848485</v>
      </c>
      <c r="BL134" s="107">
        <v>-13.074242424242424</v>
      </c>
      <c r="BM134" s="107">
        <v>-13.013636363636364</v>
      </c>
      <c r="BN134" s="107">
        <v>-12.953086232980333</v>
      </c>
      <c r="BO134" s="107">
        <v>-12.892571860816943</v>
      </c>
      <c r="BP134" s="107">
        <v>-12.832057488653556</v>
      </c>
      <c r="BQ134" s="107">
        <v>-12.771543116490166</v>
      </c>
      <c r="BR134" s="107">
        <v>-12.711028744326777</v>
      </c>
      <c r="BS134" s="107">
        <v>-12.650514372163389</v>
      </c>
      <c r="BT134" s="107">
        <v>-12.59</v>
      </c>
    </row>
    <row r="135" spans="1:72" ht="9.9499999999999993" customHeight="1" thickBot="1" x14ac:dyDescent="0.4">
      <c r="A135" s="45" t="s">
        <v>101</v>
      </c>
      <c r="B135" s="35">
        <v>-167.59248484848484</v>
      </c>
      <c r="C135" s="35">
        <v>-167.03344242424242</v>
      </c>
      <c r="D135" s="107">
        <v>-172.55829090909091</v>
      </c>
      <c r="E135" s="107">
        <v>-170.78490909090908</v>
      </c>
      <c r="F135" s="107">
        <v>-166.39042360060512</v>
      </c>
      <c r="G135" s="107">
        <v>-162.89571860816943</v>
      </c>
      <c r="H135" s="107">
        <v>-159.40101361573372</v>
      </c>
      <c r="I135" s="107">
        <v>-155.90630862329803</v>
      </c>
      <c r="J135" s="107">
        <v>-152.41160363086232</v>
      </c>
      <c r="K135" s="107">
        <v>-148.91689863842663</v>
      </c>
      <c r="L135" s="107">
        <v>-145.42219364599092</v>
      </c>
      <c r="M135" s="107">
        <v>-142.40886535552193</v>
      </c>
      <c r="N135" s="107">
        <v>-139.93836611195158</v>
      </c>
      <c r="O135" s="107">
        <v>-137.46786686838124</v>
      </c>
      <c r="P135" s="107">
        <v>-134.99736762481089</v>
      </c>
      <c r="Q135" s="107">
        <v>-132.52686838124055</v>
      </c>
      <c r="R135" s="107">
        <v>-130.05636913767017</v>
      </c>
      <c r="S135" s="107">
        <v>-127.58586989409984</v>
      </c>
      <c r="T135" s="107">
        <v>-125.48351515151515</v>
      </c>
      <c r="U135" s="107">
        <v>-123.47545454545454</v>
      </c>
      <c r="V135" s="107">
        <v>-121.59666666666666</v>
      </c>
      <c r="W135" s="107">
        <v>-119.80951515151516</v>
      </c>
      <c r="X135" s="107">
        <v>-118.09436363636362</v>
      </c>
      <c r="Y135" s="107">
        <v>-117.00807228915662</v>
      </c>
      <c r="Z135" s="107">
        <v>-116.02068181818181</v>
      </c>
      <c r="AA135" s="107">
        <v>-115.14340909090909</v>
      </c>
      <c r="AB135" s="107">
        <v>-114.26613636363636</v>
      </c>
      <c r="AC135" s="107">
        <v>-113.38886363636362</v>
      </c>
      <c r="AD135" s="107">
        <v>-112.5115909090909</v>
      </c>
      <c r="AE135" s="107">
        <v>-111.63431818181817</v>
      </c>
      <c r="AF135" s="107">
        <v>-110.75704545454545</v>
      </c>
      <c r="AG135" s="107">
        <v>-110.00276853252646</v>
      </c>
      <c r="AH135" s="107">
        <v>-109.31472012102873</v>
      </c>
      <c r="AI135" s="107">
        <v>-108.626671709531</v>
      </c>
      <c r="AJ135" s="107">
        <v>-107.93862329803328</v>
      </c>
      <c r="AK135" s="107">
        <v>-107.25057488653555</v>
      </c>
      <c r="AL135" s="107">
        <v>-106.56252647503781</v>
      </c>
      <c r="AM135" s="107">
        <v>-105.87867878787877</v>
      </c>
      <c r="AN135" s="107">
        <v>-105.29564848484848</v>
      </c>
      <c r="AO135" s="107">
        <v>-104.72972891566265</v>
      </c>
      <c r="AP135" s="107">
        <v>-104.19057228915665</v>
      </c>
      <c r="AQ135" s="107">
        <v>-103.67867272727274</v>
      </c>
      <c r="AR135" s="107">
        <v>-103.18044242424243</v>
      </c>
      <c r="AS135" s="107">
        <v>-102.72347272727274</v>
      </c>
      <c r="AT135" s="107">
        <v>-102.28552727272728</v>
      </c>
      <c r="AU135" s="107">
        <v>-101.87279999999998</v>
      </c>
      <c r="AV135" s="107">
        <v>-101.39625454545454</v>
      </c>
      <c r="AW135" s="107">
        <v>-100.90375757575757</v>
      </c>
      <c r="AX135" s="107">
        <v>-100.4249696969697</v>
      </c>
      <c r="AY135" s="107">
        <v>-99.958265060240961</v>
      </c>
      <c r="AZ135" s="107">
        <v>-99.50465060240964</v>
      </c>
      <c r="BA135" s="107">
        <v>-99.081084848484849</v>
      </c>
      <c r="BB135" s="107">
        <v>-98.664115151515148</v>
      </c>
      <c r="BC135" s="107">
        <v>-98.247145454545446</v>
      </c>
      <c r="BD135" s="107">
        <v>-97.830175757575745</v>
      </c>
      <c r="BE135" s="107">
        <v>-97.413206060606058</v>
      </c>
      <c r="BF135" s="107">
        <v>-96.996236363636356</v>
      </c>
      <c r="BG135" s="107">
        <v>-96.587108433734926</v>
      </c>
      <c r="BH135" s="107">
        <v>-96.205783132530129</v>
      </c>
      <c r="BI135" s="107">
        <v>-95.83877575757576</v>
      </c>
      <c r="BJ135" s="107">
        <v>-95.483018181818181</v>
      </c>
      <c r="BK135" s="107">
        <v>-95.128915151515145</v>
      </c>
      <c r="BL135" s="107">
        <v>-94.778599999999997</v>
      </c>
      <c r="BM135" s="107">
        <v>-94.438599999999994</v>
      </c>
      <c r="BN135" s="107">
        <v>-94.114786686838116</v>
      </c>
      <c r="BO135" s="107">
        <v>-93.801322239031762</v>
      </c>
      <c r="BP135" s="107">
        <v>-93.487857791225409</v>
      </c>
      <c r="BQ135" s="107">
        <v>-93.174393343419055</v>
      </c>
      <c r="BR135" s="107">
        <v>-92.860928895612702</v>
      </c>
      <c r="BS135" s="107">
        <v>-92.547464447806348</v>
      </c>
      <c r="BT135" s="107">
        <v>-92.233999999999995</v>
      </c>
    </row>
    <row r="136" spans="1:72" ht="9.9499999999999993" customHeight="1" thickBot="1" x14ac:dyDescent="0.4">
      <c r="A136" s="45" t="s">
        <v>89</v>
      </c>
      <c r="B136" s="35">
        <v>-167.59248484848484</v>
      </c>
      <c r="C136" s="35">
        <v>-167.03344242424242</v>
      </c>
      <c r="D136" s="107">
        <v>-172.55829090909091</v>
      </c>
      <c r="E136" s="107">
        <v>-170.78490909090908</v>
      </c>
      <c r="F136" s="107">
        <v>-166.39042360060512</v>
      </c>
      <c r="G136" s="107">
        <v>-162.89571860816943</v>
      </c>
      <c r="H136" s="107">
        <v>-159.40101361573372</v>
      </c>
      <c r="I136" s="107">
        <v>-155.90630862329803</v>
      </c>
      <c r="J136" s="107">
        <v>-152.41160363086232</v>
      </c>
      <c r="K136" s="107">
        <v>-148.91689863842663</v>
      </c>
      <c r="L136" s="107">
        <v>-145.42219364599092</v>
      </c>
      <c r="M136" s="107">
        <v>-142.40886535552193</v>
      </c>
      <c r="N136" s="107">
        <v>-139.93836611195158</v>
      </c>
      <c r="O136" s="107">
        <v>-137.46786686838124</v>
      </c>
      <c r="P136" s="107">
        <v>-134.99736762481089</v>
      </c>
      <c r="Q136" s="107">
        <v>-132.52686838124055</v>
      </c>
      <c r="R136" s="107">
        <v>-130.05636913767017</v>
      </c>
      <c r="S136" s="107">
        <v>-127.58586989409984</v>
      </c>
      <c r="T136" s="107">
        <v>-125.48351515151515</v>
      </c>
      <c r="U136" s="107">
        <v>-123.47545454545454</v>
      </c>
      <c r="V136" s="107">
        <v>-121.59666666666666</v>
      </c>
      <c r="W136" s="107">
        <v>-119.80951515151516</v>
      </c>
      <c r="X136" s="107">
        <v>-118.09436363636362</v>
      </c>
      <c r="Y136" s="107">
        <v>-117.00807228915662</v>
      </c>
      <c r="Z136" s="107">
        <v>-116.02068181818181</v>
      </c>
      <c r="AA136" s="107">
        <v>-115.14340909090909</v>
      </c>
      <c r="AB136" s="107">
        <v>-114.26613636363636</v>
      </c>
      <c r="AC136" s="107">
        <v>-113.38886363636362</v>
      </c>
      <c r="AD136" s="107">
        <v>-112.5115909090909</v>
      </c>
      <c r="AE136" s="107">
        <v>-111.63431818181817</v>
      </c>
      <c r="AF136" s="107">
        <v>-110.75704545454545</v>
      </c>
      <c r="AG136" s="107">
        <v>-110.00276853252646</v>
      </c>
      <c r="AH136" s="107">
        <v>-109.31472012102873</v>
      </c>
      <c r="AI136" s="107">
        <v>-108.626671709531</v>
      </c>
      <c r="AJ136" s="107">
        <v>-107.93862329803328</v>
      </c>
      <c r="AK136" s="107">
        <v>-107.25057488653555</v>
      </c>
      <c r="AL136" s="107">
        <v>-106.56252647503781</v>
      </c>
      <c r="AM136" s="107">
        <v>-105.87867878787877</v>
      </c>
      <c r="AN136" s="107">
        <v>-105.29564848484848</v>
      </c>
      <c r="AO136" s="107">
        <v>-104.72972891566265</v>
      </c>
      <c r="AP136" s="107">
        <v>-104.19057228915665</v>
      </c>
      <c r="AQ136" s="107">
        <v>-103.67867272727274</v>
      </c>
      <c r="AR136" s="107">
        <v>-103.18044242424243</v>
      </c>
      <c r="AS136" s="107">
        <v>-102.72347272727274</v>
      </c>
      <c r="AT136" s="107">
        <v>-102.28552727272728</v>
      </c>
      <c r="AU136" s="107">
        <v>-101.87279999999998</v>
      </c>
      <c r="AV136" s="107">
        <v>-101.39625454545454</v>
      </c>
      <c r="AW136" s="107">
        <v>-100.90375757575757</v>
      </c>
      <c r="AX136" s="107">
        <v>-100.4249696969697</v>
      </c>
      <c r="AY136" s="107">
        <v>-99.958265060240961</v>
      </c>
      <c r="AZ136" s="107">
        <v>-99.50465060240964</v>
      </c>
      <c r="BA136" s="107">
        <v>-99.081084848484849</v>
      </c>
      <c r="BB136" s="107">
        <v>-98.664115151515148</v>
      </c>
      <c r="BC136" s="107">
        <v>-98.247145454545446</v>
      </c>
      <c r="BD136" s="107">
        <v>-97.830175757575745</v>
      </c>
      <c r="BE136" s="107">
        <v>-97.413206060606058</v>
      </c>
      <c r="BF136" s="107">
        <v>-96.996236363636356</v>
      </c>
      <c r="BG136" s="107">
        <v>-96.587108433734926</v>
      </c>
      <c r="BH136" s="107">
        <v>-96.205783132530129</v>
      </c>
      <c r="BI136" s="107">
        <v>-95.83877575757576</v>
      </c>
      <c r="BJ136" s="107">
        <v>-95.483018181818181</v>
      </c>
      <c r="BK136" s="107">
        <v>-95.128915151515145</v>
      </c>
      <c r="BL136" s="107">
        <v>-94.778599999999997</v>
      </c>
      <c r="BM136" s="107">
        <v>-94.438599999999994</v>
      </c>
      <c r="BN136" s="107">
        <v>-94.114786686838116</v>
      </c>
      <c r="BO136" s="107">
        <v>-93.801322239031762</v>
      </c>
      <c r="BP136" s="107">
        <v>-93.487857791225409</v>
      </c>
      <c r="BQ136" s="107">
        <v>-93.174393343419055</v>
      </c>
      <c r="BR136" s="107">
        <v>-92.860928895612702</v>
      </c>
      <c r="BS136" s="107">
        <v>-92.547464447806348</v>
      </c>
      <c r="BT136" s="107">
        <v>-92.233999999999995</v>
      </c>
    </row>
    <row r="137" spans="1:72" ht="9.9499999999999993" customHeight="1" thickBot="1" x14ac:dyDescent="0.4">
      <c r="A137" s="45" t="s">
        <v>54</v>
      </c>
      <c r="B137" s="35">
        <v>-21.607878787878789</v>
      </c>
      <c r="C137" s="35">
        <v>-24.532036363636372</v>
      </c>
      <c r="D137" s="107">
        <v>-32.884763636363644</v>
      </c>
      <c r="E137" s="107">
        <v>-34.595818181818181</v>
      </c>
      <c r="F137" s="107">
        <v>-33.864372163388801</v>
      </c>
      <c r="G137" s="107">
        <v>-33.294024205748862</v>
      </c>
      <c r="H137" s="107">
        <v>-32.723676248108923</v>
      </c>
      <c r="I137" s="107">
        <v>-32.153328290468984</v>
      </c>
      <c r="J137" s="107">
        <v>-31.582980332829045</v>
      </c>
      <c r="K137" s="107">
        <v>-31.012632375189106</v>
      </c>
      <c r="L137" s="107">
        <v>-30.442284417549168</v>
      </c>
      <c r="M137" s="107">
        <v>-29.957261724659606</v>
      </c>
      <c r="N137" s="107">
        <v>-29.568456883509835</v>
      </c>
      <c r="O137" s="107">
        <v>-29.179652042360061</v>
      </c>
      <c r="P137" s="107">
        <v>-28.790847201210287</v>
      </c>
      <c r="Q137" s="107">
        <v>-28.402042360060513</v>
      </c>
      <c r="R137" s="107">
        <v>-28.013237518910742</v>
      </c>
      <c r="S137" s="107">
        <v>-27.624432677760968</v>
      </c>
      <c r="T137" s="107">
        <v>-27.298969696969696</v>
      </c>
      <c r="U137" s="107">
        <v>-26.98890909090909</v>
      </c>
      <c r="V137" s="107">
        <v>-26.698</v>
      </c>
      <c r="W137" s="107">
        <v>-26.424060606060607</v>
      </c>
      <c r="X137" s="107">
        <v>-26.163454545454545</v>
      </c>
      <c r="Y137" s="107">
        <v>-25.915240963855421</v>
      </c>
      <c r="Z137" s="107">
        <v>-25.679242424242421</v>
      </c>
      <c r="AA137" s="107">
        <v>-25.476212121212118</v>
      </c>
      <c r="AB137" s="107">
        <v>-25.273181818181815</v>
      </c>
      <c r="AC137" s="107">
        <v>-25.070151515151515</v>
      </c>
      <c r="AD137" s="107">
        <v>-24.867121212121212</v>
      </c>
      <c r="AE137" s="107">
        <v>-24.664090909090909</v>
      </c>
      <c r="AF137" s="107">
        <v>-24.461060606060606</v>
      </c>
      <c r="AG137" s="107">
        <v>-24.291074130105901</v>
      </c>
      <c r="AH137" s="107">
        <v>-24.138880484114978</v>
      </c>
      <c r="AI137" s="107">
        <v>-23.986686838124054</v>
      </c>
      <c r="AJ137" s="107">
        <v>-23.834493192133131</v>
      </c>
      <c r="AK137" s="107">
        <v>-23.682299546142211</v>
      </c>
      <c r="AL137" s="107">
        <v>-23.530105900151288</v>
      </c>
      <c r="AM137" s="107">
        <v>-23.378812121212121</v>
      </c>
      <c r="AN137" s="107">
        <v>-23.249115151515152</v>
      </c>
      <c r="AO137" s="107">
        <v>-23.124186746987952</v>
      </c>
      <c r="AP137" s="107">
        <v>-23.00671686746988</v>
      </c>
      <c r="AQ137" s="107">
        <v>-22.892709090909094</v>
      </c>
      <c r="AR137" s="107">
        <v>-22.781339393939398</v>
      </c>
      <c r="AS137" s="107">
        <v>-22.68558181818182</v>
      </c>
      <c r="AT137" s="107">
        <v>-22.600509090909092</v>
      </c>
      <c r="AU137" s="107">
        <v>-22.529599999999999</v>
      </c>
      <c r="AV137" s="107">
        <v>-22.479963636363635</v>
      </c>
      <c r="AW137" s="107">
        <v>-22.436484848484849</v>
      </c>
      <c r="AX137" s="107">
        <v>-22.394060606060606</v>
      </c>
      <c r="AY137" s="107">
        <v>-22.357253012048194</v>
      </c>
      <c r="AZ137" s="107">
        <v>-22.326530120481927</v>
      </c>
      <c r="BA137" s="107">
        <v>-22.29813939393939</v>
      </c>
      <c r="BB137" s="107">
        <v>-22.270260606060603</v>
      </c>
      <c r="BC137" s="107">
        <v>-22.242381818181816</v>
      </c>
      <c r="BD137" s="107">
        <v>-22.214503030303028</v>
      </c>
      <c r="BE137" s="107">
        <v>-22.186624242424241</v>
      </c>
      <c r="BF137" s="107">
        <v>-22.158745454545453</v>
      </c>
      <c r="BG137" s="107">
        <v>-22.13156626506024</v>
      </c>
      <c r="BH137" s="107">
        <v>-22.106867469879514</v>
      </c>
      <c r="BI137" s="107">
        <v>-22.086157575757575</v>
      </c>
      <c r="BJ137" s="107">
        <v>-22.068581818181819</v>
      </c>
      <c r="BK137" s="107">
        <v>-22.051557575757577</v>
      </c>
      <c r="BL137" s="107">
        <v>-22.034745454545455</v>
      </c>
      <c r="BM137" s="107">
        <v>-22.018381818181819</v>
      </c>
      <c r="BN137" s="107">
        <v>-22.004248108925871</v>
      </c>
      <c r="BO137" s="107">
        <v>-21.991540090771558</v>
      </c>
      <c r="BP137" s="107">
        <v>-21.978832072617244</v>
      </c>
      <c r="BQ137" s="107">
        <v>-21.966124054462934</v>
      </c>
      <c r="BR137" s="107">
        <v>-21.953416036308621</v>
      </c>
      <c r="BS137" s="107">
        <v>-21.940708018154311</v>
      </c>
      <c r="BT137" s="107">
        <v>-21.927999999999997</v>
      </c>
    </row>
    <row r="138" spans="1:72" ht="9.9499999999999993" customHeight="1" thickBot="1" x14ac:dyDescent="0.4">
      <c r="A138" s="45" t="s">
        <v>50</v>
      </c>
      <c r="B138" s="35">
        <v>-85.472848484848484</v>
      </c>
      <c r="C138" s="35">
        <v>-82.282703030303026</v>
      </c>
      <c r="D138" s="107">
        <v>-77.76876363636363</v>
      </c>
      <c r="E138" s="107">
        <v>-75.094424242424239</v>
      </c>
      <c r="F138" s="107">
        <v>-73.123963691376687</v>
      </c>
      <c r="G138" s="107">
        <v>-71.42350983358547</v>
      </c>
      <c r="H138" s="107">
        <v>-69.723055975794239</v>
      </c>
      <c r="I138" s="107">
        <v>-68.022602118003022</v>
      </c>
      <c r="J138" s="107">
        <v>-66.322148260211804</v>
      </c>
      <c r="K138" s="107">
        <v>-64.621694402420573</v>
      </c>
      <c r="L138" s="107">
        <v>-62.921240544629356</v>
      </c>
      <c r="M138" s="107">
        <v>-61.662344931921332</v>
      </c>
      <c r="N138" s="107">
        <v>-60.901376701966718</v>
      </c>
      <c r="O138" s="107">
        <v>-60.140408472012105</v>
      </c>
      <c r="P138" s="107">
        <v>-59.379440242057484</v>
      </c>
      <c r="Q138" s="107">
        <v>-58.61847201210287</v>
      </c>
      <c r="R138" s="107">
        <v>-57.857503782148257</v>
      </c>
      <c r="S138" s="107">
        <v>-57.096535552193643</v>
      </c>
      <c r="T138" s="107">
        <v>-56.223818181818174</v>
      </c>
      <c r="U138" s="107">
        <v>-55.348181818181814</v>
      </c>
      <c r="V138" s="107">
        <v>-54.53</v>
      </c>
      <c r="W138" s="107">
        <v>-53.752545454545455</v>
      </c>
      <c r="X138" s="107">
        <v>-53.007090909090913</v>
      </c>
      <c r="Y138" s="107">
        <v>-52.572710843373493</v>
      </c>
      <c r="Z138" s="107">
        <v>-52.184015151515148</v>
      </c>
      <c r="AA138" s="107">
        <v>-51.840075757575754</v>
      </c>
      <c r="AB138" s="107">
        <v>-51.49613636363636</v>
      </c>
      <c r="AC138" s="107">
        <v>-51.152196969696966</v>
      </c>
      <c r="AD138" s="107">
        <v>-50.808257575757573</v>
      </c>
      <c r="AE138" s="107">
        <v>-50.464318181818179</v>
      </c>
      <c r="AF138" s="107">
        <v>-50.120378787878785</v>
      </c>
      <c r="AG138" s="107">
        <v>-49.827322239031773</v>
      </c>
      <c r="AH138" s="107">
        <v>-49.561664145234495</v>
      </c>
      <c r="AI138" s="107">
        <v>-49.296006051437217</v>
      </c>
      <c r="AJ138" s="107">
        <v>-49.03034795763994</v>
      </c>
      <c r="AK138" s="107">
        <v>-48.764689863842662</v>
      </c>
      <c r="AL138" s="107">
        <v>-48.499031770045384</v>
      </c>
      <c r="AM138" s="107">
        <v>-48.23517575757576</v>
      </c>
      <c r="AN138" s="107">
        <v>-48.014569696969701</v>
      </c>
      <c r="AO138" s="107">
        <v>-47.801295180722896</v>
      </c>
      <c r="AP138" s="107">
        <v>-47.599487951807234</v>
      </c>
      <c r="AQ138" s="107">
        <v>-47.409618181818189</v>
      </c>
      <c r="AR138" s="107">
        <v>-47.226006060606068</v>
      </c>
      <c r="AS138" s="107">
        <v>-47.063581818181824</v>
      </c>
      <c r="AT138" s="107">
        <v>-46.914448484848485</v>
      </c>
      <c r="AU138" s="107">
        <v>-46.782933333333332</v>
      </c>
      <c r="AV138" s="107">
        <v>-46.54978181818182</v>
      </c>
      <c r="AW138" s="107">
        <v>-46.288121212121219</v>
      </c>
      <c r="AX138" s="107">
        <v>-46.027515151515153</v>
      </c>
      <c r="AY138" s="107">
        <v>-45.773156626506022</v>
      </c>
      <c r="AZ138" s="107">
        <v>-45.525566265060242</v>
      </c>
      <c r="BA138" s="107">
        <v>-45.292896969696969</v>
      </c>
      <c r="BB138" s="107">
        <v>-45.063503030303032</v>
      </c>
      <c r="BC138" s="107">
        <v>-44.834109090909088</v>
      </c>
      <c r="BD138" s="107">
        <v>-44.604715151515151</v>
      </c>
      <c r="BE138" s="107">
        <v>-44.375321212121207</v>
      </c>
      <c r="BF138" s="107">
        <v>-44.14592727272727</v>
      </c>
      <c r="BG138" s="107">
        <v>-43.920481927710838</v>
      </c>
      <c r="BH138" s="107">
        <v>-43.709036144578313</v>
      </c>
      <c r="BI138" s="107">
        <v>-43.504339393939389</v>
      </c>
      <c r="BJ138" s="107">
        <v>-43.304945454545454</v>
      </c>
      <c r="BK138" s="107">
        <v>-43.106103030303025</v>
      </c>
      <c r="BL138" s="107">
        <v>-42.909048484848483</v>
      </c>
      <c r="BM138" s="107">
        <v>-42.716927272727268</v>
      </c>
      <c r="BN138" s="107">
        <v>-42.531812405446288</v>
      </c>
      <c r="BO138" s="107">
        <v>-42.351177004538577</v>
      </c>
      <c r="BP138" s="107">
        <v>-42.170541603630859</v>
      </c>
      <c r="BQ138" s="107">
        <v>-41.989906202723148</v>
      </c>
      <c r="BR138" s="107">
        <v>-41.80927080181543</v>
      </c>
      <c r="BS138" s="107">
        <v>-41.628635400907719</v>
      </c>
      <c r="BT138" s="107">
        <v>-41.448</v>
      </c>
    </row>
    <row r="139" spans="1:72" ht="9.9499999999999993" customHeight="1" thickBot="1" x14ac:dyDescent="0.4">
      <c r="A139" s="45" t="s">
        <v>65</v>
      </c>
      <c r="B139" s="35">
        <v>-21.607878787878789</v>
      </c>
      <c r="C139" s="35">
        <v>-24.532036363636372</v>
      </c>
      <c r="D139" s="107">
        <v>-32.884763636363644</v>
      </c>
      <c r="E139" s="107">
        <v>-34.595818181818181</v>
      </c>
      <c r="F139" s="107">
        <v>-33.864372163388801</v>
      </c>
      <c r="G139" s="107">
        <v>-33.294024205748862</v>
      </c>
      <c r="H139" s="107">
        <v>-32.723676248108923</v>
      </c>
      <c r="I139" s="107">
        <v>-32.153328290468984</v>
      </c>
      <c r="J139" s="107">
        <v>-31.582980332829045</v>
      </c>
      <c r="K139" s="107">
        <v>-31.012632375189106</v>
      </c>
      <c r="L139" s="107">
        <v>-30.442284417549168</v>
      </c>
      <c r="M139" s="107">
        <v>-29.957261724659606</v>
      </c>
      <c r="N139" s="107">
        <v>-29.568456883509835</v>
      </c>
      <c r="O139" s="107">
        <v>-29.179652042360061</v>
      </c>
      <c r="P139" s="107">
        <v>-28.790847201210287</v>
      </c>
      <c r="Q139" s="107">
        <v>-28.402042360060513</v>
      </c>
      <c r="R139" s="107">
        <v>-28.013237518910742</v>
      </c>
      <c r="S139" s="107">
        <v>-27.624432677760968</v>
      </c>
      <c r="T139" s="107">
        <v>-27.298969696969696</v>
      </c>
      <c r="U139" s="107">
        <v>-26.98890909090909</v>
      </c>
      <c r="V139" s="107">
        <v>-26.698</v>
      </c>
      <c r="W139" s="107">
        <v>-26.424060606060607</v>
      </c>
      <c r="X139" s="107">
        <v>-26.163454545454545</v>
      </c>
      <c r="Y139" s="107">
        <v>-25.915240963855421</v>
      </c>
      <c r="Z139" s="107">
        <v>-25.679242424242421</v>
      </c>
      <c r="AA139" s="107">
        <v>-25.476212121212118</v>
      </c>
      <c r="AB139" s="107">
        <v>-25.273181818181815</v>
      </c>
      <c r="AC139" s="107">
        <v>-25.070151515151515</v>
      </c>
      <c r="AD139" s="107">
        <v>-24.867121212121212</v>
      </c>
      <c r="AE139" s="107">
        <v>-24.664090909090909</v>
      </c>
      <c r="AF139" s="107">
        <v>-24.461060606060606</v>
      </c>
      <c r="AG139" s="107">
        <v>-24.291074130105901</v>
      </c>
      <c r="AH139" s="107">
        <v>-24.138880484114978</v>
      </c>
      <c r="AI139" s="107">
        <v>-23.986686838124054</v>
      </c>
      <c r="AJ139" s="107">
        <v>-23.834493192133131</v>
      </c>
      <c r="AK139" s="107">
        <v>-23.682299546142211</v>
      </c>
      <c r="AL139" s="107">
        <v>-23.530105900151288</v>
      </c>
      <c r="AM139" s="107">
        <v>-23.378812121212121</v>
      </c>
      <c r="AN139" s="107">
        <v>-23.249115151515152</v>
      </c>
      <c r="AO139" s="107">
        <v>-23.124186746987952</v>
      </c>
      <c r="AP139" s="107">
        <v>-23.00671686746988</v>
      </c>
      <c r="AQ139" s="107">
        <v>-22.892709090909094</v>
      </c>
      <c r="AR139" s="107">
        <v>-22.781339393939398</v>
      </c>
      <c r="AS139" s="107">
        <v>-22.68558181818182</v>
      </c>
      <c r="AT139" s="107">
        <v>-22.600509090909092</v>
      </c>
      <c r="AU139" s="107">
        <v>-22.529599999999999</v>
      </c>
      <c r="AV139" s="107">
        <v>-22.479963636363635</v>
      </c>
      <c r="AW139" s="107">
        <v>-22.436484848484849</v>
      </c>
      <c r="AX139" s="107">
        <v>-22.394060606060606</v>
      </c>
      <c r="AY139" s="107">
        <v>-22.357253012048194</v>
      </c>
      <c r="AZ139" s="107">
        <v>-22.326530120481927</v>
      </c>
      <c r="BA139" s="107">
        <v>-22.29813939393939</v>
      </c>
      <c r="BB139" s="107">
        <v>-22.270260606060603</v>
      </c>
      <c r="BC139" s="107">
        <v>-22.242381818181816</v>
      </c>
      <c r="BD139" s="107">
        <v>-22.214503030303028</v>
      </c>
      <c r="BE139" s="107">
        <v>-22.186624242424241</v>
      </c>
      <c r="BF139" s="107">
        <v>-22.158745454545453</v>
      </c>
      <c r="BG139" s="107">
        <v>-22.13156626506024</v>
      </c>
      <c r="BH139" s="107">
        <v>-22.106867469879514</v>
      </c>
      <c r="BI139" s="107">
        <v>-22.086157575757575</v>
      </c>
      <c r="BJ139" s="107">
        <v>-22.068581818181819</v>
      </c>
      <c r="BK139" s="107">
        <v>-22.051557575757577</v>
      </c>
      <c r="BL139" s="107">
        <v>-22.034745454545455</v>
      </c>
      <c r="BM139" s="107">
        <v>-22.018381818181819</v>
      </c>
      <c r="BN139" s="107">
        <v>-22.004248108925871</v>
      </c>
      <c r="BO139" s="107">
        <v>-21.991540090771558</v>
      </c>
      <c r="BP139" s="107">
        <v>-21.978832072617244</v>
      </c>
      <c r="BQ139" s="107">
        <v>-21.966124054462934</v>
      </c>
      <c r="BR139" s="107">
        <v>-21.953416036308621</v>
      </c>
      <c r="BS139" s="107">
        <v>-21.940708018154311</v>
      </c>
      <c r="BT139" s="107">
        <v>-21.927999999999997</v>
      </c>
    </row>
    <row r="140" spans="1:72" ht="9.9499999999999993" customHeight="1" thickBot="1" x14ac:dyDescent="0.4">
      <c r="A140" s="45" t="s">
        <v>94</v>
      </c>
      <c r="B140" s="35">
        <v>10.059636363636363</v>
      </c>
      <c r="C140" s="35">
        <v>-7.4041090909091416</v>
      </c>
      <c r="D140" s="107">
        <v>-51.062290909090962</v>
      </c>
      <c r="E140" s="107">
        <v>-61.788181818181812</v>
      </c>
      <c r="F140" s="107">
        <v>-60.427488653555216</v>
      </c>
      <c r="G140" s="107">
        <v>-60.14609682299546</v>
      </c>
      <c r="H140" s="107">
        <v>-59.864704992435705</v>
      </c>
      <c r="I140" s="107">
        <v>-59.583313161875942</v>
      </c>
      <c r="J140" s="107">
        <v>-59.301921331316187</v>
      </c>
      <c r="K140" s="107">
        <v>-59.020529500756432</v>
      </c>
      <c r="L140" s="107">
        <v>-58.739137670196676</v>
      </c>
      <c r="M140" s="107">
        <v>-57.252526475037826</v>
      </c>
      <c r="N140" s="107">
        <v>-54.406838124054467</v>
      </c>
      <c r="O140" s="107">
        <v>-51.561149773071108</v>
      </c>
      <c r="P140" s="107">
        <v>-48.715461422087749</v>
      </c>
      <c r="Q140" s="107">
        <v>-45.86977307110439</v>
      </c>
      <c r="R140" s="107">
        <v>-43.024084720121024</v>
      </c>
      <c r="S140" s="107">
        <v>-40.178396369137666</v>
      </c>
      <c r="T140" s="107">
        <v>-39.107636363636367</v>
      </c>
      <c r="U140" s="107">
        <v>-38.337272727272726</v>
      </c>
      <c r="V140" s="107">
        <v>-37.61</v>
      </c>
      <c r="W140" s="107">
        <v>-36.913272727272727</v>
      </c>
      <c r="X140" s="107">
        <v>-36.240545454545455</v>
      </c>
      <c r="Y140" s="107">
        <v>-35.587951807228912</v>
      </c>
      <c r="Z140" s="107">
        <v>-34.957954545454541</v>
      </c>
      <c r="AA140" s="107">
        <v>-34.389772727272721</v>
      </c>
      <c r="AB140" s="107">
        <v>-33.821590909090908</v>
      </c>
      <c r="AC140" s="107">
        <v>-33.253409090909088</v>
      </c>
      <c r="AD140" s="107">
        <v>-32.685227272727268</v>
      </c>
      <c r="AE140" s="107">
        <v>-32.117045454545455</v>
      </c>
      <c r="AF140" s="107">
        <v>-31.548863636363635</v>
      </c>
      <c r="AG140" s="107">
        <v>-31.044372163388804</v>
      </c>
      <c r="AH140" s="107">
        <v>-30.57417549167927</v>
      </c>
      <c r="AI140" s="107">
        <v>-30.10397881996974</v>
      </c>
      <c r="AJ140" s="107">
        <v>-29.63378214826021</v>
      </c>
      <c r="AK140" s="107">
        <v>-29.163585476550679</v>
      </c>
      <c r="AL140" s="107">
        <v>-28.693388804841149</v>
      </c>
      <c r="AM140" s="107">
        <v>-28.224981818181817</v>
      </c>
      <c r="AN140" s="107">
        <v>-27.799527272727271</v>
      </c>
      <c r="AO140" s="107">
        <v>-27.381415662650603</v>
      </c>
      <c r="AP140" s="107">
        <v>-26.97478915662651</v>
      </c>
      <c r="AQ140" s="107">
        <v>-26.578309090909094</v>
      </c>
      <c r="AR140" s="107">
        <v>-26.185290909090913</v>
      </c>
      <c r="AS140" s="107">
        <v>-25.788927272727278</v>
      </c>
      <c r="AT140" s="107">
        <v>-25.369890909090913</v>
      </c>
      <c r="AU140" s="107">
        <v>-24.9208</v>
      </c>
      <c r="AV140" s="107">
        <v>-24.890072727272724</v>
      </c>
      <c r="AW140" s="107">
        <v>-24.982545454545452</v>
      </c>
      <c r="AX140" s="107">
        <v>-25.109818181818181</v>
      </c>
      <c r="AY140" s="107">
        <v>-25.235855421686747</v>
      </c>
      <c r="AZ140" s="107">
        <v>-25.360554216867474</v>
      </c>
      <c r="BA140" s="107">
        <v>-25.485872727272731</v>
      </c>
      <c r="BB140" s="107">
        <v>-25.611327272727276</v>
      </c>
      <c r="BC140" s="107">
        <v>-25.736781818181818</v>
      </c>
      <c r="BD140" s="107">
        <v>-25.862236363636363</v>
      </c>
      <c r="BE140" s="107">
        <v>-25.987690909090908</v>
      </c>
      <c r="BF140" s="107">
        <v>-26.113145454545453</v>
      </c>
      <c r="BG140" s="107">
        <v>-26.238433734939758</v>
      </c>
      <c r="BH140" s="107">
        <v>-26.363132530120481</v>
      </c>
      <c r="BI140" s="107">
        <v>-26.490290909090909</v>
      </c>
      <c r="BJ140" s="107">
        <v>-26.619381818181818</v>
      </c>
      <c r="BK140" s="107">
        <v>-26.750127272727273</v>
      </c>
      <c r="BL140" s="107">
        <v>-26.881509090909091</v>
      </c>
      <c r="BM140" s="107">
        <v>-27.014236363636368</v>
      </c>
      <c r="BN140" s="107">
        <v>-27.153485627836613</v>
      </c>
      <c r="BO140" s="107">
        <v>-27.296904689863844</v>
      </c>
      <c r="BP140" s="107">
        <v>-27.440323751891075</v>
      </c>
      <c r="BQ140" s="107">
        <v>-27.583742813918306</v>
      </c>
      <c r="BR140" s="107">
        <v>-27.727161875945534</v>
      </c>
      <c r="BS140" s="107">
        <v>-27.870580937972765</v>
      </c>
      <c r="BT140" s="107">
        <v>-28.013999999999996</v>
      </c>
    </row>
    <row r="141" spans="1:72" ht="9.9499999999999993" customHeight="1" thickBot="1" x14ac:dyDescent="0.4">
      <c r="A141" s="45" t="s">
        <v>71</v>
      </c>
      <c r="B141" s="35">
        <v>3.3532121212121204</v>
      </c>
      <c r="C141" s="35">
        <v>-2.4680363636363807</v>
      </c>
      <c r="D141" s="107">
        <v>-17.02076363636365</v>
      </c>
      <c r="E141" s="107">
        <v>-20.596060606060604</v>
      </c>
      <c r="F141" s="107">
        <v>-20.14249621785174</v>
      </c>
      <c r="G141" s="107">
        <v>-20.048698940998484</v>
      </c>
      <c r="H141" s="107">
        <v>-19.954901664145233</v>
      </c>
      <c r="I141" s="107">
        <v>-19.861104387291981</v>
      </c>
      <c r="J141" s="107">
        <v>-19.767307110438729</v>
      </c>
      <c r="K141" s="107">
        <v>-19.673509833585477</v>
      </c>
      <c r="L141" s="107">
        <v>-19.579712556732225</v>
      </c>
      <c r="M141" s="107">
        <v>-19.084175491679275</v>
      </c>
      <c r="N141" s="107">
        <v>-18.135612708018154</v>
      </c>
      <c r="O141" s="107">
        <v>-17.187049924357034</v>
      </c>
      <c r="P141" s="107">
        <v>-16.238487140695916</v>
      </c>
      <c r="Q141" s="107">
        <v>-15.289924357034796</v>
      </c>
      <c r="R141" s="107">
        <v>-14.341361573373675</v>
      </c>
      <c r="S141" s="107">
        <v>-13.392798789712554</v>
      </c>
      <c r="T141" s="107">
        <v>-13.035878787878787</v>
      </c>
      <c r="U141" s="107">
        <v>-12.779090909090909</v>
      </c>
      <c r="V141" s="107">
        <v>-12.536666666666665</v>
      </c>
      <c r="W141" s="107">
        <v>-12.304424242424242</v>
      </c>
      <c r="X141" s="107">
        <v>-12.080181818181819</v>
      </c>
      <c r="Y141" s="107">
        <v>-11.862650602409639</v>
      </c>
      <c r="Z141" s="107">
        <v>-11.652651515151515</v>
      </c>
      <c r="AA141" s="107">
        <v>-11.463257575757575</v>
      </c>
      <c r="AB141" s="107">
        <v>-11.273863636363636</v>
      </c>
      <c r="AC141" s="107">
        <v>-11.084469696969697</v>
      </c>
      <c r="AD141" s="107">
        <v>-10.895075757575757</v>
      </c>
      <c r="AE141" s="107">
        <v>-10.705681818181818</v>
      </c>
      <c r="AF141" s="107">
        <v>-10.516287878787878</v>
      </c>
      <c r="AG141" s="107">
        <v>-10.348124054462934</v>
      </c>
      <c r="AH141" s="107">
        <v>-10.191391830559757</v>
      </c>
      <c r="AI141" s="107">
        <v>-10.034659606656581</v>
      </c>
      <c r="AJ141" s="107">
        <v>-9.8779273827534038</v>
      </c>
      <c r="AK141" s="107">
        <v>-9.721195158850227</v>
      </c>
      <c r="AL141" s="107">
        <v>-9.5644629349470502</v>
      </c>
      <c r="AM141" s="107">
        <v>-9.4083272727272735</v>
      </c>
      <c r="AN141" s="107">
        <v>-9.266509090909091</v>
      </c>
      <c r="AO141" s="107">
        <v>-9.1271385542168684</v>
      </c>
      <c r="AP141" s="107">
        <v>-8.9915963855421701</v>
      </c>
      <c r="AQ141" s="107">
        <v>-8.8594363636363642</v>
      </c>
      <c r="AR141" s="107">
        <v>-8.7284303030303043</v>
      </c>
      <c r="AS141" s="107">
        <v>-8.5963090909090916</v>
      </c>
      <c r="AT141" s="107">
        <v>-8.4566303030303036</v>
      </c>
      <c r="AU141" s="107">
        <v>-8.3069333333333333</v>
      </c>
      <c r="AV141" s="107">
        <v>-8.2966909090909073</v>
      </c>
      <c r="AW141" s="107">
        <v>-8.3275151515151506</v>
      </c>
      <c r="AX141" s="107">
        <v>-8.3699393939393936</v>
      </c>
      <c r="AY141" s="107">
        <v>-8.411951807228915</v>
      </c>
      <c r="AZ141" s="107">
        <v>-8.4535180722891567</v>
      </c>
      <c r="BA141" s="107">
        <v>-8.4952909090909099</v>
      </c>
      <c r="BB141" s="107">
        <v>-8.537109090909091</v>
      </c>
      <c r="BC141" s="107">
        <v>-8.5789272727272738</v>
      </c>
      <c r="BD141" s="107">
        <v>-8.6207454545454549</v>
      </c>
      <c r="BE141" s="107">
        <v>-8.662563636363636</v>
      </c>
      <c r="BF141" s="107">
        <v>-8.7043818181818189</v>
      </c>
      <c r="BG141" s="107">
        <v>-8.7461445783132525</v>
      </c>
      <c r="BH141" s="107">
        <v>-8.7877108433734943</v>
      </c>
      <c r="BI141" s="107">
        <v>-8.8300969696969691</v>
      </c>
      <c r="BJ141" s="107">
        <v>-8.8731272727272739</v>
      </c>
      <c r="BK141" s="107">
        <v>-8.9167090909090909</v>
      </c>
      <c r="BL141" s="107">
        <v>-8.9605030303030304</v>
      </c>
      <c r="BM141" s="107">
        <v>-9.0047454545454553</v>
      </c>
      <c r="BN141" s="107">
        <v>-9.051161875945537</v>
      </c>
      <c r="BO141" s="107">
        <v>-9.0989682299546146</v>
      </c>
      <c r="BP141" s="107">
        <v>-9.1467745839636905</v>
      </c>
      <c r="BQ141" s="107">
        <v>-9.1945809379727681</v>
      </c>
      <c r="BR141" s="107">
        <v>-9.2423872919818457</v>
      </c>
      <c r="BS141" s="107">
        <v>-9.2901936459909216</v>
      </c>
      <c r="BT141" s="107">
        <v>-9.3379999999999992</v>
      </c>
    </row>
    <row r="142" spans="1:72" ht="9.9499999999999993" customHeight="1" thickBot="1" x14ac:dyDescent="0.4">
      <c r="A142" s="45" t="s">
        <v>92</v>
      </c>
      <c r="B142" s="35">
        <v>20.119272727272726</v>
      </c>
      <c r="C142" s="35">
        <v>-14.808218181818283</v>
      </c>
      <c r="D142" s="107">
        <v>-102.12458181818192</v>
      </c>
      <c r="E142" s="107">
        <v>-123.57636363636362</v>
      </c>
      <c r="F142" s="107">
        <v>-120.85497730711043</v>
      </c>
      <c r="G142" s="107">
        <v>-120.29219364599092</v>
      </c>
      <c r="H142" s="107">
        <v>-119.72940998487141</v>
      </c>
      <c r="I142" s="107">
        <v>-119.16662632375188</v>
      </c>
      <c r="J142" s="107">
        <v>-118.60384266263237</v>
      </c>
      <c r="K142" s="107">
        <v>-118.04105900151286</v>
      </c>
      <c r="L142" s="107">
        <v>-117.47827534039335</v>
      </c>
      <c r="M142" s="107">
        <v>-114.50505295007565</v>
      </c>
      <c r="N142" s="107">
        <v>-108.81367624810893</v>
      </c>
      <c r="O142" s="107">
        <v>-103.12229954614222</v>
      </c>
      <c r="P142" s="107">
        <v>-97.430922844175498</v>
      </c>
      <c r="Q142" s="107">
        <v>-91.739546142208781</v>
      </c>
      <c r="R142" s="107">
        <v>-86.048169440242049</v>
      </c>
      <c r="S142" s="107">
        <v>-80.356792738275331</v>
      </c>
      <c r="T142" s="107">
        <v>-78.215272727272733</v>
      </c>
      <c r="U142" s="107">
        <v>-76.674545454545452</v>
      </c>
      <c r="V142" s="107">
        <v>-75.22</v>
      </c>
      <c r="W142" s="107">
        <v>-73.826545454545453</v>
      </c>
      <c r="X142" s="107">
        <v>-72.481090909090909</v>
      </c>
      <c r="Y142" s="107">
        <v>-71.175903614457823</v>
      </c>
      <c r="Z142" s="107">
        <v>-69.915909090909082</v>
      </c>
      <c r="AA142" s="107">
        <v>-68.779545454545442</v>
      </c>
      <c r="AB142" s="107">
        <v>-67.643181818181816</v>
      </c>
      <c r="AC142" s="107">
        <v>-66.506818181818176</v>
      </c>
      <c r="AD142" s="107">
        <v>-65.370454545454535</v>
      </c>
      <c r="AE142" s="107">
        <v>-64.234090909090909</v>
      </c>
      <c r="AF142" s="107">
        <v>-63.097727272727269</v>
      </c>
      <c r="AG142" s="107">
        <v>-62.088744326777608</v>
      </c>
      <c r="AH142" s="107">
        <v>-61.14835098335854</v>
      </c>
      <c r="AI142" s="107">
        <v>-60.20795763993948</v>
      </c>
      <c r="AJ142" s="107">
        <v>-59.267564296520419</v>
      </c>
      <c r="AK142" s="107">
        <v>-58.327170953101358</v>
      </c>
      <c r="AL142" s="107">
        <v>-57.386777609682298</v>
      </c>
      <c r="AM142" s="107">
        <v>-56.449963636363634</v>
      </c>
      <c r="AN142" s="107">
        <v>-55.599054545454543</v>
      </c>
      <c r="AO142" s="107">
        <v>-54.762831325301207</v>
      </c>
      <c r="AP142" s="107">
        <v>-53.949578313253021</v>
      </c>
      <c r="AQ142" s="107">
        <v>-53.156618181818189</v>
      </c>
      <c r="AR142" s="107">
        <v>-52.370581818181826</v>
      </c>
      <c r="AS142" s="107">
        <v>-51.577854545454557</v>
      </c>
      <c r="AT142" s="107">
        <v>-50.739781818181825</v>
      </c>
      <c r="AU142" s="107">
        <v>-49.8416</v>
      </c>
      <c r="AV142" s="107">
        <v>-49.780145454545448</v>
      </c>
      <c r="AW142" s="107">
        <v>-49.965090909090904</v>
      </c>
      <c r="AX142" s="107">
        <v>-50.219636363636361</v>
      </c>
      <c r="AY142" s="107">
        <v>-50.471710843373494</v>
      </c>
      <c r="AZ142" s="107">
        <v>-50.721108433734948</v>
      </c>
      <c r="BA142" s="107">
        <v>-50.971745454545463</v>
      </c>
      <c r="BB142" s="107">
        <v>-51.222654545454553</v>
      </c>
      <c r="BC142" s="107">
        <v>-51.473563636363636</v>
      </c>
      <c r="BD142" s="107">
        <v>-51.724472727272726</v>
      </c>
      <c r="BE142" s="107">
        <v>-51.975381818181816</v>
      </c>
      <c r="BF142" s="107">
        <v>-52.226290909090906</v>
      </c>
      <c r="BG142" s="107">
        <v>-52.476867469879515</v>
      </c>
      <c r="BH142" s="107">
        <v>-52.726265060240962</v>
      </c>
      <c r="BI142" s="107">
        <v>-52.980581818181818</v>
      </c>
      <c r="BJ142" s="107">
        <v>-53.238763636363636</v>
      </c>
      <c r="BK142" s="107">
        <v>-53.500254545454546</v>
      </c>
      <c r="BL142" s="107">
        <v>-53.763018181818182</v>
      </c>
      <c r="BM142" s="107">
        <v>-54.028472727272735</v>
      </c>
      <c r="BN142" s="107">
        <v>-54.306971255673226</v>
      </c>
      <c r="BO142" s="107">
        <v>-54.593809379727688</v>
      </c>
      <c r="BP142" s="107">
        <v>-54.88064750378215</v>
      </c>
      <c r="BQ142" s="107">
        <v>-55.167485627836612</v>
      </c>
      <c r="BR142" s="107">
        <v>-55.454323751891067</v>
      </c>
      <c r="BS142" s="107">
        <v>-55.741161875945529</v>
      </c>
      <c r="BT142" s="107">
        <v>-56.027999999999992</v>
      </c>
    </row>
    <row r="143" spans="1:72" ht="9.9499999999999993" customHeight="1" thickBot="1" x14ac:dyDescent="0.4">
      <c r="A143" s="45" t="s">
        <v>91</v>
      </c>
      <c r="B143" s="35">
        <v>16.766060606060602</v>
      </c>
      <c r="C143" s="35">
        <v>-12.340181818181904</v>
      </c>
      <c r="D143" s="107">
        <v>-85.103818181818269</v>
      </c>
      <c r="E143" s="107">
        <v>-102.98030303030303</v>
      </c>
      <c r="F143" s="107">
        <v>-100.7124810892587</v>
      </c>
      <c r="G143" s="107">
        <v>-100.24349470499244</v>
      </c>
      <c r="H143" s="107">
        <v>-99.77450832072617</v>
      </c>
      <c r="I143" s="107">
        <v>-99.305521936459911</v>
      </c>
      <c r="J143" s="107">
        <v>-98.836535552193652</v>
      </c>
      <c r="K143" s="107">
        <v>-98.367549167927393</v>
      </c>
      <c r="L143" s="107">
        <v>-97.89856278366112</v>
      </c>
      <c r="M143" s="107">
        <v>-95.420877458396376</v>
      </c>
      <c r="N143" s="107">
        <v>-90.678063540090776</v>
      </c>
      <c r="O143" s="107">
        <v>-85.935249621785175</v>
      </c>
      <c r="P143" s="107">
        <v>-81.192435703479575</v>
      </c>
      <c r="Q143" s="107">
        <v>-76.449621785173974</v>
      </c>
      <c r="R143" s="107">
        <v>-71.706807866868374</v>
      </c>
      <c r="S143" s="107">
        <v>-66.963993948562774</v>
      </c>
      <c r="T143" s="107">
        <v>-65.179393939393933</v>
      </c>
      <c r="U143" s="107">
        <v>-63.895454545454548</v>
      </c>
      <c r="V143" s="107">
        <v>-62.68333333333333</v>
      </c>
      <c r="W143" s="107">
        <v>-61.522121212121213</v>
      </c>
      <c r="X143" s="107">
        <v>-60.400909090909096</v>
      </c>
      <c r="Y143" s="107">
        <v>-59.313253012048193</v>
      </c>
      <c r="Z143" s="107">
        <v>-58.263257575757578</v>
      </c>
      <c r="AA143" s="107">
        <v>-57.316287878787875</v>
      </c>
      <c r="AB143" s="107">
        <v>-56.36931818181818</v>
      </c>
      <c r="AC143" s="107">
        <v>-55.422348484848484</v>
      </c>
      <c r="AD143" s="107">
        <v>-54.475378787878789</v>
      </c>
      <c r="AE143" s="107">
        <v>-53.528409090909093</v>
      </c>
      <c r="AF143" s="107">
        <v>-52.581439393939391</v>
      </c>
      <c r="AG143" s="107">
        <v>-51.740620272314672</v>
      </c>
      <c r="AH143" s="107">
        <v>-50.956959152798788</v>
      </c>
      <c r="AI143" s="107">
        <v>-50.173298033282904</v>
      </c>
      <c r="AJ143" s="107">
        <v>-49.389636913767021</v>
      </c>
      <c r="AK143" s="107">
        <v>-48.605975794251137</v>
      </c>
      <c r="AL143" s="107">
        <v>-47.822314674735253</v>
      </c>
      <c r="AM143" s="107">
        <v>-47.041636363636364</v>
      </c>
      <c r="AN143" s="107">
        <v>-46.332545454545453</v>
      </c>
      <c r="AO143" s="107">
        <v>-45.635692771084337</v>
      </c>
      <c r="AP143" s="107">
        <v>-44.957981927710847</v>
      </c>
      <c r="AQ143" s="107">
        <v>-44.297181818181826</v>
      </c>
      <c r="AR143" s="107">
        <v>-43.642151515151525</v>
      </c>
      <c r="AS143" s="107">
        <v>-42.981545454545461</v>
      </c>
      <c r="AT143" s="107">
        <v>-42.283151515151523</v>
      </c>
      <c r="AU143" s="107">
        <v>-41.534666666666666</v>
      </c>
      <c r="AV143" s="107">
        <v>-41.483454545454542</v>
      </c>
      <c r="AW143" s="107">
        <v>-41.637575757575753</v>
      </c>
      <c r="AX143" s="107">
        <v>-41.849696969696964</v>
      </c>
      <c r="AY143" s="107">
        <v>-42.059759036144577</v>
      </c>
      <c r="AZ143" s="107">
        <v>-42.267590361445784</v>
      </c>
      <c r="BA143" s="107">
        <v>-42.476454545454544</v>
      </c>
      <c r="BB143" s="107">
        <v>-42.685545454545455</v>
      </c>
      <c r="BC143" s="107">
        <v>-42.894636363636366</v>
      </c>
      <c r="BD143" s="107">
        <v>-43.103727272727276</v>
      </c>
      <c r="BE143" s="107">
        <v>-43.312818181818187</v>
      </c>
      <c r="BF143" s="107">
        <v>-43.521909090909091</v>
      </c>
      <c r="BG143" s="107">
        <v>-43.730722891566266</v>
      </c>
      <c r="BH143" s="107">
        <v>-43.938554216867466</v>
      </c>
      <c r="BI143" s="107">
        <v>-44.150484848484844</v>
      </c>
      <c r="BJ143" s="107">
        <v>-44.365636363636369</v>
      </c>
      <c r="BK143" s="107">
        <v>-44.583545454545458</v>
      </c>
      <c r="BL143" s="107">
        <v>-44.802515151515152</v>
      </c>
      <c r="BM143" s="107">
        <v>-45.023727272727271</v>
      </c>
      <c r="BN143" s="107">
        <v>-45.255809379727687</v>
      </c>
      <c r="BO143" s="107">
        <v>-45.494841149773073</v>
      </c>
      <c r="BP143" s="107">
        <v>-45.733872919818452</v>
      </c>
      <c r="BQ143" s="107">
        <v>-45.972904689863839</v>
      </c>
      <c r="BR143" s="107">
        <v>-46.211936459909225</v>
      </c>
      <c r="BS143" s="107">
        <v>-46.450968229954611</v>
      </c>
      <c r="BT143" s="107">
        <v>-46.69</v>
      </c>
    </row>
    <row r="144" spans="1:72" ht="9.9499999999999993" customHeight="1" thickBot="1" x14ac:dyDescent="0.4">
      <c r="A144" s="45" t="s">
        <v>90</v>
      </c>
      <c r="B144" s="35">
        <v>13.412848484848482</v>
      </c>
      <c r="C144" s="35">
        <v>-9.8721454545455227</v>
      </c>
      <c r="D144" s="107">
        <v>-68.083054545454601</v>
      </c>
      <c r="E144" s="107">
        <v>-82.384242424242416</v>
      </c>
      <c r="F144" s="107">
        <v>-80.569984871406959</v>
      </c>
      <c r="G144" s="107">
        <v>-80.194795763993937</v>
      </c>
      <c r="H144" s="107">
        <v>-79.81960665658093</v>
      </c>
      <c r="I144" s="107">
        <v>-79.444417549167923</v>
      </c>
      <c r="J144" s="107">
        <v>-79.069228441754916</v>
      </c>
      <c r="K144" s="107">
        <v>-78.694039334341909</v>
      </c>
      <c r="L144" s="107">
        <v>-78.318850226928902</v>
      </c>
      <c r="M144" s="107">
        <v>-76.336701966717101</v>
      </c>
      <c r="N144" s="107">
        <v>-72.542450832072618</v>
      </c>
      <c r="O144" s="107">
        <v>-68.748199697428134</v>
      </c>
      <c r="P144" s="107">
        <v>-64.953948562783665</v>
      </c>
      <c r="Q144" s="107">
        <v>-61.159697428139182</v>
      </c>
      <c r="R144" s="107">
        <v>-57.365446293494699</v>
      </c>
      <c r="S144" s="107">
        <v>-53.571195158850216</v>
      </c>
      <c r="T144" s="107">
        <v>-52.143515151515146</v>
      </c>
      <c r="U144" s="107">
        <v>-51.116363636363637</v>
      </c>
      <c r="V144" s="107">
        <v>-50.146666666666661</v>
      </c>
      <c r="W144" s="107">
        <v>-49.217696969696966</v>
      </c>
      <c r="X144" s="107">
        <v>-48.320727272727275</v>
      </c>
      <c r="Y144" s="107">
        <v>-47.450602409638556</v>
      </c>
      <c r="Z144" s="107">
        <v>-46.610606060606059</v>
      </c>
      <c r="AA144" s="107">
        <v>-45.853030303030302</v>
      </c>
      <c r="AB144" s="107">
        <v>-45.095454545454544</v>
      </c>
      <c r="AC144" s="107">
        <v>-44.337878787878786</v>
      </c>
      <c r="AD144" s="107">
        <v>-43.580303030303028</v>
      </c>
      <c r="AE144" s="107">
        <v>-42.822727272727271</v>
      </c>
      <c r="AF144" s="107">
        <v>-42.065151515151513</v>
      </c>
      <c r="AG144" s="107">
        <v>-41.392496217851736</v>
      </c>
      <c r="AH144" s="107">
        <v>-40.765567322239029</v>
      </c>
      <c r="AI144" s="107">
        <v>-40.138638426626322</v>
      </c>
      <c r="AJ144" s="107">
        <v>-39.511709531013615</v>
      </c>
      <c r="AK144" s="107">
        <v>-38.884780635400908</v>
      </c>
      <c r="AL144" s="107">
        <v>-38.257851739788201</v>
      </c>
      <c r="AM144" s="107">
        <v>-37.633309090909094</v>
      </c>
      <c r="AN144" s="107">
        <v>-37.066036363636364</v>
      </c>
      <c r="AO144" s="107">
        <v>-36.508554216867473</v>
      </c>
      <c r="AP144" s="107">
        <v>-35.96638554216868</v>
      </c>
      <c r="AQ144" s="107">
        <v>-35.437745454545457</v>
      </c>
      <c r="AR144" s="107">
        <v>-34.913721212121217</v>
      </c>
      <c r="AS144" s="107">
        <v>-34.385236363636366</v>
      </c>
      <c r="AT144" s="107">
        <v>-33.826521212121214</v>
      </c>
      <c r="AU144" s="107">
        <v>-33.227733333333333</v>
      </c>
      <c r="AV144" s="107">
        <v>-33.186763636363629</v>
      </c>
      <c r="AW144" s="107">
        <v>-33.310060606060603</v>
      </c>
      <c r="AX144" s="107">
        <v>-33.479757575757574</v>
      </c>
      <c r="AY144" s="107">
        <v>-33.64780722891566</v>
      </c>
      <c r="AZ144" s="107">
        <v>-33.814072289156627</v>
      </c>
      <c r="BA144" s="107">
        <v>-33.98116363636364</v>
      </c>
      <c r="BB144" s="107">
        <v>-34.148436363636364</v>
      </c>
      <c r="BC144" s="107">
        <v>-34.315709090909095</v>
      </c>
      <c r="BD144" s="107">
        <v>-34.48298181818182</v>
      </c>
      <c r="BE144" s="107">
        <v>-34.650254545454544</v>
      </c>
      <c r="BF144" s="107">
        <v>-34.817527272727276</v>
      </c>
      <c r="BG144" s="107">
        <v>-34.98457831325301</v>
      </c>
      <c r="BH144" s="107">
        <v>-35.150843373493977</v>
      </c>
      <c r="BI144" s="107">
        <v>-35.320387878787876</v>
      </c>
      <c r="BJ144" s="107">
        <v>-35.492509090909095</v>
      </c>
      <c r="BK144" s="107">
        <v>-35.666836363636364</v>
      </c>
      <c r="BL144" s="107">
        <v>-35.842012121212122</v>
      </c>
      <c r="BM144" s="107">
        <v>-36.018981818181821</v>
      </c>
      <c r="BN144" s="107">
        <v>-36.204647503782148</v>
      </c>
      <c r="BO144" s="107">
        <v>-36.395872919818459</v>
      </c>
      <c r="BP144" s="107">
        <v>-36.587098335854762</v>
      </c>
      <c r="BQ144" s="107">
        <v>-36.778323751891072</v>
      </c>
      <c r="BR144" s="107">
        <v>-36.969549167927383</v>
      </c>
      <c r="BS144" s="107">
        <v>-37.160774583963686</v>
      </c>
      <c r="BT144" s="107">
        <v>-37.351999999999997</v>
      </c>
    </row>
    <row r="145" spans="1:72" ht="9.9499999999999993" customHeight="1" thickBot="1" x14ac:dyDescent="0.4">
      <c r="A145" s="45" t="s">
        <v>94</v>
      </c>
      <c r="B145" s="35">
        <v>10.059636363636363</v>
      </c>
      <c r="C145" s="35">
        <v>-7.4041090909091416</v>
      </c>
      <c r="D145" s="107">
        <v>-51.062290909090962</v>
      </c>
      <c r="E145" s="107">
        <v>-61.788181818181812</v>
      </c>
      <c r="F145" s="107">
        <v>-60.427488653555216</v>
      </c>
      <c r="G145" s="107">
        <v>-60.14609682299546</v>
      </c>
      <c r="H145" s="107">
        <v>-59.864704992435705</v>
      </c>
      <c r="I145" s="107">
        <v>-59.583313161875942</v>
      </c>
      <c r="J145" s="107">
        <v>-59.301921331316187</v>
      </c>
      <c r="K145" s="107">
        <v>-59.020529500756432</v>
      </c>
      <c r="L145" s="107">
        <v>-58.739137670196676</v>
      </c>
      <c r="M145" s="107">
        <v>-57.252526475037826</v>
      </c>
      <c r="N145" s="107">
        <v>-54.406838124054467</v>
      </c>
      <c r="O145" s="107">
        <v>-51.561149773071108</v>
      </c>
      <c r="P145" s="107">
        <v>-48.715461422087749</v>
      </c>
      <c r="Q145" s="107">
        <v>-45.86977307110439</v>
      </c>
      <c r="R145" s="107">
        <v>-43.024084720121024</v>
      </c>
      <c r="S145" s="107">
        <v>-40.178396369137666</v>
      </c>
      <c r="T145" s="107">
        <v>-39.107636363636367</v>
      </c>
      <c r="U145" s="107">
        <v>-38.337272727272726</v>
      </c>
      <c r="V145" s="107">
        <v>-37.61</v>
      </c>
      <c r="W145" s="107">
        <v>-36.913272727272727</v>
      </c>
      <c r="X145" s="107">
        <v>-36.240545454545455</v>
      </c>
      <c r="Y145" s="107">
        <v>-35.587951807228912</v>
      </c>
      <c r="Z145" s="107">
        <v>-34.957954545454541</v>
      </c>
      <c r="AA145" s="107">
        <v>-34.389772727272721</v>
      </c>
      <c r="AB145" s="107">
        <v>-33.821590909090908</v>
      </c>
      <c r="AC145" s="107">
        <v>-33.253409090909088</v>
      </c>
      <c r="AD145" s="107">
        <v>-32.685227272727268</v>
      </c>
      <c r="AE145" s="107">
        <v>-32.117045454545455</v>
      </c>
      <c r="AF145" s="107">
        <v>-31.548863636363635</v>
      </c>
      <c r="AG145" s="107">
        <v>-31.044372163388804</v>
      </c>
      <c r="AH145" s="107">
        <v>-30.57417549167927</v>
      </c>
      <c r="AI145" s="107">
        <v>-30.10397881996974</v>
      </c>
      <c r="AJ145" s="107">
        <v>-29.63378214826021</v>
      </c>
      <c r="AK145" s="107">
        <v>-29.163585476550679</v>
      </c>
      <c r="AL145" s="107">
        <v>-28.693388804841149</v>
      </c>
      <c r="AM145" s="107">
        <v>-28.224981818181817</v>
      </c>
      <c r="AN145" s="107">
        <v>-27.799527272727271</v>
      </c>
      <c r="AO145" s="107">
        <v>-27.381415662650603</v>
      </c>
      <c r="AP145" s="107">
        <v>-26.97478915662651</v>
      </c>
      <c r="AQ145" s="107">
        <v>-26.578309090909094</v>
      </c>
      <c r="AR145" s="107">
        <v>-26.185290909090913</v>
      </c>
      <c r="AS145" s="107">
        <v>-25.788927272727278</v>
      </c>
      <c r="AT145" s="107">
        <v>-25.369890909090913</v>
      </c>
      <c r="AU145" s="107">
        <v>-24.9208</v>
      </c>
      <c r="AV145" s="107">
        <v>-24.890072727272724</v>
      </c>
      <c r="AW145" s="107">
        <v>-24.982545454545452</v>
      </c>
      <c r="AX145" s="107">
        <v>-25.109818181818181</v>
      </c>
      <c r="AY145" s="107">
        <v>-25.235855421686747</v>
      </c>
      <c r="AZ145" s="107">
        <v>-25.360554216867474</v>
      </c>
      <c r="BA145" s="107">
        <v>-25.485872727272731</v>
      </c>
      <c r="BB145" s="107">
        <v>-25.611327272727276</v>
      </c>
      <c r="BC145" s="107">
        <v>-25.736781818181818</v>
      </c>
      <c r="BD145" s="107">
        <v>-25.862236363636363</v>
      </c>
      <c r="BE145" s="107">
        <v>-25.987690909090908</v>
      </c>
      <c r="BF145" s="107">
        <v>-26.113145454545453</v>
      </c>
      <c r="BG145" s="107">
        <v>-26.238433734939758</v>
      </c>
      <c r="BH145" s="107">
        <v>-26.363132530120481</v>
      </c>
      <c r="BI145" s="107">
        <v>-26.490290909090909</v>
      </c>
      <c r="BJ145" s="107">
        <v>-26.619381818181818</v>
      </c>
      <c r="BK145" s="107">
        <v>-26.750127272727273</v>
      </c>
      <c r="BL145" s="107">
        <v>-26.881509090909091</v>
      </c>
      <c r="BM145" s="107">
        <v>-27.014236363636368</v>
      </c>
      <c r="BN145" s="107">
        <v>-27.153485627836613</v>
      </c>
      <c r="BO145" s="107">
        <v>-27.296904689863844</v>
      </c>
      <c r="BP145" s="107">
        <v>-27.440323751891075</v>
      </c>
      <c r="BQ145" s="107">
        <v>-27.583742813918306</v>
      </c>
      <c r="BR145" s="107">
        <v>-27.727161875945534</v>
      </c>
      <c r="BS145" s="107">
        <v>-27.870580937972765</v>
      </c>
      <c r="BT145" s="107">
        <v>-28.013999999999996</v>
      </c>
    </row>
    <row r="146" spans="1:72" ht="9.9499999999999993" customHeight="1" thickBot="1" x14ac:dyDescent="0.4">
      <c r="A146" s="45" t="s">
        <v>82</v>
      </c>
      <c r="B146" s="35">
        <v>6.7064242424242408</v>
      </c>
      <c r="C146" s="35">
        <v>-4.9360727272727614</v>
      </c>
      <c r="D146" s="107">
        <v>-34.041527272727301</v>
      </c>
      <c r="E146" s="107">
        <v>-41.192121212121208</v>
      </c>
      <c r="F146" s="107">
        <v>-40.284992435703479</v>
      </c>
      <c r="G146" s="107">
        <v>-40.097397881996969</v>
      </c>
      <c r="H146" s="107">
        <v>-39.909803328290465</v>
      </c>
      <c r="I146" s="107">
        <v>-39.722208774583962</v>
      </c>
      <c r="J146" s="107">
        <v>-39.534614220877458</v>
      </c>
      <c r="K146" s="107">
        <v>-39.347019667170954</v>
      </c>
      <c r="L146" s="107">
        <v>-39.159425113464451</v>
      </c>
      <c r="M146" s="107">
        <v>-38.16835098335855</v>
      </c>
      <c r="N146" s="107">
        <v>-36.271225416036309</v>
      </c>
      <c r="O146" s="107">
        <v>-34.374099848714067</v>
      </c>
      <c r="P146" s="107">
        <v>-32.476974281391833</v>
      </c>
      <c r="Q146" s="107">
        <v>-30.579848714069591</v>
      </c>
      <c r="R146" s="107">
        <v>-28.68272314674735</v>
      </c>
      <c r="S146" s="107">
        <v>-26.785597579425108</v>
      </c>
      <c r="T146" s="107">
        <v>-26.071757575757573</v>
      </c>
      <c r="U146" s="107">
        <v>-25.558181818181819</v>
      </c>
      <c r="V146" s="107">
        <v>-25.073333333333331</v>
      </c>
      <c r="W146" s="107">
        <v>-24.608848484848483</v>
      </c>
      <c r="X146" s="107">
        <v>-24.160363636363638</v>
      </c>
      <c r="Y146" s="107">
        <v>-23.725301204819278</v>
      </c>
      <c r="Z146" s="107">
        <v>-23.30530303030303</v>
      </c>
      <c r="AA146" s="107">
        <v>-22.926515151515151</v>
      </c>
      <c r="AB146" s="107">
        <v>-22.547727272727272</v>
      </c>
      <c r="AC146" s="107">
        <v>-22.168939393939393</v>
      </c>
      <c r="AD146" s="107">
        <v>-21.790151515151514</v>
      </c>
      <c r="AE146" s="107">
        <v>-21.411363636363635</v>
      </c>
      <c r="AF146" s="107">
        <v>-21.032575757575756</v>
      </c>
      <c r="AG146" s="107">
        <v>-20.696248108925868</v>
      </c>
      <c r="AH146" s="107">
        <v>-20.382783661119515</v>
      </c>
      <c r="AI146" s="107">
        <v>-20.069319213313161</v>
      </c>
      <c r="AJ146" s="107">
        <v>-19.755854765506808</v>
      </c>
      <c r="AK146" s="107">
        <v>-19.442390317700454</v>
      </c>
      <c r="AL146" s="107">
        <v>-19.1289258698941</v>
      </c>
      <c r="AM146" s="107">
        <v>-18.816654545454547</v>
      </c>
      <c r="AN146" s="107">
        <v>-18.533018181818182</v>
      </c>
      <c r="AO146" s="107">
        <v>-18.254277108433737</v>
      </c>
      <c r="AP146" s="107">
        <v>-17.98319277108434</v>
      </c>
      <c r="AQ146" s="107">
        <v>-17.718872727272728</v>
      </c>
      <c r="AR146" s="107">
        <v>-17.456860606060609</v>
      </c>
      <c r="AS146" s="107">
        <v>-17.192618181818183</v>
      </c>
      <c r="AT146" s="107">
        <v>-16.913260606060607</v>
      </c>
      <c r="AU146" s="107">
        <v>-16.613866666666667</v>
      </c>
      <c r="AV146" s="107">
        <v>-16.593381818181815</v>
      </c>
      <c r="AW146" s="107">
        <v>-16.655030303030301</v>
      </c>
      <c r="AX146" s="107">
        <v>-16.739878787878787</v>
      </c>
      <c r="AY146" s="107">
        <v>-16.82390361445783</v>
      </c>
      <c r="AZ146" s="107">
        <v>-16.907036144578313</v>
      </c>
      <c r="BA146" s="107">
        <v>-16.99058181818182</v>
      </c>
      <c r="BB146" s="107">
        <v>-17.074218181818182</v>
      </c>
      <c r="BC146" s="107">
        <v>-17.157854545454548</v>
      </c>
      <c r="BD146" s="107">
        <v>-17.24149090909091</v>
      </c>
      <c r="BE146" s="107">
        <v>-17.325127272727272</v>
      </c>
      <c r="BF146" s="107">
        <v>-17.408763636363638</v>
      </c>
      <c r="BG146" s="107">
        <v>-17.492289156626505</v>
      </c>
      <c r="BH146" s="107">
        <v>-17.575421686746989</v>
      </c>
      <c r="BI146" s="107">
        <v>-17.660193939393938</v>
      </c>
      <c r="BJ146" s="107">
        <v>-17.746254545454548</v>
      </c>
      <c r="BK146" s="107">
        <v>-17.833418181818182</v>
      </c>
      <c r="BL146" s="107">
        <v>-17.921006060606061</v>
      </c>
      <c r="BM146" s="107">
        <v>-18.009490909090911</v>
      </c>
      <c r="BN146" s="107">
        <v>-18.102323751891074</v>
      </c>
      <c r="BO146" s="107">
        <v>-18.197936459909229</v>
      </c>
      <c r="BP146" s="107">
        <v>-18.293549167927381</v>
      </c>
      <c r="BQ146" s="107">
        <v>-18.389161875945536</v>
      </c>
      <c r="BR146" s="107">
        <v>-18.484774583963691</v>
      </c>
      <c r="BS146" s="107">
        <v>-18.580387291981843</v>
      </c>
      <c r="BT146" s="107">
        <v>-18.675999999999998</v>
      </c>
    </row>
    <row r="147" spans="1:72" ht="9.9499999999999993" customHeight="1" thickBot="1" x14ac:dyDescent="0.4">
      <c r="A147" s="45" t="s">
        <v>2</v>
      </c>
      <c r="B147" s="35">
        <v>3.3532121212121204</v>
      </c>
      <c r="C147" s="35">
        <v>-2.4680363636363807</v>
      </c>
      <c r="D147" s="107">
        <v>-17.02076363636365</v>
      </c>
      <c r="E147" s="107">
        <v>-20.596060606060604</v>
      </c>
      <c r="F147" s="107">
        <v>-20.14249621785174</v>
      </c>
      <c r="G147" s="107">
        <v>-20.048698940998484</v>
      </c>
      <c r="H147" s="107">
        <v>-19.954901664145233</v>
      </c>
      <c r="I147" s="107">
        <v>-19.861104387291981</v>
      </c>
      <c r="J147" s="107">
        <v>-19.767307110438729</v>
      </c>
      <c r="K147" s="107">
        <v>-19.673509833585477</v>
      </c>
      <c r="L147" s="107">
        <v>-19.579712556732225</v>
      </c>
      <c r="M147" s="107">
        <v>-19.084175491679275</v>
      </c>
      <c r="N147" s="107">
        <v>-18.135612708018154</v>
      </c>
      <c r="O147" s="107">
        <v>-17.187049924357034</v>
      </c>
      <c r="P147" s="107">
        <v>-16.238487140695916</v>
      </c>
      <c r="Q147" s="107">
        <v>-15.289924357034796</v>
      </c>
      <c r="R147" s="107">
        <v>-14.341361573373675</v>
      </c>
      <c r="S147" s="107">
        <v>-13.392798789712554</v>
      </c>
      <c r="T147" s="107">
        <v>-13.035878787878787</v>
      </c>
      <c r="U147" s="107">
        <v>-12.779090909090909</v>
      </c>
      <c r="V147" s="107">
        <v>-12.536666666666665</v>
      </c>
      <c r="W147" s="107">
        <v>-12.304424242424242</v>
      </c>
      <c r="X147" s="107">
        <v>-12.080181818181819</v>
      </c>
      <c r="Y147" s="107">
        <v>-11.862650602409639</v>
      </c>
      <c r="Z147" s="107">
        <v>-11.652651515151515</v>
      </c>
      <c r="AA147" s="107">
        <v>-11.463257575757575</v>
      </c>
      <c r="AB147" s="107">
        <v>-11.273863636363636</v>
      </c>
      <c r="AC147" s="107">
        <v>-11.084469696969697</v>
      </c>
      <c r="AD147" s="107">
        <v>-10.895075757575757</v>
      </c>
      <c r="AE147" s="107">
        <v>-10.705681818181818</v>
      </c>
      <c r="AF147" s="107">
        <v>-10.516287878787878</v>
      </c>
      <c r="AG147" s="107">
        <v>-10.348124054462934</v>
      </c>
      <c r="AH147" s="107">
        <v>-10.191391830559757</v>
      </c>
      <c r="AI147" s="107">
        <v>-10.034659606656581</v>
      </c>
      <c r="AJ147" s="107">
        <v>-9.8779273827534038</v>
      </c>
      <c r="AK147" s="107">
        <v>-9.721195158850227</v>
      </c>
      <c r="AL147" s="107">
        <v>-9.5644629349470502</v>
      </c>
      <c r="AM147" s="107">
        <v>-9.4083272727272735</v>
      </c>
      <c r="AN147" s="107">
        <v>-9.266509090909091</v>
      </c>
      <c r="AO147" s="107">
        <v>-9.1271385542168684</v>
      </c>
      <c r="AP147" s="107">
        <v>-8.9915963855421701</v>
      </c>
      <c r="AQ147" s="107">
        <v>-8.8594363636363642</v>
      </c>
      <c r="AR147" s="107">
        <v>-8.7284303030303043</v>
      </c>
      <c r="AS147" s="107">
        <v>-8.5963090909090916</v>
      </c>
      <c r="AT147" s="107">
        <v>-8.4566303030303036</v>
      </c>
      <c r="AU147" s="107">
        <v>-8.3069333333333333</v>
      </c>
      <c r="AV147" s="107">
        <v>-8.2966909090909073</v>
      </c>
      <c r="AW147" s="107">
        <v>-8.3275151515151506</v>
      </c>
      <c r="AX147" s="107">
        <v>-8.3699393939393936</v>
      </c>
      <c r="AY147" s="107">
        <v>-8.411951807228915</v>
      </c>
      <c r="AZ147" s="107">
        <v>-8.4535180722891567</v>
      </c>
      <c r="BA147" s="107">
        <v>-8.4952909090909099</v>
      </c>
      <c r="BB147" s="107">
        <v>-8.537109090909091</v>
      </c>
      <c r="BC147" s="107">
        <v>-8.5789272727272738</v>
      </c>
      <c r="BD147" s="107">
        <v>-8.6207454545454549</v>
      </c>
      <c r="BE147" s="107">
        <v>-8.662563636363636</v>
      </c>
      <c r="BF147" s="107">
        <v>-8.7043818181818189</v>
      </c>
      <c r="BG147" s="107">
        <v>-8.7461445783132525</v>
      </c>
      <c r="BH147" s="107">
        <v>-8.7877108433734943</v>
      </c>
      <c r="BI147" s="107">
        <v>-8.8300969696969691</v>
      </c>
      <c r="BJ147" s="107">
        <v>-8.8731272727272739</v>
      </c>
      <c r="BK147" s="107">
        <v>-8.9167090909090909</v>
      </c>
      <c r="BL147" s="107">
        <v>-8.9605030303030304</v>
      </c>
      <c r="BM147" s="107">
        <v>-9.0047454545454553</v>
      </c>
      <c r="BN147" s="107">
        <v>-9.051161875945537</v>
      </c>
      <c r="BO147" s="107">
        <v>-9.0989682299546146</v>
      </c>
      <c r="BP147" s="107">
        <v>-9.1467745839636905</v>
      </c>
      <c r="BQ147" s="107">
        <v>-9.1945809379727681</v>
      </c>
      <c r="BR147" s="107">
        <v>-9.2423872919818457</v>
      </c>
      <c r="BS147" s="107">
        <v>-9.2901936459909216</v>
      </c>
      <c r="BT147" s="107">
        <v>-9.3379999999999992</v>
      </c>
    </row>
    <row r="148" spans="1:72" ht="9.9499999999999993" customHeight="1" thickBot="1" x14ac:dyDescent="0.4">
      <c r="A148" s="45" t="s">
        <v>1</v>
      </c>
      <c r="B148" s="35">
        <v>-20.71</v>
      </c>
      <c r="C148" s="35">
        <v>-20.228666666666665</v>
      </c>
      <c r="D148" s="107">
        <v>-18.962</v>
      </c>
      <c r="E148" s="107">
        <v>-18.624424242424244</v>
      </c>
      <c r="F148" s="107">
        <v>-18.631089258698939</v>
      </c>
      <c r="G148" s="107">
        <v>-18.644704992435702</v>
      </c>
      <c r="H148" s="107">
        <v>-18.658320726172466</v>
      </c>
      <c r="I148" s="107">
        <v>-18.671936459909226</v>
      </c>
      <c r="J148" s="107">
        <v>-18.685552193645989</v>
      </c>
      <c r="K148" s="107">
        <v>-18.699167927382753</v>
      </c>
      <c r="L148" s="107">
        <v>-18.712783661119516</v>
      </c>
      <c r="M148" s="107">
        <v>-18.728532526475036</v>
      </c>
      <c r="N148" s="107">
        <v>-18.746686838124052</v>
      </c>
      <c r="O148" s="107">
        <v>-18.764841149773069</v>
      </c>
      <c r="P148" s="107">
        <v>-18.782995461422086</v>
      </c>
      <c r="Q148" s="107">
        <v>-18.801149773071103</v>
      </c>
      <c r="R148" s="107">
        <v>-18.81930408472012</v>
      </c>
      <c r="S148" s="107">
        <v>-18.837458396369136</v>
      </c>
      <c r="T148" s="107">
        <v>-18.855636363636364</v>
      </c>
      <c r="U148" s="107">
        <v>-18.873818181818184</v>
      </c>
      <c r="V148" s="107">
        <v>-18.891999999999999</v>
      </c>
      <c r="W148" s="107">
        <v>-18.913575757575757</v>
      </c>
      <c r="X148" s="107">
        <v>-18.937818181818184</v>
      </c>
      <c r="Y148" s="107">
        <v>-18.95644578313253</v>
      </c>
      <c r="Z148" s="107">
        <v>-18.975303030303028</v>
      </c>
      <c r="AA148" s="107">
        <v>-18.996515151515151</v>
      </c>
      <c r="AB148" s="107">
        <v>-19.017727272727271</v>
      </c>
      <c r="AC148" s="107">
        <v>-19.038939393939394</v>
      </c>
      <c r="AD148" s="107">
        <v>-19.060151515151514</v>
      </c>
      <c r="AE148" s="107">
        <v>-19.081363636363637</v>
      </c>
      <c r="AF148" s="107">
        <v>-19.102575757575757</v>
      </c>
      <c r="AG148" s="107">
        <v>-19.12376701966717</v>
      </c>
      <c r="AH148" s="107">
        <v>-19.144947049924358</v>
      </c>
      <c r="AI148" s="107">
        <v>-19.166127080181543</v>
      </c>
      <c r="AJ148" s="107">
        <v>-19.187307110438727</v>
      </c>
      <c r="AK148" s="107">
        <v>-19.208487140695915</v>
      </c>
      <c r="AL148" s="107">
        <v>-19.2296671709531</v>
      </c>
      <c r="AM148" s="107">
        <v>-19.250727272727271</v>
      </c>
      <c r="AN148" s="107">
        <v>-19.268909090909091</v>
      </c>
      <c r="AO148" s="107">
        <v>-19.289397590361446</v>
      </c>
      <c r="AP148" s="107">
        <v>-19.313493975903615</v>
      </c>
      <c r="AQ148" s="107">
        <v>-19.333272727272728</v>
      </c>
      <c r="AR148" s="107">
        <v>-19.351454545454548</v>
      </c>
      <c r="AS148" s="107">
        <v>-19.369636363636364</v>
      </c>
      <c r="AT148" s="107">
        <v>-19.390424242424242</v>
      </c>
      <c r="AU148" s="107">
        <v>-19.414666666666669</v>
      </c>
      <c r="AV148" s="107">
        <v>-19.43418181818182</v>
      </c>
      <c r="AW148" s="107">
        <v>-19.452363636363636</v>
      </c>
      <c r="AX148" s="107">
        <v>-19.470545454545455</v>
      </c>
      <c r="AY148" s="107">
        <v>-19.488674698795183</v>
      </c>
      <c r="AZ148" s="107">
        <v>-19.506746987951807</v>
      </c>
      <c r="BA148" s="107">
        <v>-19.526151515151518</v>
      </c>
      <c r="BB148" s="107">
        <v>-19.545848484848488</v>
      </c>
      <c r="BC148" s="107">
        <v>-19.565545454545457</v>
      </c>
      <c r="BD148" s="107">
        <v>-19.585242424242427</v>
      </c>
      <c r="BE148" s="107">
        <v>-19.604939393939397</v>
      </c>
      <c r="BF148" s="107">
        <v>-19.624636363636366</v>
      </c>
      <c r="BG148" s="107">
        <v>-19.645301204819276</v>
      </c>
      <c r="BH148" s="107">
        <v>-19.669397590361445</v>
      </c>
      <c r="BI148" s="107">
        <v>-19.69018181818182</v>
      </c>
      <c r="BJ148" s="107">
        <v>-19.708363636363636</v>
      </c>
      <c r="BK148" s="107">
        <v>-19.726545454545455</v>
      </c>
      <c r="BL148" s="107">
        <v>-19.744727272727271</v>
      </c>
      <c r="BM148" s="107">
        <v>-19.762909090909091</v>
      </c>
      <c r="BN148" s="107">
        <v>-19.782919818456882</v>
      </c>
      <c r="BO148" s="107">
        <v>-19.80409984871407</v>
      </c>
      <c r="BP148" s="107">
        <v>-19.825279878971255</v>
      </c>
      <c r="BQ148" s="107">
        <v>-19.846459909228443</v>
      </c>
      <c r="BR148" s="107">
        <v>-19.867639939485628</v>
      </c>
      <c r="BS148" s="107">
        <v>-19.888819969742816</v>
      </c>
      <c r="BT148" s="107">
        <v>-19.91</v>
      </c>
    </row>
    <row r="149" spans="1:72" ht="9.9499999999999993" customHeight="1" thickBot="1" x14ac:dyDescent="0.4">
      <c r="A149" s="45" t="s">
        <v>102</v>
      </c>
      <c r="B149" s="35">
        <v>-21.607878787878789</v>
      </c>
      <c r="C149" s="35">
        <v>-24.532036363636372</v>
      </c>
      <c r="D149" s="107">
        <v>-32.884763636363644</v>
      </c>
      <c r="E149" s="107">
        <v>-34.595818181818181</v>
      </c>
      <c r="F149" s="107">
        <v>-33.864372163388801</v>
      </c>
      <c r="G149" s="107">
        <v>-33.294024205748862</v>
      </c>
      <c r="H149" s="107">
        <v>-32.723676248108923</v>
      </c>
      <c r="I149" s="107">
        <v>-32.153328290468984</v>
      </c>
      <c r="J149" s="107">
        <v>-31.582980332829045</v>
      </c>
      <c r="K149" s="107">
        <v>-31.012632375189106</v>
      </c>
      <c r="L149" s="107">
        <v>-30.442284417549168</v>
      </c>
      <c r="M149" s="107">
        <v>-29.957261724659606</v>
      </c>
      <c r="N149" s="107">
        <v>-29.568456883509835</v>
      </c>
      <c r="O149" s="107">
        <v>-29.179652042360061</v>
      </c>
      <c r="P149" s="107">
        <v>-28.790847201210287</v>
      </c>
      <c r="Q149" s="107">
        <v>-28.402042360060513</v>
      </c>
      <c r="R149" s="107">
        <v>-28.013237518910742</v>
      </c>
      <c r="S149" s="107">
        <v>-27.624432677760968</v>
      </c>
      <c r="T149" s="107">
        <v>-27.298969696969696</v>
      </c>
      <c r="U149" s="107">
        <v>-26.98890909090909</v>
      </c>
      <c r="V149" s="107">
        <v>-26.698</v>
      </c>
      <c r="W149" s="107">
        <v>-26.424060606060607</v>
      </c>
      <c r="X149" s="107">
        <v>-26.163454545454545</v>
      </c>
      <c r="Y149" s="107">
        <v>-25.915240963855421</v>
      </c>
      <c r="Z149" s="107">
        <v>-25.679242424242421</v>
      </c>
      <c r="AA149" s="107">
        <v>-25.476212121212118</v>
      </c>
      <c r="AB149" s="107">
        <v>-25.273181818181815</v>
      </c>
      <c r="AC149" s="107">
        <v>-25.070151515151515</v>
      </c>
      <c r="AD149" s="107">
        <v>-24.867121212121212</v>
      </c>
      <c r="AE149" s="107">
        <v>-24.664090909090909</v>
      </c>
      <c r="AF149" s="107">
        <v>-24.461060606060606</v>
      </c>
      <c r="AG149" s="107">
        <v>-24.291074130105901</v>
      </c>
      <c r="AH149" s="107">
        <v>-24.138880484114978</v>
      </c>
      <c r="AI149" s="107">
        <v>-23.986686838124054</v>
      </c>
      <c r="AJ149" s="107">
        <v>-23.834493192133131</v>
      </c>
      <c r="AK149" s="107">
        <v>-23.682299546142211</v>
      </c>
      <c r="AL149" s="107">
        <v>-23.530105900151288</v>
      </c>
      <c r="AM149" s="107">
        <v>-23.378812121212121</v>
      </c>
      <c r="AN149" s="107">
        <v>-23.249115151515152</v>
      </c>
      <c r="AO149" s="107">
        <v>-23.124186746987952</v>
      </c>
      <c r="AP149" s="107">
        <v>-23.00671686746988</v>
      </c>
      <c r="AQ149" s="107">
        <v>-22.892709090909094</v>
      </c>
      <c r="AR149" s="107">
        <v>-22.781339393939398</v>
      </c>
      <c r="AS149" s="107">
        <v>-22.68558181818182</v>
      </c>
      <c r="AT149" s="107">
        <v>-22.600509090909092</v>
      </c>
      <c r="AU149" s="107">
        <v>-22.529599999999999</v>
      </c>
      <c r="AV149" s="107">
        <v>-22.479963636363635</v>
      </c>
      <c r="AW149" s="107">
        <v>-22.436484848484849</v>
      </c>
      <c r="AX149" s="107">
        <v>-22.394060606060606</v>
      </c>
      <c r="AY149" s="107">
        <v>-22.357253012048194</v>
      </c>
      <c r="AZ149" s="107">
        <v>-22.326530120481927</v>
      </c>
      <c r="BA149" s="107">
        <v>-22.29813939393939</v>
      </c>
      <c r="BB149" s="107">
        <v>-22.270260606060603</v>
      </c>
      <c r="BC149" s="107">
        <v>-22.242381818181816</v>
      </c>
      <c r="BD149" s="107">
        <v>-22.214503030303028</v>
      </c>
      <c r="BE149" s="107">
        <v>-22.186624242424241</v>
      </c>
      <c r="BF149" s="107">
        <v>-22.158745454545453</v>
      </c>
      <c r="BG149" s="107">
        <v>-22.13156626506024</v>
      </c>
      <c r="BH149" s="107">
        <v>-22.106867469879514</v>
      </c>
      <c r="BI149" s="107">
        <v>-22.086157575757575</v>
      </c>
      <c r="BJ149" s="107">
        <v>-22.068581818181819</v>
      </c>
      <c r="BK149" s="107">
        <v>-22.051557575757577</v>
      </c>
      <c r="BL149" s="107">
        <v>-22.034745454545455</v>
      </c>
      <c r="BM149" s="107">
        <v>-22.018381818181819</v>
      </c>
      <c r="BN149" s="107">
        <v>-22.004248108925871</v>
      </c>
      <c r="BO149" s="107">
        <v>-21.991540090771558</v>
      </c>
      <c r="BP149" s="107">
        <v>-21.978832072617244</v>
      </c>
      <c r="BQ149" s="107">
        <v>-21.966124054462934</v>
      </c>
      <c r="BR149" s="107">
        <v>-21.953416036308621</v>
      </c>
      <c r="BS149" s="107">
        <v>-21.940708018154311</v>
      </c>
      <c r="BT149" s="107">
        <v>-21.927999999999997</v>
      </c>
    </row>
    <row r="150" spans="1:72" ht="9.9499999999999993" customHeight="1" thickBot="1" x14ac:dyDescent="0.4">
      <c r="A150" s="45" t="s">
        <v>103</v>
      </c>
      <c r="B150" s="35">
        <v>3.3532121212121204</v>
      </c>
      <c r="C150" s="35">
        <v>-2.4680363636363807</v>
      </c>
      <c r="D150" s="107">
        <v>-17.02076363636365</v>
      </c>
      <c r="E150" s="107">
        <v>-20.596060606060604</v>
      </c>
      <c r="F150" s="107">
        <v>-20.14249621785174</v>
      </c>
      <c r="G150" s="107">
        <v>-20.048698940998484</v>
      </c>
      <c r="H150" s="107">
        <v>-19.954901664145233</v>
      </c>
      <c r="I150" s="107">
        <v>-19.861104387291981</v>
      </c>
      <c r="J150" s="107">
        <v>-19.767307110438729</v>
      </c>
      <c r="K150" s="107">
        <v>-19.673509833585477</v>
      </c>
      <c r="L150" s="107">
        <v>-19.579712556732225</v>
      </c>
      <c r="M150" s="107">
        <v>-19.084175491679275</v>
      </c>
      <c r="N150" s="107">
        <v>-18.135612708018154</v>
      </c>
      <c r="O150" s="107">
        <v>-17.187049924357034</v>
      </c>
      <c r="P150" s="107">
        <v>-16.238487140695916</v>
      </c>
      <c r="Q150" s="107">
        <v>-15.289924357034796</v>
      </c>
      <c r="R150" s="107">
        <v>-14.341361573373675</v>
      </c>
      <c r="S150" s="107">
        <v>-13.392798789712554</v>
      </c>
      <c r="T150" s="107">
        <v>-13.035878787878787</v>
      </c>
      <c r="U150" s="107">
        <v>-12.779090909090909</v>
      </c>
      <c r="V150" s="107">
        <v>-12.536666666666665</v>
      </c>
      <c r="W150" s="107">
        <v>-12.304424242424242</v>
      </c>
      <c r="X150" s="107">
        <v>-12.080181818181819</v>
      </c>
      <c r="Y150" s="107">
        <v>-11.862650602409639</v>
      </c>
      <c r="Z150" s="107">
        <v>-11.652651515151515</v>
      </c>
      <c r="AA150" s="107">
        <v>-11.463257575757575</v>
      </c>
      <c r="AB150" s="107">
        <v>-11.273863636363636</v>
      </c>
      <c r="AC150" s="107">
        <v>-11.084469696969697</v>
      </c>
      <c r="AD150" s="107">
        <v>-10.895075757575757</v>
      </c>
      <c r="AE150" s="107">
        <v>-10.705681818181818</v>
      </c>
      <c r="AF150" s="107">
        <v>-10.516287878787878</v>
      </c>
      <c r="AG150" s="107">
        <v>-10.348124054462934</v>
      </c>
      <c r="AH150" s="107">
        <v>-10.191391830559757</v>
      </c>
      <c r="AI150" s="107">
        <v>-10.034659606656581</v>
      </c>
      <c r="AJ150" s="107">
        <v>-9.8779273827534038</v>
      </c>
      <c r="AK150" s="107">
        <v>-9.721195158850227</v>
      </c>
      <c r="AL150" s="107">
        <v>-9.5644629349470502</v>
      </c>
      <c r="AM150" s="107">
        <v>-9.4083272727272735</v>
      </c>
      <c r="AN150" s="107">
        <v>-9.266509090909091</v>
      </c>
      <c r="AO150" s="107">
        <v>-9.1271385542168684</v>
      </c>
      <c r="AP150" s="107">
        <v>-8.9915963855421701</v>
      </c>
      <c r="AQ150" s="107">
        <v>-8.8594363636363642</v>
      </c>
      <c r="AR150" s="107">
        <v>-8.7284303030303043</v>
      </c>
      <c r="AS150" s="107">
        <v>-8.5963090909090916</v>
      </c>
      <c r="AT150" s="107">
        <v>-8.4566303030303036</v>
      </c>
      <c r="AU150" s="107">
        <v>-8.3069333333333333</v>
      </c>
      <c r="AV150" s="107">
        <v>-8.2966909090909073</v>
      </c>
      <c r="AW150" s="107">
        <v>-8.3275151515151506</v>
      </c>
      <c r="AX150" s="107">
        <v>-8.3699393939393936</v>
      </c>
      <c r="AY150" s="107">
        <v>-8.411951807228915</v>
      </c>
      <c r="AZ150" s="107">
        <v>-8.4535180722891567</v>
      </c>
      <c r="BA150" s="107">
        <v>-8.4952909090909099</v>
      </c>
      <c r="BB150" s="107">
        <v>-8.537109090909091</v>
      </c>
      <c r="BC150" s="107">
        <v>-8.5789272727272738</v>
      </c>
      <c r="BD150" s="107">
        <v>-8.6207454545454549</v>
      </c>
      <c r="BE150" s="107">
        <v>-8.662563636363636</v>
      </c>
      <c r="BF150" s="107">
        <v>-8.7043818181818189</v>
      </c>
      <c r="BG150" s="107">
        <v>-8.7461445783132525</v>
      </c>
      <c r="BH150" s="107">
        <v>-8.7877108433734943</v>
      </c>
      <c r="BI150" s="107">
        <v>-8.8300969696969691</v>
      </c>
      <c r="BJ150" s="107">
        <v>-8.8731272727272739</v>
      </c>
      <c r="BK150" s="107">
        <v>-8.9167090909090909</v>
      </c>
      <c r="BL150" s="107">
        <v>-8.9605030303030304</v>
      </c>
      <c r="BM150" s="107">
        <v>-9.0047454545454553</v>
      </c>
      <c r="BN150" s="107">
        <v>-9.051161875945537</v>
      </c>
      <c r="BO150" s="107">
        <v>-9.0989682299546146</v>
      </c>
      <c r="BP150" s="107">
        <v>-9.1467745839636905</v>
      </c>
      <c r="BQ150" s="107">
        <v>-9.1945809379727681</v>
      </c>
      <c r="BR150" s="107">
        <v>-9.2423872919818457</v>
      </c>
      <c r="BS150" s="107">
        <v>-9.2901936459909216</v>
      </c>
      <c r="BT150" s="107">
        <v>-9.3379999999999992</v>
      </c>
    </row>
    <row r="151" spans="1:72" ht="9.9499999999999993" customHeight="1" thickBot="1" x14ac:dyDescent="0.4">
      <c r="A151" s="45" t="s">
        <v>95</v>
      </c>
      <c r="B151" s="35">
        <v>-167.59248484848484</v>
      </c>
      <c r="C151" s="35">
        <v>-167.03344242424242</v>
      </c>
      <c r="D151" s="107">
        <v>-172.55829090909091</v>
      </c>
      <c r="E151" s="107">
        <v>-170.78490909090908</v>
      </c>
      <c r="F151" s="107">
        <v>-166.39042360060512</v>
      </c>
      <c r="G151" s="107">
        <v>-162.89571860816943</v>
      </c>
      <c r="H151" s="107">
        <v>-159.40101361573372</v>
      </c>
      <c r="I151" s="107">
        <v>-155.90630862329803</v>
      </c>
      <c r="J151" s="107">
        <v>-152.41160363086232</v>
      </c>
      <c r="K151" s="107">
        <v>-148.91689863842663</v>
      </c>
      <c r="L151" s="107">
        <v>-145.42219364599092</v>
      </c>
      <c r="M151" s="107">
        <v>-142.40886535552193</v>
      </c>
      <c r="N151" s="107">
        <v>-139.93836611195158</v>
      </c>
      <c r="O151" s="107">
        <v>-137.46786686838124</v>
      </c>
      <c r="P151" s="107">
        <v>-134.99736762481089</v>
      </c>
      <c r="Q151" s="107">
        <v>-132.52686838124055</v>
      </c>
      <c r="R151" s="107">
        <v>-130.05636913767017</v>
      </c>
      <c r="S151" s="107">
        <v>-127.58586989409984</v>
      </c>
      <c r="T151" s="107">
        <v>-125.48351515151515</v>
      </c>
      <c r="U151" s="107">
        <v>-123.47545454545454</v>
      </c>
      <c r="V151" s="107">
        <v>-121.59666666666666</v>
      </c>
      <c r="W151" s="107">
        <v>-119.80951515151516</v>
      </c>
      <c r="X151" s="107">
        <v>-118.09436363636362</v>
      </c>
      <c r="Y151" s="107">
        <v>-117.00807228915662</v>
      </c>
      <c r="Z151" s="107">
        <v>-116.02068181818181</v>
      </c>
      <c r="AA151" s="107">
        <v>-115.14340909090909</v>
      </c>
      <c r="AB151" s="107">
        <v>-114.26613636363636</v>
      </c>
      <c r="AC151" s="107">
        <v>-113.38886363636362</v>
      </c>
      <c r="AD151" s="107">
        <v>-112.5115909090909</v>
      </c>
      <c r="AE151" s="107">
        <v>-111.63431818181817</v>
      </c>
      <c r="AF151" s="107">
        <v>-110.75704545454545</v>
      </c>
      <c r="AG151" s="107">
        <v>-110.00276853252646</v>
      </c>
      <c r="AH151" s="107">
        <v>-109.31472012102873</v>
      </c>
      <c r="AI151" s="107">
        <v>-108.626671709531</v>
      </c>
      <c r="AJ151" s="107">
        <v>-107.93862329803328</v>
      </c>
      <c r="AK151" s="107">
        <v>-107.25057488653555</v>
      </c>
      <c r="AL151" s="107">
        <v>-106.56252647503781</v>
      </c>
      <c r="AM151" s="107">
        <v>-105.87867878787877</v>
      </c>
      <c r="AN151" s="107">
        <v>-105.29564848484848</v>
      </c>
      <c r="AO151" s="107">
        <v>-104.72972891566265</v>
      </c>
      <c r="AP151" s="107">
        <v>-104.19057228915665</v>
      </c>
      <c r="AQ151" s="107">
        <v>-103.67867272727274</v>
      </c>
      <c r="AR151" s="107">
        <v>-103.18044242424243</v>
      </c>
      <c r="AS151" s="107">
        <v>-102.72347272727274</v>
      </c>
      <c r="AT151" s="107">
        <v>-102.28552727272728</v>
      </c>
      <c r="AU151" s="107">
        <v>-101.87279999999998</v>
      </c>
      <c r="AV151" s="107">
        <v>-101.39625454545454</v>
      </c>
      <c r="AW151" s="107">
        <v>-100.90375757575757</v>
      </c>
      <c r="AX151" s="107">
        <v>-100.4249696969697</v>
      </c>
      <c r="AY151" s="107">
        <v>-99.958265060240961</v>
      </c>
      <c r="AZ151" s="107">
        <v>-99.50465060240964</v>
      </c>
      <c r="BA151" s="107">
        <v>-99.081084848484849</v>
      </c>
      <c r="BB151" s="107">
        <v>-98.664115151515148</v>
      </c>
      <c r="BC151" s="107">
        <v>-98.247145454545446</v>
      </c>
      <c r="BD151" s="107">
        <v>-97.830175757575745</v>
      </c>
      <c r="BE151" s="107">
        <v>-97.413206060606058</v>
      </c>
      <c r="BF151" s="107">
        <v>-96.996236363636356</v>
      </c>
      <c r="BG151" s="107">
        <v>-96.587108433734926</v>
      </c>
      <c r="BH151" s="107">
        <v>-96.205783132530129</v>
      </c>
      <c r="BI151" s="107">
        <v>-95.83877575757576</v>
      </c>
      <c r="BJ151" s="107">
        <v>-95.483018181818181</v>
      </c>
      <c r="BK151" s="107">
        <v>-95.128915151515145</v>
      </c>
      <c r="BL151" s="107">
        <v>-94.778599999999997</v>
      </c>
      <c r="BM151" s="107">
        <v>-94.438599999999994</v>
      </c>
      <c r="BN151" s="107">
        <v>-94.114786686838116</v>
      </c>
      <c r="BO151" s="107">
        <v>-93.801322239031762</v>
      </c>
      <c r="BP151" s="107">
        <v>-93.487857791225409</v>
      </c>
      <c r="BQ151" s="107">
        <v>-93.174393343419055</v>
      </c>
      <c r="BR151" s="107">
        <v>-92.860928895612702</v>
      </c>
      <c r="BS151" s="107">
        <v>-92.547464447806348</v>
      </c>
      <c r="BT151" s="107">
        <v>-92.233999999999995</v>
      </c>
    </row>
    <row r="152" spans="1:72" ht="9.9499999999999993" customHeight="1" thickBot="1" x14ac:dyDescent="0.4">
      <c r="A152" s="38" t="s">
        <v>26</v>
      </c>
      <c r="B152" s="35">
        <v>-20.71</v>
      </c>
      <c r="C152" s="35">
        <v>-20.228666666666665</v>
      </c>
      <c r="D152" s="107">
        <v>-18.962</v>
      </c>
      <c r="E152" s="107">
        <v>-18.624424242424244</v>
      </c>
      <c r="F152" s="107">
        <v>-18.631089258698939</v>
      </c>
      <c r="G152" s="107">
        <v>-18.644704992435702</v>
      </c>
      <c r="H152" s="107">
        <v>-18.658320726172466</v>
      </c>
      <c r="I152" s="107">
        <v>-18.671936459909226</v>
      </c>
      <c r="J152" s="107">
        <v>-18.685552193645989</v>
      </c>
      <c r="K152" s="107">
        <v>-18.699167927382753</v>
      </c>
      <c r="L152" s="107">
        <v>-18.712783661119516</v>
      </c>
      <c r="M152" s="107">
        <v>-18.728532526475036</v>
      </c>
      <c r="N152" s="107">
        <v>-18.746686838124052</v>
      </c>
      <c r="O152" s="107">
        <v>-18.764841149773069</v>
      </c>
      <c r="P152" s="107">
        <v>-18.782995461422086</v>
      </c>
      <c r="Q152" s="107">
        <v>-18.801149773071103</v>
      </c>
      <c r="R152" s="107">
        <v>-18.81930408472012</v>
      </c>
      <c r="S152" s="107">
        <v>-18.837458396369136</v>
      </c>
      <c r="T152" s="107">
        <v>-18.855636363636364</v>
      </c>
      <c r="U152" s="107">
        <v>-18.873818181818184</v>
      </c>
      <c r="V152" s="107">
        <v>-18.891999999999999</v>
      </c>
      <c r="W152" s="107">
        <v>-18.913575757575757</v>
      </c>
      <c r="X152" s="107">
        <v>-18.937818181818184</v>
      </c>
      <c r="Y152" s="107">
        <v>-18.95644578313253</v>
      </c>
      <c r="Z152" s="107">
        <v>-18.975303030303028</v>
      </c>
      <c r="AA152" s="107">
        <v>-18.996515151515151</v>
      </c>
      <c r="AB152" s="107">
        <v>-19.017727272727271</v>
      </c>
      <c r="AC152" s="107">
        <v>-19.038939393939394</v>
      </c>
      <c r="AD152" s="107">
        <v>-19.060151515151514</v>
      </c>
      <c r="AE152" s="107">
        <v>-19.081363636363637</v>
      </c>
      <c r="AF152" s="107">
        <v>-19.102575757575757</v>
      </c>
      <c r="AG152" s="107">
        <v>-19.12376701966717</v>
      </c>
      <c r="AH152" s="107">
        <v>-19.144947049924358</v>
      </c>
      <c r="AI152" s="107">
        <v>-19.166127080181543</v>
      </c>
      <c r="AJ152" s="107">
        <v>-19.187307110438727</v>
      </c>
      <c r="AK152" s="107">
        <v>-19.208487140695915</v>
      </c>
      <c r="AL152" s="107">
        <v>-19.2296671709531</v>
      </c>
      <c r="AM152" s="107">
        <v>-19.250727272727271</v>
      </c>
      <c r="AN152" s="107">
        <v>-19.268909090909091</v>
      </c>
      <c r="AO152" s="107">
        <v>-19.289397590361446</v>
      </c>
      <c r="AP152" s="107">
        <v>-19.313493975903615</v>
      </c>
      <c r="AQ152" s="107">
        <v>-19.333272727272728</v>
      </c>
      <c r="AR152" s="107">
        <v>-19.351454545454548</v>
      </c>
      <c r="AS152" s="107">
        <v>-19.369636363636364</v>
      </c>
      <c r="AT152" s="107">
        <v>-19.390424242424242</v>
      </c>
      <c r="AU152" s="107">
        <v>-19.414666666666669</v>
      </c>
      <c r="AV152" s="107">
        <v>-19.43418181818182</v>
      </c>
      <c r="AW152" s="107">
        <v>-19.452363636363636</v>
      </c>
      <c r="AX152" s="107">
        <v>-19.470545454545455</v>
      </c>
      <c r="AY152" s="107">
        <v>-19.488674698795183</v>
      </c>
      <c r="AZ152" s="107">
        <v>-19.506746987951807</v>
      </c>
      <c r="BA152" s="107">
        <v>-19.526151515151518</v>
      </c>
      <c r="BB152" s="107">
        <v>-19.545848484848488</v>
      </c>
      <c r="BC152" s="107">
        <v>-19.565545454545457</v>
      </c>
      <c r="BD152" s="107">
        <v>-19.585242424242427</v>
      </c>
      <c r="BE152" s="107">
        <v>-19.604939393939397</v>
      </c>
      <c r="BF152" s="107">
        <v>-19.624636363636366</v>
      </c>
      <c r="BG152" s="107">
        <v>-19.645301204819276</v>
      </c>
      <c r="BH152" s="107">
        <v>-19.669397590361445</v>
      </c>
      <c r="BI152" s="107">
        <v>-19.69018181818182</v>
      </c>
      <c r="BJ152" s="107">
        <v>-19.708363636363636</v>
      </c>
      <c r="BK152" s="107">
        <v>-19.726545454545455</v>
      </c>
      <c r="BL152" s="107">
        <v>-19.744727272727271</v>
      </c>
      <c r="BM152" s="107">
        <v>-19.762909090909091</v>
      </c>
      <c r="BN152" s="107">
        <v>-19.782919818456882</v>
      </c>
      <c r="BO152" s="107">
        <v>-19.80409984871407</v>
      </c>
      <c r="BP152" s="107">
        <v>-19.825279878971255</v>
      </c>
      <c r="BQ152" s="107">
        <v>-19.846459909228443</v>
      </c>
      <c r="BR152" s="107">
        <v>-19.867639939485628</v>
      </c>
      <c r="BS152" s="107">
        <v>-19.888819969742816</v>
      </c>
      <c r="BT152" s="107">
        <v>-19.91</v>
      </c>
    </row>
    <row r="153" spans="1:72" ht="9.9499999999999993" customHeight="1" thickBot="1" x14ac:dyDescent="0.4">
      <c r="A153" s="38" t="s">
        <v>5</v>
      </c>
      <c r="B153" s="35">
        <v>-88.826060606060608</v>
      </c>
      <c r="C153" s="35">
        <v>-79.814666666666653</v>
      </c>
      <c r="D153" s="107">
        <v>-60.747999999999976</v>
      </c>
      <c r="E153" s="107">
        <v>-54.498363636363635</v>
      </c>
      <c r="F153" s="107">
        <v>-52.981467473524958</v>
      </c>
      <c r="G153" s="107">
        <v>-51.374810892586986</v>
      </c>
      <c r="H153" s="107">
        <v>-49.768154311649013</v>
      </c>
      <c r="I153" s="107">
        <v>-48.161497730711048</v>
      </c>
      <c r="J153" s="107">
        <v>-46.554841149773075</v>
      </c>
      <c r="K153" s="107">
        <v>-44.948184568835103</v>
      </c>
      <c r="L153" s="107">
        <v>-43.34152798789713</v>
      </c>
      <c r="M153" s="107">
        <v>-42.578169440242057</v>
      </c>
      <c r="N153" s="107">
        <v>-42.765763993948561</v>
      </c>
      <c r="O153" s="107">
        <v>-42.953358547655071</v>
      </c>
      <c r="P153" s="107">
        <v>-43.140953101361575</v>
      </c>
      <c r="Q153" s="107">
        <v>-43.328547655068078</v>
      </c>
      <c r="R153" s="107">
        <v>-43.516142208774582</v>
      </c>
      <c r="S153" s="107">
        <v>-43.703736762481086</v>
      </c>
      <c r="T153" s="107">
        <v>-43.187939393939388</v>
      </c>
      <c r="U153" s="107">
        <v>-42.569090909090903</v>
      </c>
      <c r="V153" s="107">
        <v>-41.993333333333332</v>
      </c>
      <c r="W153" s="107">
        <v>-41.448121212121215</v>
      </c>
      <c r="X153" s="107">
        <v>-40.926909090909092</v>
      </c>
      <c r="Y153" s="107">
        <v>-40.710060240963855</v>
      </c>
      <c r="Z153" s="107">
        <v>-40.531363636363636</v>
      </c>
      <c r="AA153" s="107">
        <v>-40.37681818181818</v>
      </c>
      <c r="AB153" s="107">
        <v>-40.222272727272724</v>
      </c>
      <c r="AC153" s="107">
        <v>-40.067727272727268</v>
      </c>
      <c r="AD153" s="107">
        <v>-39.913181818181819</v>
      </c>
      <c r="AE153" s="107">
        <v>-39.758636363636363</v>
      </c>
      <c r="AF153" s="107">
        <v>-39.604090909090907</v>
      </c>
      <c r="AG153" s="107">
        <v>-39.47919818456883</v>
      </c>
      <c r="AH153" s="107">
        <v>-39.370272314674736</v>
      </c>
      <c r="AI153" s="107">
        <v>-39.261346444780635</v>
      </c>
      <c r="AJ153" s="107">
        <v>-39.152420574886534</v>
      </c>
      <c r="AK153" s="107">
        <v>-39.043494704992433</v>
      </c>
      <c r="AL153" s="107">
        <v>-38.934568835098332</v>
      </c>
      <c r="AM153" s="107">
        <v>-38.826848484848483</v>
      </c>
      <c r="AN153" s="107">
        <v>-38.748060606060605</v>
      </c>
      <c r="AO153" s="107">
        <v>-38.674156626506026</v>
      </c>
      <c r="AP153" s="107">
        <v>-38.607891566265067</v>
      </c>
      <c r="AQ153" s="107">
        <v>-38.550181818181819</v>
      </c>
      <c r="AR153" s="107">
        <v>-38.49757575757576</v>
      </c>
      <c r="AS153" s="107">
        <v>-38.467272727272729</v>
      </c>
      <c r="AT153" s="107">
        <v>-38.457818181818183</v>
      </c>
      <c r="AU153" s="107">
        <v>-38.475999999999999</v>
      </c>
      <c r="AV153" s="107">
        <v>-38.253090909090908</v>
      </c>
      <c r="AW153" s="107">
        <v>-37.960606060606061</v>
      </c>
      <c r="AX153" s="107">
        <v>-37.657575757575756</v>
      </c>
      <c r="AY153" s="107">
        <v>-37.361204819277113</v>
      </c>
      <c r="AZ153" s="107">
        <v>-37.072048192771085</v>
      </c>
      <c r="BA153" s="107">
        <v>-36.797606060606064</v>
      </c>
      <c r="BB153" s="107">
        <v>-36.526393939393941</v>
      </c>
      <c r="BC153" s="107">
        <v>-36.255181818181818</v>
      </c>
      <c r="BD153" s="107">
        <v>-35.983969696969694</v>
      </c>
      <c r="BE153" s="107">
        <v>-35.712757575757571</v>
      </c>
      <c r="BF153" s="107">
        <v>-35.441545454545448</v>
      </c>
      <c r="BG153" s="107">
        <v>-35.174337349397589</v>
      </c>
      <c r="BH153" s="107">
        <v>-34.921325301204817</v>
      </c>
      <c r="BI153" s="107">
        <v>-34.674242424242422</v>
      </c>
      <c r="BJ153" s="107">
        <v>-34.43181818181818</v>
      </c>
      <c r="BK153" s="107">
        <v>-34.189393939393938</v>
      </c>
      <c r="BL153" s="107">
        <v>-33.948545454545453</v>
      </c>
      <c r="BM153" s="107">
        <v>-33.712181818181818</v>
      </c>
      <c r="BN153" s="107">
        <v>-33.480650529500757</v>
      </c>
      <c r="BO153" s="107">
        <v>-33.252208774583963</v>
      </c>
      <c r="BP153" s="107">
        <v>-33.023767019667169</v>
      </c>
      <c r="BQ153" s="107">
        <v>-32.795325264750375</v>
      </c>
      <c r="BR153" s="107">
        <v>-32.566883509833588</v>
      </c>
      <c r="BS153" s="107">
        <v>-32.338441754916794</v>
      </c>
      <c r="BT153" s="107">
        <v>-32.11</v>
      </c>
    </row>
    <row r="154" spans="1:72" ht="9.9499999999999993" customHeight="1" thickBot="1" x14ac:dyDescent="0.4">
      <c r="A154" s="38" t="s">
        <v>6</v>
      </c>
      <c r="B154" s="35">
        <v>-24.96109090909091</v>
      </c>
      <c r="C154" s="35">
        <v>-22.063999999999993</v>
      </c>
      <c r="D154" s="107">
        <v>-15.863999999999994</v>
      </c>
      <c r="E154" s="107">
        <v>-13.999757575757576</v>
      </c>
      <c r="F154" s="107">
        <v>-13.721875945537064</v>
      </c>
      <c r="G154" s="107">
        <v>-13.245325264750377</v>
      </c>
      <c r="H154" s="107">
        <v>-12.76877458396369</v>
      </c>
      <c r="I154" s="107">
        <v>-12.292223903177003</v>
      </c>
      <c r="J154" s="107">
        <v>-11.815673222390318</v>
      </c>
      <c r="K154" s="107">
        <v>-11.339122541603631</v>
      </c>
      <c r="L154" s="107">
        <v>-10.862571860816944</v>
      </c>
      <c r="M154" s="107">
        <v>-10.873086232980333</v>
      </c>
      <c r="N154" s="107">
        <v>-11.432844175491679</v>
      </c>
      <c r="O154" s="107">
        <v>-11.992602118003026</v>
      </c>
      <c r="P154" s="107">
        <v>-12.552360060514372</v>
      </c>
      <c r="Q154" s="107">
        <v>-13.112118003025719</v>
      </c>
      <c r="R154" s="107">
        <v>-13.671875945537067</v>
      </c>
      <c r="S154" s="107">
        <v>-14.231633888048414</v>
      </c>
      <c r="T154" s="107">
        <v>-14.263090909090909</v>
      </c>
      <c r="U154" s="107">
        <v>-14.209818181818182</v>
      </c>
      <c r="V154" s="107">
        <v>-14.161333333333333</v>
      </c>
      <c r="W154" s="107">
        <v>-14.119636363636364</v>
      </c>
      <c r="X154" s="107">
        <v>-14.083272727272726</v>
      </c>
      <c r="Y154" s="107">
        <v>-14.052590361445782</v>
      </c>
      <c r="Z154" s="107">
        <v>-14.026590909090908</v>
      </c>
      <c r="AA154" s="107">
        <v>-14.012954545454544</v>
      </c>
      <c r="AB154" s="107">
        <v>-13.999318181818181</v>
      </c>
      <c r="AC154" s="107">
        <v>-13.985681818181817</v>
      </c>
      <c r="AD154" s="107">
        <v>-13.972045454545453</v>
      </c>
      <c r="AE154" s="107">
        <v>-13.95840909090909</v>
      </c>
      <c r="AF154" s="107">
        <v>-13.944772727272726</v>
      </c>
      <c r="AG154" s="107">
        <v>-13.942950075642965</v>
      </c>
      <c r="AH154" s="107">
        <v>-13.947488653555219</v>
      </c>
      <c r="AI154" s="107">
        <v>-13.952027231467474</v>
      </c>
      <c r="AJ154" s="107">
        <v>-13.956565809379727</v>
      </c>
      <c r="AK154" s="107">
        <v>-13.961104387291982</v>
      </c>
      <c r="AL154" s="107">
        <v>-13.965642965204237</v>
      </c>
      <c r="AM154" s="107">
        <v>-13.970484848484849</v>
      </c>
      <c r="AN154" s="107">
        <v>-13.982606060606061</v>
      </c>
      <c r="AO154" s="107">
        <v>-13.997048192771084</v>
      </c>
      <c r="AP154" s="107">
        <v>-14.01512048192771</v>
      </c>
      <c r="AQ154" s="107">
        <v>-14.033272727272728</v>
      </c>
      <c r="AR154" s="107">
        <v>-14.052909090909091</v>
      </c>
      <c r="AS154" s="107">
        <v>-14.089272727272727</v>
      </c>
      <c r="AT154" s="107">
        <v>-14.143878787878787</v>
      </c>
      <c r="AU154" s="107">
        <v>-14.222666666666667</v>
      </c>
      <c r="AV154" s="107">
        <v>-14.183272727272728</v>
      </c>
      <c r="AW154" s="107">
        <v>-14.108969696969696</v>
      </c>
      <c r="AX154" s="107">
        <v>-14.024121212121212</v>
      </c>
      <c r="AY154" s="107">
        <v>-13.945301204819277</v>
      </c>
      <c r="AZ154" s="107">
        <v>-13.87301204819277</v>
      </c>
      <c r="BA154" s="107">
        <v>-13.802848484848484</v>
      </c>
      <c r="BB154" s="107">
        <v>-13.733151515151514</v>
      </c>
      <c r="BC154" s="107">
        <v>-13.663454545454545</v>
      </c>
      <c r="BD154" s="107">
        <v>-13.593757575757575</v>
      </c>
      <c r="BE154" s="107">
        <v>-13.524060606060607</v>
      </c>
      <c r="BF154" s="107">
        <v>-13.454363636363636</v>
      </c>
      <c r="BG154" s="107">
        <v>-13.385421686746987</v>
      </c>
      <c r="BH154" s="107">
        <v>-13.319156626506023</v>
      </c>
      <c r="BI154" s="107">
        <v>-13.256060606060606</v>
      </c>
      <c r="BJ154" s="107">
        <v>-13.195454545454545</v>
      </c>
      <c r="BK154" s="107">
        <v>-13.134848484848485</v>
      </c>
      <c r="BL154" s="107">
        <v>-13.074242424242424</v>
      </c>
      <c r="BM154" s="107">
        <v>-13.013636363636364</v>
      </c>
      <c r="BN154" s="107">
        <v>-12.953086232980333</v>
      </c>
      <c r="BO154" s="107">
        <v>-12.892571860816943</v>
      </c>
      <c r="BP154" s="107">
        <v>-12.832057488653556</v>
      </c>
      <c r="BQ154" s="107">
        <v>-12.771543116490166</v>
      </c>
      <c r="BR154" s="107">
        <v>-12.711028744326777</v>
      </c>
      <c r="BS154" s="107">
        <v>-12.650514372163389</v>
      </c>
      <c r="BT154" s="107">
        <v>-12.59</v>
      </c>
    </row>
    <row r="155" spans="1:72" ht="9.9499999999999993" customHeight="1" thickBot="1" x14ac:dyDescent="0.4">
      <c r="A155" s="38" t="s">
        <v>7</v>
      </c>
      <c r="B155" s="35">
        <v>3.3532121212121204</v>
      </c>
      <c r="C155" s="35">
        <v>-2.4680363636363807</v>
      </c>
      <c r="D155" s="107">
        <v>-17.02076363636365</v>
      </c>
      <c r="E155" s="107">
        <v>-20.596060606060604</v>
      </c>
      <c r="F155" s="107">
        <v>-20.14249621785174</v>
      </c>
      <c r="G155" s="107">
        <v>-20.048698940998484</v>
      </c>
      <c r="H155" s="107">
        <v>-19.954901664145233</v>
      </c>
      <c r="I155" s="107">
        <v>-19.861104387291981</v>
      </c>
      <c r="J155" s="107">
        <v>-19.767307110438729</v>
      </c>
      <c r="K155" s="107">
        <v>-19.673509833585477</v>
      </c>
      <c r="L155" s="107">
        <v>-19.579712556732225</v>
      </c>
      <c r="M155" s="107">
        <v>-19.084175491679275</v>
      </c>
      <c r="N155" s="107">
        <v>-18.135612708018154</v>
      </c>
      <c r="O155" s="107">
        <v>-17.187049924357034</v>
      </c>
      <c r="P155" s="107">
        <v>-16.238487140695916</v>
      </c>
      <c r="Q155" s="107">
        <v>-15.289924357034796</v>
      </c>
      <c r="R155" s="107">
        <v>-14.341361573373675</v>
      </c>
      <c r="S155" s="107">
        <v>-13.392798789712554</v>
      </c>
      <c r="T155" s="107">
        <v>-13.035878787878787</v>
      </c>
      <c r="U155" s="107">
        <v>-12.779090909090909</v>
      </c>
      <c r="V155" s="107">
        <v>-12.536666666666665</v>
      </c>
      <c r="W155" s="107">
        <v>-12.304424242424242</v>
      </c>
      <c r="X155" s="107">
        <v>-12.080181818181819</v>
      </c>
      <c r="Y155" s="107">
        <v>-11.862650602409639</v>
      </c>
      <c r="Z155" s="107">
        <v>-11.652651515151515</v>
      </c>
      <c r="AA155" s="107">
        <v>-11.463257575757575</v>
      </c>
      <c r="AB155" s="107">
        <v>-11.273863636363636</v>
      </c>
      <c r="AC155" s="107">
        <v>-11.084469696969697</v>
      </c>
      <c r="AD155" s="107">
        <v>-10.895075757575757</v>
      </c>
      <c r="AE155" s="107">
        <v>-10.705681818181818</v>
      </c>
      <c r="AF155" s="107">
        <v>-10.516287878787878</v>
      </c>
      <c r="AG155" s="107">
        <v>-10.348124054462934</v>
      </c>
      <c r="AH155" s="107">
        <v>-10.191391830559757</v>
      </c>
      <c r="AI155" s="107">
        <v>-10.034659606656581</v>
      </c>
      <c r="AJ155" s="107">
        <v>-9.8779273827534038</v>
      </c>
      <c r="AK155" s="107">
        <v>-9.721195158850227</v>
      </c>
      <c r="AL155" s="107">
        <v>-9.5644629349470502</v>
      </c>
      <c r="AM155" s="107">
        <v>-9.4083272727272735</v>
      </c>
      <c r="AN155" s="107">
        <v>-9.266509090909091</v>
      </c>
      <c r="AO155" s="107">
        <v>-9.1271385542168684</v>
      </c>
      <c r="AP155" s="107">
        <v>-8.9915963855421701</v>
      </c>
      <c r="AQ155" s="107">
        <v>-8.8594363636363642</v>
      </c>
      <c r="AR155" s="107">
        <v>-8.7284303030303043</v>
      </c>
      <c r="AS155" s="107">
        <v>-8.5963090909090916</v>
      </c>
      <c r="AT155" s="107">
        <v>-8.4566303030303036</v>
      </c>
      <c r="AU155" s="107">
        <v>-8.3069333333333333</v>
      </c>
      <c r="AV155" s="107">
        <v>-8.2966909090909073</v>
      </c>
      <c r="AW155" s="107">
        <v>-8.3275151515151506</v>
      </c>
      <c r="AX155" s="107">
        <v>-8.3699393939393936</v>
      </c>
      <c r="AY155" s="107">
        <v>-8.411951807228915</v>
      </c>
      <c r="AZ155" s="107">
        <v>-8.4535180722891567</v>
      </c>
      <c r="BA155" s="107">
        <v>-8.4952909090909099</v>
      </c>
      <c r="BB155" s="107">
        <v>-8.537109090909091</v>
      </c>
      <c r="BC155" s="107">
        <v>-8.5789272727272738</v>
      </c>
      <c r="BD155" s="107">
        <v>-8.6207454545454549</v>
      </c>
      <c r="BE155" s="107">
        <v>-8.662563636363636</v>
      </c>
      <c r="BF155" s="107">
        <v>-8.7043818181818189</v>
      </c>
      <c r="BG155" s="107">
        <v>-8.7461445783132525</v>
      </c>
      <c r="BH155" s="107">
        <v>-8.7877108433734943</v>
      </c>
      <c r="BI155" s="107">
        <v>-8.8300969696969691</v>
      </c>
      <c r="BJ155" s="107">
        <v>-8.8731272727272739</v>
      </c>
      <c r="BK155" s="107">
        <v>-8.9167090909090909</v>
      </c>
      <c r="BL155" s="107">
        <v>-8.9605030303030304</v>
      </c>
      <c r="BM155" s="107">
        <v>-9.0047454545454553</v>
      </c>
      <c r="BN155" s="107">
        <v>-9.051161875945537</v>
      </c>
      <c r="BO155" s="107">
        <v>-9.0989682299546146</v>
      </c>
      <c r="BP155" s="107">
        <v>-9.1467745839636905</v>
      </c>
      <c r="BQ155" s="107">
        <v>-9.1945809379727681</v>
      </c>
      <c r="BR155" s="107">
        <v>-9.2423872919818457</v>
      </c>
      <c r="BS155" s="107">
        <v>-9.2901936459909216</v>
      </c>
      <c r="BT155" s="107">
        <v>-9.3379999999999992</v>
      </c>
    </row>
    <row r="156" spans="1:72" ht="9.9499999999999993" customHeight="1" thickBot="1" x14ac:dyDescent="0.4">
      <c r="A156" s="38"/>
      <c r="D156" s="107"/>
      <c r="E156" s="107"/>
      <c r="F156" s="107"/>
      <c r="G156" s="107"/>
      <c r="H156" s="107"/>
      <c r="I156" s="107"/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07"/>
      <c r="AS156" s="107"/>
      <c r="AT156" s="107"/>
      <c r="AU156" s="107"/>
      <c r="AV156" s="107"/>
      <c r="AW156" s="107"/>
      <c r="AX156" s="107"/>
      <c r="AY156" s="107"/>
      <c r="AZ156" s="107"/>
      <c r="BA156" s="107"/>
      <c r="BB156" s="107"/>
      <c r="BC156" s="107"/>
      <c r="BD156" s="107"/>
      <c r="BE156" s="107"/>
      <c r="BF156" s="107"/>
      <c r="BG156" s="107"/>
      <c r="BH156" s="107"/>
      <c r="BI156" s="107"/>
      <c r="BJ156" s="107"/>
      <c r="BK156" s="107"/>
      <c r="BL156" s="107"/>
      <c r="BM156" s="107"/>
      <c r="BN156" s="107"/>
      <c r="BO156" s="107"/>
      <c r="BP156" s="107"/>
      <c r="BQ156" s="107"/>
      <c r="BR156" s="107"/>
      <c r="BS156" s="107"/>
      <c r="BT156" s="107"/>
    </row>
    <row r="157" spans="1:72" ht="9.9499999999999993" customHeight="1" thickBot="1" x14ac:dyDescent="0.4">
      <c r="A157" s="38"/>
      <c r="D157" s="107"/>
      <c r="E157" s="107"/>
      <c r="F157" s="107"/>
      <c r="G157" s="107"/>
      <c r="H157" s="107"/>
      <c r="I157" s="107"/>
      <c r="J157" s="107"/>
      <c r="K157" s="107"/>
      <c r="L157" s="107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07"/>
      <c r="AS157" s="107"/>
      <c r="AT157" s="107"/>
      <c r="AU157" s="107"/>
      <c r="AV157" s="107"/>
      <c r="AW157" s="107"/>
      <c r="AX157" s="107"/>
      <c r="AY157" s="107"/>
      <c r="AZ157" s="107"/>
      <c r="BA157" s="107"/>
      <c r="BB157" s="107"/>
      <c r="BC157" s="107"/>
      <c r="BD157" s="107"/>
      <c r="BE157" s="107"/>
      <c r="BF157" s="107"/>
      <c r="BG157" s="107"/>
      <c r="BH157" s="107"/>
      <c r="BI157" s="107"/>
      <c r="BJ157" s="107"/>
      <c r="BK157" s="107"/>
      <c r="BL157" s="107"/>
      <c r="BM157" s="107"/>
      <c r="BN157" s="107"/>
      <c r="BO157" s="107"/>
      <c r="BP157" s="107"/>
      <c r="BQ157" s="107"/>
      <c r="BR157" s="107"/>
      <c r="BS157" s="107"/>
      <c r="BT157" s="107"/>
    </row>
    <row r="158" spans="1:72" ht="9.9499999999999993" customHeight="1" thickBot="1" x14ac:dyDescent="0.4">
      <c r="A158" s="38"/>
      <c r="D158" s="107"/>
      <c r="E158" s="107"/>
      <c r="F158" s="107"/>
      <c r="G158" s="107"/>
      <c r="H158" s="107"/>
      <c r="I158" s="107"/>
      <c r="J158" s="107"/>
      <c r="K158" s="107"/>
      <c r="L158" s="107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07"/>
      <c r="AS158" s="107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  <c r="BI158" s="107"/>
      <c r="BJ158" s="107"/>
      <c r="BK158" s="107"/>
      <c r="BL158" s="107"/>
      <c r="BM158" s="107"/>
      <c r="BN158" s="107"/>
      <c r="BO158" s="107"/>
      <c r="BP158" s="107"/>
      <c r="BQ158" s="107"/>
      <c r="BR158" s="107"/>
      <c r="BS158" s="107"/>
      <c r="BT158" s="107"/>
    </row>
    <row r="159" spans="1:72" ht="9.9499999999999993" customHeight="1" thickBot="1" x14ac:dyDescent="0.4">
      <c r="A159" s="38"/>
      <c r="D159" s="107"/>
      <c r="E159" s="107"/>
      <c r="F159" s="107"/>
      <c r="G159" s="107"/>
      <c r="H159" s="107"/>
      <c r="I159" s="107"/>
      <c r="J159" s="107"/>
      <c r="K159" s="107"/>
      <c r="L159" s="107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07"/>
      <c r="AS159" s="107"/>
      <c r="AT159" s="107"/>
      <c r="AU159" s="107"/>
      <c r="AV159" s="107"/>
      <c r="AW159" s="107"/>
      <c r="AX159" s="107"/>
      <c r="AY159" s="107"/>
      <c r="AZ159" s="107"/>
      <c r="BA159" s="107"/>
      <c r="BB159" s="107"/>
      <c r="BC159" s="107"/>
      <c r="BD159" s="107"/>
      <c r="BE159" s="107"/>
      <c r="BF159" s="107"/>
      <c r="BG159" s="107"/>
      <c r="BH159" s="107"/>
      <c r="BI159" s="107"/>
      <c r="BJ159" s="107"/>
      <c r="BK159" s="107"/>
      <c r="BL159" s="107"/>
      <c r="BM159" s="107"/>
      <c r="BN159" s="107"/>
      <c r="BO159" s="107"/>
      <c r="BP159" s="107"/>
      <c r="BQ159" s="107"/>
      <c r="BR159" s="107"/>
      <c r="BS159" s="107"/>
      <c r="BT159" s="107"/>
    </row>
    <row r="160" spans="1:72" ht="9.9499999999999993" customHeight="1" thickBot="1" x14ac:dyDescent="0.4">
      <c r="A160" s="38"/>
      <c r="D160" s="107"/>
      <c r="E160" s="107"/>
      <c r="F160" s="107"/>
      <c r="G160" s="107"/>
      <c r="H160" s="107"/>
      <c r="I160" s="107"/>
      <c r="J160" s="107"/>
      <c r="K160" s="107"/>
      <c r="L160" s="107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07"/>
      <c r="AS160" s="107"/>
      <c r="AT160" s="107"/>
      <c r="AU160" s="107"/>
      <c r="AV160" s="107"/>
      <c r="AW160" s="107"/>
      <c r="AX160" s="107"/>
      <c r="AY160" s="107"/>
      <c r="AZ160" s="107"/>
      <c r="BA160" s="107"/>
      <c r="BB160" s="107"/>
      <c r="BC160" s="107"/>
      <c r="BD160" s="107"/>
      <c r="BE160" s="107"/>
      <c r="BF160" s="107"/>
      <c r="BG160" s="107"/>
      <c r="BH160" s="107"/>
      <c r="BI160" s="107"/>
      <c r="BJ160" s="107"/>
      <c r="BK160" s="107"/>
      <c r="BL160" s="107"/>
      <c r="BM160" s="107"/>
      <c r="BN160" s="107"/>
      <c r="BO160" s="107"/>
      <c r="BP160" s="107"/>
      <c r="BQ160" s="107"/>
      <c r="BR160" s="107"/>
      <c r="BS160" s="107"/>
      <c r="BT160" s="107"/>
    </row>
    <row r="161" spans="1:72" ht="9.9499999999999993" customHeight="1" thickBot="1" x14ac:dyDescent="0.4">
      <c r="A161" s="38"/>
      <c r="D161" s="107"/>
      <c r="E161" s="107"/>
      <c r="F161" s="107"/>
      <c r="G161" s="107"/>
      <c r="H161" s="107"/>
      <c r="I161" s="107"/>
      <c r="J161" s="107"/>
      <c r="K161" s="107"/>
      <c r="L161" s="107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/>
      <c r="Y161" s="107"/>
      <c r="Z161" s="107"/>
      <c r="AA161" s="107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R161" s="107"/>
      <c r="AS161" s="107"/>
      <c r="AT161" s="107"/>
      <c r="AU161" s="107"/>
      <c r="AV161" s="107"/>
      <c r="AW161" s="107"/>
      <c r="AX161" s="107"/>
      <c r="AY161" s="107"/>
      <c r="AZ161" s="107"/>
      <c r="BA161" s="107"/>
      <c r="BB161" s="107"/>
      <c r="BC161" s="107"/>
      <c r="BD161" s="107"/>
      <c r="BE161" s="107"/>
      <c r="BF161" s="107"/>
      <c r="BG161" s="107"/>
      <c r="BH161" s="107"/>
      <c r="BI161" s="107"/>
      <c r="BJ161" s="107"/>
      <c r="BK161" s="107"/>
      <c r="BL161" s="107"/>
      <c r="BM161" s="107"/>
      <c r="BN161" s="107"/>
      <c r="BO161" s="107"/>
      <c r="BP161" s="107"/>
      <c r="BQ161" s="107"/>
      <c r="BR161" s="107"/>
      <c r="BS161" s="107"/>
      <c r="BT161" s="107"/>
    </row>
    <row r="162" spans="1:72" ht="9.9499999999999993" hidden="1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hidden="1" customHeight="1" thickTop="1" thickBot="1" x14ac:dyDescent="0.4"/>
    <row r="164" spans="1:72" ht="30" customHeight="1" thickTop="1" thickBot="1" x14ac:dyDescent="0.4">
      <c r="A164" s="4" t="s">
        <v>29</v>
      </c>
      <c r="B164" s="4">
        <v>300</v>
      </c>
      <c r="C164" s="4">
        <v>310</v>
      </c>
      <c r="D164" s="4">
        <v>320</v>
      </c>
      <c r="E164" s="4">
        <v>330</v>
      </c>
      <c r="F164" s="4">
        <v>340</v>
      </c>
      <c r="G164" s="4">
        <v>350</v>
      </c>
      <c r="H164" s="4">
        <v>360</v>
      </c>
      <c r="I164" s="4">
        <v>370</v>
      </c>
      <c r="J164" s="4">
        <v>380</v>
      </c>
      <c r="K164" s="4">
        <v>390</v>
      </c>
      <c r="L164" s="4">
        <v>400</v>
      </c>
      <c r="M164" s="4">
        <v>410</v>
      </c>
      <c r="N164" s="4">
        <v>420</v>
      </c>
      <c r="O164" s="4">
        <v>430</v>
      </c>
      <c r="P164" s="4">
        <v>440</v>
      </c>
      <c r="Q164" s="4">
        <v>450</v>
      </c>
      <c r="R164" s="4">
        <v>460</v>
      </c>
      <c r="S164" s="4">
        <v>470</v>
      </c>
      <c r="T164" s="4">
        <v>480</v>
      </c>
      <c r="U164" s="4">
        <v>490</v>
      </c>
      <c r="V164" s="4">
        <v>500</v>
      </c>
      <c r="W164" s="4">
        <v>510</v>
      </c>
      <c r="X164" s="4">
        <v>520</v>
      </c>
      <c r="Y164" s="4">
        <v>530</v>
      </c>
      <c r="Z164" s="4">
        <v>540</v>
      </c>
      <c r="AA164" s="4">
        <v>550</v>
      </c>
      <c r="AB164" s="4">
        <v>560</v>
      </c>
      <c r="AC164" s="4">
        <v>570</v>
      </c>
      <c r="AD164" s="4">
        <v>580</v>
      </c>
      <c r="AE164" s="4">
        <v>590</v>
      </c>
      <c r="AF164" s="4">
        <v>600</v>
      </c>
      <c r="AG164" s="4">
        <v>610</v>
      </c>
      <c r="AH164" s="4">
        <v>620</v>
      </c>
      <c r="AI164" s="4">
        <v>630</v>
      </c>
      <c r="AJ164" s="4">
        <v>640</v>
      </c>
      <c r="AK164" s="4">
        <v>650</v>
      </c>
      <c r="AL164" s="4">
        <v>660</v>
      </c>
      <c r="AM164" s="4">
        <v>670</v>
      </c>
      <c r="AN164" s="4">
        <v>680</v>
      </c>
      <c r="AO164" s="4">
        <v>690</v>
      </c>
      <c r="AP164" s="4">
        <v>700</v>
      </c>
      <c r="AQ164" s="4">
        <v>710</v>
      </c>
      <c r="AR164" s="4">
        <v>720</v>
      </c>
      <c r="AS164" s="4">
        <v>730</v>
      </c>
      <c r="AT164" s="4">
        <v>740</v>
      </c>
      <c r="AU164" s="4">
        <v>750</v>
      </c>
      <c r="AV164" s="4">
        <v>760</v>
      </c>
      <c r="AW164" s="4">
        <v>770</v>
      </c>
      <c r="AX164" s="4">
        <v>780</v>
      </c>
      <c r="AY164" s="4">
        <v>790</v>
      </c>
      <c r="AZ164" s="4">
        <v>800</v>
      </c>
      <c r="BA164" s="4">
        <v>810</v>
      </c>
      <c r="BB164" s="4">
        <v>820</v>
      </c>
      <c r="BC164" s="4">
        <v>830</v>
      </c>
      <c r="BD164" s="4">
        <v>840</v>
      </c>
      <c r="BE164" s="4">
        <v>850</v>
      </c>
      <c r="BF164" s="4">
        <v>860</v>
      </c>
      <c r="BG164" s="4">
        <v>870</v>
      </c>
      <c r="BH164" s="4">
        <v>880</v>
      </c>
      <c r="BI164" s="4">
        <v>890</v>
      </c>
      <c r="BJ164" s="4">
        <v>900</v>
      </c>
      <c r="BK164" s="4">
        <v>910</v>
      </c>
      <c r="BL164" s="4">
        <v>920</v>
      </c>
      <c r="BM164" s="4">
        <v>930</v>
      </c>
      <c r="BN164" s="4">
        <v>940</v>
      </c>
      <c r="BO164" s="4">
        <v>950</v>
      </c>
      <c r="BP164" s="4">
        <v>960</v>
      </c>
      <c r="BQ164" s="4">
        <v>970</v>
      </c>
      <c r="BR164" s="4">
        <v>980</v>
      </c>
      <c r="BS164" s="4">
        <v>990</v>
      </c>
      <c r="BT164" s="4">
        <v>1000</v>
      </c>
    </row>
    <row r="165" spans="1:72" ht="9.9499999999999993" customHeight="1" thickTop="1" thickBot="1" x14ac:dyDescent="0.4">
      <c r="A165" s="45" t="s">
        <v>82</v>
      </c>
      <c r="B165" s="35">
        <v>-44.411515151515147</v>
      </c>
      <c r="C165" s="35">
        <v>-43.254666666666665</v>
      </c>
      <c r="D165" s="107">
        <v>-42.187999999999995</v>
      </c>
      <c r="E165" s="107">
        <v>-41.192121212121208</v>
      </c>
      <c r="F165" s="107">
        <v>-40.414424242424239</v>
      </c>
      <c r="G165" s="107">
        <v>-41.844727272727269</v>
      </c>
      <c r="H165" s="107">
        <v>-42.318072289156625</v>
      </c>
      <c r="I165" s="107">
        <v>-41.522891566265066</v>
      </c>
      <c r="J165" s="107">
        <v>-40.770666666666671</v>
      </c>
      <c r="K165" s="107">
        <v>-40.041454545454542</v>
      </c>
      <c r="L165" s="107">
        <v>-39.386909090909093</v>
      </c>
      <c r="M165" s="107">
        <v>-37.701212121212123</v>
      </c>
      <c r="N165" s="107">
        <v>-34.852727272727279</v>
      </c>
      <c r="O165" s="107">
        <v>-33.902666666666669</v>
      </c>
      <c r="P165" s="107">
        <v>-32.841445783132535</v>
      </c>
      <c r="Q165" s="107">
        <v>-29.202891566265059</v>
      </c>
      <c r="R165" s="107">
        <v>-27.141818181818181</v>
      </c>
      <c r="S165" s="107">
        <v>-26.596363636363634</v>
      </c>
      <c r="T165" s="107">
        <v>-26.082181818181816</v>
      </c>
      <c r="U165" s="107">
        <v>-25.578181818181818</v>
      </c>
      <c r="V165" s="107">
        <v>-25.09333333333333</v>
      </c>
      <c r="W165" s="107">
        <v>-24.628848484848483</v>
      </c>
      <c r="X165" s="107">
        <v>-24.180363636363637</v>
      </c>
      <c r="Y165" s="107">
        <v>-23.734337349397588</v>
      </c>
      <c r="Z165" s="107">
        <v>-23.284848484848485</v>
      </c>
      <c r="AA165" s="107">
        <v>-22.824242424242424</v>
      </c>
      <c r="AB165" s="107">
        <v>-22.392727272727274</v>
      </c>
      <c r="AC165" s="107">
        <v>-21.98060606060606</v>
      </c>
      <c r="AD165" s="107">
        <v>-21.603030303030302</v>
      </c>
      <c r="AE165" s="107">
        <v>-21.234545454545454</v>
      </c>
      <c r="AF165" s="107">
        <v>-20.883030303030303</v>
      </c>
      <c r="AG165" s="107">
        <v>-20.556385542168677</v>
      </c>
      <c r="AH165" s="107">
        <v>-20.24313253012048</v>
      </c>
      <c r="AI165" s="107">
        <v>-19.952000000000002</v>
      </c>
      <c r="AJ165" s="107">
        <v>-19.6705696969697</v>
      </c>
      <c r="AK165" s="107">
        <v>-19.407539393939395</v>
      </c>
      <c r="AL165" s="107">
        <v>-19.163745454545456</v>
      </c>
      <c r="AM165" s="107">
        <v>-18.929709090909089</v>
      </c>
      <c r="AN165" s="107">
        <v>-18.722436363636362</v>
      </c>
      <c r="AO165" s="107">
        <v>-18.526927710843374</v>
      </c>
      <c r="AP165" s="107">
        <v>-18.349819277108434</v>
      </c>
      <c r="AQ165" s="107">
        <v>-18.190509090909092</v>
      </c>
      <c r="AR165" s="107">
        <v>-18.039818181818184</v>
      </c>
      <c r="AS165" s="107">
        <v>-17.912545454545455</v>
      </c>
      <c r="AT165" s="107">
        <v>-17.795696969696969</v>
      </c>
      <c r="AU165" s="107">
        <v>-17.692666666666668</v>
      </c>
      <c r="AV165" s="107">
        <v>-17.605709090909091</v>
      </c>
      <c r="AW165" s="107">
        <v>-17.525963636363635</v>
      </c>
      <c r="AX165" s="107">
        <v>-17.464145454545452</v>
      </c>
      <c r="AY165" s="107">
        <v>-17.411180722891565</v>
      </c>
      <c r="AZ165" s="107">
        <v>-17.367807228915662</v>
      </c>
      <c r="BA165" s="107">
        <v>-17.336145454545456</v>
      </c>
      <c r="BB165" s="107">
        <v>-17.309321212121212</v>
      </c>
      <c r="BC165" s="107">
        <v>-17.293563636363636</v>
      </c>
      <c r="BD165" s="107">
        <v>-17.301757575757577</v>
      </c>
      <c r="BE165" s="107">
        <v>-17.332060606060605</v>
      </c>
      <c r="BF165" s="107">
        <v>-17.408763636363638</v>
      </c>
      <c r="BG165" s="107">
        <v>-17.492289156626505</v>
      </c>
      <c r="BH165" s="107">
        <v>-17.575421686746989</v>
      </c>
      <c r="BI165" s="107">
        <v>-17.660193939393938</v>
      </c>
      <c r="BJ165" s="107">
        <v>-17.746254545454548</v>
      </c>
      <c r="BK165" s="107">
        <v>-17.833418181818182</v>
      </c>
      <c r="BL165" s="107">
        <v>-17.921006060606061</v>
      </c>
      <c r="BM165" s="107">
        <v>-18.009490909090911</v>
      </c>
      <c r="BN165" s="107">
        <v>-18.099454545454545</v>
      </c>
      <c r="BO165" s="107">
        <v>-18.190363636363635</v>
      </c>
      <c r="BP165" s="107">
        <v>-18.28421686746988</v>
      </c>
      <c r="BQ165" s="107">
        <v>-18.379090909090909</v>
      </c>
      <c r="BR165" s="107">
        <v>-18.476060606060607</v>
      </c>
      <c r="BS165" s="107">
        <v>-18.57539393939394</v>
      </c>
      <c r="BT165" s="107">
        <v>-18.675999999999998</v>
      </c>
    </row>
    <row r="166" spans="1:72" ht="9.9499999999999993" customHeight="1" thickBot="1" x14ac:dyDescent="0.4">
      <c r="A166" s="45" t="s">
        <v>2</v>
      </c>
      <c r="B166" s="35">
        <v>-22.205757575757573</v>
      </c>
      <c r="C166" s="35">
        <v>-21.627333333333333</v>
      </c>
      <c r="D166" s="107">
        <v>-21.093999999999998</v>
      </c>
      <c r="E166" s="107">
        <v>-20.596060606060604</v>
      </c>
      <c r="F166" s="107">
        <v>-20.20721212121212</v>
      </c>
      <c r="G166" s="107">
        <v>-20.922363636363634</v>
      </c>
      <c r="H166" s="107">
        <v>-21.159036144578312</v>
      </c>
      <c r="I166" s="107">
        <v>-20.761445783132533</v>
      </c>
      <c r="J166" s="107">
        <v>-20.385333333333335</v>
      </c>
      <c r="K166" s="107">
        <v>-20.020727272727271</v>
      </c>
      <c r="L166" s="107">
        <v>-19.693454545454546</v>
      </c>
      <c r="M166" s="107">
        <v>-18.850606060606061</v>
      </c>
      <c r="N166" s="107">
        <v>-17.426363636363639</v>
      </c>
      <c r="O166" s="107">
        <v>-16.951333333333334</v>
      </c>
      <c r="P166" s="107">
        <v>-16.420722891566268</v>
      </c>
      <c r="Q166" s="107">
        <v>-14.601445783132529</v>
      </c>
      <c r="R166" s="107">
        <v>-13.57090909090909</v>
      </c>
      <c r="S166" s="107">
        <v>-13.298181818181817</v>
      </c>
      <c r="T166" s="107">
        <v>-13.041090909090908</v>
      </c>
      <c r="U166" s="107">
        <v>-12.789090909090909</v>
      </c>
      <c r="V166" s="107">
        <v>-12.546666666666665</v>
      </c>
      <c r="W166" s="107">
        <v>-12.314424242424241</v>
      </c>
      <c r="X166" s="107">
        <v>-12.090181818181819</v>
      </c>
      <c r="Y166" s="107">
        <v>-11.867168674698794</v>
      </c>
      <c r="Z166" s="107">
        <v>-11.642424242424243</v>
      </c>
      <c r="AA166" s="107">
        <v>-11.412121212121212</v>
      </c>
      <c r="AB166" s="107">
        <v>-11.196363636363637</v>
      </c>
      <c r="AC166" s="107">
        <v>-10.99030303030303</v>
      </c>
      <c r="AD166" s="107">
        <v>-10.801515151515151</v>
      </c>
      <c r="AE166" s="107">
        <v>-10.617272727272727</v>
      </c>
      <c r="AF166" s="107">
        <v>-10.441515151515151</v>
      </c>
      <c r="AG166" s="107">
        <v>-10.278192771084338</v>
      </c>
      <c r="AH166" s="107">
        <v>-10.12156626506024</v>
      </c>
      <c r="AI166" s="107">
        <v>-9.9760000000000009</v>
      </c>
      <c r="AJ166" s="107">
        <v>-9.8352848484848501</v>
      </c>
      <c r="AK166" s="107">
        <v>-9.7037696969696974</v>
      </c>
      <c r="AL166" s="107">
        <v>-9.581872727272728</v>
      </c>
      <c r="AM166" s="107">
        <v>-9.4648545454545445</v>
      </c>
      <c r="AN166" s="107">
        <v>-9.361218181818181</v>
      </c>
      <c r="AO166" s="107">
        <v>-9.263463855421687</v>
      </c>
      <c r="AP166" s="107">
        <v>-9.174909638554217</v>
      </c>
      <c r="AQ166" s="107">
        <v>-9.0952545454545461</v>
      </c>
      <c r="AR166" s="107">
        <v>-9.019909090909092</v>
      </c>
      <c r="AS166" s="107">
        <v>-8.9562727272727276</v>
      </c>
      <c r="AT166" s="107">
        <v>-8.8978484848484847</v>
      </c>
      <c r="AU166" s="107">
        <v>-8.8463333333333338</v>
      </c>
      <c r="AV166" s="107">
        <v>-8.8028545454545455</v>
      </c>
      <c r="AW166" s="107">
        <v>-8.7629818181818173</v>
      </c>
      <c r="AX166" s="107">
        <v>-8.7320727272727261</v>
      </c>
      <c r="AY166" s="107">
        <v>-8.7055903614457826</v>
      </c>
      <c r="AZ166" s="107">
        <v>-8.6839036144578312</v>
      </c>
      <c r="BA166" s="107">
        <v>-8.6680727272727278</v>
      </c>
      <c r="BB166" s="107">
        <v>-8.6546606060606059</v>
      </c>
      <c r="BC166" s="107">
        <v>-8.6467818181818181</v>
      </c>
      <c r="BD166" s="107">
        <v>-8.6508787878787885</v>
      </c>
      <c r="BE166" s="107">
        <v>-8.6660303030303023</v>
      </c>
      <c r="BF166" s="107">
        <v>-8.7043818181818189</v>
      </c>
      <c r="BG166" s="107">
        <v>-8.7461445783132525</v>
      </c>
      <c r="BH166" s="107">
        <v>-8.7877108433734943</v>
      </c>
      <c r="BI166" s="107">
        <v>-8.8300969696969691</v>
      </c>
      <c r="BJ166" s="107">
        <v>-8.8731272727272739</v>
      </c>
      <c r="BK166" s="107">
        <v>-8.9167090909090909</v>
      </c>
      <c r="BL166" s="107">
        <v>-8.9605030303030304</v>
      </c>
      <c r="BM166" s="107">
        <v>-9.0047454545454553</v>
      </c>
      <c r="BN166" s="107">
        <v>-9.0497272727272726</v>
      </c>
      <c r="BO166" s="107">
        <v>-9.0951818181818176</v>
      </c>
      <c r="BP166" s="107">
        <v>-9.1421084337349399</v>
      </c>
      <c r="BQ166" s="107">
        <v>-9.1895454545454545</v>
      </c>
      <c r="BR166" s="107">
        <v>-9.2380303030303033</v>
      </c>
      <c r="BS166" s="107">
        <v>-9.2876969696969702</v>
      </c>
      <c r="BT166" s="107">
        <v>-9.3379999999999992</v>
      </c>
    </row>
    <row r="167" spans="1:72" ht="9.9499999999999993" customHeight="1" thickBot="1" x14ac:dyDescent="0.4">
      <c r="A167" s="45" t="s">
        <v>1</v>
      </c>
      <c r="B167" s="35">
        <v>-18.61</v>
      </c>
      <c r="C167" s="35">
        <v>-18.612303030303028</v>
      </c>
      <c r="D167" s="107">
        <v>-18.618363636363636</v>
      </c>
      <c r="E167" s="107">
        <v>-18.624424242424244</v>
      </c>
      <c r="F167" s="107">
        <v>-18.630969696969697</v>
      </c>
      <c r="G167" s="107">
        <v>-18.643090909090908</v>
      </c>
      <c r="H167" s="107">
        <v>-18.655180722891565</v>
      </c>
      <c r="I167" s="107">
        <v>-18.667228915662651</v>
      </c>
      <c r="J167" s="107">
        <v>-18.679333333333336</v>
      </c>
      <c r="K167" s="107">
        <v>-18.692181818181819</v>
      </c>
      <c r="L167" s="107">
        <v>-18.710363636363635</v>
      </c>
      <c r="M167" s="107">
        <v>-18.728545454545454</v>
      </c>
      <c r="N167" s="107">
        <v>-18.746727272727274</v>
      </c>
      <c r="O167" s="107">
        <v>-18.764909090909093</v>
      </c>
      <c r="P167" s="107">
        <v>-18.783072289156628</v>
      </c>
      <c r="Q167" s="107">
        <v>-18.801144578313252</v>
      </c>
      <c r="R167" s="107">
        <v>-18.819272727272725</v>
      </c>
      <c r="S167" s="107">
        <v>-18.837454545454545</v>
      </c>
      <c r="T167" s="107">
        <v>-18.855636363636364</v>
      </c>
      <c r="U167" s="107">
        <v>-18.873818181818184</v>
      </c>
      <c r="V167" s="107">
        <v>-18.891999999999999</v>
      </c>
      <c r="W167" s="107">
        <v>-18.913575757575757</v>
      </c>
      <c r="X167" s="107">
        <v>-18.937818181818184</v>
      </c>
      <c r="Y167" s="107">
        <v>-18.95644578313253</v>
      </c>
      <c r="Z167" s="107">
        <v>-18.976060606060607</v>
      </c>
      <c r="AA167" s="107">
        <v>-19.00030303030303</v>
      </c>
      <c r="AB167" s="107">
        <v>-19.020909090909093</v>
      </c>
      <c r="AC167" s="107">
        <v>-19.039090909090909</v>
      </c>
      <c r="AD167" s="107">
        <v>-19.057272727272728</v>
      </c>
      <c r="AE167" s="107">
        <v>-19.077272727272728</v>
      </c>
      <c r="AF167" s="107">
        <v>-19.101515151515152</v>
      </c>
      <c r="AG167" s="107">
        <v>-19.121746987951806</v>
      </c>
      <c r="AH167" s="107">
        <v>-19.139819277108433</v>
      </c>
      <c r="AI167" s="107">
        <v>-19.164000000000001</v>
      </c>
      <c r="AJ167" s="107">
        <v>-19.186181818181819</v>
      </c>
      <c r="AK167" s="107">
        <v>-19.204363636363638</v>
      </c>
      <c r="AL167" s="107">
        <v>-19.226727272727274</v>
      </c>
      <c r="AM167" s="107">
        <v>-19.250727272727271</v>
      </c>
      <c r="AN167" s="107">
        <v>-19.268909090909091</v>
      </c>
      <c r="AO167" s="107">
        <v>-19.289397590361446</v>
      </c>
      <c r="AP167" s="107">
        <v>-19.313493975903615</v>
      </c>
      <c r="AQ167" s="107">
        <v>-19.333272727272728</v>
      </c>
      <c r="AR167" s="107">
        <v>-19.351454545454548</v>
      </c>
      <c r="AS167" s="107">
        <v>-19.369636363636364</v>
      </c>
      <c r="AT167" s="107">
        <v>-19.390424242424242</v>
      </c>
      <c r="AU167" s="107">
        <v>-19.414666666666669</v>
      </c>
      <c r="AV167" s="107">
        <v>-19.43418181818182</v>
      </c>
      <c r="AW167" s="107">
        <v>-19.452363636363636</v>
      </c>
      <c r="AX167" s="107">
        <v>-19.470545454545455</v>
      </c>
      <c r="AY167" s="107">
        <v>-19.488674698795183</v>
      </c>
      <c r="AZ167" s="107">
        <v>-19.506746987951807</v>
      </c>
      <c r="BA167" s="107">
        <v>-19.52987878787879</v>
      </c>
      <c r="BB167" s="107">
        <v>-19.553090909090908</v>
      </c>
      <c r="BC167" s="107">
        <v>-19.571272727272728</v>
      </c>
      <c r="BD167" s="107">
        <v>-19.589454545454544</v>
      </c>
      <c r="BE167" s="107">
        <v>-19.607636363636363</v>
      </c>
      <c r="BF167" s="107">
        <v>-19.625818181818182</v>
      </c>
      <c r="BG167" s="107">
        <v>-19.645301204819276</v>
      </c>
      <c r="BH167" s="107">
        <v>-19.669397590361445</v>
      </c>
      <c r="BI167" s="107">
        <v>-19.69018181818182</v>
      </c>
      <c r="BJ167" s="107">
        <v>-19.708363636363636</v>
      </c>
      <c r="BK167" s="107">
        <v>-19.726545454545455</v>
      </c>
      <c r="BL167" s="107">
        <v>-19.744727272727271</v>
      </c>
      <c r="BM167" s="107">
        <v>-19.762909090909091</v>
      </c>
      <c r="BN167" s="107">
        <v>-19.784787878787878</v>
      </c>
      <c r="BO167" s="107">
        <v>-19.809030303030301</v>
      </c>
      <c r="BP167" s="107">
        <v>-19.827349397590361</v>
      </c>
      <c r="BQ167" s="107">
        <v>-19.845454545454544</v>
      </c>
      <c r="BR167" s="107">
        <v>-19.863636363636363</v>
      </c>
      <c r="BS167" s="107">
        <v>-19.885757575757577</v>
      </c>
      <c r="BT167" s="107">
        <v>-19.91</v>
      </c>
    </row>
    <row r="168" spans="1:72" ht="9.9499999999999993" customHeight="1" thickBot="1" x14ac:dyDescent="0.4">
      <c r="A168" s="45" t="s">
        <v>83</v>
      </c>
      <c r="B168" s="35">
        <v>-60.598181818181814</v>
      </c>
      <c r="C168" s="35">
        <v>-59.121818181818178</v>
      </c>
      <c r="D168" s="107">
        <v>-57.758181818181818</v>
      </c>
      <c r="E168" s="107">
        <v>-56.49187878787879</v>
      </c>
      <c r="F168" s="107">
        <v>-55.364363636363635</v>
      </c>
      <c r="G168" s="107">
        <v>-55.418909090909089</v>
      </c>
      <c r="H168" s="107">
        <v>-55.025180722891562</v>
      </c>
      <c r="I168" s="107">
        <v>-54.037228915662652</v>
      </c>
      <c r="J168" s="107">
        <v>-53.11</v>
      </c>
      <c r="K168" s="107">
        <v>-52.212545454545449</v>
      </c>
      <c r="L168" s="107">
        <v>-51.400424242424243</v>
      </c>
      <c r="M168" s="107">
        <v>-50.089818181818181</v>
      </c>
      <c r="N168" s="107">
        <v>-48.217090909090913</v>
      </c>
      <c r="O168" s="107">
        <v>-47.32836363636364</v>
      </c>
      <c r="P168" s="107">
        <v>-46.397228915662659</v>
      </c>
      <c r="Q168" s="107">
        <v>-44.2044578313253</v>
      </c>
      <c r="R168" s="107">
        <v>-42.817818181818183</v>
      </c>
      <c r="S168" s="107">
        <v>-42.205696969696966</v>
      </c>
      <c r="T168" s="107">
        <v>-41.635272727272721</v>
      </c>
      <c r="U168" s="107">
        <v>-41.077999999999996</v>
      </c>
      <c r="V168" s="107">
        <v>-40.544666666666664</v>
      </c>
      <c r="W168" s="107">
        <v>-40.038484848484849</v>
      </c>
      <c r="X168" s="107">
        <v>-39.553636363636357</v>
      </c>
      <c r="Y168" s="107">
        <v>-39.01114457831325</v>
      </c>
      <c r="Z168" s="107">
        <v>-38.442424242424238</v>
      </c>
      <c r="AA168" s="107">
        <v>-37.812121212121212</v>
      </c>
      <c r="AB168" s="107">
        <v>-37.28</v>
      </c>
      <c r="AC168" s="107">
        <v>-36.813333333333333</v>
      </c>
      <c r="AD168" s="107">
        <v>-36.409999999999997</v>
      </c>
      <c r="AE168" s="107">
        <v>-36.019090909090906</v>
      </c>
      <c r="AF168" s="107">
        <v>-35.649393939393939</v>
      </c>
      <c r="AG168" s="107">
        <v>-35.304638554216872</v>
      </c>
      <c r="AH168" s="107">
        <v>-34.973313253012051</v>
      </c>
      <c r="AI168" s="107">
        <v>-34.67</v>
      </c>
      <c r="AJ168" s="107">
        <v>-34.372327272727276</v>
      </c>
      <c r="AK168" s="107">
        <v>-34.085054545454547</v>
      </c>
      <c r="AL168" s="107">
        <v>-33.812836363636364</v>
      </c>
      <c r="AM168" s="107">
        <v>-33.54849696969697</v>
      </c>
      <c r="AN168" s="107">
        <v>-33.310921212121208</v>
      </c>
      <c r="AO168" s="107">
        <v>-33.078132530120477</v>
      </c>
      <c r="AP168" s="107">
        <v>-32.85283132530121</v>
      </c>
      <c r="AQ168" s="107">
        <v>-32.645115151515157</v>
      </c>
      <c r="AR168" s="107">
        <v>-32.445454545454545</v>
      </c>
      <c r="AS168" s="107">
        <v>-32.263636363636365</v>
      </c>
      <c r="AT168" s="107">
        <v>-32.089636363636359</v>
      </c>
      <c r="AU168" s="107">
        <v>-31.926000000000002</v>
      </c>
      <c r="AV168" s="107">
        <v>-31.77370909090909</v>
      </c>
      <c r="AW168" s="107">
        <v>-31.626509090909089</v>
      </c>
      <c r="AX168" s="107">
        <v>-31.491963636363636</v>
      </c>
      <c r="AY168" s="107">
        <v>-31.36648192771084</v>
      </c>
      <c r="AZ168" s="107">
        <v>-31.25081927710843</v>
      </c>
      <c r="BA168" s="107">
        <v>-31.146509090909088</v>
      </c>
      <c r="BB168" s="107">
        <v>-31.045927272727273</v>
      </c>
      <c r="BC168" s="107">
        <v>-30.951381818181819</v>
      </c>
      <c r="BD168" s="107">
        <v>-30.887090909090908</v>
      </c>
      <c r="BE168" s="107">
        <v>-30.850727272727269</v>
      </c>
      <c r="BF168" s="107">
        <v>-30.860763636363636</v>
      </c>
      <c r="BG168" s="107">
        <v>-30.877710843373496</v>
      </c>
      <c r="BH168" s="107">
        <v>-30.89457831325301</v>
      </c>
      <c r="BI168" s="107">
        <v>-30.916254545454546</v>
      </c>
      <c r="BJ168" s="107">
        <v>-30.941709090909093</v>
      </c>
      <c r="BK168" s="107">
        <v>-30.968266666666668</v>
      </c>
      <c r="BL168" s="107">
        <v>-30.995248484848485</v>
      </c>
      <c r="BM168" s="107">
        <v>-31.023127272727272</v>
      </c>
      <c r="BN168" s="107">
        <v>-31.052484848484848</v>
      </c>
      <c r="BO168" s="107">
        <v>-31.08278787878788</v>
      </c>
      <c r="BP168" s="107">
        <v>-31.116385542168675</v>
      </c>
      <c r="BQ168" s="107">
        <v>-31.150909090909092</v>
      </c>
      <c r="BR168" s="107">
        <v>-31.187272727272731</v>
      </c>
      <c r="BS168" s="107">
        <v>-31.226000000000003</v>
      </c>
      <c r="BT168" s="107">
        <v>-31.265999999999998</v>
      </c>
    </row>
    <row r="169" spans="1:72" ht="9.9499999999999993" customHeight="1" thickBot="1" x14ac:dyDescent="0.4">
      <c r="A169" s="45" t="s">
        <v>69</v>
      </c>
      <c r="B169" s="35">
        <v>-38.392424242424241</v>
      </c>
      <c r="C169" s="35">
        <v>-37.494484848484852</v>
      </c>
      <c r="D169" s="107">
        <v>-36.664181818181817</v>
      </c>
      <c r="E169" s="107">
        <v>-35.895818181818179</v>
      </c>
      <c r="F169" s="107">
        <v>-35.157151515151519</v>
      </c>
      <c r="G169" s="107">
        <v>-34.496545454545455</v>
      </c>
      <c r="H169" s="107">
        <v>-33.866144578313254</v>
      </c>
      <c r="I169" s="107">
        <v>-33.275783132530123</v>
      </c>
      <c r="J169" s="107">
        <v>-32.724666666666664</v>
      </c>
      <c r="K169" s="107">
        <v>-32.191818181818185</v>
      </c>
      <c r="L169" s="107">
        <v>-31.706969696969697</v>
      </c>
      <c r="M169" s="107">
        <v>-31.239212121212123</v>
      </c>
      <c r="N169" s="107">
        <v>-30.790727272727274</v>
      </c>
      <c r="O169" s="107">
        <v>-30.377030303030303</v>
      </c>
      <c r="P169" s="107">
        <v>-29.976506024096384</v>
      </c>
      <c r="Q169" s="107">
        <v>-29.60301204819277</v>
      </c>
      <c r="R169" s="107">
        <v>-29.246909090909092</v>
      </c>
      <c r="S169" s="107">
        <v>-28.907515151515149</v>
      </c>
      <c r="T169" s="107">
        <v>-28.594181818181816</v>
      </c>
      <c r="U169" s="107">
        <v>-28.28890909090909</v>
      </c>
      <c r="V169" s="107">
        <v>-27.997999999999998</v>
      </c>
      <c r="W169" s="107">
        <v>-27.724060606060604</v>
      </c>
      <c r="X169" s="107">
        <v>-27.463454545454542</v>
      </c>
      <c r="Y169" s="107">
        <v>-27.143975903614457</v>
      </c>
      <c r="Z169" s="107">
        <v>-26.8</v>
      </c>
      <c r="AA169" s="107">
        <v>-26.400000000000002</v>
      </c>
      <c r="AB169" s="107">
        <v>-26.083636363636366</v>
      </c>
      <c r="AC169" s="107">
        <v>-25.823030303030304</v>
      </c>
      <c r="AD169" s="107">
        <v>-25.608484848484849</v>
      </c>
      <c r="AE169" s="107">
        <v>-25.401818181818182</v>
      </c>
      <c r="AF169" s="107">
        <v>-25.207878787878787</v>
      </c>
      <c r="AG169" s="107">
        <v>-25.02644578313253</v>
      </c>
      <c r="AH169" s="107">
        <v>-24.85174698795181</v>
      </c>
      <c r="AI169" s="107">
        <v>-24.694000000000003</v>
      </c>
      <c r="AJ169" s="107">
        <v>-24.537042424242426</v>
      </c>
      <c r="AK169" s="107">
        <v>-24.381284848484849</v>
      </c>
      <c r="AL169" s="107">
        <v>-24.230963636363636</v>
      </c>
      <c r="AM169" s="107">
        <v>-24.083642424242424</v>
      </c>
      <c r="AN169" s="107">
        <v>-23.949703030303031</v>
      </c>
      <c r="AO169" s="107">
        <v>-23.814668674698797</v>
      </c>
      <c r="AP169" s="107">
        <v>-23.677921686746988</v>
      </c>
      <c r="AQ169" s="107">
        <v>-23.549860606060605</v>
      </c>
      <c r="AR169" s="107">
        <v>-23.425545454545457</v>
      </c>
      <c r="AS169" s="107">
        <v>-23.30736363636364</v>
      </c>
      <c r="AT169" s="107">
        <v>-23.191787878787881</v>
      </c>
      <c r="AU169" s="107">
        <v>-23.079666666666668</v>
      </c>
      <c r="AV169" s="107">
        <v>-22.970854545454547</v>
      </c>
      <c r="AW169" s="107">
        <v>-22.863527272727271</v>
      </c>
      <c r="AX169" s="107">
        <v>-22.75989090909091</v>
      </c>
      <c r="AY169" s="107">
        <v>-22.660891566265061</v>
      </c>
      <c r="AZ169" s="107">
        <v>-22.566915662650601</v>
      </c>
      <c r="BA169" s="107">
        <v>-22.478436363636362</v>
      </c>
      <c r="BB169" s="107">
        <v>-22.391266666666667</v>
      </c>
      <c r="BC169" s="107">
        <v>-22.304599999999997</v>
      </c>
      <c r="BD169" s="107">
        <v>-22.23621212121212</v>
      </c>
      <c r="BE169" s="107">
        <v>-22.184696969696965</v>
      </c>
      <c r="BF169" s="107">
        <v>-22.156381818181817</v>
      </c>
      <c r="BG169" s="107">
        <v>-22.13156626506024</v>
      </c>
      <c r="BH169" s="107">
        <v>-22.106867469879514</v>
      </c>
      <c r="BI169" s="107">
        <v>-22.086157575757575</v>
      </c>
      <c r="BJ169" s="107">
        <v>-22.068581818181819</v>
      </c>
      <c r="BK169" s="107">
        <v>-22.051557575757577</v>
      </c>
      <c r="BL169" s="107">
        <v>-22.034745454545455</v>
      </c>
      <c r="BM169" s="107">
        <v>-22.018381818181819</v>
      </c>
      <c r="BN169" s="107">
        <v>-22.002757575757578</v>
      </c>
      <c r="BO169" s="107">
        <v>-21.987606060606062</v>
      </c>
      <c r="BP169" s="107">
        <v>-21.974277108433736</v>
      </c>
      <c r="BQ169" s="107">
        <v>-21.961363636363636</v>
      </c>
      <c r="BR169" s="107">
        <v>-21.949242424242424</v>
      </c>
      <c r="BS169" s="107">
        <v>-21.938303030303029</v>
      </c>
      <c r="BT169" s="107">
        <v>-21.927999999999997</v>
      </c>
    </row>
    <row r="170" spans="1:72" ht="9.9499999999999993" customHeight="1" thickBot="1" x14ac:dyDescent="0.4">
      <c r="A170" s="45" t="s">
        <v>53</v>
      </c>
      <c r="B170" s="35">
        <v>-16.186666666666667</v>
      </c>
      <c r="C170" s="35">
        <v>-15.867151515151516</v>
      </c>
      <c r="D170" s="107">
        <v>-15.570181818181817</v>
      </c>
      <c r="E170" s="107">
        <v>-15.299757575757576</v>
      </c>
      <c r="F170" s="107">
        <v>-14.949939393939394</v>
      </c>
      <c r="G170" s="107">
        <v>-13.574181818181817</v>
      </c>
      <c r="H170" s="107">
        <v>-12.707108433734939</v>
      </c>
      <c r="I170" s="107">
        <v>-12.514337349397591</v>
      </c>
      <c r="J170" s="107">
        <v>-12.339333333333334</v>
      </c>
      <c r="K170" s="107">
        <v>-12.171090909090909</v>
      </c>
      <c r="L170" s="107">
        <v>-12.013515151515151</v>
      </c>
      <c r="M170" s="107">
        <v>-12.388606060606058</v>
      </c>
      <c r="N170" s="107">
        <v>-13.364363636363635</v>
      </c>
      <c r="O170" s="107">
        <v>-13.42569696969697</v>
      </c>
      <c r="P170" s="107">
        <v>-13.55578313253012</v>
      </c>
      <c r="Q170" s="107">
        <v>-15.001566265060244</v>
      </c>
      <c r="R170" s="107">
        <v>-15.676</v>
      </c>
      <c r="S170" s="107">
        <v>-15.609333333333334</v>
      </c>
      <c r="T170" s="107">
        <v>-15.553090909090908</v>
      </c>
      <c r="U170" s="107">
        <v>-15.499818181818181</v>
      </c>
      <c r="V170" s="107">
        <v>-15.451333333333332</v>
      </c>
      <c r="W170" s="107">
        <v>-15.409636363636363</v>
      </c>
      <c r="X170" s="107">
        <v>-15.373272727272726</v>
      </c>
      <c r="Y170" s="107">
        <v>-15.276807228915661</v>
      </c>
      <c r="Z170" s="107">
        <v>-15.157575757575756</v>
      </c>
      <c r="AA170" s="107">
        <v>-14.987878787878788</v>
      </c>
      <c r="AB170" s="107">
        <v>-14.887272727272727</v>
      </c>
      <c r="AC170" s="107">
        <v>-14.832727272727272</v>
      </c>
      <c r="AD170" s="107">
        <v>-14.806969696969697</v>
      </c>
      <c r="AE170" s="107">
        <v>-14.784545454545453</v>
      </c>
      <c r="AF170" s="107">
        <v>-14.766363636363636</v>
      </c>
      <c r="AG170" s="107">
        <v>-14.748253012048194</v>
      </c>
      <c r="AH170" s="107">
        <v>-14.730180722891566</v>
      </c>
      <c r="AI170" s="107">
        <v>-14.718</v>
      </c>
      <c r="AJ170" s="107">
        <v>-14.701757575757577</v>
      </c>
      <c r="AK170" s="107">
        <v>-14.677515151515152</v>
      </c>
      <c r="AL170" s="107">
        <v>-14.649090909090908</v>
      </c>
      <c r="AM170" s="107">
        <v>-14.618787878787877</v>
      </c>
      <c r="AN170" s="107">
        <v>-14.588484848484848</v>
      </c>
      <c r="AO170" s="107">
        <v>-14.551204819277109</v>
      </c>
      <c r="AP170" s="107">
        <v>-14.503012048192771</v>
      </c>
      <c r="AQ170" s="107">
        <v>-14.454606060606061</v>
      </c>
      <c r="AR170" s="107">
        <v>-14.405636363636365</v>
      </c>
      <c r="AS170" s="107">
        <v>-14.35109090909091</v>
      </c>
      <c r="AT170" s="107">
        <v>-14.293939393939395</v>
      </c>
      <c r="AU170" s="107">
        <v>-14.233333333333334</v>
      </c>
      <c r="AV170" s="107">
        <v>-14.168000000000001</v>
      </c>
      <c r="AW170" s="107">
        <v>-14.100545454545454</v>
      </c>
      <c r="AX170" s="107">
        <v>-14.027818181818182</v>
      </c>
      <c r="AY170" s="107">
        <v>-13.955301204819277</v>
      </c>
      <c r="AZ170" s="107">
        <v>-13.88301204819277</v>
      </c>
      <c r="BA170" s="107">
        <v>-13.810363636363636</v>
      </c>
      <c r="BB170" s="107">
        <v>-13.736606060606061</v>
      </c>
      <c r="BC170" s="107">
        <v>-13.657818181818181</v>
      </c>
      <c r="BD170" s="107">
        <v>-13.585333333333333</v>
      </c>
      <c r="BE170" s="107">
        <v>-13.518666666666666</v>
      </c>
      <c r="BF170" s="107">
        <v>-13.452</v>
      </c>
      <c r="BG170" s="107">
        <v>-13.385421686746987</v>
      </c>
      <c r="BH170" s="107">
        <v>-13.319156626506023</v>
      </c>
      <c r="BI170" s="107">
        <v>-13.256060606060606</v>
      </c>
      <c r="BJ170" s="107">
        <v>-13.195454545454545</v>
      </c>
      <c r="BK170" s="107">
        <v>-13.134848484848485</v>
      </c>
      <c r="BL170" s="107">
        <v>-13.074242424242424</v>
      </c>
      <c r="BM170" s="107">
        <v>-13.013636363636364</v>
      </c>
      <c r="BN170" s="107">
        <v>-12.953030303030303</v>
      </c>
      <c r="BO170" s="107">
        <v>-12.892424242424243</v>
      </c>
      <c r="BP170" s="107">
        <v>-12.832168674698796</v>
      </c>
      <c r="BQ170" s="107">
        <v>-12.771818181818182</v>
      </c>
      <c r="BR170" s="107">
        <v>-12.711212121212121</v>
      </c>
      <c r="BS170" s="107">
        <v>-12.65060606060606</v>
      </c>
      <c r="BT170" s="107">
        <v>-12.59</v>
      </c>
    </row>
    <row r="171" spans="1:72" ht="9.9499999999999993" customHeight="1" thickBot="1" x14ac:dyDescent="0.4">
      <c r="A171" s="45" t="s">
        <v>84</v>
      </c>
      <c r="B171" s="35">
        <v>-186.4519393939394</v>
      </c>
      <c r="C171" s="35">
        <v>-181.12612121212121</v>
      </c>
      <c r="D171" s="107">
        <v>-176.16854545454544</v>
      </c>
      <c r="E171" s="107">
        <v>-171.57375757575755</v>
      </c>
      <c r="F171" s="107">
        <v>-167.1480606060606</v>
      </c>
      <c r="G171" s="107">
        <v>-163.12381818181817</v>
      </c>
      <c r="H171" s="107">
        <v>-159.27578313253011</v>
      </c>
      <c r="I171" s="107">
        <v>-155.66132530120481</v>
      </c>
      <c r="J171" s="107">
        <v>-152.26799999999997</v>
      </c>
      <c r="K171" s="107">
        <v>-148.97781818181815</v>
      </c>
      <c r="L171" s="107">
        <v>-145.95963636363638</v>
      </c>
      <c r="M171" s="107">
        <v>-143.04684848484851</v>
      </c>
      <c r="N171" s="107">
        <v>-140.2529090909091</v>
      </c>
      <c r="O171" s="107">
        <v>-137.64284848484849</v>
      </c>
      <c r="P171" s="107">
        <v>-135.11060240963855</v>
      </c>
      <c r="Q171" s="107">
        <v>-132.76120481927711</v>
      </c>
      <c r="R171" s="107">
        <v>-130.50036363636363</v>
      </c>
      <c r="S171" s="107">
        <v>-128.32460606060604</v>
      </c>
      <c r="T171" s="107">
        <v>-126.2791515151515</v>
      </c>
      <c r="U171" s="107">
        <v>-124.28290909090909</v>
      </c>
      <c r="V171" s="107">
        <v>-122.392</v>
      </c>
      <c r="W171" s="107">
        <v>-120.58593939393938</v>
      </c>
      <c r="X171" s="107">
        <v>-118.84654545454545</v>
      </c>
      <c r="Y171" s="107">
        <v>-117.30307228915662</v>
      </c>
      <c r="Z171" s="107">
        <v>-115.92060606060606</v>
      </c>
      <c r="AA171" s="107">
        <v>-114.96303030303031</v>
      </c>
      <c r="AB171" s="107">
        <v>-114.03454545454547</v>
      </c>
      <c r="AC171" s="107">
        <v>-113.12545454545455</v>
      </c>
      <c r="AD171" s="107">
        <v>-112.26818181818182</v>
      </c>
      <c r="AE171" s="107">
        <v>-111.42818181818181</v>
      </c>
      <c r="AF171" s="107">
        <v>-110.62212121212121</v>
      </c>
      <c r="AG171" s="107">
        <v>-109.84662650602409</v>
      </c>
      <c r="AH171" s="107">
        <v>-109.08759036144578</v>
      </c>
      <c r="AI171" s="107">
        <v>-108.372</v>
      </c>
      <c r="AJ171" s="107">
        <v>-107.66694545454546</v>
      </c>
      <c r="AK171" s="107">
        <v>-106.98149090909092</v>
      </c>
      <c r="AL171" s="107">
        <v>-106.32489090909091</v>
      </c>
      <c r="AM171" s="107">
        <v>-105.68292727272727</v>
      </c>
      <c r="AN171" s="107">
        <v>-105.0811090909091</v>
      </c>
      <c r="AO171" s="107">
        <v>-104.48822289156627</v>
      </c>
      <c r="AP171" s="107">
        <v>-103.90930722891567</v>
      </c>
      <c r="AQ171" s="107">
        <v>-103.36455151515152</v>
      </c>
      <c r="AR171" s="107">
        <v>-102.83354545454546</v>
      </c>
      <c r="AS171" s="107">
        <v>-102.31536363636364</v>
      </c>
      <c r="AT171" s="107">
        <v>-101.81281818181819</v>
      </c>
      <c r="AU171" s="107">
        <v>-101.331</v>
      </c>
      <c r="AV171" s="107">
        <v>-100.87329090909091</v>
      </c>
      <c r="AW171" s="107">
        <v>-100.42482424242425</v>
      </c>
      <c r="AX171" s="107">
        <v>-99.992703030303034</v>
      </c>
      <c r="AY171" s="107">
        <v>-99.574843373493977</v>
      </c>
      <c r="AZ171" s="107">
        <v>-99.172433734939759</v>
      </c>
      <c r="BA171" s="107">
        <v>-98.795854545454546</v>
      </c>
      <c r="BB171" s="107">
        <v>-98.42834545454545</v>
      </c>
      <c r="BC171" s="107">
        <v>-98.077436363636366</v>
      </c>
      <c r="BD171" s="107">
        <v>-97.724636363636364</v>
      </c>
      <c r="BE171" s="107">
        <v>-97.370090909090891</v>
      </c>
      <c r="BF171" s="107">
        <v>-96.979690909090891</v>
      </c>
      <c r="BG171" s="107">
        <v>-96.587108433734926</v>
      </c>
      <c r="BH171" s="107">
        <v>-96.205783132530129</v>
      </c>
      <c r="BI171" s="107">
        <v>-95.83877575757576</v>
      </c>
      <c r="BJ171" s="107">
        <v>-95.483018181818181</v>
      </c>
      <c r="BK171" s="107">
        <v>-95.128915151515145</v>
      </c>
      <c r="BL171" s="107">
        <v>-94.778599999999997</v>
      </c>
      <c r="BM171" s="107">
        <v>-94.438599999999994</v>
      </c>
      <c r="BN171" s="107">
        <v>-94.10081818181817</v>
      </c>
      <c r="BO171" s="107">
        <v>-93.764454545454541</v>
      </c>
      <c r="BP171" s="107">
        <v>-93.446807228915659</v>
      </c>
      <c r="BQ171" s="107">
        <v>-93.134090909090915</v>
      </c>
      <c r="BR171" s="107">
        <v>-92.831060606060603</v>
      </c>
      <c r="BS171" s="107">
        <v>-92.531575757575752</v>
      </c>
      <c r="BT171" s="107">
        <v>-92.233999999999995</v>
      </c>
    </row>
    <row r="172" spans="1:72" ht="9.9499999999999993" customHeight="1" thickBot="1" x14ac:dyDescent="0.4">
      <c r="A172" s="45" t="s">
        <v>62</v>
      </c>
      <c r="B172" s="35">
        <v>-82.123090909090905</v>
      </c>
      <c r="C172" s="35">
        <v>-79.74939393939394</v>
      </c>
      <c r="D172" s="107">
        <v>-77.537272727272722</v>
      </c>
      <c r="E172" s="107">
        <v>-75.488848484848475</v>
      </c>
      <c r="F172" s="107">
        <v>-73.47042424242423</v>
      </c>
      <c r="G172" s="107">
        <v>-71.100727272727269</v>
      </c>
      <c r="H172" s="107">
        <v>-69.058373493975907</v>
      </c>
      <c r="I172" s="107">
        <v>-67.449939759036141</v>
      </c>
      <c r="J172" s="107">
        <v>-65.941333333333333</v>
      </c>
      <c r="K172" s="107">
        <v>-64.478545454545454</v>
      </c>
      <c r="L172" s="107">
        <v>-63.13309090909091</v>
      </c>
      <c r="M172" s="107">
        <v>-62.098121212121214</v>
      </c>
      <c r="N172" s="107">
        <v>-61.413272727272727</v>
      </c>
      <c r="O172" s="107">
        <v>-60.345757575757574</v>
      </c>
      <c r="P172" s="107">
        <v>-59.344939759036144</v>
      </c>
      <c r="Q172" s="107">
        <v>-59.079879518072289</v>
      </c>
      <c r="R172" s="107">
        <v>-58.464727272727274</v>
      </c>
      <c r="S172" s="107">
        <v>-57.513212121212113</v>
      </c>
      <c r="T172" s="107">
        <v>-56.6190303030303</v>
      </c>
      <c r="U172" s="107">
        <v>-55.746909090909092</v>
      </c>
      <c r="V172" s="107">
        <v>-54.922666666666665</v>
      </c>
      <c r="W172" s="107">
        <v>-54.135757575757573</v>
      </c>
      <c r="X172" s="107">
        <v>-53.378181818181815</v>
      </c>
      <c r="Y172" s="107">
        <v>-52.717951807228921</v>
      </c>
      <c r="Z172" s="107">
        <v>-52.13909090909091</v>
      </c>
      <c r="AA172" s="107">
        <v>-51.775454545454551</v>
      </c>
      <c r="AB172" s="107">
        <v>-51.419090909090912</v>
      </c>
      <c r="AC172" s="107">
        <v>-51.067575757575753</v>
      </c>
      <c r="AD172" s="107">
        <v>-50.733333333333334</v>
      </c>
      <c r="AE172" s="107">
        <v>-50.405454545454546</v>
      </c>
      <c r="AF172" s="107">
        <v>-50.090303030303033</v>
      </c>
      <c r="AG172" s="107">
        <v>-49.78421686746988</v>
      </c>
      <c r="AH172" s="107">
        <v>-49.483012048192769</v>
      </c>
      <c r="AI172" s="107">
        <v>-49.198</v>
      </c>
      <c r="AJ172" s="107">
        <v>-48.915830303030305</v>
      </c>
      <c r="AK172" s="107">
        <v>-48.638860606060604</v>
      </c>
      <c r="AL172" s="107">
        <v>-48.371509090909093</v>
      </c>
      <c r="AM172" s="107">
        <v>-48.109036363636363</v>
      </c>
      <c r="AN172" s="107">
        <v>-47.859945454545453</v>
      </c>
      <c r="AO172" s="107">
        <v>-47.612379518072288</v>
      </c>
      <c r="AP172" s="107">
        <v>-47.367198795180727</v>
      </c>
      <c r="AQ172" s="107">
        <v>-47.134648484848483</v>
      </c>
      <c r="AR172" s="107">
        <v>-46.906818181818181</v>
      </c>
      <c r="AS172" s="107">
        <v>-46.679545454545455</v>
      </c>
      <c r="AT172" s="107">
        <v>-46.457484848484853</v>
      </c>
      <c r="AU172" s="107">
        <v>-46.242333333333335</v>
      </c>
      <c r="AV172" s="107">
        <v>-46.03521818181818</v>
      </c>
      <c r="AW172" s="107">
        <v>-45.830921212121211</v>
      </c>
      <c r="AX172" s="107">
        <v>-45.630315151515155</v>
      </c>
      <c r="AY172" s="107">
        <v>-45.434626506024102</v>
      </c>
      <c r="AZ172" s="107">
        <v>-45.244265060240963</v>
      </c>
      <c r="BA172" s="107">
        <v>-45.063890909090908</v>
      </c>
      <c r="BB172" s="107">
        <v>-44.886842424242424</v>
      </c>
      <c r="BC172" s="107">
        <v>-44.715327272727272</v>
      </c>
      <c r="BD172" s="107">
        <v>-44.536878787878784</v>
      </c>
      <c r="BE172" s="107">
        <v>-44.352030303030297</v>
      </c>
      <c r="BF172" s="107">
        <v>-44.137654545454545</v>
      </c>
      <c r="BG172" s="107">
        <v>-43.920481927710838</v>
      </c>
      <c r="BH172" s="107">
        <v>-43.709036144578313</v>
      </c>
      <c r="BI172" s="107">
        <v>-43.504339393939389</v>
      </c>
      <c r="BJ172" s="107">
        <v>-43.304945454545454</v>
      </c>
      <c r="BK172" s="107">
        <v>-43.106103030303025</v>
      </c>
      <c r="BL172" s="107">
        <v>-42.909048484848483</v>
      </c>
      <c r="BM172" s="107">
        <v>-42.716927272727268</v>
      </c>
      <c r="BN172" s="107">
        <v>-42.525545454545451</v>
      </c>
      <c r="BO172" s="107">
        <v>-42.334636363636363</v>
      </c>
      <c r="BP172" s="107">
        <v>-42.152349397590363</v>
      </c>
      <c r="BQ172" s="107">
        <v>-41.972272727272731</v>
      </c>
      <c r="BR172" s="107">
        <v>-41.796515151515152</v>
      </c>
      <c r="BS172" s="107">
        <v>-41.621939393939392</v>
      </c>
      <c r="BT172" s="107">
        <v>-41.448</v>
      </c>
    </row>
    <row r="173" spans="1:72" ht="9.9499999999999993" customHeight="1" thickBot="1" x14ac:dyDescent="0.4">
      <c r="A173" s="45" t="s">
        <v>72</v>
      </c>
      <c r="B173" s="35">
        <v>-22.205757575757573</v>
      </c>
      <c r="C173" s="35">
        <v>-21.627333333333333</v>
      </c>
      <c r="D173" s="107">
        <v>-21.093999999999998</v>
      </c>
      <c r="E173" s="107">
        <v>-20.596060606060604</v>
      </c>
      <c r="F173" s="107">
        <v>-20.20721212121212</v>
      </c>
      <c r="G173" s="107">
        <v>-20.922363636363634</v>
      </c>
      <c r="H173" s="107">
        <v>-21.159036144578312</v>
      </c>
      <c r="I173" s="107">
        <v>-20.761445783132533</v>
      </c>
      <c r="J173" s="107">
        <v>-20.385333333333335</v>
      </c>
      <c r="K173" s="107">
        <v>-20.020727272727271</v>
      </c>
      <c r="L173" s="107">
        <v>-19.693454545454546</v>
      </c>
      <c r="M173" s="107">
        <v>-18.850606060606061</v>
      </c>
      <c r="N173" s="107">
        <v>-17.426363636363639</v>
      </c>
      <c r="O173" s="107">
        <v>-16.951333333333334</v>
      </c>
      <c r="P173" s="107">
        <v>-16.420722891566268</v>
      </c>
      <c r="Q173" s="107">
        <v>-14.601445783132529</v>
      </c>
      <c r="R173" s="107">
        <v>-13.57090909090909</v>
      </c>
      <c r="S173" s="107">
        <v>-13.298181818181817</v>
      </c>
      <c r="T173" s="107">
        <v>-13.041090909090908</v>
      </c>
      <c r="U173" s="107">
        <v>-12.789090909090909</v>
      </c>
      <c r="V173" s="107">
        <v>-12.546666666666665</v>
      </c>
      <c r="W173" s="107">
        <v>-12.314424242424241</v>
      </c>
      <c r="X173" s="107">
        <v>-12.090181818181819</v>
      </c>
      <c r="Y173" s="107">
        <v>-11.867168674698794</v>
      </c>
      <c r="Z173" s="107">
        <v>-11.642424242424243</v>
      </c>
      <c r="AA173" s="107">
        <v>-11.412121212121212</v>
      </c>
      <c r="AB173" s="107">
        <v>-11.196363636363637</v>
      </c>
      <c r="AC173" s="107">
        <v>-10.99030303030303</v>
      </c>
      <c r="AD173" s="107">
        <v>-10.801515151515151</v>
      </c>
      <c r="AE173" s="107">
        <v>-10.617272727272727</v>
      </c>
      <c r="AF173" s="107">
        <v>-10.441515151515151</v>
      </c>
      <c r="AG173" s="107">
        <v>-10.278192771084338</v>
      </c>
      <c r="AH173" s="107">
        <v>-10.12156626506024</v>
      </c>
      <c r="AI173" s="107">
        <v>-9.9760000000000009</v>
      </c>
      <c r="AJ173" s="107">
        <v>-9.8352848484848501</v>
      </c>
      <c r="AK173" s="107">
        <v>-9.7037696969696974</v>
      </c>
      <c r="AL173" s="107">
        <v>-9.581872727272728</v>
      </c>
      <c r="AM173" s="107">
        <v>-9.4648545454545445</v>
      </c>
      <c r="AN173" s="107">
        <v>-9.361218181818181</v>
      </c>
      <c r="AO173" s="107">
        <v>-9.263463855421687</v>
      </c>
      <c r="AP173" s="107">
        <v>-9.174909638554217</v>
      </c>
      <c r="AQ173" s="107">
        <v>-9.0952545454545461</v>
      </c>
      <c r="AR173" s="107">
        <v>-9.019909090909092</v>
      </c>
      <c r="AS173" s="107">
        <v>-8.9562727272727276</v>
      </c>
      <c r="AT173" s="107">
        <v>-8.8978484848484847</v>
      </c>
      <c r="AU173" s="107">
        <v>-8.8463333333333338</v>
      </c>
      <c r="AV173" s="107">
        <v>-8.8028545454545455</v>
      </c>
      <c r="AW173" s="107">
        <v>-8.7629818181818173</v>
      </c>
      <c r="AX173" s="107">
        <v>-8.7320727272727261</v>
      </c>
      <c r="AY173" s="107">
        <v>-8.7055903614457826</v>
      </c>
      <c r="AZ173" s="107">
        <v>-8.6839036144578312</v>
      </c>
      <c r="BA173" s="107">
        <v>-8.6680727272727278</v>
      </c>
      <c r="BB173" s="107">
        <v>-8.6546606060606059</v>
      </c>
      <c r="BC173" s="107">
        <v>-8.6467818181818181</v>
      </c>
      <c r="BD173" s="107">
        <v>-8.6508787878787885</v>
      </c>
      <c r="BE173" s="107">
        <v>-8.6660303030303023</v>
      </c>
      <c r="BF173" s="107">
        <v>-8.7043818181818189</v>
      </c>
      <c r="BG173" s="107">
        <v>-8.7461445783132525</v>
      </c>
      <c r="BH173" s="107">
        <v>-8.7877108433734943</v>
      </c>
      <c r="BI173" s="107">
        <v>-8.8300969696969691</v>
      </c>
      <c r="BJ173" s="107">
        <v>-8.8731272727272739</v>
      </c>
      <c r="BK173" s="107">
        <v>-8.9167090909090909</v>
      </c>
      <c r="BL173" s="107">
        <v>-8.9605030303030304</v>
      </c>
      <c r="BM173" s="107">
        <v>-9.0047454545454553</v>
      </c>
      <c r="BN173" s="107">
        <v>-9.0497272727272726</v>
      </c>
      <c r="BO173" s="107">
        <v>-9.0951818181818176</v>
      </c>
      <c r="BP173" s="107">
        <v>-9.1421084337349399</v>
      </c>
      <c r="BQ173" s="107">
        <v>-9.1895454545454545</v>
      </c>
      <c r="BR173" s="107">
        <v>-9.2380303030303033</v>
      </c>
      <c r="BS173" s="107">
        <v>-9.2876969696969702</v>
      </c>
      <c r="BT173" s="107">
        <v>-9.3379999999999992</v>
      </c>
    </row>
    <row r="174" spans="1:72" ht="9.9499999999999993" customHeight="1" thickBot="1" x14ac:dyDescent="0.4">
      <c r="A174" s="45" t="s">
        <v>73</v>
      </c>
      <c r="B174" s="35">
        <v>-22.205757575757573</v>
      </c>
      <c r="C174" s="35">
        <v>-21.627333333333333</v>
      </c>
      <c r="D174" s="107">
        <v>-21.093999999999998</v>
      </c>
      <c r="E174" s="107">
        <v>-20.596060606060604</v>
      </c>
      <c r="F174" s="107">
        <v>-20.20721212121212</v>
      </c>
      <c r="G174" s="107">
        <v>-20.922363636363634</v>
      </c>
      <c r="H174" s="107">
        <v>-21.159036144578312</v>
      </c>
      <c r="I174" s="107">
        <v>-20.761445783132533</v>
      </c>
      <c r="J174" s="107">
        <v>-20.385333333333335</v>
      </c>
      <c r="K174" s="107">
        <v>-20.020727272727271</v>
      </c>
      <c r="L174" s="107">
        <v>-19.693454545454546</v>
      </c>
      <c r="M174" s="107">
        <v>-18.850606060606061</v>
      </c>
      <c r="N174" s="107">
        <v>-17.426363636363639</v>
      </c>
      <c r="O174" s="107">
        <v>-16.951333333333334</v>
      </c>
      <c r="P174" s="107">
        <v>-16.420722891566268</v>
      </c>
      <c r="Q174" s="107">
        <v>-14.601445783132529</v>
      </c>
      <c r="R174" s="107">
        <v>-13.57090909090909</v>
      </c>
      <c r="S174" s="107">
        <v>-13.298181818181817</v>
      </c>
      <c r="T174" s="107">
        <v>-13.041090909090908</v>
      </c>
      <c r="U174" s="107">
        <v>-12.789090909090909</v>
      </c>
      <c r="V174" s="107">
        <v>-12.546666666666665</v>
      </c>
      <c r="W174" s="107">
        <v>-12.314424242424241</v>
      </c>
      <c r="X174" s="107">
        <v>-12.090181818181819</v>
      </c>
      <c r="Y174" s="107">
        <v>-11.867168674698794</v>
      </c>
      <c r="Z174" s="107">
        <v>-11.642424242424243</v>
      </c>
      <c r="AA174" s="107">
        <v>-11.412121212121212</v>
      </c>
      <c r="AB174" s="107">
        <v>-11.196363636363637</v>
      </c>
      <c r="AC174" s="107">
        <v>-10.99030303030303</v>
      </c>
      <c r="AD174" s="107">
        <v>-10.801515151515151</v>
      </c>
      <c r="AE174" s="107">
        <v>-10.617272727272727</v>
      </c>
      <c r="AF174" s="107">
        <v>-10.441515151515151</v>
      </c>
      <c r="AG174" s="107">
        <v>-10.278192771084338</v>
      </c>
      <c r="AH174" s="107">
        <v>-10.12156626506024</v>
      </c>
      <c r="AI174" s="107">
        <v>-9.9760000000000009</v>
      </c>
      <c r="AJ174" s="107">
        <v>-9.8352848484848501</v>
      </c>
      <c r="AK174" s="107">
        <v>-9.7037696969696974</v>
      </c>
      <c r="AL174" s="107">
        <v>-9.581872727272728</v>
      </c>
      <c r="AM174" s="107">
        <v>-9.4648545454545445</v>
      </c>
      <c r="AN174" s="107">
        <v>-9.361218181818181</v>
      </c>
      <c r="AO174" s="107">
        <v>-9.263463855421687</v>
      </c>
      <c r="AP174" s="107">
        <v>-9.174909638554217</v>
      </c>
      <c r="AQ174" s="107">
        <v>-9.0952545454545461</v>
      </c>
      <c r="AR174" s="107">
        <v>-9.019909090909092</v>
      </c>
      <c r="AS174" s="107">
        <v>-8.9562727272727276</v>
      </c>
      <c r="AT174" s="107">
        <v>-8.8978484848484847</v>
      </c>
      <c r="AU174" s="107">
        <v>-8.8463333333333338</v>
      </c>
      <c r="AV174" s="107">
        <v>-8.8028545454545455</v>
      </c>
      <c r="AW174" s="107">
        <v>-8.7629818181818173</v>
      </c>
      <c r="AX174" s="107">
        <v>-8.7320727272727261</v>
      </c>
      <c r="AY174" s="107">
        <v>-8.7055903614457826</v>
      </c>
      <c r="AZ174" s="107">
        <v>-8.6839036144578312</v>
      </c>
      <c r="BA174" s="107">
        <v>-8.6680727272727278</v>
      </c>
      <c r="BB174" s="107">
        <v>-8.6546606060606059</v>
      </c>
      <c r="BC174" s="107">
        <v>-8.6467818181818181</v>
      </c>
      <c r="BD174" s="107">
        <v>-8.6508787878787885</v>
      </c>
      <c r="BE174" s="107">
        <v>-8.6660303030303023</v>
      </c>
      <c r="BF174" s="107">
        <v>-8.7043818181818189</v>
      </c>
      <c r="BG174" s="107">
        <v>-8.7461445783132525</v>
      </c>
      <c r="BH174" s="107">
        <v>-8.7877108433734943</v>
      </c>
      <c r="BI174" s="107">
        <v>-8.8300969696969691</v>
      </c>
      <c r="BJ174" s="107">
        <v>-8.8731272727272739</v>
      </c>
      <c r="BK174" s="107">
        <v>-8.9167090909090909</v>
      </c>
      <c r="BL174" s="107">
        <v>-8.9605030303030304</v>
      </c>
      <c r="BM174" s="107">
        <v>-9.0047454545454553</v>
      </c>
      <c r="BN174" s="107">
        <v>-9.0497272727272726</v>
      </c>
      <c r="BO174" s="107">
        <v>-9.0951818181818176</v>
      </c>
      <c r="BP174" s="107">
        <v>-9.1421084337349399</v>
      </c>
      <c r="BQ174" s="107">
        <v>-9.1895454545454545</v>
      </c>
      <c r="BR174" s="107">
        <v>-9.2380303030303033</v>
      </c>
      <c r="BS174" s="107">
        <v>-9.2876969696969702</v>
      </c>
      <c r="BT174" s="107">
        <v>-9.3379999999999992</v>
      </c>
    </row>
    <row r="175" spans="1:72" ht="9.9499999999999993" customHeight="1" thickBot="1" x14ac:dyDescent="0.4">
      <c r="A175" s="45" t="s">
        <v>79</v>
      </c>
      <c r="B175" s="35">
        <v>-38.392424242424241</v>
      </c>
      <c r="C175" s="35">
        <v>-37.494484848484852</v>
      </c>
      <c r="D175" s="107">
        <v>-36.664181818181817</v>
      </c>
      <c r="E175" s="107">
        <v>-35.895818181818179</v>
      </c>
      <c r="F175" s="107">
        <v>-35.157151515151519</v>
      </c>
      <c r="G175" s="107">
        <v>-34.496545454545455</v>
      </c>
      <c r="H175" s="107">
        <v>-33.866144578313254</v>
      </c>
      <c r="I175" s="107">
        <v>-33.275783132530123</v>
      </c>
      <c r="J175" s="107">
        <v>-32.724666666666664</v>
      </c>
      <c r="K175" s="107">
        <v>-32.191818181818185</v>
      </c>
      <c r="L175" s="107">
        <v>-31.706969696969697</v>
      </c>
      <c r="M175" s="107">
        <v>-31.239212121212123</v>
      </c>
      <c r="N175" s="107">
        <v>-30.790727272727274</v>
      </c>
      <c r="O175" s="107">
        <v>-30.377030303030303</v>
      </c>
      <c r="P175" s="107">
        <v>-29.976506024096384</v>
      </c>
      <c r="Q175" s="107">
        <v>-29.60301204819277</v>
      </c>
      <c r="R175" s="107">
        <v>-29.246909090909092</v>
      </c>
      <c r="S175" s="107">
        <v>-28.907515151515149</v>
      </c>
      <c r="T175" s="107">
        <v>-28.594181818181816</v>
      </c>
      <c r="U175" s="107">
        <v>-28.28890909090909</v>
      </c>
      <c r="V175" s="107">
        <v>-27.997999999999998</v>
      </c>
      <c r="W175" s="107">
        <v>-27.724060606060604</v>
      </c>
      <c r="X175" s="107">
        <v>-27.463454545454542</v>
      </c>
      <c r="Y175" s="107">
        <v>-27.143975903614457</v>
      </c>
      <c r="Z175" s="107">
        <v>-26.8</v>
      </c>
      <c r="AA175" s="107">
        <v>-26.400000000000002</v>
      </c>
      <c r="AB175" s="107">
        <v>-26.083636363636366</v>
      </c>
      <c r="AC175" s="107">
        <v>-25.823030303030304</v>
      </c>
      <c r="AD175" s="107">
        <v>-25.608484848484849</v>
      </c>
      <c r="AE175" s="107">
        <v>-25.401818181818182</v>
      </c>
      <c r="AF175" s="107">
        <v>-25.207878787878787</v>
      </c>
      <c r="AG175" s="107">
        <v>-25.02644578313253</v>
      </c>
      <c r="AH175" s="107">
        <v>-24.85174698795181</v>
      </c>
      <c r="AI175" s="107">
        <v>-24.694000000000003</v>
      </c>
      <c r="AJ175" s="107">
        <v>-24.537042424242426</v>
      </c>
      <c r="AK175" s="107">
        <v>-24.381284848484849</v>
      </c>
      <c r="AL175" s="107">
        <v>-24.230963636363636</v>
      </c>
      <c r="AM175" s="107">
        <v>-24.083642424242424</v>
      </c>
      <c r="AN175" s="107">
        <v>-23.949703030303031</v>
      </c>
      <c r="AO175" s="107">
        <v>-23.814668674698797</v>
      </c>
      <c r="AP175" s="107">
        <v>-23.677921686746988</v>
      </c>
      <c r="AQ175" s="107">
        <v>-23.549860606060605</v>
      </c>
      <c r="AR175" s="107">
        <v>-23.425545454545457</v>
      </c>
      <c r="AS175" s="107">
        <v>-23.30736363636364</v>
      </c>
      <c r="AT175" s="107">
        <v>-23.191787878787881</v>
      </c>
      <c r="AU175" s="107">
        <v>-23.079666666666668</v>
      </c>
      <c r="AV175" s="107">
        <v>-22.970854545454547</v>
      </c>
      <c r="AW175" s="107">
        <v>-22.863527272727271</v>
      </c>
      <c r="AX175" s="107">
        <v>-22.75989090909091</v>
      </c>
      <c r="AY175" s="107">
        <v>-22.660891566265061</v>
      </c>
      <c r="AZ175" s="107">
        <v>-22.566915662650601</v>
      </c>
      <c r="BA175" s="107">
        <v>-22.478436363636362</v>
      </c>
      <c r="BB175" s="107">
        <v>-22.391266666666667</v>
      </c>
      <c r="BC175" s="107">
        <v>-22.304599999999997</v>
      </c>
      <c r="BD175" s="107">
        <v>-22.23621212121212</v>
      </c>
      <c r="BE175" s="107">
        <v>-22.184696969696965</v>
      </c>
      <c r="BF175" s="107">
        <v>-22.156381818181817</v>
      </c>
      <c r="BG175" s="107">
        <v>-22.13156626506024</v>
      </c>
      <c r="BH175" s="107">
        <v>-22.106867469879514</v>
      </c>
      <c r="BI175" s="107">
        <v>-22.086157575757575</v>
      </c>
      <c r="BJ175" s="107">
        <v>-22.068581818181819</v>
      </c>
      <c r="BK175" s="107">
        <v>-22.051557575757577</v>
      </c>
      <c r="BL175" s="107">
        <v>-22.034745454545455</v>
      </c>
      <c r="BM175" s="107">
        <v>-22.018381818181819</v>
      </c>
      <c r="BN175" s="107">
        <v>-22.002757575757578</v>
      </c>
      <c r="BO175" s="107">
        <v>-21.987606060606062</v>
      </c>
      <c r="BP175" s="107">
        <v>-21.974277108433736</v>
      </c>
      <c r="BQ175" s="107">
        <v>-21.961363636363636</v>
      </c>
      <c r="BR175" s="107">
        <v>-21.949242424242424</v>
      </c>
      <c r="BS175" s="107">
        <v>-21.938303030303029</v>
      </c>
      <c r="BT175" s="107">
        <v>-21.927999999999997</v>
      </c>
    </row>
    <row r="176" spans="1:72" ht="9.9499999999999993" customHeight="1" thickBot="1" x14ac:dyDescent="0.4">
      <c r="A176" s="45" t="s">
        <v>85</v>
      </c>
      <c r="B176" s="35">
        <v>-186.4519393939394</v>
      </c>
      <c r="C176" s="35">
        <v>-181.12612121212121</v>
      </c>
      <c r="D176" s="107">
        <v>-176.16854545454544</v>
      </c>
      <c r="E176" s="107">
        <v>-171.57375757575755</v>
      </c>
      <c r="F176" s="107">
        <v>-167.1480606060606</v>
      </c>
      <c r="G176" s="107">
        <v>-163.12381818181817</v>
      </c>
      <c r="H176" s="107">
        <v>-159.27578313253011</v>
      </c>
      <c r="I176" s="107">
        <v>-155.66132530120481</v>
      </c>
      <c r="J176" s="107">
        <v>-152.26799999999997</v>
      </c>
      <c r="K176" s="107">
        <v>-148.97781818181815</v>
      </c>
      <c r="L176" s="107">
        <v>-145.95963636363638</v>
      </c>
      <c r="M176" s="107">
        <v>-143.04684848484851</v>
      </c>
      <c r="N176" s="107">
        <v>-140.2529090909091</v>
      </c>
      <c r="O176" s="107">
        <v>-137.64284848484849</v>
      </c>
      <c r="P176" s="107">
        <v>-135.11060240963855</v>
      </c>
      <c r="Q176" s="107">
        <v>-132.76120481927711</v>
      </c>
      <c r="R176" s="107">
        <v>-130.50036363636363</v>
      </c>
      <c r="S176" s="107">
        <v>-128.32460606060604</v>
      </c>
      <c r="T176" s="107">
        <v>-126.2791515151515</v>
      </c>
      <c r="U176" s="107">
        <v>-124.28290909090909</v>
      </c>
      <c r="V176" s="107">
        <v>-122.392</v>
      </c>
      <c r="W176" s="107">
        <v>-120.58593939393938</v>
      </c>
      <c r="X176" s="107">
        <v>-118.84654545454545</v>
      </c>
      <c r="Y176" s="107">
        <v>-117.30307228915662</v>
      </c>
      <c r="Z176" s="107">
        <v>-115.92060606060606</v>
      </c>
      <c r="AA176" s="107">
        <v>-114.96303030303031</v>
      </c>
      <c r="AB176" s="107">
        <v>-114.03454545454547</v>
      </c>
      <c r="AC176" s="107">
        <v>-113.12545454545455</v>
      </c>
      <c r="AD176" s="107">
        <v>-112.26818181818182</v>
      </c>
      <c r="AE176" s="107">
        <v>-111.42818181818181</v>
      </c>
      <c r="AF176" s="107">
        <v>-110.62212121212121</v>
      </c>
      <c r="AG176" s="107">
        <v>-109.84662650602409</v>
      </c>
      <c r="AH176" s="107">
        <v>-109.08759036144578</v>
      </c>
      <c r="AI176" s="107">
        <v>-108.372</v>
      </c>
      <c r="AJ176" s="107">
        <v>-107.66694545454546</v>
      </c>
      <c r="AK176" s="107">
        <v>-106.98149090909092</v>
      </c>
      <c r="AL176" s="107">
        <v>-106.32489090909091</v>
      </c>
      <c r="AM176" s="107">
        <v>-105.68292727272727</v>
      </c>
      <c r="AN176" s="107">
        <v>-105.0811090909091</v>
      </c>
      <c r="AO176" s="107">
        <v>-104.48822289156627</v>
      </c>
      <c r="AP176" s="107">
        <v>-103.90930722891567</v>
      </c>
      <c r="AQ176" s="107">
        <v>-103.36455151515152</v>
      </c>
      <c r="AR176" s="107">
        <v>-102.83354545454546</v>
      </c>
      <c r="AS176" s="107">
        <v>-102.31536363636364</v>
      </c>
      <c r="AT176" s="107">
        <v>-101.81281818181819</v>
      </c>
      <c r="AU176" s="107">
        <v>-101.331</v>
      </c>
      <c r="AV176" s="107">
        <v>-100.87329090909091</v>
      </c>
      <c r="AW176" s="107">
        <v>-100.42482424242425</v>
      </c>
      <c r="AX176" s="107">
        <v>-99.992703030303034</v>
      </c>
      <c r="AY176" s="107">
        <v>-99.574843373493977</v>
      </c>
      <c r="AZ176" s="107">
        <v>-99.172433734939759</v>
      </c>
      <c r="BA176" s="107">
        <v>-98.795854545454546</v>
      </c>
      <c r="BB176" s="107">
        <v>-98.42834545454545</v>
      </c>
      <c r="BC176" s="107">
        <v>-98.077436363636366</v>
      </c>
      <c r="BD176" s="107">
        <v>-97.724636363636364</v>
      </c>
      <c r="BE176" s="107">
        <v>-97.370090909090891</v>
      </c>
      <c r="BF176" s="107">
        <v>-96.979690909090891</v>
      </c>
      <c r="BG176" s="107">
        <v>-96.587108433734926</v>
      </c>
      <c r="BH176" s="107">
        <v>-96.205783132530129</v>
      </c>
      <c r="BI176" s="107">
        <v>-95.83877575757576</v>
      </c>
      <c r="BJ176" s="107">
        <v>-95.483018181818181</v>
      </c>
      <c r="BK176" s="107">
        <v>-95.128915151515145</v>
      </c>
      <c r="BL176" s="107">
        <v>-94.778599999999997</v>
      </c>
      <c r="BM176" s="107">
        <v>-94.438599999999994</v>
      </c>
      <c r="BN176" s="107">
        <v>-94.10081818181817</v>
      </c>
      <c r="BO176" s="107">
        <v>-93.764454545454541</v>
      </c>
      <c r="BP176" s="107">
        <v>-93.446807228915659</v>
      </c>
      <c r="BQ176" s="107">
        <v>-93.134090909090915</v>
      </c>
      <c r="BR176" s="107">
        <v>-92.831060606060603</v>
      </c>
      <c r="BS176" s="107">
        <v>-92.531575757575752</v>
      </c>
      <c r="BT176" s="107">
        <v>-92.233999999999995</v>
      </c>
    </row>
    <row r="177" spans="1:72" ht="9.9499999999999993" customHeight="1" thickBot="1" x14ac:dyDescent="0.4">
      <c r="A177" s="45" t="s">
        <v>26</v>
      </c>
      <c r="B177" s="35">
        <v>-18.61</v>
      </c>
      <c r="C177" s="35">
        <v>-18.612303030303028</v>
      </c>
      <c r="D177" s="107">
        <v>-18.618363636363636</v>
      </c>
      <c r="E177" s="107">
        <v>-18.624424242424244</v>
      </c>
      <c r="F177" s="107">
        <v>-18.630969696969697</v>
      </c>
      <c r="G177" s="107">
        <v>-18.643090909090908</v>
      </c>
      <c r="H177" s="107">
        <v>-18.655180722891565</v>
      </c>
      <c r="I177" s="107">
        <v>-18.667228915662651</v>
      </c>
      <c r="J177" s="107">
        <v>-18.679333333333336</v>
      </c>
      <c r="K177" s="107">
        <v>-18.692181818181819</v>
      </c>
      <c r="L177" s="107">
        <v>-18.710363636363635</v>
      </c>
      <c r="M177" s="107">
        <v>-18.728545454545454</v>
      </c>
      <c r="N177" s="107">
        <v>-18.746727272727274</v>
      </c>
      <c r="O177" s="107">
        <v>-18.764909090909093</v>
      </c>
      <c r="P177" s="107">
        <v>-18.783072289156628</v>
      </c>
      <c r="Q177" s="107">
        <v>-18.801144578313252</v>
      </c>
      <c r="R177" s="107">
        <v>-18.819272727272725</v>
      </c>
      <c r="S177" s="107">
        <v>-18.837454545454545</v>
      </c>
      <c r="T177" s="107">
        <v>-18.855636363636364</v>
      </c>
      <c r="U177" s="107">
        <v>-18.873818181818184</v>
      </c>
      <c r="V177" s="107">
        <v>-18.891999999999999</v>
      </c>
      <c r="W177" s="107">
        <v>-18.913575757575757</v>
      </c>
      <c r="X177" s="107">
        <v>-18.937818181818184</v>
      </c>
      <c r="Y177" s="107">
        <v>-18.95644578313253</v>
      </c>
      <c r="Z177" s="107">
        <v>-18.976060606060607</v>
      </c>
      <c r="AA177" s="107">
        <v>-19.00030303030303</v>
      </c>
      <c r="AB177" s="107">
        <v>-19.020909090909093</v>
      </c>
      <c r="AC177" s="107">
        <v>-19.039090909090909</v>
      </c>
      <c r="AD177" s="107">
        <v>-19.057272727272728</v>
      </c>
      <c r="AE177" s="107">
        <v>-19.077272727272728</v>
      </c>
      <c r="AF177" s="107">
        <v>-19.101515151515152</v>
      </c>
      <c r="AG177" s="107">
        <v>-19.121746987951806</v>
      </c>
      <c r="AH177" s="107">
        <v>-19.139819277108433</v>
      </c>
      <c r="AI177" s="107">
        <v>-19.164000000000001</v>
      </c>
      <c r="AJ177" s="107">
        <v>-19.186181818181819</v>
      </c>
      <c r="AK177" s="107">
        <v>-19.204363636363638</v>
      </c>
      <c r="AL177" s="107">
        <v>-19.226727272727274</v>
      </c>
      <c r="AM177" s="107">
        <v>-19.250727272727271</v>
      </c>
      <c r="AN177" s="107">
        <v>-19.268909090909091</v>
      </c>
      <c r="AO177" s="107">
        <v>-19.289397590361446</v>
      </c>
      <c r="AP177" s="107">
        <v>-19.313493975903615</v>
      </c>
      <c r="AQ177" s="107">
        <v>-19.333272727272728</v>
      </c>
      <c r="AR177" s="107">
        <v>-19.351454545454548</v>
      </c>
      <c r="AS177" s="107">
        <v>-19.369636363636364</v>
      </c>
      <c r="AT177" s="107">
        <v>-19.390424242424242</v>
      </c>
      <c r="AU177" s="107">
        <v>-19.414666666666669</v>
      </c>
      <c r="AV177" s="107">
        <v>-19.43418181818182</v>
      </c>
      <c r="AW177" s="107">
        <v>-19.452363636363636</v>
      </c>
      <c r="AX177" s="107">
        <v>-19.470545454545455</v>
      </c>
      <c r="AY177" s="107">
        <v>-19.488674698795183</v>
      </c>
      <c r="AZ177" s="107">
        <v>-19.506746987951807</v>
      </c>
      <c r="BA177" s="107">
        <v>-19.52987878787879</v>
      </c>
      <c r="BB177" s="107">
        <v>-19.553090909090908</v>
      </c>
      <c r="BC177" s="107">
        <v>-19.571272727272728</v>
      </c>
      <c r="BD177" s="107">
        <v>-19.589454545454544</v>
      </c>
      <c r="BE177" s="107">
        <v>-19.607636363636363</v>
      </c>
      <c r="BF177" s="107">
        <v>-19.625818181818182</v>
      </c>
      <c r="BG177" s="107">
        <v>-19.645301204819276</v>
      </c>
      <c r="BH177" s="107">
        <v>-19.669397590361445</v>
      </c>
      <c r="BI177" s="107">
        <v>-19.69018181818182</v>
      </c>
      <c r="BJ177" s="107">
        <v>-19.708363636363636</v>
      </c>
      <c r="BK177" s="107">
        <v>-19.726545454545455</v>
      </c>
      <c r="BL177" s="107">
        <v>-19.744727272727271</v>
      </c>
      <c r="BM177" s="107">
        <v>-19.762909090909091</v>
      </c>
      <c r="BN177" s="107">
        <v>-19.784787878787878</v>
      </c>
      <c r="BO177" s="107">
        <v>-19.809030303030301</v>
      </c>
      <c r="BP177" s="107">
        <v>-19.827349397590361</v>
      </c>
      <c r="BQ177" s="107">
        <v>-19.845454545454544</v>
      </c>
      <c r="BR177" s="107">
        <v>-19.863636363636363</v>
      </c>
      <c r="BS177" s="107">
        <v>-19.885757575757577</v>
      </c>
      <c r="BT177" s="107">
        <v>-19.91</v>
      </c>
    </row>
    <row r="178" spans="1:72" ht="9.9499999999999993" customHeight="1" thickBot="1" x14ac:dyDescent="0.4">
      <c r="A178" s="45" t="s">
        <v>5</v>
      </c>
      <c r="B178" s="35">
        <v>-59.917333333333332</v>
      </c>
      <c r="C178" s="35">
        <v>-58.1220606060606</v>
      </c>
      <c r="D178" s="107">
        <v>-56.443272727272728</v>
      </c>
      <c r="E178" s="107">
        <v>-54.892787878787878</v>
      </c>
      <c r="F178" s="107">
        <v>-53.263212121212113</v>
      </c>
      <c r="G178" s="107">
        <v>-50.178363636363635</v>
      </c>
      <c r="H178" s="107">
        <v>-47.899337349397591</v>
      </c>
      <c r="I178" s="107">
        <v>-46.688493975903611</v>
      </c>
      <c r="J178" s="107">
        <v>-45.555999999999997</v>
      </c>
      <c r="K178" s="107">
        <v>-44.457818181818183</v>
      </c>
      <c r="L178" s="107">
        <v>-43.43963636363636</v>
      </c>
      <c r="M178" s="107">
        <v>-43.247515151515152</v>
      </c>
      <c r="N178" s="107">
        <v>-43.986909090909087</v>
      </c>
      <c r="O178" s="107">
        <v>-43.394424242424243</v>
      </c>
      <c r="P178" s="107">
        <v>-42.924216867469873</v>
      </c>
      <c r="Q178" s="107">
        <v>-44.478433734939763</v>
      </c>
      <c r="R178" s="107">
        <v>-44.893818181818183</v>
      </c>
      <c r="S178" s="107">
        <v>-44.215030303030296</v>
      </c>
      <c r="T178" s="107">
        <v>-43.577939393939388</v>
      </c>
      <c r="U178" s="107">
        <v>-42.957818181818176</v>
      </c>
      <c r="V178" s="107">
        <v>-42.375999999999998</v>
      </c>
      <c r="W178" s="107">
        <v>-41.821333333333328</v>
      </c>
      <c r="X178" s="107">
        <v>-41.288000000000004</v>
      </c>
      <c r="Y178" s="107">
        <v>-40.850783132530118</v>
      </c>
      <c r="Z178" s="107">
        <v>-40.49666666666667</v>
      </c>
      <c r="AA178" s="107">
        <v>-40.363333333333337</v>
      </c>
      <c r="AB178" s="107">
        <v>-40.222727272727276</v>
      </c>
      <c r="AC178" s="107">
        <v>-40.077272727272728</v>
      </c>
      <c r="AD178" s="107">
        <v>-39.93181818181818</v>
      </c>
      <c r="AE178" s="107">
        <v>-39.788181818181819</v>
      </c>
      <c r="AF178" s="107">
        <v>-39.648787878787878</v>
      </c>
      <c r="AG178" s="107">
        <v>-39.506024096385545</v>
      </c>
      <c r="AH178" s="107">
        <v>-39.361445783132531</v>
      </c>
      <c r="AI178" s="107">
        <v>-39.222000000000001</v>
      </c>
      <c r="AJ178" s="107">
        <v>-39.080545454545458</v>
      </c>
      <c r="AK178" s="107">
        <v>-38.93509090909091</v>
      </c>
      <c r="AL178" s="107">
        <v>-38.789636363636362</v>
      </c>
      <c r="AM178" s="107">
        <v>-38.644181818181814</v>
      </c>
      <c r="AN178" s="107">
        <v>-38.498727272727272</v>
      </c>
      <c r="AO178" s="107">
        <v>-38.348915662650597</v>
      </c>
      <c r="AP178" s="107">
        <v>-38.192289156626508</v>
      </c>
      <c r="AQ178" s="107">
        <v>-38.039393939393939</v>
      </c>
      <c r="AR178" s="107">
        <v>-37.886909090909093</v>
      </c>
      <c r="AS178" s="107">
        <v>-37.723272727272729</v>
      </c>
      <c r="AT178" s="107">
        <v>-37.559636363636365</v>
      </c>
      <c r="AU178" s="107">
        <v>-37.396000000000001</v>
      </c>
      <c r="AV178" s="107">
        <v>-37.232363636363637</v>
      </c>
      <c r="AW178" s="107">
        <v>-37.067939393939398</v>
      </c>
      <c r="AX178" s="107">
        <v>-36.898242424242426</v>
      </c>
      <c r="AY178" s="107">
        <v>-36.729036144578316</v>
      </c>
      <c r="AZ178" s="107">
        <v>-36.56036144578313</v>
      </c>
      <c r="BA178" s="107">
        <v>-36.395818181818179</v>
      </c>
      <c r="BB178" s="107">
        <v>-36.232181818181814</v>
      </c>
      <c r="BC178" s="107">
        <v>-36.068545454545458</v>
      </c>
      <c r="BD178" s="107">
        <v>-35.886000000000003</v>
      </c>
      <c r="BE178" s="107">
        <v>-35.685999999999993</v>
      </c>
      <c r="BF178" s="107">
        <v>-35.433272727272723</v>
      </c>
      <c r="BG178" s="107">
        <v>-35.174337349397589</v>
      </c>
      <c r="BH178" s="107">
        <v>-34.921325301204817</v>
      </c>
      <c r="BI178" s="107">
        <v>-34.674242424242422</v>
      </c>
      <c r="BJ178" s="107">
        <v>-34.43181818181818</v>
      </c>
      <c r="BK178" s="107">
        <v>-34.189393939393938</v>
      </c>
      <c r="BL178" s="107">
        <v>-33.948545454545453</v>
      </c>
      <c r="BM178" s="107">
        <v>-33.712181818181818</v>
      </c>
      <c r="BN178" s="107">
        <v>-33.475818181818177</v>
      </c>
      <c r="BO178" s="107">
        <v>-33.239454545454542</v>
      </c>
      <c r="BP178" s="107">
        <v>-33.010240963855424</v>
      </c>
      <c r="BQ178" s="107">
        <v>-32.782727272727271</v>
      </c>
      <c r="BR178" s="107">
        <v>-32.558484848484845</v>
      </c>
      <c r="BS178" s="107">
        <v>-32.334242424242419</v>
      </c>
      <c r="BT178" s="107">
        <v>-32.11</v>
      </c>
    </row>
    <row r="179" spans="1:72" ht="9.9499999999999993" customHeight="1" thickBot="1" x14ac:dyDescent="0.4">
      <c r="A179" s="45" t="s">
        <v>6</v>
      </c>
      <c r="B179" s="35">
        <v>-16.186666666666667</v>
      </c>
      <c r="C179" s="35">
        <v>-15.867151515151516</v>
      </c>
      <c r="D179" s="107">
        <v>-15.570181818181817</v>
      </c>
      <c r="E179" s="107">
        <v>-15.299757575757576</v>
      </c>
      <c r="F179" s="107">
        <v>-14.949939393939394</v>
      </c>
      <c r="G179" s="107">
        <v>-13.574181818181817</v>
      </c>
      <c r="H179" s="107">
        <v>-12.707108433734939</v>
      </c>
      <c r="I179" s="107">
        <v>-12.514337349397591</v>
      </c>
      <c r="J179" s="107">
        <v>-12.339333333333334</v>
      </c>
      <c r="K179" s="107">
        <v>-12.171090909090909</v>
      </c>
      <c r="L179" s="107">
        <v>-12.013515151515151</v>
      </c>
      <c r="M179" s="107">
        <v>-12.388606060606058</v>
      </c>
      <c r="N179" s="107">
        <v>-13.364363636363635</v>
      </c>
      <c r="O179" s="107">
        <v>-13.42569696969697</v>
      </c>
      <c r="P179" s="107">
        <v>-13.55578313253012</v>
      </c>
      <c r="Q179" s="107">
        <v>-15.001566265060244</v>
      </c>
      <c r="R179" s="107">
        <v>-15.676</v>
      </c>
      <c r="S179" s="107">
        <v>-15.609333333333334</v>
      </c>
      <c r="T179" s="107">
        <v>-15.553090909090908</v>
      </c>
      <c r="U179" s="107">
        <v>-15.499818181818181</v>
      </c>
      <c r="V179" s="107">
        <v>-15.451333333333332</v>
      </c>
      <c r="W179" s="107">
        <v>-15.409636363636363</v>
      </c>
      <c r="X179" s="107">
        <v>-15.373272727272726</v>
      </c>
      <c r="Y179" s="107">
        <v>-15.276807228915661</v>
      </c>
      <c r="Z179" s="107">
        <v>-15.157575757575756</v>
      </c>
      <c r="AA179" s="107">
        <v>-14.987878787878788</v>
      </c>
      <c r="AB179" s="107">
        <v>-14.887272727272727</v>
      </c>
      <c r="AC179" s="107">
        <v>-14.832727272727272</v>
      </c>
      <c r="AD179" s="107">
        <v>-14.806969696969697</v>
      </c>
      <c r="AE179" s="107">
        <v>-14.784545454545453</v>
      </c>
      <c r="AF179" s="107">
        <v>-14.766363636363636</v>
      </c>
      <c r="AG179" s="107">
        <v>-14.748253012048194</v>
      </c>
      <c r="AH179" s="107">
        <v>-14.730180722891566</v>
      </c>
      <c r="AI179" s="107">
        <v>-14.718</v>
      </c>
      <c r="AJ179" s="107">
        <v>-14.701757575757577</v>
      </c>
      <c r="AK179" s="107">
        <v>-14.677515151515152</v>
      </c>
      <c r="AL179" s="107">
        <v>-14.649090909090908</v>
      </c>
      <c r="AM179" s="107">
        <v>-14.618787878787877</v>
      </c>
      <c r="AN179" s="107">
        <v>-14.588484848484848</v>
      </c>
      <c r="AO179" s="107">
        <v>-14.551204819277109</v>
      </c>
      <c r="AP179" s="107">
        <v>-14.503012048192771</v>
      </c>
      <c r="AQ179" s="107">
        <v>-14.454606060606061</v>
      </c>
      <c r="AR179" s="107">
        <v>-14.405636363636365</v>
      </c>
      <c r="AS179" s="107">
        <v>-14.35109090909091</v>
      </c>
      <c r="AT179" s="107">
        <v>-14.293939393939395</v>
      </c>
      <c r="AU179" s="107">
        <v>-14.233333333333334</v>
      </c>
      <c r="AV179" s="107">
        <v>-14.168000000000001</v>
      </c>
      <c r="AW179" s="107">
        <v>-14.100545454545454</v>
      </c>
      <c r="AX179" s="107">
        <v>-14.027818181818182</v>
      </c>
      <c r="AY179" s="107">
        <v>-13.955301204819277</v>
      </c>
      <c r="AZ179" s="107">
        <v>-13.88301204819277</v>
      </c>
      <c r="BA179" s="107">
        <v>-13.810363636363636</v>
      </c>
      <c r="BB179" s="107">
        <v>-13.736606060606061</v>
      </c>
      <c r="BC179" s="107">
        <v>-13.657818181818181</v>
      </c>
      <c r="BD179" s="107">
        <v>-13.585333333333333</v>
      </c>
      <c r="BE179" s="107">
        <v>-13.518666666666666</v>
      </c>
      <c r="BF179" s="107">
        <v>-13.452</v>
      </c>
      <c r="BG179" s="107">
        <v>-13.385421686746987</v>
      </c>
      <c r="BH179" s="107">
        <v>-13.319156626506023</v>
      </c>
      <c r="BI179" s="107">
        <v>-13.256060606060606</v>
      </c>
      <c r="BJ179" s="107">
        <v>-13.195454545454545</v>
      </c>
      <c r="BK179" s="107">
        <v>-13.134848484848485</v>
      </c>
      <c r="BL179" s="107">
        <v>-13.074242424242424</v>
      </c>
      <c r="BM179" s="107">
        <v>-13.013636363636364</v>
      </c>
      <c r="BN179" s="107">
        <v>-12.953030303030303</v>
      </c>
      <c r="BO179" s="107">
        <v>-12.892424242424243</v>
      </c>
      <c r="BP179" s="107">
        <v>-12.832168674698796</v>
      </c>
      <c r="BQ179" s="107">
        <v>-12.771818181818182</v>
      </c>
      <c r="BR179" s="107">
        <v>-12.711212121212121</v>
      </c>
      <c r="BS179" s="107">
        <v>-12.65060606060606</v>
      </c>
      <c r="BT179" s="107">
        <v>-12.59</v>
      </c>
    </row>
    <row r="180" spans="1:72" ht="9.9499999999999993" customHeight="1" thickBot="1" x14ac:dyDescent="0.4">
      <c r="A180" s="45" t="s">
        <v>7</v>
      </c>
      <c r="B180" s="35">
        <v>-22.205757575757573</v>
      </c>
      <c r="C180" s="35">
        <v>-21.627333333333333</v>
      </c>
      <c r="D180" s="107">
        <v>-21.093999999999998</v>
      </c>
      <c r="E180" s="107">
        <v>-20.596060606060604</v>
      </c>
      <c r="F180" s="107">
        <v>-20.20721212121212</v>
      </c>
      <c r="G180" s="107">
        <v>-20.922363636363634</v>
      </c>
      <c r="H180" s="107">
        <v>-21.159036144578312</v>
      </c>
      <c r="I180" s="107">
        <v>-20.761445783132533</v>
      </c>
      <c r="J180" s="107">
        <v>-20.385333333333335</v>
      </c>
      <c r="K180" s="107">
        <v>-20.020727272727271</v>
      </c>
      <c r="L180" s="107">
        <v>-19.693454545454546</v>
      </c>
      <c r="M180" s="107">
        <v>-18.850606060606061</v>
      </c>
      <c r="N180" s="107">
        <v>-17.426363636363639</v>
      </c>
      <c r="O180" s="107">
        <v>-16.951333333333334</v>
      </c>
      <c r="P180" s="107">
        <v>-16.420722891566268</v>
      </c>
      <c r="Q180" s="107">
        <v>-14.601445783132529</v>
      </c>
      <c r="R180" s="107">
        <v>-13.57090909090909</v>
      </c>
      <c r="S180" s="107">
        <v>-13.298181818181817</v>
      </c>
      <c r="T180" s="107">
        <v>-13.041090909090908</v>
      </c>
      <c r="U180" s="107">
        <v>-12.789090909090909</v>
      </c>
      <c r="V180" s="107">
        <v>-12.546666666666665</v>
      </c>
      <c r="W180" s="107">
        <v>-12.314424242424241</v>
      </c>
      <c r="X180" s="107">
        <v>-12.090181818181819</v>
      </c>
      <c r="Y180" s="107">
        <v>-11.867168674698794</v>
      </c>
      <c r="Z180" s="107">
        <v>-11.642424242424243</v>
      </c>
      <c r="AA180" s="107">
        <v>-11.412121212121212</v>
      </c>
      <c r="AB180" s="107">
        <v>-11.196363636363637</v>
      </c>
      <c r="AC180" s="107">
        <v>-10.99030303030303</v>
      </c>
      <c r="AD180" s="107">
        <v>-10.801515151515151</v>
      </c>
      <c r="AE180" s="107">
        <v>-10.617272727272727</v>
      </c>
      <c r="AF180" s="107">
        <v>-10.441515151515151</v>
      </c>
      <c r="AG180" s="107">
        <v>-10.278192771084338</v>
      </c>
      <c r="AH180" s="107">
        <v>-10.12156626506024</v>
      </c>
      <c r="AI180" s="107">
        <v>-9.9760000000000009</v>
      </c>
      <c r="AJ180" s="107">
        <v>-9.8352848484848501</v>
      </c>
      <c r="AK180" s="107">
        <v>-9.7037696969696974</v>
      </c>
      <c r="AL180" s="107">
        <v>-9.581872727272728</v>
      </c>
      <c r="AM180" s="107">
        <v>-9.4648545454545445</v>
      </c>
      <c r="AN180" s="107">
        <v>-9.361218181818181</v>
      </c>
      <c r="AO180" s="107">
        <v>-9.263463855421687</v>
      </c>
      <c r="AP180" s="107">
        <v>-9.174909638554217</v>
      </c>
      <c r="AQ180" s="107">
        <v>-9.0952545454545461</v>
      </c>
      <c r="AR180" s="107">
        <v>-9.019909090909092</v>
      </c>
      <c r="AS180" s="107">
        <v>-8.9562727272727276</v>
      </c>
      <c r="AT180" s="107">
        <v>-8.8978484848484847</v>
      </c>
      <c r="AU180" s="107">
        <v>-8.8463333333333338</v>
      </c>
      <c r="AV180" s="107">
        <v>-8.8028545454545455</v>
      </c>
      <c r="AW180" s="107">
        <v>-8.7629818181818173</v>
      </c>
      <c r="AX180" s="107">
        <v>-8.7320727272727261</v>
      </c>
      <c r="AY180" s="107">
        <v>-8.7055903614457826</v>
      </c>
      <c r="AZ180" s="107">
        <v>-8.6839036144578312</v>
      </c>
      <c r="BA180" s="107">
        <v>-8.6680727272727278</v>
      </c>
      <c r="BB180" s="107">
        <v>-8.6546606060606059</v>
      </c>
      <c r="BC180" s="107">
        <v>-8.6467818181818181</v>
      </c>
      <c r="BD180" s="107">
        <v>-8.6508787878787885</v>
      </c>
      <c r="BE180" s="107">
        <v>-8.6660303030303023</v>
      </c>
      <c r="BF180" s="107">
        <v>-8.7043818181818189</v>
      </c>
      <c r="BG180" s="107">
        <v>-8.7461445783132525</v>
      </c>
      <c r="BH180" s="107">
        <v>-8.7877108433734943</v>
      </c>
      <c r="BI180" s="107">
        <v>-8.8300969696969691</v>
      </c>
      <c r="BJ180" s="107">
        <v>-8.8731272727272739</v>
      </c>
      <c r="BK180" s="107">
        <v>-8.9167090909090909</v>
      </c>
      <c r="BL180" s="107">
        <v>-8.9605030303030304</v>
      </c>
      <c r="BM180" s="107">
        <v>-9.0047454545454553</v>
      </c>
      <c r="BN180" s="107">
        <v>-9.0497272727272726</v>
      </c>
      <c r="BO180" s="107">
        <v>-9.0951818181818176</v>
      </c>
      <c r="BP180" s="107">
        <v>-9.1421084337349399</v>
      </c>
      <c r="BQ180" s="107">
        <v>-9.1895454545454545</v>
      </c>
      <c r="BR180" s="107">
        <v>-9.2380303030303033</v>
      </c>
      <c r="BS180" s="107">
        <v>-9.2876969696969702</v>
      </c>
      <c r="BT180" s="107">
        <v>-9.3379999999999992</v>
      </c>
    </row>
    <row r="181" spans="1:72" ht="9.9499999999999993" customHeight="1" thickBot="1" x14ac:dyDescent="0.4">
      <c r="A181" s="45"/>
      <c r="D181" s="107"/>
      <c r="E181" s="107"/>
      <c r="F181" s="107"/>
      <c r="G181" s="107"/>
      <c r="H181" s="107"/>
      <c r="I181" s="107"/>
      <c r="J181" s="107"/>
      <c r="K181" s="107"/>
      <c r="L181" s="107"/>
      <c r="M181" s="107"/>
      <c r="N181" s="107"/>
      <c r="O181" s="107"/>
      <c r="P181" s="107"/>
      <c r="Q181" s="107"/>
      <c r="R181" s="107"/>
      <c r="S181" s="107"/>
      <c r="T181" s="107"/>
      <c r="U181" s="107"/>
      <c r="V181" s="107"/>
      <c r="W181" s="107"/>
      <c r="X181" s="107"/>
      <c r="Y181" s="107"/>
      <c r="Z181" s="107"/>
      <c r="AA181" s="107"/>
      <c r="AB181" s="107"/>
      <c r="AC181" s="107"/>
      <c r="AD181" s="107"/>
      <c r="AE181" s="107"/>
      <c r="AF181" s="107"/>
      <c r="AG181" s="107"/>
      <c r="AH181" s="107"/>
      <c r="AI181" s="107"/>
      <c r="AJ181" s="107"/>
      <c r="AK181" s="107"/>
      <c r="AL181" s="107"/>
      <c r="AM181" s="107"/>
      <c r="AN181" s="107"/>
      <c r="AO181" s="107"/>
      <c r="AP181" s="107"/>
      <c r="AQ181" s="107"/>
      <c r="AR181" s="107"/>
      <c r="AS181" s="107"/>
      <c r="AT181" s="107"/>
      <c r="AU181" s="107"/>
      <c r="AV181" s="107"/>
      <c r="AW181" s="107"/>
      <c r="AX181" s="107"/>
      <c r="AY181" s="107"/>
      <c r="AZ181" s="107"/>
      <c r="BA181" s="107"/>
      <c r="BB181" s="107"/>
      <c r="BC181" s="107"/>
      <c r="BD181" s="107"/>
      <c r="BE181" s="107"/>
      <c r="BF181" s="107"/>
      <c r="BG181" s="107"/>
      <c r="BH181" s="107"/>
      <c r="BI181" s="107"/>
      <c r="BJ181" s="107"/>
      <c r="BK181" s="107"/>
      <c r="BL181" s="107"/>
      <c r="BM181" s="107"/>
      <c r="BN181" s="107"/>
      <c r="BO181" s="107"/>
      <c r="BP181" s="107"/>
      <c r="BQ181" s="107"/>
      <c r="BR181" s="107"/>
      <c r="BS181" s="107"/>
      <c r="BT181" s="107"/>
    </row>
    <row r="182" spans="1:72" ht="9.9499999999999993" customHeight="1" thickBot="1" x14ac:dyDescent="0.4">
      <c r="A182" s="45"/>
      <c r="D182" s="107"/>
      <c r="E182" s="107"/>
      <c r="F182" s="107"/>
      <c r="G182" s="107"/>
      <c r="H182" s="107"/>
      <c r="I182" s="107"/>
      <c r="J182" s="107"/>
      <c r="K182" s="107"/>
      <c r="L182" s="107"/>
      <c r="M182" s="107"/>
      <c r="N182" s="107"/>
      <c r="O182" s="107"/>
      <c r="P182" s="107"/>
      <c r="Q182" s="107"/>
      <c r="R182" s="107"/>
      <c r="S182" s="107"/>
      <c r="T182" s="107"/>
      <c r="U182" s="107"/>
      <c r="V182" s="107"/>
      <c r="W182" s="107"/>
      <c r="X182" s="107"/>
      <c r="Y182" s="107"/>
      <c r="Z182" s="107"/>
      <c r="AA182" s="107"/>
      <c r="AB182" s="107"/>
      <c r="AC182" s="107"/>
      <c r="AD182" s="107"/>
      <c r="AE182" s="107"/>
      <c r="AF182" s="107"/>
      <c r="AG182" s="107"/>
      <c r="AH182" s="107"/>
      <c r="AI182" s="107"/>
      <c r="AJ182" s="107"/>
      <c r="AK182" s="107"/>
      <c r="AL182" s="107"/>
      <c r="AM182" s="107"/>
      <c r="AN182" s="107"/>
      <c r="AO182" s="107"/>
      <c r="AP182" s="107"/>
      <c r="AQ182" s="107"/>
      <c r="AR182" s="107"/>
      <c r="AS182" s="107"/>
      <c r="AT182" s="107"/>
      <c r="AU182" s="107"/>
      <c r="AV182" s="107"/>
      <c r="AW182" s="107"/>
      <c r="AX182" s="107"/>
      <c r="AY182" s="107"/>
      <c r="AZ182" s="107"/>
      <c r="BA182" s="107"/>
      <c r="BB182" s="107"/>
      <c r="BC182" s="107"/>
      <c r="BD182" s="107"/>
      <c r="BE182" s="107"/>
      <c r="BF182" s="107"/>
      <c r="BG182" s="107"/>
      <c r="BH182" s="107"/>
      <c r="BI182" s="107"/>
      <c r="BJ182" s="107"/>
      <c r="BK182" s="107"/>
      <c r="BL182" s="107"/>
      <c r="BM182" s="107"/>
      <c r="BN182" s="107"/>
      <c r="BO182" s="107"/>
      <c r="BP182" s="107"/>
      <c r="BQ182" s="107"/>
      <c r="BR182" s="107"/>
      <c r="BS182" s="107"/>
      <c r="BT182" s="107"/>
    </row>
    <row r="183" spans="1:72" ht="9.9499999999999993" customHeight="1" thickBot="1" x14ac:dyDescent="0.4">
      <c r="A183" s="45"/>
      <c r="D183" s="107"/>
      <c r="E183" s="107"/>
      <c r="F183" s="107"/>
      <c r="G183" s="107"/>
      <c r="H183" s="107"/>
      <c r="I183" s="107"/>
      <c r="J183" s="107"/>
      <c r="K183" s="107"/>
      <c r="L183" s="107"/>
      <c r="M183" s="107"/>
      <c r="N183" s="107"/>
      <c r="O183" s="107"/>
      <c r="P183" s="107"/>
      <c r="Q183" s="107"/>
      <c r="R183" s="107"/>
      <c r="S183" s="107"/>
      <c r="T183" s="107"/>
      <c r="U183" s="107"/>
      <c r="V183" s="107"/>
      <c r="W183" s="107"/>
      <c r="X183" s="107"/>
      <c r="Y183" s="107"/>
      <c r="Z183" s="107"/>
      <c r="AA183" s="107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R183" s="107"/>
      <c r="AS183" s="107"/>
      <c r="AT183" s="107"/>
      <c r="AU183" s="107"/>
      <c r="AV183" s="107"/>
      <c r="AW183" s="107"/>
      <c r="AX183" s="107"/>
      <c r="AY183" s="107"/>
      <c r="AZ183" s="107"/>
      <c r="BA183" s="107"/>
      <c r="BB183" s="107"/>
      <c r="BC183" s="107"/>
      <c r="BD183" s="107"/>
      <c r="BE183" s="107"/>
      <c r="BF183" s="107"/>
      <c r="BG183" s="107"/>
      <c r="BH183" s="107"/>
      <c r="BI183" s="107"/>
      <c r="BJ183" s="107"/>
      <c r="BK183" s="107"/>
      <c r="BL183" s="107"/>
      <c r="BM183" s="107"/>
      <c r="BN183" s="107"/>
      <c r="BO183" s="107"/>
      <c r="BP183" s="107"/>
      <c r="BQ183" s="107"/>
      <c r="BR183" s="107"/>
      <c r="BS183" s="107"/>
      <c r="BT183" s="107"/>
    </row>
    <row r="184" spans="1:72" ht="9.9499999999999993" customHeight="1" thickBot="1" x14ac:dyDescent="0.4">
      <c r="A184" s="38"/>
      <c r="D184" s="107"/>
      <c r="E184" s="107"/>
      <c r="F184" s="107"/>
      <c r="G184" s="107"/>
      <c r="H184" s="107"/>
      <c r="I184" s="107"/>
      <c r="J184" s="107"/>
      <c r="K184" s="107"/>
      <c r="L184" s="107"/>
      <c r="M184" s="107"/>
      <c r="N184" s="107"/>
      <c r="O184" s="107"/>
      <c r="P184" s="107"/>
      <c r="Q184" s="107"/>
      <c r="R184" s="107"/>
      <c r="S184" s="107"/>
      <c r="T184" s="107"/>
      <c r="U184" s="107"/>
      <c r="V184" s="107"/>
      <c r="W184" s="107"/>
      <c r="X184" s="107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07"/>
      <c r="AS184" s="107"/>
      <c r="AT184" s="107"/>
      <c r="AU184" s="107"/>
      <c r="AV184" s="107"/>
      <c r="AW184" s="107"/>
      <c r="AX184" s="107"/>
      <c r="AY184" s="107"/>
      <c r="AZ184" s="107"/>
      <c r="BA184" s="107"/>
      <c r="BB184" s="107"/>
      <c r="BC184" s="107"/>
      <c r="BD184" s="107"/>
      <c r="BE184" s="107"/>
      <c r="BF184" s="107"/>
      <c r="BG184" s="107"/>
      <c r="BH184" s="107"/>
      <c r="BI184" s="107"/>
      <c r="BJ184" s="107"/>
      <c r="BK184" s="107"/>
      <c r="BL184" s="107"/>
      <c r="BM184" s="107"/>
      <c r="BN184" s="107"/>
      <c r="BO184" s="107"/>
      <c r="BP184" s="107"/>
      <c r="BQ184" s="107"/>
      <c r="BR184" s="107"/>
      <c r="BS184" s="107"/>
      <c r="BT184" s="107"/>
    </row>
    <row r="185" spans="1:72" ht="9.9499999999999993" customHeight="1" thickBot="1" x14ac:dyDescent="0.4">
      <c r="A185" s="38"/>
      <c r="D185" s="107"/>
      <c r="E185" s="107"/>
      <c r="F185" s="107"/>
      <c r="G185" s="107"/>
      <c r="H185" s="107"/>
      <c r="I185" s="107"/>
      <c r="J185" s="107"/>
      <c r="K185" s="107"/>
      <c r="L185" s="107"/>
      <c r="M185" s="107"/>
      <c r="N185" s="107"/>
      <c r="O185" s="107"/>
      <c r="P185" s="107"/>
      <c r="Q185" s="107"/>
      <c r="R185" s="107"/>
      <c r="S185" s="107"/>
      <c r="T185" s="107"/>
      <c r="U185" s="107"/>
      <c r="V185" s="107"/>
      <c r="W185" s="107"/>
      <c r="X185" s="107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R185" s="107"/>
      <c r="AS185" s="107"/>
      <c r="AT185" s="107"/>
      <c r="AU185" s="107"/>
      <c r="AV185" s="107"/>
      <c r="AW185" s="107"/>
      <c r="AX185" s="107"/>
      <c r="AY185" s="107"/>
      <c r="AZ185" s="107"/>
      <c r="BA185" s="107"/>
      <c r="BB185" s="107"/>
      <c r="BC185" s="107"/>
      <c r="BD185" s="107"/>
      <c r="BE185" s="107"/>
      <c r="BF185" s="107"/>
      <c r="BG185" s="107"/>
      <c r="BH185" s="107"/>
      <c r="BI185" s="107"/>
      <c r="BJ185" s="107"/>
      <c r="BK185" s="107"/>
      <c r="BL185" s="107"/>
      <c r="BM185" s="107"/>
      <c r="BN185" s="107"/>
      <c r="BO185" s="107"/>
      <c r="BP185" s="107"/>
      <c r="BQ185" s="107"/>
      <c r="BR185" s="107"/>
      <c r="BS185" s="107"/>
      <c r="BT185" s="107"/>
    </row>
    <row r="186" spans="1:72" ht="9.9499999999999993" customHeight="1" thickBot="1" x14ac:dyDescent="0.4">
      <c r="A186" s="38"/>
      <c r="D186" s="107"/>
      <c r="E186" s="107"/>
      <c r="F186" s="107"/>
      <c r="G186" s="107"/>
      <c r="H186" s="107"/>
      <c r="I186" s="107"/>
      <c r="J186" s="107"/>
      <c r="K186" s="107"/>
      <c r="L186" s="107"/>
      <c r="M186" s="107"/>
      <c r="N186" s="107"/>
      <c r="O186" s="107"/>
      <c r="P186" s="107"/>
      <c r="Q186" s="107"/>
      <c r="R186" s="107"/>
      <c r="S186" s="107"/>
      <c r="T186" s="107"/>
      <c r="U186" s="107"/>
      <c r="V186" s="107"/>
      <c r="W186" s="107"/>
      <c r="X186" s="107"/>
      <c r="Y186" s="107"/>
      <c r="Z186" s="107"/>
      <c r="AA186" s="107"/>
      <c r="AB186" s="107"/>
      <c r="AC186" s="107"/>
      <c r="AD186" s="107"/>
      <c r="AE186" s="107"/>
      <c r="AF186" s="107"/>
      <c r="AG186" s="107"/>
      <c r="AH186" s="107"/>
      <c r="AI186" s="107"/>
      <c r="AJ186" s="107"/>
      <c r="AK186" s="107"/>
      <c r="AL186" s="107"/>
      <c r="AM186" s="107"/>
      <c r="AN186" s="107"/>
      <c r="AO186" s="107"/>
      <c r="AP186" s="107"/>
      <c r="AQ186" s="107"/>
      <c r="AR186" s="107"/>
      <c r="AS186" s="107"/>
      <c r="AT186" s="107"/>
      <c r="AU186" s="107"/>
      <c r="AV186" s="107"/>
      <c r="AW186" s="107"/>
      <c r="AX186" s="107"/>
      <c r="AY186" s="107"/>
      <c r="AZ186" s="107"/>
      <c r="BA186" s="107"/>
      <c r="BB186" s="107"/>
      <c r="BC186" s="107"/>
      <c r="BD186" s="107"/>
      <c r="BE186" s="107"/>
      <c r="BF186" s="107"/>
      <c r="BG186" s="107"/>
      <c r="BH186" s="107"/>
      <c r="BI186" s="107"/>
      <c r="BJ186" s="107"/>
      <c r="BK186" s="107"/>
      <c r="BL186" s="107"/>
      <c r="BM186" s="107"/>
      <c r="BN186" s="107"/>
      <c r="BO186" s="107"/>
      <c r="BP186" s="107"/>
      <c r="BQ186" s="107"/>
      <c r="BR186" s="107"/>
      <c r="BS186" s="107"/>
      <c r="BT186" s="107"/>
    </row>
    <row r="187" spans="1:72" ht="9.9499999999999993" customHeight="1" thickBot="1" x14ac:dyDescent="0.4">
      <c r="A187" s="38"/>
      <c r="D187" s="107"/>
      <c r="E187" s="107"/>
      <c r="F187" s="107"/>
      <c r="G187" s="107"/>
      <c r="H187" s="107"/>
      <c r="I187" s="107"/>
      <c r="J187" s="107"/>
      <c r="K187" s="107"/>
      <c r="L187" s="107"/>
      <c r="M187" s="107"/>
      <c r="N187" s="107"/>
      <c r="O187" s="107"/>
      <c r="P187" s="107"/>
      <c r="Q187" s="107"/>
      <c r="R187" s="107"/>
      <c r="S187" s="107"/>
      <c r="T187" s="107"/>
      <c r="U187" s="107"/>
      <c r="V187" s="107"/>
      <c r="W187" s="107"/>
      <c r="X187" s="107"/>
      <c r="Y187" s="107"/>
      <c r="Z187" s="107"/>
      <c r="AA187" s="107"/>
      <c r="AB187" s="107"/>
      <c r="AC187" s="107"/>
      <c r="AD187" s="107"/>
      <c r="AE187" s="107"/>
      <c r="AF187" s="107"/>
      <c r="AG187" s="107"/>
      <c r="AH187" s="107"/>
      <c r="AI187" s="107"/>
      <c r="AJ187" s="107"/>
      <c r="AK187" s="107"/>
      <c r="AL187" s="107"/>
      <c r="AM187" s="107"/>
      <c r="AN187" s="107"/>
      <c r="AO187" s="107"/>
      <c r="AP187" s="107"/>
      <c r="AQ187" s="107"/>
      <c r="AR187" s="107"/>
      <c r="AS187" s="107"/>
      <c r="AT187" s="107"/>
      <c r="AU187" s="107"/>
      <c r="AV187" s="107"/>
      <c r="AW187" s="107"/>
      <c r="AX187" s="107"/>
      <c r="AY187" s="107"/>
      <c r="AZ187" s="107"/>
      <c r="BA187" s="107"/>
      <c r="BB187" s="107"/>
      <c r="BC187" s="107"/>
      <c r="BD187" s="107"/>
      <c r="BE187" s="107"/>
      <c r="BF187" s="107"/>
      <c r="BG187" s="107"/>
      <c r="BH187" s="107"/>
      <c r="BI187" s="107"/>
      <c r="BJ187" s="107"/>
      <c r="BK187" s="107"/>
      <c r="BL187" s="107"/>
      <c r="BM187" s="107"/>
      <c r="BN187" s="107"/>
      <c r="BO187" s="107"/>
      <c r="BP187" s="107"/>
      <c r="BQ187" s="107"/>
      <c r="BR187" s="107"/>
      <c r="BS187" s="107"/>
      <c r="BT187" s="107"/>
    </row>
    <row r="188" spans="1:72" ht="9.9499999999999993" customHeight="1" thickBot="1" x14ac:dyDescent="0.4">
      <c r="A188" s="38"/>
      <c r="D188" s="107"/>
      <c r="E188" s="107"/>
      <c r="F188" s="107"/>
      <c r="G188" s="107"/>
      <c r="H188" s="107"/>
      <c r="I188" s="107"/>
      <c r="J188" s="107"/>
      <c r="K188" s="107"/>
      <c r="L188" s="107"/>
      <c r="M188" s="107"/>
      <c r="N188" s="107"/>
      <c r="O188" s="107"/>
      <c r="P188" s="107"/>
      <c r="Q188" s="107"/>
      <c r="R188" s="107"/>
      <c r="S188" s="107"/>
      <c r="T188" s="107"/>
      <c r="U188" s="107"/>
      <c r="V188" s="107"/>
      <c r="W188" s="107"/>
      <c r="X188" s="107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107"/>
      <c r="AI188" s="107"/>
      <c r="AJ188" s="107"/>
      <c r="AK188" s="107"/>
      <c r="AL188" s="107"/>
      <c r="AM188" s="107"/>
      <c r="AN188" s="107"/>
      <c r="AO188" s="107"/>
      <c r="AP188" s="107"/>
      <c r="AQ188" s="107"/>
      <c r="AR188" s="107"/>
      <c r="AS188" s="107"/>
      <c r="AT188" s="107"/>
      <c r="AU188" s="107"/>
      <c r="AV188" s="107"/>
      <c r="AW188" s="107"/>
      <c r="AX188" s="107"/>
      <c r="AY188" s="107"/>
      <c r="AZ188" s="107"/>
      <c r="BA188" s="107"/>
      <c r="BB188" s="107"/>
      <c r="BC188" s="107"/>
      <c r="BD188" s="107"/>
      <c r="BE188" s="107"/>
      <c r="BF188" s="107"/>
      <c r="BG188" s="107"/>
      <c r="BH188" s="107"/>
      <c r="BI188" s="107"/>
      <c r="BJ188" s="107"/>
      <c r="BK188" s="107"/>
      <c r="BL188" s="107"/>
      <c r="BM188" s="107"/>
      <c r="BN188" s="107"/>
      <c r="BO188" s="107"/>
      <c r="BP188" s="107"/>
      <c r="BQ188" s="107"/>
      <c r="BR188" s="107"/>
      <c r="BS188" s="107"/>
      <c r="BT188" s="107"/>
    </row>
    <row r="189" spans="1:72" ht="9.9499999999999993" customHeight="1" thickBot="1" x14ac:dyDescent="0.4">
      <c r="A189" s="38"/>
      <c r="D189" s="107"/>
      <c r="E189" s="107"/>
      <c r="F189" s="107"/>
      <c r="G189" s="107"/>
      <c r="H189" s="107"/>
      <c r="I189" s="107"/>
      <c r="J189" s="107"/>
      <c r="K189" s="107"/>
      <c r="L189" s="107"/>
      <c r="M189" s="107"/>
      <c r="N189" s="107"/>
      <c r="O189" s="107"/>
      <c r="P189" s="107"/>
      <c r="Q189" s="107"/>
      <c r="R189" s="107"/>
      <c r="S189" s="107"/>
      <c r="T189" s="107"/>
      <c r="U189" s="107"/>
      <c r="V189" s="107"/>
      <c r="W189" s="107"/>
      <c r="X189" s="107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P189" s="107"/>
      <c r="AQ189" s="107"/>
      <c r="AR189" s="107"/>
      <c r="AS189" s="107"/>
      <c r="AT189" s="107"/>
      <c r="AU189" s="107"/>
      <c r="AV189" s="107"/>
      <c r="AW189" s="107"/>
      <c r="AX189" s="107"/>
      <c r="AY189" s="107"/>
      <c r="AZ189" s="107"/>
      <c r="BA189" s="107"/>
      <c r="BB189" s="107"/>
      <c r="BC189" s="107"/>
      <c r="BD189" s="107"/>
      <c r="BE189" s="107"/>
      <c r="BF189" s="107"/>
      <c r="BG189" s="107"/>
      <c r="BH189" s="107"/>
      <c r="BI189" s="107"/>
      <c r="BJ189" s="107"/>
      <c r="BK189" s="107"/>
      <c r="BL189" s="107"/>
      <c r="BM189" s="107"/>
      <c r="BN189" s="107"/>
      <c r="BO189" s="107"/>
      <c r="BP189" s="107"/>
      <c r="BQ189" s="107"/>
      <c r="BR189" s="107"/>
      <c r="BS189" s="107"/>
      <c r="BT189" s="107"/>
    </row>
    <row r="190" spans="1:72" ht="9.9499999999999993" customHeight="1" thickBot="1" x14ac:dyDescent="0.4">
      <c r="A190" s="38"/>
      <c r="D190" s="107"/>
      <c r="E190" s="107"/>
      <c r="F190" s="107"/>
      <c r="G190" s="107"/>
      <c r="H190" s="107"/>
      <c r="I190" s="107"/>
      <c r="J190" s="107"/>
      <c r="K190" s="107"/>
      <c r="L190" s="107"/>
      <c r="M190" s="107"/>
      <c r="N190" s="107"/>
      <c r="O190" s="107"/>
      <c r="P190" s="107"/>
      <c r="Q190" s="107"/>
      <c r="R190" s="107"/>
      <c r="S190" s="107"/>
      <c r="T190" s="107"/>
      <c r="U190" s="107"/>
      <c r="V190" s="107"/>
      <c r="W190" s="107"/>
      <c r="X190" s="107"/>
      <c r="Y190" s="107"/>
      <c r="Z190" s="107"/>
      <c r="AA190" s="107"/>
      <c r="AB190" s="107"/>
      <c r="AC190" s="107"/>
      <c r="AD190" s="107"/>
      <c r="AE190" s="107"/>
      <c r="AF190" s="107"/>
      <c r="AG190" s="107"/>
      <c r="AH190" s="107"/>
      <c r="AI190" s="107"/>
      <c r="AJ190" s="107"/>
      <c r="AK190" s="107"/>
      <c r="AL190" s="107"/>
      <c r="AM190" s="107"/>
      <c r="AN190" s="107"/>
      <c r="AO190" s="107"/>
      <c r="AP190" s="107"/>
      <c r="AQ190" s="107"/>
      <c r="AR190" s="107"/>
      <c r="AS190" s="107"/>
      <c r="AT190" s="107"/>
      <c r="AU190" s="107"/>
      <c r="AV190" s="107"/>
      <c r="AW190" s="107"/>
      <c r="AX190" s="107"/>
      <c r="AY190" s="107"/>
      <c r="AZ190" s="107"/>
      <c r="BA190" s="107"/>
      <c r="BB190" s="107"/>
      <c r="BC190" s="107"/>
      <c r="BD190" s="107"/>
      <c r="BE190" s="107"/>
      <c r="BF190" s="107"/>
      <c r="BG190" s="107"/>
      <c r="BH190" s="107"/>
      <c r="BI190" s="107"/>
      <c r="BJ190" s="107"/>
      <c r="BK190" s="107"/>
      <c r="BL190" s="107"/>
      <c r="BM190" s="107"/>
      <c r="BN190" s="107"/>
      <c r="BO190" s="107"/>
      <c r="BP190" s="107"/>
      <c r="BQ190" s="107"/>
      <c r="BR190" s="107"/>
      <c r="BS190" s="107"/>
      <c r="BT190" s="107"/>
    </row>
    <row r="191" spans="1:72" ht="9.9499999999999993" customHeight="1" thickBot="1" x14ac:dyDescent="0.4">
      <c r="A191" s="38"/>
      <c r="D191" s="107"/>
      <c r="E191" s="107"/>
      <c r="F191" s="107"/>
      <c r="G191" s="107"/>
      <c r="H191" s="107"/>
      <c r="I191" s="107"/>
      <c r="J191" s="107"/>
      <c r="K191" s="107"/>
      <c r="L191" s="107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107"/>
      <c r="AN191" s="107"/>
      <c r="AO191" s="107"/>
      <c r="AP191" s="107"/>
      <c r="AQ191" s="107"/>
      <c r="AR191" s="107"/>
      <c r="AS191" s="107"/>
      <c r="AT191" s="107"/>
      <c r="AU191" s="107"/>
      <c r="AV191" s="107"/>
      <c r="AW191" s="107"/>
      <c r="AX191" s="107"/>
      <c r="AY191" s="107"/>
      <c r="AZ191" s="107"/>
      <c r="BA191" s="107"/>
      <c r="BB191" s="107"/>
      <c r="BC191" s="107"/>
      <c r="BD191" s="107"/>
      <c r="BE191" s="107"/>
      <c r="BF191" s="107"/>
      <c r="BG191" s="107"/>
      <c r="BH191" s="107"/>
      <c r="BI191" s="107"/>
      <c r="BJ191" s="107"/>
      <c r="BK191" s="107"/>
      <c r="BL191" s="107"/>
      <c r="BM191" s="107"/>
      <c r="BN191" s="107"/>
      <c r="BO191" s="107"/>
      <c r="BP191" s="107"/>
      <c r="BQ191" s="107"/>
      <c r="BR191" s="107"/>
      <c r="BS191" s="107"/>
      <c r="BT191" s="107"/>
    </row>
    <row r="192" spans="1:72" ht="9.9499999999999993" customHeight="1" thickBot="1" x14ac:dyDescent="0.4">
      <c r="A192" s="38"/>
      <c r="D192" s="107"/>
      <c r="E192" s="107"/>
      <c r="F192" s="107"/>
      <c r="G192" s="107"/>
      <c r="H192" s="107"/>
      <c r="I192" s="107"/>
      <c r="J192" s="107"/>
      <c r="K192" s="107"/>
      <c r="L192" s="107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7"/>
      <c r="X192" s="107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R192" s="107"/>
      <c r="AS192" s="107"/>
      <c r="AT192" s="107"/>
      <c r="AU192" s="107"/>
      <c r="AV192" s="107"/>
      <c r="AW192" s="107"/>
      <c r="AX192" s="107"/>
      <c r="AY192" s="107"/>
      <c r="AZ192" s="107"/>
      <c r="BA192" s="107"/>
      <c r="BB192" s="107"/>
      <c r="BC192" s="107"/>
      <c r="BD192" s="107"/>
      <c r="BE192" s="107"/>
      <c r="BF192" s="107"/>
      <c r="BG192" s="107"/>
      <c r="BH192" s="107"/>
      <c r="BI192" s="107"/>
      <c r="BJ192" s="107"/>
      <c r="BK192" s="107"/>
      <c r="BL192" s="107"/>
      <c r="BM192" s="107"/>
      <c r="BN192" s="107"/>
      <c r="BO192" s="107"/>
      <c r="BP192" s="107"/>
      <c r="BQ192" s="107"/>
      <c r="BR192" s="107"/>
      <c r="BS192" s="107"/>
      <c r="BT192" s="107"/>
    </row>
    <row r="193" spans="1:72" ht="9.9499999999999993" customHeight="1" thickBot="1" x14ac:dyDescent="0.4">
      <c r="A193" s="38"/>
      <c r="D193" s="107"/>
      <c r="E193" s="107"/>
      <c r="F193" s="107"/>
      <c r="G193" s="107"/>
      <c r="H193" s="107"/>
      <c r="I193" s="107"/>
      <c r="J193" s="107"/>
      <c r="K193" s="107"/>
      <c r="L193" s="107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R193" s="107"/>
      <c r="AS193" s="107"/>
      <c r="AT193" s="107"/>
      <c r="AU193" s="107"/>
      <c r="AV193" s="107"/>
      <c r="AW193" s="107"/>
      <c r="AX193" s="107"/>
      <c r="AY193" s="107"/>
      <c r="AZ193" s="107"/>
      <c r="BA193" s="107"/>
      <c r="BB193" s="107"/>
      <c r="BC193" s="107"/>
      <c r="BD193" s="107"/>
      <c r="BE193" s="107"/>
      <c r="BF193" s="107"/>
      <c r="BG193" s="107"/>
      <c r="BH193" s="107"/>
      <c r="BI193" s="107"/>
      <c r="BJ193" s="107"/>
      <c r="BK193" s="107"/>
      <c r="BL193" s="107"/>
      <c r="BM193" s="107"/>
      <c r="BN193" s="107"/>
      <c r="BO193" s="107"/>
      <c r="BP193" s="107"/>
      <c r="BQ193" s="107"/>
      <c r="BR193" s="107"/>
      <c r="BS193" s="107"/>
      <c r="BT193" s="107"/>
    </row>
    <row r="194" spans="1:72" ht="30" customHeight="1" thickTop="1" thickBot="1" x14ac:dyDescent="0.4">
      <c r="A194" s="4" t="s">
        <v>68</v>
      </c>
      <c r="B194" s="4">
        <v>0</v>
      </c>
      <c r="C194" s="4">
        <v>0</v>
      </c>
      <c r="D194" s="4">
        <v>0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4">
        <v>0</v>
      </c>
      <c r="AM194" s="4">
        <v>0</v>
      </c>
      <c r="AN194" s="4">
        <v>0</v>
      </c>
      <c r="AO194" s="4">
        <v>0</v>
      </c>
      <c r="AP194" s="4">
        <v>0</v>
      </c>
      <c r="AQ194" s="4">
        <v>0</v>
      </c>
      <c r="AR194" s="4">
        <v>0</v>
      </c>
      <c r="AS194" s="4">
        <v>0</v>
      </c>
      <c r="AT194" s="4">
        <v>0</v>
      </c>
      <c r="AU194" s="4">
        <v>0</v>
      </c>
      <c r="AV194" s="4">
        <v>0</v>
      </c>
      <c r="AW194" s="4">
        <v>0</v>
      </c>
      <c r="AX194" s="4">
        <v>0</v>
      </c>
      <c r="AY194" s="4">
        <v>0</v>
      </c>
      <c r="AZ194" s="4">
        <v>0</v>
      </c>
      <c r="BA194" s="4">
        <v>0</v>
      </c>
      <c r="BB194" s="4">
        <v>0</v>
      </c>
      <c r="BC194" s="4">
        <v>0</v>
      </c>
      <c r="BD194" s="4">
        <v>0</v>
      </c>
      <c r="BE194" s="4">
        <v>0</v>
      </c>
      <c r="BF194" s="4">
        <v>0</v>
      </c>
      <c r="BG194" s="4">
        <v>0</v>
      </c>
      <c r="BH194" s="4">
        <v>0</v>
      </c>
      <c r="BI194" s="4">
        <v>0</v>
      </c>
      <c r="BJ194" s="4">
        <v>0</v>
      </c>
      <c r="BK194" s="4">
        <v>0</v>
      </c>
      <c r="BL194" s="4">
        <v>0</v>
      </c>
      <c r="BM194" s="4">
        <v>0</v>
      </c>
      <c r="BN194" s="4">
        <v>0</v>
      </c>
      <c r="BO194" s="4">
        <v>0</v>
      </c>
      <c r="BP194" s="4">
        <v>0</v>
      </c>
      <c r="BQ194" s="4">
        <v>0</v>
      </c>
      <c r="BR194" s="4">
        <v>0</v>
      </c>
      <c r="BS194" s="4">
        <v>0</v>
      </c>
      <c r="BT194" s="4">
        <v>0</v>
      </c>
    </row>
    <row r="195" spans="1:72" ht="21.75" thickTop="1" x14ac:dyDescent="0.35"/>
  </sheetData>
  <conditionalFormatting sqref="A101:BT129">
    <cfRule type="cellIs" dxfId="6" priority="3" operator="equal">
      <formula>0</formula>
    </cfRule>
  </conditionalFormatting>
  <conditionalFormatting sqref="A165:BT193">
    <cfRule type="cellIs" dxfId="5" priority="2" operator="equal">
      <formula>0</formula>
    </cfRule>
  </conditionalFormatting>
  <conditionalFormatting sqref="A133:BT161">
    <cfRule type="cellIs" dxfId="4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73</xdr:col>
                    <xdr:colOff>800100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84EB-B102-4E30-9FD0-71DDD5E53F8D}">
  <sheetPr codeName="Лист7">
    <tabColor theme="1" tint="4.9989318521683403E-2"/>
  </sheetPr>
  <dimension ref="A1:BT195"/>
  <sheetViews>
    <sheetView zoomScale="70" zoomScaleNormal="70" workbookViewId="0">
      <pane ySplit="1" topLeftCell="A135" activePane="bottomLeft" state="frozen"/>
      <selection pane="bottomLeft" activeCell="BZ196" sqref="BZ196"/>
    </sheetView>
  </sheetViews>
  <sheetFormatPr defaultRowHeight="21" outlineLevelRow="1" x14ac:dyDescent="0.35"/>
  <cols>
    <col min="1" max="1" width="13.81640625" style="91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 x14ac:dyDescent="0.4">
      <c r="A1" s="89" t="s">
        <v>16</v>
      </c>
      <c r="B1" s="36">
        <v>300</v>
      </c>
      <c r="C1" s="59">
        <v>1000</v>
      </c>
      <c r="D1" s="60" t="s">
        <v>17</v>
      </c>
      <c r="E1" s="61">
        <v>70</v>
      </c>
    </row>
    <row r="2" spans="1:72" ht="23.25" customHeight="1" thickTop="1" thickBot="1" x14ac:dyDescent="0.4">
      <c r="A2" s="90" t="s">
        <v>27</v>
      </c>
      <c r="B2" s="62">
        <f>FLUID!F3</f>
        <v>273.10000000000002</v>
      </c>
      <c r="C2" s="62">
        <f>FLUID!G3</f>
        <v>339.2</v>
      </c>
      <c r="D2" s="62">
        <f>FLUID!H3</f>
        <v>405.3</v>
      </c>
      <c r="E2" s="62">
        <f>FLUID!I3</f>
        <v>471.4</v>
      </c>
      <c r="F2" s="62">
        <f>FLUID!J3</f>
        <v>537.5</v>
      </c>
      <c r="G2" s="62">
        <f>FLUID!K3</f>
        <v>603.5</v>
      </c>
      <c r="H2" s="62">
        <f>FLUID!L3</f>
        <v>669.6</v>
      </c>
      <c r="I2" s="62">
        <f>FLUID!M3</f>
        <v>735.7</v>
      </c>
      <c r="J2" s="62">
        <f>FLUID!N3</f>
        <v>801.8</v>
      </c>
      <c r="K2" s="62">
        <f>FLUID!O3</f>
        <v>867.8</v>
      </c>
      <c r="L2" s="62">
        <f>FLUID!P3</f>
        <v>933.9</v>
      </c>
      <c r="M2" s="62">
        <f>FLUID!Q3</f>
        <v>1000</v>
      </c>
      <c r="N2" s="62">
        <f>FLUID!R3</f>
        <v>0</v>
      </c>
      <c r="O2" s="62">
        <f>FLUID!S3</f>
        <v>0</v>
      </c>
      <c r="P2" s="62">
        <f>FLUID!T3</f>
        <v>0</v>
      </c>
      <c r="Q2" s="62">
        <f>FLUID!U3</f>
        <v>0</v>
      </c>
      <c r="R2" s="62">
        <f>FLUID!V3</f>
        <v>0</v>
      </c>
      <c r="S2" s="62">
        <f>FLUID!W3</f>
        <v>0</v>
      </c>
      <c r="T2" s="62">
        <f>FLUID!X3</f>
        <v>0</v>
      </c>
      <c r="U2" s="62">
        <f>FLUID!Y3</f>
        <v>0</v>
      </c>
      <c r="V2" s="62">
        <f>FLUID!Z3</f>
        <v>0</v>
      </c>
      <c r="W2" s="62">
        <f>FLUID!AA3</f>
        <v>0</v>
      </c>
      <c r="X2" s="62">
        <f>FLUID!AB3</f>
        <v>0</v>
      </c>
      <c r="Y2" s="62">
        <f>FLUID!AC3</f>
        <v>0</v>
      </c>
      <c r="Z2" s="62">
        <f>FLUID!AD3</f>
        <v>0</v>
      </c>
      <c r="AA2" s="62">
        <f>FLUID!AE3</f>
        <v>0</v>
      </c>
      <c r="AB2" s="62">
        <f>FLUID!AF3</f>
        <v>0</v>
      </c>
      <c r="AC2" s="62">
        <f>FLUID!AG3</f>
        <v>0</v>
      </c>
      <c r="AD2" s="62">
        <f>FLUID!AH3</f>
        <v>0</v>
      </c>
      <c r="AE2" s="62">
        <f>FLUID!AI3</f>
        <v>0</v>
      </c>
      <c r="AF2" s="62">
        <f>FLUID!AJ3</f>
        <v>0</v>
      </c>
      <c r="AG2" s="62">
        <f>FLUID!AK3</f>
        <v>0</v>
      </c>
      <c r="AH2" s="62">
        <f>FLUID!AL3</f>
        <v>0</v>
      </c>
      <c r="AI2" s="62">
        <f>FLUID!BT3</f>
        <v>0</v>
      </c>
      <c r="AJ2" s="62">
        <f>FLUID!BU3</f>
        <v>0</v>
      </c>
      <c r="AK2" s="62">
        <f>FLUID!BV3</f>
        <v>0</v>
      </c>
      <c r="AL2" s="62">
        <f>FLUID!BW3</f>
        <v>0</v>
      </c>
      <c r="AM2" s="62">
        <f>FLUID!BX3</f>
        <v>0</v>
      </c>
      <c r="AN2" s="62">
        <f>FLUID!BY3</f>
        <v>0</v>
      </c>
      <c r="AO2" s="62">
        <f>FLUID!BZ3</f>
        <v>0</v>
      </c>
      <c r="AP2" s="62">
        <f>FLUID!CA3</f>
        <v>0</v>
      </c>
      <c r="AQ2" s="62">
        <f>FLUID!CB3</f>
        <v>0</v>
      </c>
      <c r="AR2" s="62">
        <f>FLUID!CC3</f>
        <v>0</v>
      </c>
      <c r="AS2" s="62">
        <f>FLUID!CD3</f>
        <v>0</v>
      </c>
      <c r="AT2" s="62">
        <f>FLUID!CE3</f>
        <v>0</v>
      </c>
      <c r="AU2" s="62">
        <f>FLUID!CF3</f>
        <v>0</v>
      </c>
      <c r="AV2" s="62">
        <f>FLUID!CG3</f>
        <v>0</v>
      </c>
      <c r="AW2" s="62">
        <f>FLUID!CH3</f>
        <v>0</v>
      </c>
      <c r="AX2" s="62">
        <f>FLUID!CI3</f>
        <v>0</v>
      </c>
      <c r="AY2" s="62">
        <f>FLUID!CJ3</f>
        <v>0</v>
      </c>
      <c r="AZ2" s="62">
        <f>FLUID!CK3</f>
        <v>0</v>
      </c>
      <c r="BA2" s="62">
        <f>FLUID!CL3</f>
        <v>0</v>
      </c>
      <c r="BB2" s="62">
        <f>FLUID!CM3</f>
        <v>0</v>
      </c>
      <c r="BC2" s="62">
        <f>FLUID!CN3</f>
        <v>0</v>
      </c>
      <c r="BD2" s="62">
        <f>FLUID!CO3</f>
        <v>0</v>
      </c>
      <c r="BE2" s="62">
        <f>FLUID!CP3</f>
        <v>0</v>
      </c>
      <c r="BF2" s="62">
        <f>FLUID!CQ3</f>
        <v>0</v>
      </c>
      <c r="BG2" s="62">
        <f>FLUID!CR3</f>
        <v>0</v>
      </c>
      <c r="BH2" s="62">
        <f>FLUID!CS3</f>
        <v>0</v>
      </c>
      <c r="BI2" s="62">
        <f>FLUID!CT3</f>
        <v>0</v>
      </c>
      <c r="BJ2" s="62">
        <f>FLUID!CU3</f>
        <v>0</v>
      </c>
      <c r="BK2" s="62">
        <f>FLUID!CV3</f>
        <v>0</v>
      </c>
      <c r="BL2" s="62">
        <f>FLUID!CW3</f>
        <v>0</v>
      </c>
      <c r="BM2" s="62">
        <f>FLUID!CX3</f>
        <v>0</v>
      </c>
      <c r="BN2" s="62">
        <f>FLUID!CY3</f>
        <v>0</v>
      </c>
      <c r="BO2" s="62">
        <f>FLUID!CZ3</f>
        <v>0</v>
      </c>
      <c r="BP2" s="62">
        <f>FLUID!DA3</f>
        <v>0</v>
      </c>
      <c r="BQ2" s="62"/>
      <c r="BR2" s="62"/>
      <c r="BS2" s="62">
        <f>FLUID!DB3</f>
        <v>0</v>
      </c>
      <c r="BT2" s="62">
        <f>FLUID!DC3</f>
        <v>0</v>
      </c>
    </row>
    <row r="3" spans="1:72" ht="22.5" hidden="1" outlineLevel="1" thickTop="1" thickBot="1" x14ac:dyDescent="0.4">
      <c r="A3" s="87" t="str">
        <f>FLUID!E4</f>
        <v>*Ga2Se3[l]</v>
      </c>
      <c r="B3" s="16">
        <f>FLUID!F4</f>
        <v>3.0892E-10</v>
      </c>
      <c r="C3" s="16">
        <f>FLUID!G4</f>
        <v>2.5743000000000001E-10</v>
      </c>
      <c r="D3" s="16">
        <f>FLUID!H4</f>
        <v>2.2808E-10</v>
      </c>
      <c r="E3" s="16">
        <f>FLUID!I4</f>
        <v>2.0546000000000001E-10</v>
      </c>
      <c r="F3" s="16">
        <f>FLUID!J4</f>
        <v>1.8882E-10</v>
      </c>
      <c r="G3" s="16">
        <f>FLUID!K4</f>
        <v>1.7311000000000001E-10</v>
      </c>
      <c r="H3" s="16">
        <f>FLUID!L4</f>
        <v>1.6131999999999999E-10</v>
      </c>
      <c r="I3" s="16">
        <f>FLUID!M4</f>
        <v>1.5311E-10</v>
      </c>
      <c r="J3" s="16">
        <f>FLUID!N4</f>
        <v>1.4857999999999999E-10</v>
      </c>
      <c r="K3" s="16">
        <f>FLUID!O4</f>
        <v>1.5326E-10</v>
      </c>
      <c r="L3" s="16">
        <f>FLUID!P4</f>
        <v>6.5540000000000001E-11</v>
      </c>
      <c r="M3" s="16">
        <f>FLUID!Q4</f>
        <v>9.6688999999999996E-11</v>
      </c>
      <c r="N3" s="16">
        <f>FLUID!R4</f>
        <v>0</v>
      </c>
      <c r="O3" s="16">
        <f>FLUID!S4</f>
        <v>0</v>
      </c>
      <c r="P3" s="16">
        <f>FLUID!T4</f>
        <v>0</v>
      </c>
      <c r="Q3" s="16">
        <f>FLUID!U4</f>
        <v>0</v>
      </c>
      <c r="R3" s="16">
        <f>FLUID!V4</f>
        <v>0</v>
      </c>
      <c r="S3" s="16">
        <f>FLUID!W4</f>
        <v>0</v>
      </c>
      <c r="T3" s="16">
        <f>FLUID!X4</f>
        <v>0</v>
      </c>
      <c r="U3" s="16">
        <f>FLUID!Y4</f>
        <v>0</v>
      </c>
      <c r="V3" s="16">
        <f>FLUID!Z4</f>
        <v>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 x14ac:dyDescent="0.4">
      <c r="A4" s="87" t="str">
        <f>FLUID!E5</f>
        <v>*GeSe[l]</v>
      </c>
      <c r="B4" s="16">
        <f>FLUID!F5</f>
        <v>3.8836999999999997E-9</v>
      </c>
      <c r="C4" s="16">
        <f>FLUID!G5</f>
        <v>3.0676E-9</v>
      </c>
      <c r="D4" s="16">
        <f>FLUID!H5</f>
        <v>2.8649999999999999E-9</v>
      </c>
      <c r="E4" s="16">
        <f>FLUID!I5</f>
        <v>2.9696000000000002E-9</v>
      </c>
      <c r="F4" s="16">
        <f>FLUID!J5</f>
        <v>3.3586E-9</v>
      </c>
      <c r="G4" s="16">
        <f>FLUID!K5</f>
        <v>3.8764000000000004E-9</v>
      </c>
      <c r="H4" s="16">
        <f>FLUID!L5</f>
        <v>4.5522000000000001E-9</v>
      </c>
      <c r="I4" s="16">
        <f>FLUID!M5</f>
        <v>5.1715000000000002E-9</v>
      </c>
      <c r="J4" s="16">
        <f>FLUID!N5</f>
        <v>5.0259000000000002E-9</v>
      </c>
      <c r="K4" s="16">
        <f>FLUID!O5</f>
        <v>5.1871999999999996E-9</v>
      </c>
      <c r="L4" s="16">
        <f>FLUID!P5</f>
        <v>2.6593000000000001E-9</v>
      </c>
      <c r="M4" s="16">
        <f>FLUID!Q5</f>
        <v>3.9117999999999997E-9</v>
      </c>
      <c r="N4" s="16">
        <f>FLUID!R5</f>
        <v>0</v>
      </c>
      <c r="O4" s="16">
        <f>FLUID!S5</f>
        <v>0</v>
      </c>
      <c r="P4" s="16">
        <f>FLUID!T5</f>
        <v>0</v>
      </c>
      <c r="Q4" s="16">
        <f>FLUID!U5</f>
        <v>0</v>
      </c>
      <c r="R4" s="16">
        <f>FLUID!V5</f>
        <v>0</v>
      </c>
      <c r="S4" s="16">
        <f>FLUID!W5</f>
        <v>0</v>
      </c>
      <c r="T4" s="16">
        <f>FLUID!X5</f>
        <v>0</v>
      </c>
      <c r="U4" s="16">
        <f>FLUID!Y5</f>
        <v>0</v>
      </c>
      <c r="V4" s="16">
        <f>FLUID!Z5</f>
        <v>0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 x14ac:dyDescent="0.4">
      <c r="A5" s="87" t="str">
        <f>FLUID!E6</f>
        <v>Se4</v>
      </c>
      <c r="B5" s="16">
        <f>FLUID!F6</f>
        <v>4.6626000000000004E-25</v>
      </c>
      <c r="C5" s="16">
        <f>FLUID!G6</f>
        <v>1.7594999999999999E-19</v>
      </c>
      <c r="D5" s="16">
        <f>FLUID!H6</f>
        <v>7.4313999999999998E-16</v>
      </c>
      <c r="E5" s="16">
        <f>FLUID!I6</f>
        <v>2.4822999999999999E-13</v>
      </c>
      <c r="F5" s="16">
        <f>FLUID!J6</f>
        <v>1.7364000000000001E-11</v>
      </c>
      <c r="G5" s="16">
        <f>FLUID!K6</f>
        <v>4.3503E-10</v>
      </c>
      <c r="H5" s="16">
        <f>FLUID!L6</f>
        <v>5.3651999999999996E-9</v>
      </c>
      <c r="I5" s="16">
        <f>FLUID!M6</f>
        <v>3.9697000000000001E-8</v>
      </c>
      <c r="J5" s="16">
        <f>FLUID!N6</f>
        <v>1.9912E-7</v>
      </c>
      <c r="K5" s="16">
        <f>FLUID!O6</f>
        <v>7.2111999999999999E-7</v>
      </c>
      <c r="L5" s="16">
        <f>FLUID!P6</f>
        <v>1.8993E-6</v>
      </c>
      <c r="M5" s="16">
        <f>FLUID!Q6</f>
        <v>3.5296000000000001E-6</v>
      </c>
      <c r="N5" s="16">
        <f>FLUID!R6</f>
        <v>0</v>
      </c>
      <c r="O5" s="16">
        <f>FLUID!S6</f>
        <v>0</v>
      </c>
      <c r="P5" s="16">
        <f>FLUID!T6</f>
        <v>0</v>
      </c>
      <c r="Q5" s="16">
        <f>FLUID!U6</f>
        <v>0</v>
      </c>
      <c r="R5" s="16">
        <f>FLUID!V6</f>
        <v>0</v>
      </c>
      <c r="S5" s="16">
        <f>FLUID!W6</f>
        <v>0</v>
      </c>
      <c r="T5" s="16">
        <f>FLUID!X6</f>
        <v>0</v>
      </c>
      <c r="U5" s="16">
        <f>FLUID!Y6</f>
        <v>0</v>
      </c>
      <c r="V5" s="16">
        <f>FLUID!Z6</f>
        <v>0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 x14ac:dyDescent="0.4">
      <c r="A6" s="87" t="str">
        <f>FLUID!E7</f>
        <v>Se5</v>
      </c>
      <c r="B6" s="16">
        <f>FLUID!F7</f>
        <v>4.8013999999999999E-22</v>
      </c>
      <c r="C6" s="16">
        <f>FLUID!G7</f>
        <v>5.9284000000000006E-17</v>
      </c>
      <c r="D6" s="16">
        <f>FLUID!H7</f>
        <v>1.1182E-13</v>
      </c>
      <c r="E6" s="16">
        <f>FLUID!I7</f>
        <v>2.0212000000000002E-11</v>
      </c>
      <c r="F6" s="16">
        <f>FLUID!J7</f>
        <v>8.6980000000000004E-10</v>
      </c>
      <c r="G6" s="16">
        <f>FLUID!K7</f>
        <v>1.4672000000000001E-8</v>
      </c>
      <c r="H6" s="16">
        <f>FLUID!L7</f>
        <v>1.3016E-7</v>
      </c>
      <c r="I6" s="16">
        <f>FLUID!M7</f>
        <v>7.2768000000000002E-7</v>
      </c>
      <c r="J6" s="16">
        <f>FLUID!N7</f>
        <v>2.8576E-6</v>
      </c>
      <c r="K6" s="16">
        <f>FLUID!O7</f>
        <v>8.2669000000000004E-6</v>
      </c>
      <c r="L6" s="16">
        <f>FLUID!P7</f>
        <v>1.7384000000000002E-5</v>
      </c>
      <c r="M6" s="16">
        <f>FLUID!Q7</f>
        <v>2.5160999999999998E-5</v>
      </c>
      <c r="N6" s="16">
        <f>FLUID!R7</f>
        <v>0</v>
      </c>
      <c r="O6" s="16">
        <f>FLUID!S7</f>
        <v>0</v>
      </c>
      <c r="P6" s="16">
        <f>FLUID!T7</f>
        <v>0</v>
      </c>
      <c r="Q6" s="16">
        <f>FLUID!U7</f>
        <v>0</v>
      </c>
      <c r="R6" s="16">
        <f>FLUID!V7</f>
        <v>0</v>
      </c>
      <c r="S6" s="16">
        <f>FLUID!W7</f>
        <v>0</v>
      </c>
      <c r="T6" s="16">
        <f>FLUID!X7</f>
        <v>0</v>
      </c>
      <c r="U6" s="16">
        <f>FLUID!Y7</f>
        <v>0</v>
      </c>
      <c r="V6" s="16">
        <f>FLUID!Z7</f>
        <v>0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 x14ac:dyDescent="0.4">
      <c r="A7" s="87" t="str">
        <f>FLUID!E8</f>
        <v>Se6</v>
      </c>
      <c r="B7" s="16">
        <f>FLUID!F8</f>
        <v>6.5750999999999997E-20</v>
      </c>
      <c r="C7" s="16">
        <f>FLUID!G8</f>
        <v>1.1691999999999999E-15</v>
      </c>
      <c r="D7" s="16">
        <f>FLUID!H8</f>
        <v>5.6390999999999997E-13</v>
      </c>
      <c r="E7" s="16">
        <f>FLUID!I8</f>
        <v>3.6842999999999999E-11</v>
      </c>
      <c r="F7" s="16">
        <f>FLUID!J8</f>
        <v>7.1840000000000002E-10</v>
      </c>
      <c r="G7" s="16">
        <f>FLUID!K8</f>
        <v>6.4208E-9</v>
      </c>
      <c r="H7" s="16">
        <f>FLUID!L8</f>
        <v>3.3784E-8</v>
      </c>
      <c r="I7" s="16">
        <f>FLUID!M8</f>
        <v>1.2179000000000001E-7</v>
      </c>
      <c r="J7" s="16">
        <f>FLUID!N8</f>
        <v>3.2790999999999998E-7</v>
      </c>
      <c r="K7" s="16">
        <f>FLUID!O8</f>
        <v>6.7703999999999998E-7</v>
      </c>
      <c r="L7" s="16">
        <f>FLUID!P8</f>
        <v>1.0317E-6</v>
      </c>
      <c r="M7" s="16">
        <f>FLUID!Q8</f>
        <v>1.0692000000000001E-6</v>
      </c>
      <c r="N7" s="16">
        <f>FLUID!R8</f>
        <v>0</v>
      </c>
      <c r="O7" s="16">
        <f>FLUID!S8</f>
        <v>0</v>
      </c>
      <c r="P7" s="16">
        <f>FLUID!T8</f>
        <v>0</v>
      </c>
      <c r="Q7" s="16">
        <f>FLUID!U8</f>
        <v>0</v>
      </c>
      <c r="R7" s="16">
        <f>FLUID!V8</f>
        <v>0</v>
      </c>
      <c r="S7" s="16">
        <f>FLUID!W8</f>
        <v>0</v>
      </c>
      <c r="T7" s="16">
        <f>FLUID!X8</f>
        <v>0</v>
      </c>
      <c r="U7" s="16">
        <f>FLUID!Y8</f>
        <v>0</v>
      </c>
      <c r="V7" s="16">
        <f>FLUID!Z8</f>
        <v>0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 x14ac:dyDescent="0.4">
      <c r="A8" s="87" t="str">
        <f>FLUID!E9</f>
        <v>Se?</v>
      </c>
      <c r="B8" s="16">
        <f>FLUID!F9</f>
        <v>2.0122999999999998E-21</v>
      </c>
      <c r="C8" s="16">
        <f>FLUID!G9</f>
        <v>6.2599999999999997E-17</v>
      </c>
      <c r="D8" s="16">
        <f>FLUID!H9</f>
        <v>4.1437999999999998E-14</v>
      </c>
      <c r="E8" s="16">
        <f>FLUID!I9</f>
        <v>3.2745999999999998E-12</v>
      </c>
      <c r="F8" s="16">
        <f>FLUID!J9</f>
        <v>7.1891000000000005E-11</v>
      </c>
      <c r="G8" s="16">
        <f>FLUID!K9</f>
        <v>6.9273000000000005E-10</v>
      </c>
      <c r="H8" s="16">
        <f>FLUID!L9</f>
        <v>3.8225E-9</v>
      </c>
      <c r="I8" s="16">
        <f>FLUID!M9</f>
        <v>1.4179000000000001E-8</v>
      </c>
      <c r="J8" s="16">
        <f>FLUID!N9</f>
        <v>3.8661999999999999E-8</v>
      </c>
      <c r="K8" s="16">
        <f>FLUID!O9</f>
        <v>7.9300000000000002E-8</v>
      </c>
      <c r="L8" s="16">
        <f>FLUID!P9</f>
        <v>1.1631E-7</v>
      </c>
      <c r="M8" s="16">
        <f>FLUID!Q9</f>
        <v>1.104E-7</v>
      </c>
      <c r="N8" s="16">
        <f>FLUID!R9</f>
        <v>0</v>
      </c>
      <c r="O8" s="16">
        <f>FLUID!S9</f>
        <v>0</v>
      </c>
      <c r="P8" s="16">
        <f>FLUID!T9</f>
        <v>0</v>
      </c>
      <c r="Q8" s="16">
        <f>FLUID!U9</f>
        <v>0</v>
      </c>
      <c r="R8" s="16">
        <f>FLUID!V9</f>
        <v>0</v>
      </c>
      <c r="S8" s="16">
        <f>FLUID!W9</f>
        <v>0</v>
      </c>
      <c r="T8" s="16">
        <f>FLUID!X9</f>
        <v>0</v>
      </c>
      <c r="U8" s="16">
        <f>FLUID!Y9</f>
        <v>0</v>
      </c>
      <c r="V8" s="16">
        <f>FLUID!Z9</f>
        <v>0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 x14ac:dyDescent="0.4">
      <c r="A9" s="87" t="str">
        <f>FLUID!E10</f>
        <v>Se8</v>
      </c>
      <c r="B9" s="16">
        <f>FLUID!F10</f>
        <v>1.2901E-23</v>
      </c>
      <c r="C9" s="16">
        <f>FLUID!G10</f>
        <v>6.2780000000000004E-19</v>
      </c>
      <c r="D9" s="16">
        <f>FLUID!H10</f>
        <v>5.2942000000000003E-16</v>
      </c>
      <c r="E9" s="16">
        <f>FLUID!I10</f>
        <v>4.7986E-14</v>
      </c>
      <c r="F9" s="16">
        <f>FLUID!J10</f>
        <v>1.1398000000000001E-12</v>
      </c>
      <c r="G9" s="16">
        <f>FLUID!K10</f>
        <v>1.148E-11</v>
      </c>
      <c r="H9" s="16">
        <f>FLUID!L10</f>
        <v>6.4808000000000003E-11</v>
      </c>
      <c r="I9" s="16">
        <f>FLUID!M10</f>
        <v>2.4238999999999998E-10</v>
      </c>
      <c r="J9" s="16">
        <f>FLUID!N10</f>
        <v>6.5818999999999998E-10</v>
      </c>
      <c r="K9" s="16">
        <f>FLUID!O10</f>
        <v>1.3221E-9</v>
      </c>
      <c r="L9" s="16">
        <f>FLUID!P10</f>
        <v>1.8438E-9</v>
      </c>
      <c r="M9" s="16">
        <f>FLUID!Q10</f>
        <v>1.5859999999999999E-9</v>
      </c>
      <c r="N9" s="16">
        <f>FLUID!R10</f>
        <v>0</v>
      </c>
      <c r="O9" s="16">
        <f>FLUID!S10</f>
        <v>0</v>
      </c>
      <c r="P9" s="16">
        <f>FLUID!T10</f>
        <v>0</v>
      </c>
      <c r="Q9" s="16">
        <f>FLUID!U10</f>
        <v>0</v>
      </c>
      <c r="R9" s="16">
        <f>FLUID!V10</f>
        <v>0</v>
      </c>
      <c r="S9" s="16">
        <f>FLUID!W10</f>
        <v>0</v>
      </c>
      <c r="T9" s="16">
        <f>FLUID!X10</f>
        <v>0</v>
      </c>
      <c r="U9" s="16">
        <f>FLUID!Y10</f>
        <v>0</v>
      </c>
      <c r="V9" s="16">
        <f>FLUID!Z10</f>
        <v>0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 x14ac:dyDescent="0.4">
      <c r="A10" s="87" t="str">
        <f>FLUID!E11</f>
        <v>Se3</v>
      </c>
      <c r="B10" s="16">
        <f>FLUID!F11</f>
        <v>1.2423999999999999E-26</v>
      </c>
      <c r="C10" s="16">
        <f>FLUID!G11</f>
        <v>1.8806999999999999E-20</v>
      </c>
      <c r="D10" s="16">
        <f>FLUID!H11</f>
        <v>2.1587999999999999E-16</v>
      </c>
      <c r="E10" s="16">
        <f>FLUID!I11</f>
        <v>1.5402000000000001E-13</v>
      </c>
      <c r="F10" s="16">
        <f>FLUID!J11</f>
        <v>1.9596999999999999E-11</v>
      </c>
      <c r="G10" s="16">
        <f>FLUID!K11</f>
        <v>7.9755999999999998E-10</v>
      </c>
      <c r="H10" s="16">
        <f>FLUID!L11</f>
        <v>1.4713000000000001E-8</v>
      </c>
      <c r="I10" s="16">
        <f>FLUID!M11</f>
        <v>1.5311E-7</v>
      </c>
      <c r="J10" s="16">
        <f>FLUID!N11</f>
        <v>1.0328000000000001E-6</v>
      </c>
      <c r="K10" s="16">
        <f>FLUID!O11</f>
        <v>4.8926000000000004E-6</v>
      </c>
      <c r="L10" s="16">
        <f>FLUID!P11</f>
        <v>1.6767000000000001E-5</v>
      </c>
      <c r="M10" s="16">
        <f>FLUID!Q11</f>
        <v>4.1359000000000002E-5</v>
      </c>
      <c r="N10" s="16">
        <f>FLUID!R11</f>
        <v>0</v>
      </c>
      <c r="O10" s="16">
        <f>FLUID!S11</f>
        <v>0</v>
      </c>
      <c r="P10" s="16">
        <f>FLUID!T11</f>
        <v>0</v>
      </c>
      <c r="Q10" s="16">
        <f>FLUID!U11</f>
        <v>0</v>
      </c>
      <c r="R10" s="16">
        <f>FLUID!V11</f>
        <v>0</v>
      </c>
      <c r="S10" s="16">
        <f>FLUID!W11</f>
        <v>0</v>
      </c>
      <c r="T10" s="16">
        <f>FLUID!X11</f>
        <v>0</v>
      </c>
      <c r="U10" s="16">
        <f>FLUID!Y11</f>
        <v>0</v>
      </c>
      <c r="V10" s="16">
        <f>FLUID!Z11</f>
        <v>0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 x14ac:dyDescent="0.4">
      <c r="A11" s="87" t="str">
        <f>FLUID!E12</f>
        <v>Se2</v>
      </c>
      <c r="B11" s="16">
        <f>FLUID!F12</f>
        <v>4.8489999999999999E-21</v>
      </c>
      <c r="C11" s="16">
        <f>FLUID!G12</f>
        <v>5.7269000000000004E-16</v>
      </c>
      <c r="D11" s="16">
        <f>FLUID!H12</f>
        <v>1.3015000000000001E-12</v>
      </c>
      <c r="E11" s="16">
        <f>FLUID!I12</f>
        <v>3.0844000000000002E-10</v>
      </c>
      <c r="F11" s="16">
        <f>FLUID!J12</f>
        <v>1.7841999999999999E-8</v>
      </c>
      <c r="G11" s="16">
        <f>FLUID!K12</f>
        <v>4.0441000000000001E-7</v>
      </c>
      <c r="H11" s="16">
        <f>FLUID!L12</f>
        <v>4.7693000000000002E-6</v>
      </c>
      <c r="I11" s="16">
        <f>FLUID!M12</f>
        <v>3.5003999999999999E-5</v>
      </c>
      <c r="J11" s="16">
        <f>FLUID!N12</f>
        <v>1.7940999999999999E-4</v>
      </c>
      <c r="K11" s="16">
        <f>FLUID!O12</f>
        <v>6.8853999999999996E-4</v>
      </c>
      <c r="L11" s="16">
        <f>FLUID!P12</f>
        <v>2.0425999999999999E-3</v>
      </c>
      <c r="M11" s="16">
        <f>FLUID!Q12</f>
        <v>4.7115999999999998E-3</v>
      </c>
      <c r="N11" s="16">
        <f>FLUID!R12</f>
        <v>0</v>
      </c>
      <c r="O11" s="16">
        <f>FLUID!S12</f>
        <v>0</v>
      </c>
      <c r="P11" s="16">
        <f>FLUID!T12</f>
        <v>0</v>
      </c>
      <c r="Q11" s="16">
        <f>FLUID!U12</f>
        <v>0</v>
      </c>
      <c r="R11" s="16">
        <f>FLUID!V12</f>
        <v>0</v>
      </c>
      <c r="S11" s="16">
        <f>FLUID!W12</f>
        <v>0</v>
      </c>
      <c r="T11" s="16">
        <f>FLUID!X12</f>
        <v>0</v>
      </c>
      <c r="U11" s="16">
        <f>FLUID!Y12</f>
        <v>0</v>
      </c>
      <c r="V11" s="16">
        <f>FLUID!Z12</f>
        <v>0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 x14ac:dyDescent="0.4">
      <c r="A12" s="87" t="str">
        <f>FLUID!E13</f>
        <v>Se</v>
      </c>
      <c r="B12" s="16">
        <f>FLUID!F13</f>
        <v>0</v>
      </c>
      <c r="C12" s="16">
        <f>FLUID!G13</f>
        <v>2.0387000000000002E-31</v>
      </c>
      <c r="D12" s="16">
        <f>FLUID!H13</f>
        <v>1.3893999999999999E-25</v>
      </c>
      <c r="E12" s="16">
        <f>FLUID!I13</f>
        <v>2.0932000000000001E-21</v>
      </c>
      <c r="F12" s="16">
        <f>FLUID!J13</f>
        <v>2.8703E-18</v>
      </c>
      <c r="G12" s="16">
        <f>FLUID!K13</f>
        <v>7.9170000000000003E-16</v>
      </c>
      <c r="H12" s="16">
        <f>FLUID!L13</f>
        <v>7.0872999999999995E-14</v>
      </c>
      <c r="I12" s="16">
        <f>FLUID!M13</f>
        <v>2.7937000000000001E-12</v>
      </c>
      <c r="J12" s="16">
        <f>FLUID!N13</f>
        <v>5.9358999999999994E-11</v>
      </c>
      <c r="K12" s="16">
        <f>FLUID!O13</f>
        <v>7.7866999999999996E-10</v>
      </c>
      <c r="L12" s="16">
        <f>FLUID!P13</f>
        <v>6.8934999999999998E-9</v>
      </c>
      <c r="M12" s="16">
        <f>FLUID!Q13</f>
        <v>4.3596000000000002E-8</v>
      </c>
      <c r="N12" s="16">
        <f>FLUID!R13</f>
        <v>0</v>
      </c>
      <c r="O12" s="16">
        <f>FLUID!S13</f>
        <v>0</v>
      </c>
      <c r="P12" s="16">
        <f>FLUID!T13</f>
        <v>0</v>
      </c>
      <c r="Q12" s="16">
        <f>FLUID!U13</f>
        <v>0</v>
      </c>
      <c r="R12" s="16">
        <f>FLUID!V13</f>
        <v>0</v>
      </c>
      <c r="S12" s="16">
        <f>FLUID!W13</f>
        <v>0</v>
      </c>
      <c r="T12" s="16">
        <f>FLUID!X13</f>
        <v>0</v>
      </c>
      <c r="U12" s="16">
        <f>FLUID!Y13</f>
        <v>0</v>
      </c>
      <c r="V12" s="16">
        <f>FLUID!Z13</f>
        <v>0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 x14ac:dyDescent="0.4">
      <c r="A13" s="87" t="str">
        <f>FLUID!E14</f>
        <v>Ar</v>
      </c>
      <c r="B13" s="16">
        <f>FLUID!F14</f>
        <v>0.2</v>
      </c>
      <c r="C13" s="16">
        <f>FLUID!G14</f>
        <v>0.2</v>
      </c>
      <c r="D13" s="16">
        <f>FLUID!H14</f>
        <v>0.2</v>
      </c>
      <c r="E13" s="16">
        <f>FLUID!I14</f>
        <v>0.2</v>
      </c>
      <c r="F13" s="16">
        <f>FLUID!J14</f>
        <v>0.2</v>
      </c>
      <c r="G13" s="16">
        <f>FLUID!K14</f>
        <v>0.2</v>
      </c>
      <c r="H13" s="16">
        <f>FLUID!L14</f>
        <v>0.2</v>
      </c>
      <c r="I13" s="16">
        <f>FLUID!M14</f>
        <v>0.2</v>
      </c>
      <c r="J13" s="16">
        <f>FLUID!N14</f>
        <v>0.2</v>
      </c>
      <c r="K13" s="16">
        <f>FLUID!O14</f>
        <v>0.2</v>
      </c>
      <c r="L13" s="16">
        <f>FLUID!P14</f>
        <v>0.2</v>
      </c>
      <c r="M13" s="16">
        <f>FLUID!Q14</f>
        <v>0.2</v>
      </c>
      <c r="N13" s="16">
        <f>FLUID!R14</f>
        <v>0</v>
      </c>
      <c r="O13" s="16">
        <f>FLUID!S14</f>
        <v>0</v>
      </c>
      <c r="P13" s="16">
        <f>FLUID!T14</f>
        <v>0</v>
      </c>
      <c r="Q13" s="16">
        <f>FLUID!U14</f>
        <v>0</v>
      </c>
      <c r="R13" s="16">
        <f>FLUID!V14</f>
        <v>0</v>
      </c>
      <c r="S13" s="16">
        <f>FLUID!W14</f>
        <v>0</v>
      </c>
      <c r="T13" s="16">
        <f>FLUID!X14</f>
        <v>0</v>
      </c>
      <c r="U13" s="16">
        <f>FLUID!Y14</f>
        <v>0</v>
      </c>
      <c r="V13" s="16">
        <f>FLUID!Z14</f>
        <v>0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 x14ac:dyDescent="0.4">
      <c r="A14" s="87" t="str">
        <f>FLUID!E15</f>
        <v>(l)Se[l]</v>
      </c>
      <c r="B14" s="16">
        <f>FLUID!F15</f>
        <v>0.06</v>
      </c>
      <c r="C14" s="16">
        <f>FLUID!G15</f>
        <v>0.06</v>
      </c>
      <c r="D14" s="16">
        <f>FLUID!H15</f>
        <v>0.06</v>
      </c>
      <c r="E14" s="16">
        <f>FLUID!I15</f>
        <v>0.06</v>
      </c>
      <c r="F14" s="16">
        <f>FLUID!J15</f>
        <v>0.06</v>
      </c>
      <c r="G14" s="16">
        <f>FLUID!K15</f>
        <v>5.9998999999999997E-2</v>
      </c>
      <c r="H14" s="16">
        <f>FLUID!L15</f>
        <v>5.9990000000000002E-2</v>
      </c>
      <c r="I14" s="16">
        <f>FLUID!M15</f>
        <v>5.9924999999999999E-2</v>
      </c>
      <c r="J14" s="16">
        <f>FLUID!N15</f>
        <v>5.9621E-2</v>
      </c>
      <c r="K14" s="16">
        <f>FLUID!O15</f>
        <v>5.8559E-2</v>
      </c>
      <c r="L14" s="16">
        <f>FLUID!P15</f>
        <v>5.5763E-2</v>
      </c>
      <c r="M14" s="16">
        <f>FLUID!Q15</f>
        <v>5.0305999999999997E-2</v>
      </c>
      <c r="N14" s="16">
        <f>FLUID!R15</f>
        <v>0</v>
      </c>
      <c r="O14" s="16">
        <f>FLUID!S15</f>
        <v>0</v>
      </c>
      <c r="P14" s="16">
        <f>FLUID!T15</f>
        <v>0</v>
      </c>
      <c r="Q14" s="16">
        <f>FLUID!U15</f>
        <v>0</v>
      </c>
      <c r="R14" s="16">
        <f>FLUID!V15</f>
        <v>0</v>
      </c>
      <c r="S14" s="16">
        <f>FLUID!W15</f>
        <v>0</v>
      </c>
      <c r="T14" s="16">
        <f>FLUID!X15</f>
        <v>0</v>
      </c>
      <c r="U14" s="16">
        <f>FLUID!Y15</f>
        <v>0</v>
      </c>
      <c r="V14" s="16">
        <f>FLUID!Z15</f>
        <v>0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 x14ac:dyDescent="0.4">
      <c r="A15" s="87" t="str">
        <f>FLUID!E16</f>
        <v>(l)GeSe[l]</v>
      </c>
      <c r="B15" s="16">
        <f>FLUID!F16</f>
        <v>0.12</v>
      </c>
      <c r="C15" s="16">
        <f>FLUID!G16</f>
        <v>0.12</v>
      </c>
      <c r="D15" s="16">
        <f>FLUID!H16</f>
        <v>0.12</v>
      </c>
      <c r="E15" s="16">
        <f>FLUID!I16</f>
        <v>0.12</v>
      </c>
      <c r="F15" s="16">
        <f>FLUID!J16</f>
        <v>0.12</v>
      </c>
      <c r="G15" s="16">
        <f>FLUID!K16</f>
        <v>0.12</v>
      </c>
      <c r="H15" s="16">
        <f>FLUID!L16</f>
        <v>0.12</v>
      </c>
      <c r="I15" s="16">
        <f>FLUID!M16</f>
        <v>0.12</v>
      </c>
      <c r="J15" s="16">
        <f>FLUID!N16</f>
        <v>0.12</v>
      </c>
      <c r="K15" s="16">
        <f>FLUID!O16</f>
        <v>0.12</v>
      </c>
      <c r="L15" s="16">
        <f>FLUID!P16</f>
        <v>0.12</v>
      </c>
      <c r="M15" s="16">
        <f>FLUID!Q16</f>
        <v>0.12</v>
      </c>
      <c r="N15" s="16">
        <f>FLUID!R16</f>
        <v>0</v>
      </c>
      <c r="O15" s="16">
        <f>FLUID!S16</f>
        <v>0</v>
      </c>
      <c r="P15" s="16">
        <f>FLUID!T16</f>
        <v>0</v>
      </c>
      <c r="Q15" s="16">
        <f>FLUID!U16</f>
        <v>0</v>
      </c>
      <c r="R15" s="16">
        <f>FLUID!V16</f>
        <v>0</v>
      </c>
      <c r="S15" s="16">
        <f>FLUID!W16</f>
        <v>0</v>
      </c>
      <c r="T15" s="16">
        <f>FLUID!X16</f>
        <v>0</v>
      </c>
      <c r="U15" s="16">
        <f>FLUID!Y16</f>
        <v>0</v>
      </c>
      <c r="V15" s="16">
        <f>FLUID!Z16</f>
        <v>0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 x14ac:dyDescent="0.4">
      <c r="A16" s="87" t="str">
        <f>FLUID!E17</f>
        <v>(l)Ga2Se3[l]</v>
      </c>
      <c r="B16" s="16">
        <f>FLUID!F17</f>
        <v>0.1</v>
      </c>
      <c r="C16" s="16">
        <f>FLUID!G17</f>
        <v>0.1</v>
      </c>
      <c r="D16" s="16">
        <f>FLUID!H17</f>
        <v>0.1</v>
      </c>
      <c r="E16" s="16">
        <f>FLUID!I17</f>
        <v>0.1</v>
      </c>
      <c r="F16" s="16">
        <f>FLUID!J17</f>
        <v>0.1</v>
      </c>
      <c r="G16" s="16">
        <f>FLUID!K17</f>
        <v>0.1</v>
      </c>
      <c r="H16" s="16">
        <f>FLUID!L17</f>
        <v>0.1</v>
      </c>
      <c r="I16" s="16">
        <f>FLUID!M17</f>
        <v>0.1</v>
      </c>
      <c r="J16" s="16">
        <f>FLUID!N17</f>
        <v>0.1</v>
      </c>
      <c r="K16" s="16">
        <f>FLUID!O17</f>
        <v>0.1</v>
      </c>
      <c r="L16" s="16">
        <f>FLUID!P17</f>
        <v>0.1</v>
      </c>
      <c r="M16" s="16">
        <f>FLUID!Q17</f>
        <v>0.1</v>
      </c>
      <c r="N16" s="16">
        <f>FLUID!R17</f>
        <v>0</v>
      </c>
      <c r="O16" s="16">
        <f>FLUID!S17</f>
        <v>0</v>
      </c>
      <c r="P16" s="16">
        <f>FLUID!T17</f>
        <v>0</v>
      </c>
      <c r="Q16" s="16">
        <f>FLUID!U17</f>
        <v>0</v>
      </c>
      <c r="R16" s="16">
        <f>FLUID!V17</f>
        <v>0</v>
      </c>
      <c r="S16" s="16">
        <f>FLUID!W17</f>
        <v>0</v>
      </c>
      <c r="T16" s="16">
        <f>FLUID!X17</f>
        <v>0</v>
      </c>
      <c r="U16" s="16">
        <f>FLUID!Y17</f>
        <v>0</v>
      </c>
      <c r="V16" s="16">
        <f>FLUID!Z17</f>
        <v>0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 x14ac:dyDescent="0.4">
      <c r="A17" s="87" t="str">
        <f>FLUID!E18</f>
        <v>H (Ar)</v>
      </c>
      <c r="B17" s="16">
        <f>FLUID!F18</f>
        <v>-18.62</v>
      </c>
      <c r="C17" s="16">
        <f>FLUID!G18</f>
        <v>-18.63</v>
      </c>
      <c r="D17" s="16">
        <f>FLUID!H18</f>
        <v>-18.72</v>
      </c>
      <c r="E17" s="16">
        <f>FLUID!I18</f>
        <v>-18.84</v>
      </c>
      <c r="F17" s="16">
        <f>FLUID!J18</f>
        <v>-18.97</v>
      </c>
      <c r="G17" s="16">
        <f>FLUID!K18</f>
        <v>-19.11</v>
      </c>
      <c r="H17" s="16">
        <f>FLUID!L18</f>
        <v>-19.25</v>
      </c>
      <c r="I17" s="16">
        <f>FLUID!M18</f>
        <v>-19.38</v>
      </c>
      <c r="J17" s="16">
        <f>FLUID!N18</f>
        <v>-19.510000000000002</v>
      </c>
      <c r="K17" s="16">
        <f>FLUID!O18</f>
        <v>-19.64</v>
      </c>
      <c r="L17" s="16">
        <f>FLUID!P18</f>
        <v>-19.77</v>
      </c>
      <c r="M17" s="16">
        <f>FLUID!Q18</f>
        <v>-19.91</v>
      </c>
      <c r="N17" s="16">
        <f>FLUID!R18</f>
        <v>0</v>
      </c>
      <c r="O17" s="16">
        <f>FLUID!S18</f>
        <v>0</v>
      </c>
      <c r="P17" s="16">
        <f>FLUID!T18</f>
        <v>0</v>
      </c>
      <c r="Q17" s="16">
        <f>FLUID!U18</f>
        <v>0</v>
      </c>
      <c r="R17" s="16">
        <f>FLUID!V18</f>
        <v>0</v>
      </c>
      <c r="S17" s="16">
        <f>FLUID!W18</f>
        <v>0</v>
      </c>
      <c r="T17" s="16">
        <f>FLUID!X18</f>
        <v>0</v>
      </c>
      <c r="U17" s="16">
        <f>FLUID!Y18</f>
        <v>0</v>
      </c>
      <c r="V17" s="16">
        <f>FLUID!Z18</f>
        <v>0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 x14ac:dyDescent="0.4">
      <c r="A18" s="87" t="str">
        <f>FLUID!E19</f>
        <v>H (Ga)</v>
      </c>
      <c r="B18" s="16">
        <f>FLUID!F19</f>
        <v>-76.010000000000005</v>
      </c>
      <c r="C18" s="16">
        <f>FLUID!G19</f>
        <v>-65.180000000000007</v>
      </c>
      <c r="D18" s="16">
        <f>FLUID!H19</f>
        <v>-57.64</v>
      </c>
      <c r="E18" s="16">
        <f>FLUID!I19</f>
        <v>-52.07</v>
      </c>
      <c r="F18" s="16">
        <f>FLUID!J19</f>
        <v>-47.75</v>
      </c>
      <c r="G18" s="16">
        <f>FLUID!K19</f>
        <v>-44.29</v>
      </c>
      <c r="H18" s="16">
        <f>FLUID!L19</f>
        <v>-41.45</v>
      </c>
      <c r="I18" s="16">
        <f>FLUID!M19</f>
        <v>-39.06</v>
      </c>
      <c r="J18" s="16">
        <f>FLUID!N19</f>
        <v>-37.020000000000003</v>
      </c>
      <c r="K18" s="16">
        <f>FLUID!O19</f>
        <v>-35.229999999999997</v>
      </c>
      <c r="L18" s="16">
        <f>FLUID!P19</f>
        <v>-33.619999999999997</v>
      </c>
      <c r="M18" s="16">
        <f>FLUID!Q19</f>
        <v>-32.11</v>
      </c>
      <c r="N18" s="16">
        <f>FLUID!R19</f>
        <v>0</v>
      </c>
      <c r="O18" s="16">
        <f>FLUID!S19</f>
        <v>0</v>
      </c>
      <c r="P18" s="16">
        <f>FLUID!T19</f>
        <v>0</v>
      </c>
      <c r="Q18" s="16">
        <f>FLUID!U19</f>
        <v>0</v>
      </c>
      <c r="R18" s="16">
        <f>FLUID!V19</f>
        <v>0</v>
      </c>
      <c r="S18" s="16">
        <f>FLUID!W19</f>
        <v>0</v>
      </c>
      <c r="T18" s="16">
        <f>FLUID!X19</f>
        <v>0</v>
      </c>
      <c r="U18" s="16">
        <f>FLUID!Y19</f>
        <v>0</v>
      </c>
      <c r="V18" s="16">
        <f>FLUID!Z19</f>
        <v>0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 x14ac:dyDescent="0.4">
      <c r="A19" s="87" t="str">
        <f>FLUID!E20</f>
        <v>H (Ge)</v>
      </c>
      <c r="B19" s="16">
        <f>FLUID!F20</f>
        <v>-28.29</v>
      </c>
      <c r="C19" s="16">
        <f>FLUID!G20</f>
        <v>-23.71</v>
      </c>
      <c r="D19" s="16">
        <f>FLUID!H20</f>
        <v>-20.71</v>
      </c>
      <c r="E19" s="16">
        <f>FLUID!I20</f>
        <v>-18.62</v>
      </c>
      <c r="F19" s="16">
        <f>FLUID!J20</f>
        <v>-17.11</v>
      </c>
      <c r="G19" s="16">
        <f>FLUID!K20</f>
        <v>-15.97</v>
      </c>
      <c r="H19" s="16">
        <f>FLUID!L20</f>
        <v>-15.09</v>
      </c>
      <c r="I19" s="16">
        <f>FLUID!M20</f>
        <v>-14.41</v>
      </c>
      <c r="J19" s="16">
        <f>FLUID!N20</f>
        <v>-13.86</v>
      </c>
      <c r="K19" s="16">
        <f>FLUID!O20</f>
        <v>-13.4</v>
      </c>
      <c r="L19" s="16">
        <f>FLUID!P20</f>
        <v>-12.99</v>
      </c>
      <c r="M19" s="16">
        <f>FLUID!Q20</f>
        <v>-12.59</v>
      </c>
      <c r="N19" s="16">
        <f>FLUID!R20</f>
        <v>0</v>
      </c>
      <c r="O19" s="16">
        <f>FLUID!S20</f>
        <v>0</v>
      </c>
      <c r="P19" s="16">
        <f>FLUID!T20</f>
        <v>0</v>
      </c>
      <c r="Q19" s="16">
        <f>FLUID!U20</f>
        <v>0</v>
      </c>
      <c r="R19" s="16">
        <f>FLUID!V20</f>
        <v>0</v>
      </c>
      <c r="S19" s="16">
        <f>FLUID!W20</f>
        <v>0</v>
      </c>
      <c r="T19" s="16">
        <f>FLUID!X20</f>
        <v>0</v>
      </c>
      <c r="U19" s="16">
        <f>FLUID!Y20</f>
        <v>0</v>
      </c>
      <c r="V19" s="16">
        <f>FLUID!Z20</f>
        <v>0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 x14ac:dyDescent="0.4">
      <c r="A20" s="87" t="str">
        <f>FLUID!E21</f>
        <v>H (Se)</v>
      </c>
      <c r="B20" s="16">
        <f>FLUID!F21</f>
        <v>-5.7290000000000001</v>
      </c>
      <c r="C20" s="16">
        <f>FLUID!G21</f>
        <v>-6.0810000000000004</v>
      </c>
      <c r="D20" s="16">
        <f>FLUID!H21</f>
        <v>-6.47</v>
      </c>
      <c r="E20" s="16">
        <f>FLUID!I21</f>
        <v>-6.8540000000000001</v>
      </c>
      <c r="F20" s="16">
        <f>FLUID!J21</f>
        <v>-7.2190000000000003</v>
      </c>
      <c r="G20" s="16">
        <f>FLUID!K21</f>
        <v>-7.5609999999999999</v>
      </c>
      <c r="H20" s="16">
        <f>FLUID!L21</f>
        <v>-7.88</v>
      </c>
      <c r="I20" s="16">
        <f>FLUID!M21</f>
        <v>-8.1790000000000003</v>
      </c>
      <c r="J20" s="16">
        <f>FLUID!N21</f>
        <v>-8.4610000000000003</v>
      </c>
      <c r="K20" s="16">
        <f>FLUID!O21</f>
        <v>-8.7370000000000001</v>
      </c>
      <c r="L20" s="16">
        <f>FLUID!P21</f>
        <v>-9.0220000000000002</v>
      </c>
      <c r="M20" s="16">
        <f>FLUID!Q21</f>
        <v>-9.3379999999999992</v>
      </c>
      <c r="N20" s="16">
        <f>FLUID!R21</f>
        <v>0</v>
      </c>
      <c r="O20" s="16">
        <f>FLUID!S21</f>
        <v>0</v>
      </c>
      <c r="P20" s="16">
        <f>FLUID!T21</f>
        <v>0</v>
      </c>
      <c r="Q20" s="16">
        <f>FLUID!U21</f>
        <v>0</v>
      </c>
      <c r="R20" s="16">
        <f>FLUID!V21</f>
        <v>0</v>
      </c>
      <c r="S20" s="16">
        <f>FLUID!W21</f>
        <v>0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 x14ac:dyDescent="0.4">
      <c r="A21" s="87">
        <f>FLUID!E22</f>
        <v>0</v>
      </c>
      <c r="B21" s="16">
        <f>FLUID!F22</f>
        <v>0</v>
      </c>
      <c r="C21" s="16">
        <f>FLUID!G22</f>
        <v>0</v>
      </c>
      <c r="D21" s="16">
        <f>FLUID!H22</f>
        <v>0</v>
      </c>
      <c r="E21" s="16">
        <f>FLUID!I22</f>
        <v>0</v>
      </c>
      <c r="F21" s="16">
        <f>FLUID!J22</f>
        <v>0</v>
      </c>
      <c r="G21" s="16">
        <f>FLUID!K22</f>
        <v>0</v>
      </c>
      <c r="H21" s="16">
        <f>FLUID!L22</f>
        <v>0</v>
      </c>
      <c r="I21" s="16">
        <f>FLUID!M22</f>
        <v>0</v>
      </c>
      <c r="J21" s="16">
        <f>FLUID!N22</f>
        <v>0</v>
      </c>
      <c r="K21" s="16">
        <f>FLUID!O22</f>
        <v>0</v>
      </c>
      <c r="L21" s="16">
        <f>FLUID!P22</f>
        <v>0</v>
      </c>
      <c r="M21" s="16">
        <f>FLUID!Q22</f>
        <v>0</v>
      </c>
      <c r="N21" s="16">
        <f>FLUID!R22</f>
        <v>0</v>
      </c>
      <c r="O21" s="16">
        <f>FLUID!S22</f>
        <v>0</v>
      </c>
      <c r="P21" s="16">
        <f>FLUID!T22</f>
        <v>0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 x14ac:dyDescent="0.4">
      <c r="A22" s="87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 x14ac:dyDescent="0.4">
      <c r="A23" s="87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 x14ac:dyDescent="0.4">
      <c r="A24" s="87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 x14ac:dyDescent="0.4">
      <c r="A25" s="87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 x14ac:dyDescent="0.4">
      <c r="A26" s="87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 x14ac:dyDescent="0.4">
      <c r="A27" s="87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 x14ac:dyDescent="0.4">
      <c r="A28" s="87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 x14ac:dyDescent="0.4">
      <c r="A29" s="87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 x14ac:dyDescent="0.4">
      <c r="A30" s="87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 x14ac:dyDescent="0.4">
      <c r="A31" s="87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 x14ac:dyDescent="0.4">
      <c r="A32" s="87">
        <f>FLUID!E75</f>
        <v>1</v>
      </c>
      <c r="B32" s="16">
        <f>FLUID!F33</f>
        <v>1</v>
      </c>
      <c r="C32" s="16">
        <f>FLUID!G33</f>
        <v>1</v>
      </c>
      <c r="D32" s="16">
        <f>FLUID!H33</f>
        <v>1</v>
      </c>
      <c r="E32" s="16">
        <f>FLUID!I33</f>
        <v>1</v>
      </c>
      <c r="F32" s="16">
        <f>FLUID!J33</f>
        <v>1</v>
      </c>
      <c r="G32" s="16">
        <f>FLUID!K33</f>
        <v>1</v>
      </c>
      <c r="H32" s="16">
        <f>FLUID!L33</f>
        <v>1</v>
      </c>
      <c r="I32" s="16">
        <f>FLUID!M33</f>
        <v>1</v>
      </c>
      <c r="J32" s="16">
        <f>FLUID!N33</f>
        <v>1</v>
      </c>
      <c r="K32" s="16">
        <f>FLUID!O33</f>
        <v>1</v>
      </c>
      <c r="L32" s="16">
        <f>FLUID!P33</f>
        <v>1</v>
      </c>
      <c r="M32" s="16">
        <f>FLUID!Q33</f>
        <v>0</v>
      </c>
      <c r="N32" s="16">
        <f>FLUID!R33</f>
        <v>0</v>
      </c>
      <c r="O32" s="16">
        <f>FLUID!S33</f>
        <v>0</v>
      </c>
      <c r="P32" s="16">
        <f>FLUID!T33</f>
        <v>0</v>
      </c>
      <c r="Q32" s="16">
        <f>FLUID!U33</f>
        <v>0</v>
      </c>
      <c r="R32" s="16">
        <f>FLUID!V33</f>
        <v>0</v>
      </c>
      <c r="S32" s="16">
        <f>FLUID!W33</f>
        <v>0</v>
      </c>
      <c r="T32" s="16">
        <f>FLUID!X33</f>
        <v>0</v>
      </c>
      <c r="U32" s="16">
        <f>FLUID!Y33</f>
        <v>0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 x14ac:dyDescent="0.4"/>
    <row r="34" spans="1:72" ht="22.5" thickTop="1" thickBot="1" x14ac:dyDescent="0.4">
      <c r="A34" s="90" t="s">
        <v>28</v>
      </c>
      <c r="B34" s="62">
        <f>IFERROR(SOLID!F3,0)</f>
        <v>273.10000000000002</v>
      </c>
      <c r="C34" s="62">
        <f>IFERROR(SOLID!G3,0)</f>
        <v>289.7</v>
      </c>
      <c r="D34" s="62">
        <f>IFERROR(SOLID!H3,0)</f>
        <v>306.2</v>
      </c>
      <c r="E34" s="62">
        <f>IFERROR(SOLID!I3,0)</f>
        <v>322.7</v>
      </c>
      <c r="F34" s="62">
        <f>IFERROR(SOLID!J3,0)</f>
        <v>339.2</v>
      </c>
      <c r="G34" s="62">
        <f>IFERROR(SOLID!K3,0)</f>
        <v>405.3</v>
      </c>
      <c r="H34" s="62">
        <f>IFERROR(SOLID!L3,0)</f>
        <v>471.4</v>
      </c>
      <c r="I34" s="62">
        <f>IFERROR(SOLID!M3,0)</f>
        <v>487.9</v>
      </c>
      <c r="J34" s="62">
        <f>IFERROR(SOLID!N3,0)</f>
        <v>504.4</v>
      </c>
      <c r="K34" s="62">
        <f>IFERROR(SOLID!O3,0)</f>
        <v>520.9</v>
      </c>
      <c r="L34" s="62">
        <f>IFERROR(SOLID!P3,0)</f>
        <v>537.5</v>
      </c>
      <c r="M34" s="62">
        <f>IFERROR(SOLID!Q3,0)</f>
        <v>603.5</v>
      </c>
      <c r="N34" s="62">
        <f>IFERROR(SOLID!R3,0)</f>
        <v>669.6</v>
      </c>
      <c r="O34" s="62">
        <f>IFERROR(SOLID!S3,0)</f>
        <v>686.1</v>
      </c>
      <c r="P34" s="62">
        <f>IFERROR(SOLID!T3,0)</f>
        <v>702.7</v>
      </c>
      <c r="Q34" s="62">
        <f>IFERROR(SOLID!U3,0)</f>
        <v>719.2</v>
      </c>
      <c r="R34" s="62">
        <f>IFERROR(SOLID!V3,0)</f>
        <v>735.7</v>
      </c>
      <c r="S34" s="62">
        <f>IFERROR(SOLID!W3,0)</f>
        <v>752.2</v>
      </c>
      <c r="T34" s="62">
        <f>IFERROR(SOLID!X3,0)</f>
        <v>768.7</v>
      </c>
      <c r="U34" s="62">
        <f>IFERROR(SOLID!Y3,0)</f>
        <v>785.2</v>
      </c>
      <c r="V34" s="62">
        <f>IFERROR(SOLID!Z3,0)</f>
        <v>801.8</v>
      </c>
      <c r="W34" s="62">
        <f>IFERROR(SOLID!AA3,0)</f>
        <v>867.8</v>
      </c>
      <c r="X34" s="62">
        <f>IFERROR(SOLID!AB3,0)</f>
        <v>884.4</v>
      </c>
      <c r="Y34" s="62">
        <f>IFERROR(SOLID!AC3,0)</f>
        <v>900.9</v>
      </c>
      <c r="Z34" s="62">
        <f>IFERROR(SOLID!AD3,0)</f>
        <v>917.4</v>
      </c>
      <c r="AA34" s="62">
        <f>IFERROR(SOLID!AE3,0)</f>
        <v>933.9</v>
      </c>
      <c r="AB34" s="62">
        <f>IFERROR(SOLID!AF3,0)</f>
        <v>1000</v>
      </c>
      <c r="AC34" s="62">
        <f>IFERROR(SOLID!AG3,0)</f>
        <v>0</v>
      </c>
      <c r="AD34" s="62">
        <f>IFERROR(SOLID!AH3,0)</f>
        <v>0</v>
      </c>
      <c r="AE34" s="62">
        <f>IFERROR(SOLID!AI3,0)</f>
        <v>0</v>
      </c>
      <c r="AF34" s="62">
        <f>IFERROR(SOLID!AJ3,0)</f>
        <v>0</v>
      </c>
      <c r="AG34" s="62">
        <f>IFERROR(SOLID!AK3,0)</f>
        <v>0</v>
      </c>
      <c r="AH34" s="62">
        <f>IFERROR(SOLID!AL3,0)</f>
        <v>0</v>
      </c>
      <c r="AI34" s="62">
        <f>IFERROR(SOLID!AM3,0)</f>
        <v>0</v>
      </c>
      <c r="AJ34" s="62">
        <f>IFERROR(SOLID!AN3,0)</f>
        <v>0</v>
      </c>
      <c r="AK34" s="62">
        <f>IFERROR(SOLID!AO3,0)</f>
        <v>0</v>
      </c>
      <c r="AL34" s="62">
        <f>IFERROR(SOLID!AP3,0)</f>
        <v>0</v>
      </c>
      <c r="AM34" s="62">
        <f>IFERROR(SOLID!AQ3,0)</f>
        <v>0</v>
      </c>
      <c r="AN34" s="62">
        <f>IFERROR(SOLID!AR3,0)</f>
        <v>0</v>
      </c>
      <c r="AO34" s="62">
        <f>IFERROR(SOLID!AS3,0)</f>
        <v>0</v>
      </c>
      <c r="AP34" s="62">
        <f>IFERROR(SOLID!AT3,0)</f>
        <v>0</v>
      </c>
      <c r="AQ34" s="62">
        <f>IFERROR(SOLID!AU3,0)</f>
        <v>0</v>
      </c>
      <c r="AR34" s="62">
        <f>IFERROR(SOLID!AV3,0)</f>
        <v>0</v>
      </c>
      <c r="AS34" s="62">
        <f>IFERROR(SOLID!AW3,0)</f>
        <v>0</v>
      </c>
      <c r="AT34" s="62">
        <f>IFERROR(SOLID!AX3,0)</f>
        <v>0</v>
      </c>
      <c r="AU34" s="62">
        <f>IFERROR(SOLID!AY3,0)</f>
        <v>0</v>
      </c>
      <c r="AV34" s="62">
        <f>IFERROR(SOLID!AZ3,0)</f>
        <v>0</v>
      </c>
      <c r="AW34" s="62">
        <f>IFERROR(SOLID!BA3,0)</f>
        <v>0</v>
      </c>
      <c r="AX34" s="62">
        <f>IFERROR(SOLID!BB3,0)</f>
        <v>0</v>
      </c>
      <c r="AY34" s="62">
        <f>IFERROR(SOLID!BC3,0)</f>
        <v>0</v>
      </c>
      <c r="AZ34" s="62">
        <f>IFERROR(SOLID!BD3,0)</f>
        <v>0</v>
      </c>
      <c r="BA34" s="62">
        <f>IFERROR(SOLID!BE3,0)</f>
        <v>0</v>
      </c>
      <c r="BB34" s="62">
        <f>IFERROR(SOLID!BF3,0)</f>
        <v>0</v>
      </c>
      <c r="BC34" s="62">
        <f>IFERROR(SOLID!BG3,0)</f>
        <v>0</v>
      </c>
      <c r="BD34" s="62">
        <f>IFERROR(SOLID!BH3,0)</f>
        <v>0</v>
      </c>
      <c r="BE34" s="62">
        <f>IFERROR(SOLID!BI3,0)</f>
        <v>0</v>
      </c>
      <c r="BF34" s="62">
        <f>IFERROR(SOLID!BJ3,0)</f>
        <v>0</v>
      </c>
      <c r="BG34" s="62">
        <f>IFERROR(SOLID!BK3,0)</f>
        <v>0</v>
      </c>
      <c r="BH34" s="62">
        <f>IFERROR(SOLID!BL3,0)</f>
        <v>0</v>
      </c>
      <c r="BI34" s="62">
        <f>IFERROR(SOLID!BM3,0)</f>
        <v>0</v>
      </c>
      <c r="BJ34" s="62">
        <f>IFERROR(SOLID!BN3,0)</f>
        <v>0</v>
      </c>
      <c r="BK34" s="62">
        <f>IFERROR(SOLID!BO3,0)</f>
        <v>0</v>
      </c>
      <c r="BL34" s="62">
        <f>IFERROR(SOLID!BP3,0)</f>
        <v>0</v>
      </c>
      <c r="BM34" s="62">
        <f>IFERROR(SOLID!BQ3,0)</f>
        <v>0</v>
      </c>
      <c r="BN34" s="62">
        <f>IFERROR(SOLID!BR3,0)</f>
        <v>0</v>
      </c>
      <c r="BO34" s="62">
        <f>IFERROR(SOLID!BS3,0)</f>
        <v>0</v>
      </c>
      <c r="BP34" s="62">
        <f>IFERROR(SOLID!BT3,0)</f>
        <v>0</v>
      </c>
      <c r="BQ34" s="62">
        <f>IFERROR(SOLID!BU3,0)</f>
        <v>0</v>
      </c>
      <c r="BR34" s="62">
        <f>IFERROR(SOLID!BV3,0)</f>
        <v>0</v>
      </c>
      <c r="BS34" s="62">
        <f>IFERROR(SOLID!BW3,0)</f>
        <v>0</v>
      </c>
      <c r="BT34" s="62">
        <f>IFERROR(SOLID!BX3,0)</f>
        <v>0</v>
      </c>
    </row>
    <row r="35" spans="1:72" ht="22.5" hidden="1" outlineLevel="1" thickTop="1" thickBot="1" x14ac:dyDescent="0.4">
      <c r="A35" s="87" t="str">
        <f>IFERROR(SOLID!E4,0)</f>
        <v>*GeSe2</v>
      </c>
      <c r="B35" s="16">
        <f>IFERROR(SOLID!F4,0)</f>
        <v>0.12</v>
      </c>
      <c r="C35" s="16">
        <f>IFERROR(SOLID!G4,0)</f>
        <v>0.12</v>
      </c>
      <c r="D35" s="16">
        <f>IFERROR(SOLID!H4,0)</f>
        <v>0.12</v>
      </c>
      <c r="E35" s="16">
        <f>IFERROR(SOLID!I4,0)</f>
        <v>0.06</v>
      </c>
      <c r="F35" s="16">
        <f>IFERROR(SOLID!J4,0)</f>
        <v>0.06</v>
      </c>
      <c r="G35" s="16">
        <f>IFERROR(SOLID!K4,0)</f>
        <v>0.06</v>
      </c>
      <c r="H35" s="16">
        <f>IFERROR(SOLID!L4,0)</f>
        <v>0.06</v>
      </c>
      <c r="I35" s="16">
        <f>IFERROR(SOLID!M4,0)</f>
        <v>0.06</v>
      </c>
      <c r="J35" s="16">
        <f>IFERROR(SOLID!N4,0)</f>
        <v>0.06</v>
      </c>
      <c r="K35" s="16">
        <f>IFERROR(SOLID!O4,0)</f>
        <v>5.9829E-2</v>
      </c>
      <c r="L35" s="16">
        <f>IFERROR(SOLID!P4,0)</f>
        <v>5.9728999999999997E-2</v>
      </c>
      <c r="M35" s="16">
        <f>IFERROR(SOLID!Q4,0)</f>
        <v>5.8522999999999999E-2</v>
      </c>
      <c r="N35" s="16">
        <f>IFERROR(SOLID!R4,0)</f>
        <v>5.3085E-2</v>
      </c>
      <c r="O35" s="16">
        <f>IFERROR(SOLID!S4,0)</f>
        <v>4.9862999999999998E-2</v>
      </c>
      <c r="P35" s="16">
        <f>IFERROR(SOLID!T4,0)</f>
        <v>4.5019999999999998E-2</v>
      </c>
      <c r="Q35" s="16">
        <f>IFERROR(SOLID!U4,0)</f>
        <v>3.7511999999999997E-2</v>
      </c>
      <c r="R35" s="16">
        <f>IFERROR(SOLID!V4,0)</f>
        <v>2.5121000000000001E-2</v>
      </c>
      <c r="S35" s="16">
        <f>IFERROR(SOLID!W4,0)</f>
        <v>2.3662000000000002E-3</v>
      </c>
      <c r="T35" s="16">
        <f>IFERROR(SOLID!X4,0)</f>
        <v>2.1882999999999999E-12</v>
      </c>
      <c r="U35" s="16">
        <f>IFERROR(SOLID!Y4,0)</f>
        <v>4.1665000000000001E-17</v>
      </c>
      <c r="V35" s="16">
        <f>IFERROR(SOLID!Z4,0)</f>
        <v>7.4786999999999994E-20</v>
      </c>
      <c r="W35" s="16">
        <f>IFERROR(SOLID!AA4,0)</f>
        <v>8.5666000000000005E-27</v>
      </c>
      <c r="X35" s="16">
        <f>IFERROR(SOLID!AB4,0)</f>
        <v>6.9338000000000002E-28</v>
      </c>
      <c r="Y35" s="16">
        <f>IFERROR(SOLID!AC4,0)</f>
        <v>1.2452E-29</v>
      </c>
      <c r="Z35" s="16">
        <f>IFERROR(SOLID!AD4,0)</f>
        <v>4.3857999999999999E-31</v>
      </c>
      <c r="AA35" s="16">
        <f>IFERROR(SOLID!AE4,0)</f>
        <v>2.9595999999999998E-32</v>
      </c>
      <c r="AB35" s="16">
        <f>IFERROR(SOLID!AF4,0)</f>
        <v>0</v>
      </c>
      <c r="AC35" s="16">
        <f>IFERROR(SOLID!AG4,0)</f>
        <v>0</v>
      </c>
      <c r="AD35" s="16">
        <f>IFERROR(SOLID!AH4,0)</f>
        <v>0</v>
      </c>
      <c r="AE35" s="16">
        <f>IFERROR(SOLID!AI4,0)</f>
        <v>0</v>
      </c>
      <c r="AF35" s="16">
        <f>IFERROR(SOLID!AJ4,0)</f>
        <v>0</v>
      </c>
      <c r="AG35" s="16">
        <f>IFERROR(SOLID!AK4,0)</f>
        <v>0</v>
      </c>
      <c r="AH35" s="16">
        <f>IFERROR(SOLID!AL4,0)</f>
        <v>0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 x14ac:dyDescent="0.4">
      <c r="A36" s="87" t="str">
        <f>IFERROR(SOLID!E5,0)</f>
        <v>*Ge</v>
      </c>
      <c r="B36" s="16">
        <f>IFERROR(SOLID!F5,0)</f>
        <v>5.9586999999999996E-12</v>
      </c>
      <c r="C36" s="16">
        <f>IFERROR(SOLID!G5,0)</f>
        <v>2.9836999999999997E-11</v>
      </c>
      <c r="D36" s="16">
        <f>IFERROR(SOLID!H5,0)</f>
        <v>1.2521E-10</v>
      </c>
      <c r="E36" s="16">
        <f>IFERROR(SOLID!I5,0)</f>
        <v>0</v>
      </c>
      <c r="F36" s="16">
        <f>IFERROR(SOLID!J5,0)</f>
        <v>0</v>
      </c>
      <c r="G36" s="16">
        <f>IFERROR(SOLID!K5,0)</f>
        <v>6.0066999999999997E-27</v>
      </c>
      <c r="H36" s="16">
        <f>IFERROR(SOLID!L5,0)</f>
        <v>0</v>
      </c>
      <c r="I36" s="16">
        <f>IFERROR(SOLID!M5,0)</f>
        <v>0</v>
      </c>
      <c r="J36" s="16">
        <f>IFERROR(SOLID!N5,0)</f>
        <v>0</v>
      </c>
      <c r="K36" s="16">
        <f>IFERROR(SOLID!O5,0)</f>
        <v>0</v>
      </c>
      <c r="L36" s="16">
        <f>IFERROR(SOLID!P5,0)</f>
        <v>0</v>
      </c>
      <c r="M36" s="16">
        <f>IFERROR(SOLID!Q5,0)</f>
        <v>0</v>
      </c>
      <c r="N36" s="16">
        <f>IFERROR(SOLID!R5,0)</f>
        <v>0</v>
      </c>
      <c r="O36" s="16">
        <f>IFERROR(SOLID!S5,0)</f>
        <v>0</v>
      </c>
      <c r="P36" s="16">
        <f>IFERROR(SOLID!T5,0)</f>
        <v>0</v>
      </c>
      <c r="Q36" s="16">
        <f>IFERROR(SOLID!U5,0)</f>
        <v>0</v>
      </c>
      <c r="R36" s="16">
        <f>IFERROR(SOLID!V5,0)</f>
        <v>0</v>
      </c>
      <c r="S36" s="16">
        <f>IFERROR(SOLID!W5,0)</f>
        <v>0</v>
      </c>
      <c r="T36" s="16">
        <f>IFERROR(SOLID!X5,0)</f>
        <v>0</v>
      </c>
      <c r="U36" s="16">
        <f>IFERROR(SOLID!Y5,0)</f>
        <v>0</v>
      </c>
      <c r="V36" s="16">
        <f>IFERROR(SOLID!Z5,0)</f>
        <v>0</v>
      </c>
      <c r="W36" s="16">
        <f>IFERROR(SOLID!AA5,0)</f>
        <v>0</v>
      </c>
      <c r="X36" s="16">
        <f>IFERROR(SOLID!AB5,0)</f>
        <v>0</v>
      </c>
      <c r="Y36" s="16">
        <f>IFERROR(SOLID!AC5,0)</f>
        <v>0</v>
      </c>
      <c r="Z36" s="16">
        <f>IFERROR(SOLID!AD5,0)</f>
        <v>0</v>
      </c>
      <c r="AA36" s="16">
        <f>IFERROR(SOLID!AE5,0)</f>
        <v>0</v>
      </c>
      <c r="AB36" s="16">
        <f>IFERROR(SOLID!AF5,0)</f>
        <v>0</v>
      </c>
      <c r="AC36" s="16">
        <f>IFERROR(SOLID!AG5,0)</f>
        <v>0</v>
      </c>
      <c r="AD36" s="16">
        <f>IFERROR(SOLID!AH5,0)</f>
        <v>0</v>
      </c>
      <c r="AE36" s="16">
        <f>IFERROR(SOLID!AI5,0)</f>
        <v>0</v>
      </c>
      <c r="AF36" s="16">
        <f>IFERROR(SOLID!AJ5,0)</f>
        <v>0</v>
      </c>
      <c r="AG36" s="16">
        <f>IFERROR(SOLID!AK5,0)</f>
        <v>0</v>
      </c>
      <c r="AH36" s="16">
        <f>IFERROR(SOLID!AL5,0)</f>
        <v>0</v>
      </c>
      <c r="AI36" s="16">
        <f>IFERROR(SOLID!AM5,0)</f>
        <v>0</v>
      </c>
      <c r="AJ36" s="16">
        <f>IFERROR(SOLID!AN5,0)</f>
        <v>0</v>
      </c>
      <c r="AK36" s="16">
        <f>IFERROR(SOLID!AO5,0)</f>
        <v>0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 x14ac:dyDescent="0.4">
      <c r="A37" s="87" t="str">
        <f>IFERROR(SOLID!E6,0)</f>
        <v>*Ga2Se3</v>
      </c>
      <c r="B37" s="16">
        <f>IFERROR(SOLID!F6,0)</f>
        <v>0.1</v>
      </c>
      <c r="C37" s="16">
        <f>IFERROR(SOLID!G6,0)</f>
        <v>0.1</v>
      </c>
      <c r="D37" s="16">
        <f>IFERROR(SOLID!H6,0)</f>
        <v>0.1</v>
      </c>
      <c r="E37" s="16">
        <f>IFERROR(SOLID!I6,0)</f>
        <v>0.1</v>
      </c>
      <c r="F37" s="16">
        <f>IFERROR(SOLID!J6,0)</f>
        <v>0.1</v>
      </c>
      <c r="G37" s="16">
        <f>IFERROR(SOLID!K6,0)</f>
        <v>0.1</v>
      </c>
      <c r="H37" s="16">
        <f>IFERROR(SOLID!L6,0)</f>
        <v>0.1</v>
      </c>
      <c r="I37" s="16">
        <f>IFERROR(SOLID!M6,0)</f>
        <v>0.1</v>
      </c>
      <c r="J37" s="16">
        <f>IFERROR(SOLID!N6,0)</f>
        <v>0.1</v>
      </c>
      <c r="K37" s="16">
        <f>IFERROR(SOLID!O6,0)</f>
        <v>5.5402000000000003E-5</v>
      </c>
      <c r="L37" s="16">
        <f>IFERROR(SOLID!P6,0)</f>
        <v>0</v>
      </c>
      <c r="M37" s="16">
        <f>IFERROR(SOLID!Q6,0)</f>
        <v>0</v>
      </c>
      <c r="N37" s="16">
        <f>IFERROR(SOLID!R6,0)</f>
        <v>0</v>
      </c>
      <c r="O37" s="16">
        <f>IFERROR(SOLID!S6,0)</f>
        <v>0</v>
      </c>
      <c r="P37" s="16">
        <f>IFERROR(SOLID!T6,0)</f>
        <v>0</v>
      </c>
      <c r="Q37" s="16">
        <f>IFERROR(SOLID!U6,0)</f>
        <v>0</v>
      </c>
      <c r="R37" s="16">
        <f>IFERROR(SOLID!V6,0)</f>
        <v>0</v>
      </c>
      <c r="S37" s="16">
        <f>IFERROR(SOLID!W6,0)</f>
        <v>0</v>
      </c>
      <c r="T37" s="16">
        <f>IFERROR(SOLID!X6,0)</f>
        <v>0</v>
      </c>
      <c r="U37" s="16">
        <f>IFERROR(SOLID!Y6,0)</f>
        <v>0</v>
      </c>
      <c r="V37" s="16">
        <f>IFERROR(SOLID!Z6,0)</f>
        <v>0</v>
      </c>
      <c r="W37" s="16">
        <f>IFERROR(SOLID!AA6,0)</f>
        <v>0</v>
      </c>
      <c r="X37" s="16">
        <f>IFERROR(SOLID!AB6,0)</f>
        <v>0</v>
      </c>
      <c r="Y37" s="16">
        <f>IFERROR(SOLID!AC6,0)</f>
        <v>0</v>
      </c>
      <c r="Z37" s="16">
        <f>IFERROR(SOLID!AD6,0)</f>
        <v>0</v>
      </c>
      <c r="AA37" s="16">
        <f>IFERROR(SOLID!AE6,0)</f>
        <v>0</v>
      </c>
      <c r="AB37" s="16">
        <f>IFERROR(SOLID!AF6,0)</f>
        <v>0</v>
      </c>
      <c r="AC37" s="16">
        <f>IFERROR(SOLID!AG6,0)</f>
        <v>0</v>
      </c>
      <c r="AD37" s="16">
        <f>IFERROR(SOLID!AH6,0)</f>
        <v>0</v>
      </c>
      <c r="AE37" s="16">
        <f>IFERROR(SOLID!AI6,0)</f>
        <v>0</v>
      </c>
      <c r="AF37" s="16">
        <f>IFERROR(SOLID!AJ6,0)</f>
        <v>0</v>
      </c>
      <c r="AG37" s="16">
        <f>IFERROR(SOLID!AK6,0)</f>
        <v>0</v>
      </c>
      <c r="AH37" s="16">
        <f>IFERROR(SOLID!AL6,0)</f>
        <v>0</v>
      </c>
      <c r="AI37" s="16">
        <f>IFERROR(SOLID!AM6,0)</f>
        <v>0</v>
      </c>
      <c r="AJ37" s="16">
        <f>IFERROR(SOLID!AN6,0)</f>
        <v>0</v>
      </c>
      <c r="AK37" s="16">
        <f>IFERROR(SOLID!AO6,0)</f>
        <v>0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 x14ac:dyDescent="0.4">
      <c r="A38" s="87" t="str">
        <f>IFERROR(SOLID!E7,0)</f>
        <v>*Ga2Se3[l]</v>
      </c>
      <c r="B38" s="16">
        <f>IFERROR(SOLID!F7,0)</f>
        <v>1.5304999999999999E-26</v>
      </c>
      <c r="C38" s="16">
        <f>IFERROR(SOLID!G7,0)</f>
        <v>2.6444E-28</v>
      </c>
      <c r="D38" s="16">
        <f>IFERROR(SOLID!H7,0)</f>
        <v>1.3507E-30</v>
      </c>
      <c r="E38" s="16">
        <f>IFERROR(SOLID!I7,0)</f>
        <v>0</v>
      </c>
      <c r="F38" s="16">
        <f>IFERROR(SOLID!J7,0)</f>
        <v>0</v>
      </c>
      <c r="G38" s="16">
        <f>IFERROR(SOLID!K7,0)</f>
        <v>6.1958000000000003E-34</v>
      </c>
      <c r="H38" s="16">
        <f>IFERROR(SOLID!L7,0)</f>
        <v>3.6589000000000002E-16</v>
      </c>
      <c r="I38" s="16">
        <f>IFERROR(SOLID!M7,0)</f>
        <v>5.0877999999999998E-13</v>
      </c>
      <c r="J38" s="16">
        <f>IFERROR(SOLID!N7,0)</f>
        <v>7.0334999999999999E-12</v>
      </c>
      <c r="K38" s="16">
        <f>IFERROR(SOLID!O7,0)</f>
        <v>5.784E-8</v>
      </c>
      <c r="L38" s="16">
        <f>IFERROR(SOLID!P7,0)</f>
        <v>3.8942E-7</v>
      </c>
      <c r="M38" s="16">
        <f>IFERROR(SOLID!Q7,0)</f>
        <v>8.1539E-8</v>
      </c>
      <c r="N38" s="16">
        <f>IFERROR(SOLID!R7,0)</f>
        <v>1.5445E-8</v>
      </c>
      <c r="O38" s="16">
        <f>IFERROR(SOLID!S7,0)</f>
        <v>1.1679999999999999E-8</v>
      </c>
      <c r="P38" s="16">
        <f>IFERROR(SOLID!T7,0)</f>
        <v>4.0995000000000002E-10</v>
      </c>
      <c r="Q38" s="16">
        <f>IFERROR(SOLID!U7,0)</f>
        <v>1.2755E-19</v>
      </c>
      <c r="R38" s="16">
        <f>IFERROR(SOLID!V7,0)</f>
        <v>0</v>
      </c>
      <c r="S38" s="16">
        <f>IFERROR(SOLID!W7,0)</f>
        <v>0</v>
      </c>
      <c r="T38" s="16">
        <f>IFERROR(SOLID!X7,0)</f>
        <v>1.1375E-33</v>
      </c>
      <c r="U38" s="16">
        <f>IFERROR(SOLID!Y7,0)</f>
        <v>5.7494000000000004E-25</v>
      </c>
      <c r="V38" s="16">
        <f>IFERROR(SOLID!Z7,0)</f>
        <v>3.7060000000000001E-20</v>
      </c>
      <c r="W38" s="16">
        <f>IFERROR(SOLID!AA7,0)</f>
        <v>4.0711000000000002E-13</v>
      </c>
      <c r="X38" s="16">
        <f>IFERROR(SOLID!AB7,0)</f>
        <v>3.2011000000000002E-12</v>
      </c>
      <c r="Y38" s="16">
        <f>IFERROR(SOLID!AC7,0)</f>
        <v>9.1407000000000004E-12</v>
      </c>
      <c r="Z38" s="16">
        <f>IFERROR(SOLID!AD7,0)</f>
        <v>2.6363999999999999E-11</v>
      </c>
      <c r="AA38" s="16">
        <f>IFERROR(SOLID!AE7,0)</f>
        <v>7.6831000000000003E-11</v>
      </c>
      <c r="AB38" s="16">
        <f>IFERROR(SOLID!AF7,0)</f>
        <v>2.9592999999999998E-10</v>
      </c>
      <c r="AC38" s="16">
        <f>IFERROR(SOLID!AG7,0)</f>
        <v>0</v>
      </c>
      <c r="AD38" s="16">
        <f>IFERROR(SOLID!AH7,0)</f>
        <v>0</v>
      </c>
      <c r="AE38" s="16">
        <f>IFERROR(SOLID!AI7,0)</f>
        <v>0</v>
      </c>
      <c r="AF38" s="16">
        <f>IFERROR(SOLID!AJ7,0)</f>
        <v>0</v>
      </c>
      <c r="AG38" s="16">
        <f>IFERROR(SOLID!AK7,0)</f>
        <v>0</v>
      </c>
      <c r="AH38" s="16">
        <f>IFERROR(SOLID!AL7,0)</f>
        <v>0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 x14ac:dyDescent="0.4">
      <c r="A39" s="87" t="str">
        <f>IFERROR(SOLID!E8,0)</f>
        <v>*GeSe[l]</v>
      </c>
      <c r="B39" s="16">
        <f>IFERROR(SOLID!F8,0)</f>
        <v>0.12</v>
      </c>
      <c r="C39" s="16">
        <f>IFERROR(SOLID!G8,0)</f>
        <v>0.12</v>
      </c>
      <c r="D39" s="16">
        <f>IFERROR(SOLID!H8,0)</f>
        <v>0.12</v>
      </c>
      <c r="E39" s="16">
        <f>IFERROR(SOLID!I8,0)</f>
        <v>2.1253E-23</v>
      </c>
      <c r="F39" s="16">
        <f>IFERROR(SOLID!J8,0)</f>
        <v>4.5090999999999997E-22</v>
      </c>
      <c r="G39" s="16">
        <f>IFERROR(SOLID!K8,0)</f>
        <v>7.3334999999999998E-16</v>
      </c>
      <c r="H39" s="16">
        <f>IFERROR(SOLID!L8,0)</f>
        <v>2.2363999999999998E-15</v>
      </c>
      <c r="I39" s="16">
        <f>IFERROR(SOLID!M8,0)</f>
        <v>6.5152999999999998E-17</v>
      </c>
      <c r="J39" s="16">
        <f>IFERROR(SOLID!N8,0)</f>
        <v>5.0863999999999998E-26</v>
      </c>
      <c r="K39" s="16">
        <f>IFERROR(SOLID!O8,0)</f>
        <v>0</v>
      </c>
      <c r="L39" s="16">
        <f>IFERROR(SOLID!P8,0)</f>
        <v>0</v>
      </c>
      <c r="M39" s="16">
        <f>IFERROR(SOLID!Q8,0)</f>
        <v>0</v>
      </c>
      <c r="N39" s="16">
        <f>IFERROR(SOLID!R8,0)</f>
        <v>6.9916000000000004E-24</v>
      </c>
      <c r="O39" s="16">
        <f>IFERROR(SOLID!S8,0)</f>
        <v>9.5563000000000003E-20</v>
      </c>
      <c r="P39" s="16">
        <f>IFERROR(SOLID!T8,0)</f>
        <v>6.6161000000000004E-19</v>
      </c>
      <c r="Q39" s="16">
        <f>IFERROR(SOLID!U8,0)</f>
        <v>4.4553000000000001E-29</v>
      </c>
      <c r="R39" s="16">
        <f>IFERROR(SOLID!V8,0)</f>
        <v>0</v>
      </c>
      <c r="S39" s="16">
        <f>IFERROR(SOLID!W8,0)</f>
        <v>0</v>
      </c>
      <c r="T39" s="16">
        <f>IFERROR(SOLID!X8,0)</f>
        <v>1.6956E-29</v>
      </c>
      <c r="U39" s="16">
        <f>IFERROR(SOLID!Y8,0)</f>
        <v>5.5475999999999996E-22</v>
      </c>
      <c r="V39" s="16">
        <f>IFERROR(SOLID!Z8,0)</f>
        <v>7.7892000000000001E-18</v>
      </c>
      <c r="W39" s="16">
        <f>IFERROR(SOLID!AA8,0)</f>
        <v>1.1054999999999999E-11</v>
      </c>
      <c r="X39" s="16">
        <f>IFERROR(SOLID!AB8,0)</f>
        <v>6.8323999999999998E-11</v>
      </c>
      <c r="Y39" s="16">
        <f>IFERROR(SOLID!AC8,0)</f>
        <v>1.8102999999999999E-10</v>
      </c>
      <c r="Z39" s="16">
        <f>IFERROR(SOLID!AD8,0)</f>
        <v>4.7833000000000004E-10</v>
      </c>
      <c r="AA39" s="16">
        <f>IFERROR(SOLID!AE8,0)</f>
        <v>1.2637999999999999E-9</v>
      </c>
      <c r="AB39" s="16">
        <f>IFERROR(SOLID!AF8,0)</f>
        <v>5.2799000000000003E-9</v>
      </c>
      <c r="AC39" s="16">
        <f>IFERROR(SOLID!AG8,0)</f>
        <v>0</v>
      </c>
      <c r="AD39" s="16">
        <f>IFERROR(SOLID!AH8,0)</f>
        <v>0</v>
      </c>
      <c r="AE39" s="16">
        <f>IFERROR(SOLID!AI8,0)</f>
        <v>0</v>
      </c>
      <c r="AF39" s="16">
        <f>IFERROR(SOLID!AJ8,0)</f>
        <v>0</v>
      </c>
      <c r="AG39" s="16">
        <f>IFERROR(SOLID!AK8,0)</f>
        <v>0</v>
      </c>
      <c r="AH39" s="16">
        <f>IFERROR(SOLID!AL8,0)</f>
        <v>0</v>
      </c>
      <c r="AI39" s="16">
        <f>IFERROR(SOLID!AM8,0)</f>
        <v>0</v>
      </c>
      <c r="AJ39" s="16">
        <f>IFERROR(SOLID!AN8,0)</f>
        <v>0</v>
      </c>
      <c r="AK39" s="16">
        <f>IFERROR(SOLID!AO8,0)</f>
        <v>0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 x14ac:dyDescent="0.4">
      <c r="A40" s="87" t="str">
        <f>IFERROR(SOLID!E9,0)</f>
        <v>*GaSe</v>
      </c>
      <c r="B40" s="16">
        <f>IFERROR(SOLID!F9,0)</f>
        <v>1.924E-7</v>
      </c>
      <c r="C40" s="16">
        <f>IFERROR(SOLID!G9,0)</f>
        <v>2.8821000000000001E-7</v>
      </c>
      <c r="D40" s="16">
        <f>IFERROR(SOLID!H9,0)</f>
        <v>4.1701E-7</v>
      </c>
      <c r="E40" s="16">
        <f>IFERROR(SOLID!I9,0)</f>
        <v>2.1659000000000001E-35</v>
      </c>
      <c r="F40" s="16">
        <f>IFERROR(SOLID!J9,0)</f>
        <v>8.0290999999999996E-33</v>
      </c>
      <c r="G40" s="16">
        <f>IFERROR(SOLID!K9,0)</f>
        <v>3.2770000000000001E-21</v>
      </c>
      <c r="H40" s="16">
        <f>IFERROR(SOLID!L9,0)</f>
        <v>1.6456000000000001E-33</v>
      </c>
      <c r="I40" s="16">
        <f>IFERROR(SOLID!M9,0)</f>
        <v>0</v>
      </c>
      <c r="J40" s="16">
        <f>IFERROR(SOLID!N9,0)</f>
        <v>0</v>
      </c>
      <c r="K40" s="16">
        <f>IFERROR(SOLID!O9,0)</f>
        <v>0</v>
      </c>
      <c r="L40" s="16">
        <f>IFERROR(SOLID!P9,0)</f>
        <v>0</v>
      </c>
      <c r="M40" s="16">
        <f>IFERROR(SOLID!Q9,0)</f>
        <v>0</v>
      </c>
      <c r="N40" s="16">
        <f>IFERROR(SOLID!R9,0)</f>
        <v>0</v>
      </c>
      <c r="O40" s="16">
        <f>IFERROR(SOLID!S9,0)</f>
        <v>0</v>
      </c>
      <c r="P40" s="16">
        <f>IFERROR(SOLID!T9,0)</f>
        <v>0</v>
      </c>
      <c r="Q40" s="16">
        <f>IFERROR(SOLID!U9,0)</f>
        <v>0</v>
      </c>
      <c r="R40" s="16">
        <f>IFERROR(SOLID!V9,0)</f>
        <v>0</v>
      </c>
      <c r="S40" s="16">
        <f>IFERROR(SOLID!W9,0)</f>
        <v>0</v>
      </c>
      <c r="T40" s="16">
        <f>IFERROR(SOLID!X9,0)</f>
        <v>0</v>
      </c>
      <c r="U40" s="16">
        <f>IFERROR(SOLID!Y9,0)</f>
        <v>0</v>
      </c>
      <c r="V40" s="16">
        <f>IFERROR(SOLID!Z9,0)</f>
        <v>0</v>
      </c>
      <c r="W40" s="16">
        <f>IFERROR(SOLID!AA9,0)</f>
        <v>0</v>
      </c>
      <c r="X40" s="16">
        <f>IFERROR(SOLID!AB9,0)</f>
        <v>0</v>
      </c>
      <c r="Y40" s="16">
        <f>IFERROR(SOLID!AC9,0)</f>
        <v>0</v>
      </c>
      <c r="Z40" s="16">
        <f>IFERROR(SOLID!AD9,0)</f>
        <v>0</v>
      </c>
      <c r="AA40" s="16">
        <f>IFERROR(SOLID!AE9,0)</f>
        <v>0</v>
      </c>
      <c r="AB40" s="16">
        <f>IFERROR(SOLID!AF9,0)</f>
        <v>0</v>
      </c>
      <c r="AC40" s="16">
        <f>IFERROR(SOLID!AG9,0)</f>
        <v>0</v>
      </c>
      <c r="AD40" s="16">
        <f>IFERROR(SOLID!AH9,0)</f>
        <v>0</v>
      </c>
      <c r="AE40" s="16">
        <f>IFERROR(SOLID!AI9,0)</f>
        <v>0</v>
      </c>
      <c r="AF40" s="16">
        <f>IFERROR(SOLID!AJ9,0)</f>
        <v>0</v>
      </c>
      <c r="AG40" s="16">
        <f>IFERROR(SOLID!AK9,0)</f>
        <v>0</v>
      </c>
      <c r="AH40" s="16">
        <f>IFERROR(SOLID!AL9,0)</f>
        <v>0</v>
      </c>
      <c r="AI40" s="16">
        <f>IFERROR(SOLID!AM9,0)</f>
        <v>0</v>
      </c>
      <c r="AJ40" s="16">
        <f>IFERROR(SOLID!AN9,0)</f>
        <v>0</v>
      </c>
      <c r="AK40" s="16">
        <f>IFERROR(SOLID!AO9,0)</f>
        <v>0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 x14ac:dyDescent="0.4">
      <c r="A41" s="87" t="str">
        <f>IFERROR(SOLID!E10,0)</f>
        <v>*GeSe</v>
      </c>
      <c r="B41" s="16">
        <f>IFERROR(SOLID!F10,0)</f>
        <v>0.12</v>
      </c>
      <c r="C41" s="16">
        <f>IFERROR(SOLID!G10,0)</f>
        <v>0.12</v>
      </c>
      <c r="D41" s="16">
        <f>IFERROR(SOLID!H10,0)</f>
        <v>0.12</v>
      </c>
      <c r="E41" s="16">
        <f>IFERROR(SOLID!I10,0)</f>
        <v>0.06</v>
      </c>
      <c r="F41" s="16">
        <f>IFERROR(SOLID!J10,0)</f>
        <v>0.06</v>
      </c>
      <c r="G41" s="16">
        <f>IFERROR(SOLID!K10,0)</f>
        <v>0.06</v>
      </c>
      <c r="H41" s="16">
        <f>IFERROR(SOLID!L10,0)</f>
        <v>0.06</v>
      </c>
      <c r="I41" s="16">
        <f>IFERROR(SOLID!M10,0)</f>
        <v>0.06</v>
      </c>
      <c r="J41" s="16">
        <f>IFERROR(SOLID!N10,0)</f>
        <v>0.06</v>
      </c>
      <c r="K41" s="16">
        <f>IFERROR(SOLID!O10,0)</f>
        <v>5.0280999999999999E-2</v>
      </c>
      <c r="L41" s="16">
        <f>IFERROR(SOLID!P10,0)</f>
        <v>4.8496999999999998E-2</v>
      </c>
      <c r="M41" s="16">
        <f>IFERROR(SOLID!Q10,0)</f>
        <v>3.8942999999999998E-2</v>
      </c>
      <c r="N41" s="16">
        <f>IFERROR(SOLID!R10,0)</f>
        <v>2.4257000000000001E-2</v>
      </c>
      <c r="O41" s="16">
        <f>IFERROR(SOLID!S10,0)</f>
        <v>1.9414000000000001E-2</v>
      </c>
      <c r="P41" s="16">
        <f>IFERROR(SOLID!T10,0)</f>
        <v>1.3899999999999999E-2</v>
      </c>
      <c r="Q41" s="16">
        <f>IFERROR(SOLID!U10,0)</f>
        <v>7.332E-3</v>
      </c>
      <c r="R41" s="16">
        <f>IFERROR(SOLID!V10,0)</f>
        <v>5.7974000000000003E-4</v>
      </c>
      <c r="S41" s="16">
        <f>IFERROR(SOLID!W10,0)</f>
        <v>3.7917000000000001E-6</v>
      </c>
      <c r="T41" s="16">
        <f>IFERROR(SOLID!X10,0)</f>
        <v>7.8749999999999998E-7</v>
      </c>
      <c r="U41" s="16">
        <f>IFERROR(SOLID!Y10,0)</f>
        <v>2.6103E-7</v>
      </c>
      <c r="V41" s="16">
        <f>IFERROR(SOLID!Z10,0)</f>
        <v>1.4133000000000001E-7</v>
      </c>
      <c r="W41" s="16">
        <f>IFERROR(SOLID!AA10,0)</f>
        <v>1.8092000000000001E-8</v>
      </c>
      <c r="X41" s="16">
        <f>IFERROR(SOLID!AB10,0)</f>
        <v>1.3594000000000001E-8</v>
      </c>
      <c r="Y41" s="16">
        <f>IFERROR(SOLID!AC10,0)</f>
        <v>6.9070000000000002E-9</v>
      </c>
      <c r="Z41" s="16">
        <f>IFERROR(SOLID!AD10,0)</f>
        <v>4.1411999999999997E-9</v>
      </c>
      <c r="AA41" s="16">
        <f>IFERROR(SOLID!AE10,0)</f>
        <v>2.9133999999999999E-9</v>
      </c>
      <c r="AB41" s="16">
        <f>IFERROR(SOLID!AF10,0)</f>
        <v>1.5635000000000001E-10</v>
      </c>
      <c r="AC41" s="16">
        <f>IFERROR(SOLID!AG10,0)</f>
        <v>0</v>
      </c>
      <c r="AD41" s="16">
        <f>IFERROR(SOLID!AH10,0)</f>
        <v>0</v>
      </c>
      <c r="AE41" s="16">
        <f>IFERROR(SOLID!AI10,0)</f>
        <v>0</v>
      </c>
      <c r="AF41" s="16">
        <f>IFERROR(SOLID!AJ10,0)</f>
        <v>0</v>
      </c>
      <c r="AG41" s="16">
        <f>IFERROR(SOLID!AK10,0)</f>
        <v>0</v>
      </c>
      <c r="AH41" s="16">
        <f>IFERROR(SOLID!AL10,0)</f>
        <v>0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 x14ac:dyDescent="0.4">
      <c r="A42" s="87" t="str">
        <f>IFERROR(SOLID!E11,0)</f>
        <v>Se3</v>
      </c>
      <c r="B42" s="16">
        <f>IFERROR(SOLID!F11,0)</f>
        <v>0.06</v>
      </c>
      <c r="C42" s="16">
        <f>IFERROR(SOLID!G11,0)</f>
        <v>0.06</v>
      </c>
      <c r="D42" s="16">
        <f>IFERROR(SOLID!H11,0)</f>
        <v>0.06</v>
      </c>
      <c r="E42" s="16">
        <f>IFERROR(SOLID!I11,0)</f>
        <v>0</v>
      </c>
      <c r="F42" s="16">
        <f>IFERROR(SOLID!J11,0)</f>
        <v>0</v>
      </c>
      <c r="G42" s="16">
        <f>IFERROR(SOLID!K11,0)</f>
        <v>0</v>
      </c>
      <c r="H42" s="16">
        <f>IFERROR(SOLID!L11,0)</f>
        <v>2.6748999999999999E-36</v>
      </c>
      <c r="I42" s="16">
        <f>IFERROR(SOLID!M11,0)</f>
        <v>4.1413999999999999E-34</v>
      </c>
      <c r="J42" s="16">
        <f>IFERROR(SOLID!N11,0)</f>
        <v>4.8067999999999999E-32</v>
      </c>
      <c r="K42" s="16">
        <f>IFERROR(SOLID!O11,0)</f>
        <v>4.2999000000000001E-30</v>
      </c>
      <c r="L42" s="16">
        <f>IFERROR(SOLID!P11,0)</f>
        <v>3.0363E-28</v>
      </c>
      <c r="M42" s="16">
        <f>IFERROR(SOLID!Q11,0)</f>
        <v>1.0451999999999999E-21</v>
      </c>
      <c r="N42" s="16">
        <f>IFERROR(SOLID!R11,0)</f>
        <v>3.0433000000000001E-16</v>
      </c>
      <c r="O42" s="16">
        <f>IFERROR(SOLID!S11,0)</f>
        <v>5.2210000000000002E-15</v>
      </c>
      <c r="P42" s="16">
        <f>IFERROR(SOLID!T11,0)</f>
        <v>8.1048999999999996E-14</v>
      </c>
      <c r="Q42" s="16">
        <f>IFERROR(SOLID!U11,0)</f>
        <v>1.1391000000000001E-12</v>
      </c>
      <c r="R42" s="16">
        <f>IFERROR(SOLID!V11,0)</f>
        <v>1.5707999999999999E-11</v>
      </c>
      <c r="S42" s="16">
        <f>IFERROR(SOLID!W11,0)</f>
        <v>2.6588000000000002E-10</v>
      </c>
      <c r="T42" s="16">
        <f>IFERROR(SOLID!X11,0)</f>
        <v>4.1450000000000002E-10</v>
      </c>
      <c r="U42" s="16">
        <f>IFERROR(SOLID!Y11,0)</f>
        <v>5.2710999999999995E-10</v>
      </c>
      <c r="V42" s="16">
        <f>IFERROR(SOLID!Z11,0)</f>
        <v>6.5819999999999996E-10</v>
      </c>
      <c r="W42" s="16">
        <f>IFERROR(SOLID!AA11,0)</f>
        <v>1.3221E-9</v>
      </c>
      <c r="X42" s="16">
        <f>IFERROR(SOLID!AB11,0)</f>
        <v>1.4930999999999999E-9</v>
      </c>
      <c r="Y42" s="16">
        <f>IFERROR(SOLID!AC11,0)</f>
        <v>1.6457E-9</v>
      </c>
      <c r="Z42" s="16">
        <f>IFERROR(SOLID!AD11,0)</f>
        <v>1.7667999999999999E-9</v>
      </c>
      <c r="AA42" s="16">
        <f>IFERROR(SOLID!AE11,0)</f>
        <v>1.8438E-9</v>
      </c>
      <c r="AB42" s="16">
        <f>IFERROR(SOLID!AF11,0)</f>
        <v>1.5859999999999999E-9</v>
      </c>
      <c r="AC42" s="16">
        <f>IFERROR(SOLID!AG11,0)</f>
        <v>0</v>
      </c>
      <c r="AD42" s="16">
        <f>IFERROR(SOLID!AH11,0)</f>
        <v>0</v>
      </c>
      <c r="AE42" s="16">
        <f>IFERROR(SOLID!AI11,0)</f>
        <v>0</v>
      </c>
      <c r="AF42" s="16">
        <f>IFERROR(SOLID!AJ11,0)</f>
        <v>0</v>
      </c>
      <c r="AG42" s="16">
        <f>IFERROR(SOLID!AK11,0)</f>
        <v>0</v>
      </c>
      <c r="AH42" s="16">
        <f>IFERROR(SOLID!AL11,0)</f>
        <v>0</v>
      </c>
      <c r="AI42" s="16">
        <f>IFERROR(SOLID!AM11,0)</f>
        <v>0</v>
      </c>
      <c r="AJ42" s="16">
        <f>IFERROR(SOLID!AN11,0)</f>
        <v>0</v>
      </c>
      <c r="AK42" s="16">
        <f>IFERROR(SOLID!AO11,0)</f>
        <v>0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 x14ac:dyDescent="0.4">
      <c r="A43" s="87" t="str">
        <f>IFERROR(SOLID!E12,0)</f>
        <v>Se?</v>
      </c>
      <c r="B43" s="16">
        <f>IFERROR(SOLID!F12,0)</f>
        <v>6.8570999999999993E-2</v>
      </c>
      <c r="C43" s="16">
        <f>IFERROR(SOLID!G12,0)</f>
        <v>6.8570999999999993E-2</v>
      </c>
      <c r="D43" s="16">
        <f>IFERROR(SOLID!H12,0)</f>
        <v>6.8570999999999993E-2</v>
      </c>
      <c r="E43" s="16">
        <f>IFERROR(SOLID!I12,0)</f>
        <v>0</v>
      </c>
      <c r="F43" s="16">
        <f>IFERROR(SOLID!J12,0)</f>
        <v>0</v>
      </c>
      <c r="G43" s="16">
        <f>IFERROR(SOLID!K12,0)</f>
        <v>0</v>
      </c>
      <c r="H43" s="16">
        <f>IFERROR(SOLID!L12,0)</f>
        <v>1.1043E-31</v>
      </c>
      <c r="I43" s="16">
        <f>IFERROR(SOLID!M12,0)</f>
        <v>9.9381999999999997E-30</v>
      </c>
      <c r="J43" s="16">
        <f>IFERROR(SOLID!N12,0)</f>
        <v>6.9093000000000002E-28</v>
      </c>
      <c r="K43" s="16">
        <f>IFERROR(SOLID!O12,0)</f>
        <v>3.8039E-26</v>
      </c>
      <c r="L43" s="16">
        <f>IFERROR(SOLID!P12,0)</f>
        <v>1.6944E-24</v>
      </c>
      <c r="M43" s="16">
        <f>IFERROR(SOLID!Q12,0)</f>
        <v>1.1347999999999999E-18</v>
      </c>
      <c r="N43" s="16">
        <f>IFERROR(SOLID!R12,0)</f>
        <v>8.3196000000000002E-14</v>
      </c>
      <c r="O43" s="16">
        <f>IFERROR(SOLID!S12,0)</f>
        <v>1.0435999999999999E-12</v>
      </c>
      <c r="P43" s="16">
        <f>IFERROR(SOLID!T12,0)</f>
        <v>1.1969E-11</v>
      </c>
      <c r="Q43" s="16">
        <f>IFERROR(SOLID!U12,0)</f>
        <v>1.2559E-10</v>
      </c>
      <c r="R43" s="16">
        <f>IFERROR(SOLID!V12,0)</f>
        <v>1.2936E-9</v>
      </c>
      <c r="S43" s="16">
        <f>IFERROR(SOLID!W12,0)</f>
        <v>1.5913999999999999E-8</v>
      </c>
      <c r="T43" s="16">
        <f>IFERROR(SOLID!X12,0)</f>
        <v>2.4257E-8</v>
      </c>
      <c r="U43" s="16">
        <f>IFERROR(SOLID!Y12,0)</f>
        <v>3.0891000000000002E-8</v>
      </c>
      <c r="V43" s="16">
        <f>IFERROR(SOLID!Z12,0)</f>
        <v>3.8661999999999999E-8</v>
      </c>
      <c r="W43" s="16">
        <f>IFERROR(SOLID!AA12,0)</f>
        <v>7.9300000000000002E-8</v>
      </c>
      <c r="X43" s="16">
        <f>IFERROR(SOLID!AB12,0)</f>
        <v>9.0375E-8</v>
      </c>
      <c r="Y43" s="16">
        <f>IFERROR(SOLID!AC12,0)</f>
        <v>1.0074E-7</v>
      </c>
      <c r="Z43" s="16">
        <f>IFERROR(SOLID!AD12,0)</f>
        <v>1.0963999999999999E-7</v>
      </c>
      <c r="AA43" s="16">
        <f>IFERROR(SOLID!AE12,0)</f>
        <v>1.1631E-7</v>
      </c>
      <c r="AB43" s="16">
        <f>IFERROR(SOLID!AF12,0)</f>
        <v>1.104E-7</v>
      </c>
      <c r="AC43" s="16">
        <f>IFERROR(SOLID!AG12,0)</f>
        <v>0</v>
      </c>
      <c r="AD43" s="16">
        <f>IFERROR(SOLID!AH12,0)</f>
        <v>0</v>
      </c>
      <c r="AE43" s="16">
        <f>IFERROR(SOLID!AI12,0)</f>
        <v>0</v>
      </c>
      <c r="AF43" s="16">
        <f>IFERROR(SOLID!AJ12,0)</f>
        <v>0</v>
      </c>
      <c r="AG43" s="16">
        <f>IFERROR(SOLID!AK12,0)</f>
        <v>0</v>
      </c>
      <c r="AH43" s="16">
        <f>IFERROR(SOLID!AL12,0)</f>
        <v>0</v>
      </c>
      <c r="AI43" s="16">
        <f>IFERROR(SOLID!AM12,0)</f>
        <v>0</v>
      </c>
      <c r="AJ43" s="16">
        <f>IFERROR(SOLID!AN12,0)</f>
        <v>0</v>
      </c>
      <c r="AK43" s="16">
        <f>IFERROR(SOLID!AO12,0)</f>
        <v>0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 x14ac:dyDescent="0.4">
      <c r="A44" s="87" t="str">
        <f>IFERROR(SOLID!E13,0)</f>
        <v>Se6</v>
      </c>
      <c r="B44" s="16">
        <f>IFERROR(SOLID!F13,0)</f>
        <v>0.08</v>
      </c>
      <c r="C44" s="16">
        <f>IFERROR(SOLID!G13,0)</f>
        <v>0.08</v>
      </c>
      <c r="D44" s="16">
        <f>IFERROR(SOLID!H13,0)</f>
        <v>0.08</v>
      </c>
      <c r="E44" s="16">
        <f>IFERROR(SOLID!I13,0)</f>
        <v>0</v>
      </c>
      <c r="F44" s="16">
        <f>IFERROR(SOLID!J13,0)</f>
        <v>0</v>
      </c>
      <c r="G44" s="16">
        <f>IFERROR(SOLID!K13,0)</f>
        <v>0</v>
      </c>
      <c r="H44" s="16">
        <f>IFERROR(SOLID!L13,0)</f>
        <v>7.5161000000000002E-28</v>
      </c>
      <c r="I44" s="16">
        <f>IFERROR(SOLID!M13,0)</f>
        <v>3.889E-26</v>
      </c>
      <c r="J44" s="16">
        <f>IFERROR(SOLID!N13,0)</f>
        <v>1.6030000000000001E-24</v>
      </c>
      <c r="K44" s="16">
        <f>IFERROR(SOLID!O13,0)</f>
        <v>5.3795999999999995E-23</v>
      </c>
      <c r="L44" s="16">
        <f>IFERROR(SOLID!P13,0)</f>
        <v>1.498E-21</v>
      </c>
      <c r="M44" s="16">
        <f>IFERROR(SOLID!Q13,0)</f>
        <v>1.8924999999999999E-16</v>
      </c>
      <c r="N44" s="16">
        <f>IFERROR(SOLID!R13,0)</f>
        <v>3.408E-12</v>
      </c>
      <c r="O44" s="16">
        <f>IFERROR(SOLID!S13,0)</f>
        <v>3.1088000000000002E-11</v>
      </c>
      <c r="P44" s="16">
        <f>IFERROR(SOLID!T13,0)</f>
        <v>2.6204999999999999E-10</v>
      </c>
      <c r="Q44" s="16">
        <f>IFERROR(SOLID!U13,0)</f>
        <v>2.0427E-9</v>
      </c>
      <c r="R44" s="16">
        <f>IFERROR(SOLID!V13,0)</f>
        <v>1.5643E-8</v>
      </c>
      <c r="S44" s="16">
        <f>IFERROR(SOLID!W13,0)</f>
        <v>1.3925000000000001E-7</v>
      </c>
      <c r="T44" s="16">
        <f>IFERROR(SOLID!X13,0)</f>
        <v>2.0662999999999999E-7</v>
      </c>
      <c r="U44" s="16">
        <f>IFERROR(SOLID!Y13,0)</f>
        <v>2.6243E-7</v>
      </c>
      <c r="V44" s="16">
        <f>IFERROR(SOLID!Z13,0)</f>
        <v>3.2790999999999998E-7</v>
      </c>
      <c r="W44" s="16">
        <f>IFERROR(SOLID!AA13,0)</f>
        <v>6.7703999999999998E-7</v>
      </c>
      <c r="X44" s="16">
        <f>IFERROR(SOLID!AB13,0)</f>
        <v>7.7619000000000002E-7</v>
      </c>
      <c r="Y44" s="16">
        <f>IFERROR(SOLID!AC13,0)</f>
        <v>8.7227000000000001E-7</v>
      </c>
      <c r="Z44" s="16">
        <f>IFERROR(SOLID!AD13,0)</f>
        <v>9.5954999999999999E-7</v>
      </c>
      <c r="AA44" s="16">
        <f>IFERROR(SOLID!AE13,0)</f>
        <v>1.0317E-6</v>
      </c>
      <c r="AB44" s="16">
        <f>IFERROR(SOLID!AF13,0)</f>
        <v>1.0692000000000001E-6</v>
      </c>
      <c r="AC44" s="16">
        <f>IFERROR(SOLID!AG13,0)</f>
        <v>0</v>
      </c>
      <c r="AD44" s="16">
        <f>IFERROR(SOLID!AH13,0)</f>
        <v>0</v>
      </c>
      <c r="AE44" s="16">
        <f>IFERROR(SOLID!AI13,0)</f>
        <v>0</v>
      </c>
      <c r="AF44" s="16">
        <f>IFERROR(SOLID!AJ13,0)</f>
        <v>0</v>
      </c>
      <c r="AG44" s="16">
        <f>IFERROR(SOLID!AK13,0)</f>
        <v>0</v>
      </c>
      <c r="AH44" s="16">
        <f>IFERROR(SOLID!AL13,0)</f>
        <v>0</v>
      </c>
      <c r="AI44" s="16">
        <f>IFERROR(SOLID!AM13,0)</f>
        <v>0</v>
      </c>
      <c r="AJ44" s="16">
        <f>IFERROR(SOLID!AN13,0)</f>
        <v>0</v>
      </c>
      <c r="AK44" s="16">
        <f>IFERROR(SOLID!AO13,0)</f>
        <v>0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 x14ac:dyDescent="0.4">
      <c r="A45" s="87" t="str">
        <f>IFERROR(SOLID!E14,0)</f>
        <v>Se5</v>
      </c>
      <c r="B45" s="16">
        <f>IFERROR(SOLID!F14,0)</f>
        <v>9.6000000000000002E-2</v>
      </c>
      <c r="C45" s="16">
        <f>IFERROR(SOLID!G14,0)</f>
        <v>9.6000000000000002E-2</v>
      </c>
      <c r="D45" s="16">
        <f>IFERROR(SOLID!H14,0)</f>
        <v>9.6000000000000002E-2</v>
      </c>
      <c r="E45" s="16">
        <f>IFERROR(SOLID!I14,0)</f>
        <v>0</v>
      </c>
      <c r="F45" s="16">
        <f>IFERROR(SOLID!J14,0)</f>
        <v>0</v>
      </c>
      <c r="G45" s="16">
        <f>IFERROR(SOLID!K14,0)</f>
        <v>0</v>
      </c>
      <c r="H45" s="16">
        <f>IFERROR(SOLID!L14,0)</f>
        <v>2.4944999999999998E-25</v>
      </c>
      <c r="I45" s="16">
        <f>IFERROR(SOLID!M14,0)</f>
        <v>9.5352000000000002E-24</v>
      </c>
      <c r="J45" s="16">
        <f>IFERROR(SOLID!N14,0)</f>
        <v>2.9452000000000001E-22</v>
      </c>
      <c r="K45" s="16">
        <f>IFERROR(SOLID!O14,0)</f>
        <v>7.5029000000000005E-21</v>
      </c>
      <c r="L45" s="16">
        <f>IFERROR(SOLID!P14,0)</f>
        <v>1.6046000000000001E-19</v>
      </c>
      <c r="M45" s="16">
        <f>IFERROR(SOLID!Q14,0)</f>
        <v>7.7809999999999992E-15</v>
      </c>
      <c r="N45" s="16">
        <f>IFERROR(SOLID!R14,0)</f>
        <v>6.0855000000000006E-11</v>
      </c>
      <c r="O45" s="16">
        <f>IFERROR(SOLID!S14,0)</f>
        <v>4.5756000000000002E-10</v>
      </c>
      <c r="P45" s="16">
        <f>IFERROR(SOLID!T14,0)</f>
        <v>3.1943E-9</v>
      </c>
      <c r="Q45" s="16">
        <f>IFERROR(SOLID!U14,0)</f>
        <v>2.0729E-8</v>
      </c>
      <c r="R45" s="16">
        <f>IFERROR(SOLID!V14,0)</f>
        <v>1.3157999999999999E-7</v>
      </c>
      <c r="S45" s="16">
        <f>IFERROR(SOLID!W14,0)</f>
        <v>9.4038000000000001E-7</v>
      </c>
      <c r="T45" s="16">
        <f>IFERROR(SOLID!X14,0)</f>
        <v>1.5005000000000001E-6</v>
      </c>
      <c r="U45" s="16">
        <f>IFERROR(SOLID!Y14,0)</f>
        <v>2.0907000000000002E-6</v>
      </c>
      <c r="V45" s="16">
        <f>IFERROR(SOLID!Z14,0)</f>
        <v>2.8576E-6</v>
      </c>
      <c r="W45" s="16">
        <f>IFERROR(SOLID!AA14,0)</f>
        <v>8.2669000000000004E-6</v>
      </c>
      <c r="X45" s="16">
        <f>IFERROR(SOLID!AB14,0)</f>
        <v>1.0276E-5</v>
      </c>
      <c r="Y45" s="16">
        <f>IFERROR(SOLID!AC14,0)</f>
        <v>1.2513E-5</v>
      </c>
      <c r="Z45" s="16">
        <f>IFERROR(SOLID!AD14,0)</f>
        <v>1.4915E-5</v>
      </c>
      <c r="AA45" s="16">
        <f>IFERROR(SOLID!AE14,0)</f>
        <v>1.7384000000000002E-5</v>
      </c>
      <c r="AB45" s="16">
        <f>IFERROR(SOLID!AF14,0)</f>
        <v>2.5160999999999998E-5</v>
      </c>
      <c r="AC45" s="16">
        <f>IFERROR(SOLID!AG14,0)</f>
        <v>0</v>
      </c>
      <c r="AD45" s="16">
        <f>IFERROR(SOLID!AH14,0)</f>
        <v>0</v>
      </c>
      <c r="AE45" s="16">
        <f>IFERROR(SOLID!AI14,0)</f>
        <v>0</v>
      </c>
      <c r="AF45" s="16">
        <f>IFERROR(SOLID!AJ14,0)</f>
        <v>0</v>
      </c>
      <c r="AG45" s="16">
        <f>IFERROR(SOLID!AK14,0)</f>
        <v>0</v>
      </c>
      <c r="AH45" s="16">
        <f>IFERROR(SOLID!AL14,0)</f>
        <v>0</v>
      </c>
      <c r="AI45" s="16">
        <f>IFERROR(SOLID!AM14,0)</f>
        <v>0</v>
      </c>
      <c r="AJ45" s="16">
        <f>IFERROR(SOLID!AN14,0)</f>
        <v>0</v>
      </c>
      <c r="AK45" s="16">
        <f>IFERROR(SOLID!AO14,0)</f>
        <v>0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 x14ac:dyDescent="0.4">
      <c r="A46" s="87" t="str">
        <f>IFERROR(SOLID!E15,0)</f>
        <v>Se4</v>
      </c>
      <c r="B46" s="16">
        <f>IFERROR(SOLID!F15,0)</f>
        <v>4.9173999999999997E-6</v>
      </c>
      <c r="C46" s="16">
        <f>IFERROR(SOLID!G15,0)</f>
        <v>9.7727000000000005E-6</v>
      </c>
      <c r="D46" s="16">
        <f>IFERROR(SOLID!H15,0)</f>
        <v>1.7980999999999999E-5</v>
      </c>
      <c r="E46" s="16">
        <f>IFERROR(SOLID!I15,0)</f>
        <v>0</v>
      </c>
      <c r="F46" s="16">
        <f>IFERROR(SOLID!J15,0)</f>
        <v>0</v>
      </c>
      <c r="G46" s="16">
        <f>IFERROR(SOLID!K15,0)</f>
        <v>0</v>
      </c>
      <c r="H46" s="16">
        <f>IFERROR(SOLID!L15,0)</f>
        <v>1.8533E-24</v>
      </c>
      <c r="I46" s="16">
        <f>IFERROR(SOLID!M15,0)</f>
        <v>4.8115E-23</v>
      </c>
      <c r="J46" s="16">
        <f>IFERROR(SOLID!N15,0)</f>
        <v>1.0294000000000001E-21</v>
      </c>
      <c r="K46" s="16">
        <f>IFERROR(SOLID!O15,0)</f>
        <v>1.8492E-20</v>
      </c>
      <c r="L46" s="16">
        <f>IFERROR(SOLID!P15,0)</f>
        <v>2.8341E-19</v>
      </c>
      <c r="M46" s="16">
        <f>IFERROR(SOLID!Q15,0)</f>
        <v>4.1509999999999998E-15</v>
      </c>
      <c r="N46" s="16">
        <f>IFERROR(SOLID!R15,0)</f>
        <v>1.1626000000000001E-11</v>
      </c>
      <c r="O46" s="16">
        <f>IFERROR(SOLID!S15,0)</f>
        <v>6.9060000000000005E-11</v>
      </c>
      <c r="P46" s="16">
        <f>IFERROR(SOLID!T15,0)</f>
        <v>3.8342999999999999E-10</v>
      </c>
      <c r="Q46" s="16">
        <f>IFERROR(SOLID!U15,0)</f>
        <v>1.9929E-9</v>
      </c>
      <c r="R46" s="16">
        <f>IFERROR(SOLID!V15,0)</f>
        <v>1.0105E-8</v>
      </c>
      <c r="S46" s="16">
        <f>IFERROR(SOLID!W15,0)</f>
        <v>5.5969999999999998E-8</v>
      </c>
      <c r="T46" s="16">
        <f>IFERROR(SOLID!X15,0)</f>
        <v>9.2843999999999994E-8</v>
      </c>
      <c r="U46" s="16">
        <f>IFERROR(SOLID!Y15,0)</f>
        <v>1.3738E-7</v>
      </c>
      <c r="V46" s="16">
        <f>IFERROR(SOLID!Z15,0)</f>
        <v>1.9912E-7</v>
      </c>
      <c r="W46" s="16">
        <f>IFERROR(SOLID!AA15,0)</f>
        <v>7.2111999999999999E-7</v>
      </c>
      <c r="X46" s="16">
        <f>IFERROR(SOLID!AB15,0)</f>
        <v>9.4728999999999995E-7</v>
      </c>
      <c r="Y46" s="16">
        <f>IFERROR(SOLID!AC15,0)</f>
        <v>1.2195999999999999E-6</v>
      </c>
      <c r="Z46" s="16">
        <f>IFERROR(SOLID!AD15,0)</f>
        <v>1.5383E-6</v>
      </c>
      <c r="AA46" s="16">
        <f>IFERROR(SOLID!AE15,0)</f>
        <v>1.8993E-6</v>
      </c>
      <c r="AB46" s="16">
        <f>IFERROR(SOLID!AF15,0)</f>
        <v>3.5296000000000001E-6</v>
      </c>
      <c r="AC46" s="16">
        <f>IFERROR(SOLID!AG15,0)</f>
        <v>0</v>
      </c>
      <c r="AD46" s="16">
        <f>IFERROR(SOLID!AH15,0)</f>
        <v>0</v>
      </c>
      <c r="AE46" s="16">
        <f>IFERROR(SOLID!AI15,0)</f>
        <v>0</v>
      </c>
      <c r="AF46" s="16">
        <f>IFERROR(SOLID!AJ15,0)</f>
        <v>0</v>
      </c>
      <c r="AG46" s="16">
        <f>IFERROR(SOLID!AK15,0)</f>
        <v>0</v>
      </c>
      <c r="AH46" s="16">
        <f>IFERROR(SOLID!AL15,0)</f>
        <v>0</v>
      </c>
      <c r="AI46" s="16">
        <f>IFERROR(SOLID!AM15,0)</f>
        <v>0</v>
      </c>
      <c r="AJ46" s="16">
        <f>IFERROR(SOLID!AN15,0)</f>
        <v>0</v>
      </c>
      <c r="AK46" s="16">
        <f>IFERROR(SOLID!AO15,0)</f>
        <v>0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 x14ac:dyDescent="0.4">
      <c r="A47" s="87" t="str">
        <f>IFERROR(SOLID!E16,0)</f>
        <v>Se3</v>
      </c>
      <c r="B47" s="16">
        <f>IFERROR(SOLID!F16,0)</f>
        <v>3.8815000000000004E-12</v>
      </c>
      <c r="C47" s="16">
        <f>IFERROR(SOLID!G16,0)</f>
        <v>2.5020000000000001E-11</v>
      </c>
      <c r="D47" s="16">
        <f>IFERROR(SOLID!H16,0)</f>
        <v>1.3146E-10</v>
      </c>
      <c r="E47" s="16">
        <f>IFERROR(SOLID!I16,0)</f>
        <v>0</v>
      </c>
      <c r="F47" s="16">
        <f>IFERROR(SOLID!J16,0)</f>
        <v>0</v>
      </c>
      <c r="G47" s="16">
        <f>IFERROR(SOLID!K16,0)</f>
        <v>2.112E-33</v>
      </c>
      <c r="H47" s="16">
        <f>IFERROR(SOLID!L16,0)</f>
        <v>6.9566999999999996E-22</v>
      </c>
      <c r="I47" s="16">
        <f>IFERROR(SOLID!M16,0)</f>
        <v>1.2648E-20</v>
      </c>
      <c r="J47" s="16">
        <f>IFERROR(SOLID!N16,0)</f>
        <v>1.9294E-19</v>
      </c>
      <c r="K47" s="16">
        <f>IFERROR(SOLID!O16,0)</f>
        <v>2.5112000000000002E-18</v>
      </c>
      <c r="L47" s="16">
        <f>IFERROR(SOLID!P16,0)</f>
        <v>2.8298000000000001E-17</v>
      </c>
      <c r="M47" s="16">
        <f>IFERROR(SOLID!Q16,0)</f>
        <v>1.3693E-13</v>
      </c>
      <c r="N47" s="16">
        <f>IFERROR(SOLID!R16,0)</f>
        <v>1.4777E-10</v>
      </c>
      <c r="O47" s="16">
        <f>IFERROR(SOLID!S16,0)</f>
        <v>7.0479E-10</v>
      </c>
      <c r="P47" s="16">
        <f>IFERROR(SOLID!T16,0)</f>
        <v>3.1609000000000001E-9</v>
      </c>
      <c r="Q47" s="16">
        <f>IFERROR(SOLID!U16,0)</f>
        <v>1.3354999999999999E-8</v>
      </c>
      <c r="R47" s="16">
        <f>IFERROR(SOLID!V16,0)</f>
        <v>5.4870000000000001E-8</v>
      </c>
      <c r="S47" s="16">
        <f>IFERROR(SOLID!W16,0)</f>
        <v>2.3877000000000001E-7</v>
      </c>
      <c r="T47" s="16">
        <f>IFERROR(SOLID!X16,0)</f>
        <v>4.1717999999999998E-7</v>
      </c>
      <c r="U47" s="16">
        <f>IFERROR(SOLID!Y16,0)</f>
        <v>6.6390999999999997E-7</v>
      </c>
      <c r="V47" s="16">
        <f>IFERROR(SOLID!Z16,0)</f>
        <v>1.0328000000000001E-6</v>
      </c>
      <c r="W47" s="16">
        <f>IFERROR(SOLID!AA16,0)</f>
        <v>4.8926000000000004E-6</v>
      </c>
      <c r="X47" s="16">
        <f>IFERROR(SOLID!AB16,0)</f>
        <v>6.8608999999999998E-6</v>
      </c>
      <c r="Y47" s="16">
        <f>IFERROR(SOLID!AC16,0)</f>
        <v>9.4301999999999999E-6</v>
      </c>
      <c r="Z47" s="16">
        <f>IFERROR(SOLID!AD16,0)</f>
        <v>1.2703E-5</v>
      </c>
      <c r="AA47" s="16">
        <f>IFERROR(SOLID!AE16,0)</f>
        <v>1.6767000000000001E-5</v>
      </c>
      <c r="AB47" s="16">
        <f>IFERROR(SOLID!AF16,0)</f>
        <v>4.1359000000000002E-5</v>
      </c>
      <c r="AC47" s="16">
        <f>IFERROR(SOLID!AG16,0)</f>
        <v>0</v>
      </c>
      <c r="AD47" s="16">
        <f>IFERROR(SOLID!AH16,0)</f>
        <v>0</v>
      </c>
      <c r="AE47" s="16">
        <f>IFERROR(SOLID!AI16,0)</f>
        <v>0</v>
      </c>
      <c r="AF47" s="16">
        <f>IFERROR(SOLID!AJ16,0)</f>
        <v>0</v>
      </c>
      <c r="AG47" s="16">
        <f>IFERROR(SOLID!AK16,0)</f>
        <v>0</v>
      </c>
      <c r="AH47" s="16">
        <f>IFERROR(SOLID!AL16,0)</f>
        <v>0</v>
      </c>
      <c r="AI47" s="16">
        <f>IFERROR(SOLID!AM16,0)</f>
        <v>0</v>
      </c>
      <c r="AJ47" s="16">
        <f>IFERROR(SOLID!AN16,0)</f>
        <v>0</v>
      </c>
      <c r="AK47" s="16">
        <f>IFERROR(SOLID!AO16,0)</f>
        <v>0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 x14ac:dyDescent="0.4">
      <c r="A48" s="87" t="str">
        <f>IFERROR(SOLID!E17,0)</f>
        <v>Se2</v>
      </c>
      <c r="B48" s="16">
        <f>IFERROR(SOLID!F17,0)</f>
        <v>4.4881E-11</v>
      </c>
      <c r="C48" s="16">
        <f>IFERROR(SOLID!G17,0)</f>
        <v>2.9447000000000002E-10</v>
      </c>
      <c r="D48" s="16">
        <f>IFERROR(SOLID!H17,0)</f>
        <v>1.5768E-9</v>
      </c>
      <c r="E48" s="16">
        <f>IFERROR(SOLID!I17,0)</f>
        <v>5.0031000000000001E-30</v>
      </c>
      <c r="F48" s="16">
        <f>IFERROR(SOLID!J17,0)</f>
        <v>3.4198000000000002E-28</v>
      </c>
      <c r="G48" s="16">
        <f>IFERROR(SOLID!K17,0)</f>
        <v>5.9530000000000002E-24</v>
      </c>
      <c r="H48" s="16">
        <f>IFERROR(SOLID!L17,0)</f>
        <v>8.4280000000000001E-16</v>
      </c>
      <c r="I48" s="16">
        <f>IFERROR(SOLID!M17,0)</f>
        <v>7.3140000000000001E-15</v>
      </c>
      <c r="J48" s="16">
        <f>IFERROR(SOLID!N17,0)</f>
        <v>5.5648999999999998E-14</v>
      </c>
      <c r="K48" s="16">
        <f>IFERROR(SOLID!O17,0)</f>
        <v>3.7591999999999998E-13</v>
      </c>
      <c r="L48" s="16">
        <f>IFERROR(SOLID!P17,0)</f>
        <v>2.2795000000000001E-12</v>
      </c>
      <c r="M48" s="16">
        <f>IFERROR(SOLID!Q17,0)</f>
        <v>1.2492E-9</v>
      </c>
      <c r="N48" s="16">
        <f>IFERROR(SOLID!R17,0)</f>
        <v>2.2200999999999999E-7</v>
      </c>
      <c r="O48" s="16">
        <f>IFERROR(SOLID!S17,0)</f>
        <v>7.0610999999999996E-7</v>
      </c>
      <c r="P48" s="16">
        <f>IFERROR(SOLID!T17,0)</f>
        <v>2.1440999999999999E-6</v>
      </c>
      <c r="Q48" s="16">
        <f>IFERROR(SOLID!U17,0)</f>
        <v>6.2254999999999999E-6</v>
      </c>
      <c r="R48" s="16">
        <f>IFERROR(SOLID!V17,0)</f>
        <v>1.766E-5</v>
      </c>
      <c r="S48" s="16">
        <f>IFERROR(SOLID!W17,0)</f>
        <v>5.1829000000000001E-5</v>
      </c>
      <c r="T48" s="16">
        <f>IFERROR(SOLID!X17,0)</f>
        <v>8.2447000000000005E-5</v>
      </c>
      <c r="U48" s="16">
        <f>IFERROR(SOLID!Y17,0)</f>
        <v>1.2276999999999999E-4</v>
      </c>
      <c r="V48" s="16">
        <f>IFERROR(SOLID!Z17,0)</f>
        <v>1.7940999999999999E-4</v>
      </c>
      <c r="W48" s="16">
        <f>IFERROR(SOLID!AA17,0)</f>
        <v>6.8853999999999996E-4</v>
      </c>
      <c r="X48" s="16">
        <f>IFERROR(SOLID!AB17,0)</f>
        <v>9.2522999999999998E-4</v>
      </c>
      <c r="Y48" s="16">
        <f>IFERROR(SOLID!AC17,0)</f>
        <v>1.2237999999999999E-3</v>
      </c>
      <c r="Z48" s="16">
        <f>IFERROR(SOLID!AD17,0)</f>
        <v>1.5935000000000001E-3</v>
      </c>
      <c r="AA48" s="16">
        <f>IFERROR(SOLID!AE17,0)</f>
        <v>2.0425999999999999E-3</v>
      </c>
      <c r="AB48" s="16">
        <f>IFERROR(SOLID!AF17,0)</f>
        <v>4.7115999999999998E-3</v>
      </c>
      <c r="AC48" s="16">
        <f>IFERROR(SOLID!AG17,0)</f>
        <v>0</v>
      </c>
      <c r="AD48" s="16">
        <f>IFERROR(SOLID!AH17,0)</f>
        <v>0</v>
      </c>
      <c r="AE48" s="16">
        <f>IFERROR(SOLID!AI17,0)</f>
        <v>0</v>
      </c>
      <c r="AF48" s="16">
        <f>IFERROR(SOLID!AJ17,0)</f>
        <v>0</v>
      </c>
      <c r="AG48" s="16">
        <f>IFERROR(SOLID!AK17,0)</f>
        <v>0</v>
      </c>
      <c r="AH48" s="16">
        <f>IFERROR(SOLID!AL17,0)</f>
        <v>0</v>
      </c>
      <c r="AI48" s="16">
        <f>IFERROR(SOLID!AM17,0)</f>
        <v>0</v>
      </c>
      <c r="AJ48" s="16">
        <f>IFERROR(SOLID!AN17,0)</f>
        <v>0</v>
      </c>
      <c r="AK48" s="16">
        <f>IFERROR(SOLID!AO17,0)</f>
        <v>0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 x14ac:dyDescent="0.4">
      <c r="A49" s="87" t="str">
        <f>IFERROR(SOLID!E18,0)</f>
        <v>Se</v>
      </c>
      <c r="B49" s="16">
        <f>IFERROR(SOLID!F18,0)</f>
        <v>1.1107999999999999E-34</v>
      </c>
      <c r="C49" s="16">
        <f>IFERROR(SOLID!G18,0)</f>
        <v>1.8166000000000001E-32</v>
      </c>
      <c r="D49" s="16">
        <f>IFERROR(SOLID!H18,0)</f>
        <v>1.7138999999999999E-30</v>
      </c>
      <c r="E49" s="16">
        <f>IFERROR(SOLID!I18,0)</f>
        <v>0</v>
      </c>
      <c r="F49" s="16">
        <f>IFERROR(SOLID!J18,0)</f>
        <v>0</v>
      </c>
      <c r="G49" s="16">
        <f>IFERROR(SOLID!K18,0)</f>
        <v>2.9715000000000001E-31</v>
      </c>
      <c r="H49" s="16">
        <f>IFERROR(SOLID!L18,0)</f>
        <v>3.4601000000000002E-24</v>
      </c>
      <c r="I49" s="16">
        <f>IFERROR(SOLID!M18,0)</f>
        <v>4.2608E-23</v>
      </c>
      <c r="J49" s="16">
        <f>IFERROR(SOLID!N18,0)</f>
        <v>4.4740000000000001E-22</v>
      </c>
      <c r="K49" s="16">
        <f>IFERROR(SOLID!O18,0)</f>
        <v>4.0674000000000001E-21</v>
      </c>
      <c r="L49" s="16">
        <f>IFERROR(SOLID!P18,0)</f>
        <v>3.2441999999999999E-20</v>
      </c>
      <c r="M49" s="16">
        <f>IFERROR(SOLID!Q18,0)</f>
        <v>4.4000999999999999E-17</v>
      </c>
      <c r="N49" s="16">
        <f>IFERROR(SOLID!R18,0)</f>
        <v>1.5291E-14</v>
      </c>
      <c r="O49" s="16">
        <f>IFERROR(SOLID!S18,0)</f>
        <v>5.5883E-14</v>
      </c>
      <c r="P49" s="16">
        <f>IFERROR(SOLID!T18,0)</f>
        <v>1.9295999999999999E-13</v>
      </c>
      <c r="Q49" s="16">
        <f>IFERROR(SOLID!U18,0)</f>
        <v>6.3153000000000004E-13</v>
      </c>
      <c r="R49" s="16">
        <f>IFERROR(SOLID!V18,0)</f>
        <v>1.9842999999999999E-12</v>
      </c>
      <c r="S49" s="16">
        <f>IFERROR(SOLID!W18,0)</f>
        <v>6.1716000000000001E-12</v>
      </c>
      <c r="T49" s="16">
        <f>IFERROR(SOLID!X18,0)</f>
        <v>1.3777E-11</v>
      </c>
      <c r="U49" s="16">
        <f>IFERROR(SOLID!Y18,0)</f>
        <v>2.9054000000000001E-11</v>
      </c>
      <c r="V49" s="16">
        <f>IFERROR(SOLID!Z18,0)</f>
        <v>5.9358999999999994E-11</v>
      </c>
      <c r="W49" s="16">
        <f>IFERROR(SOLID!AA18,0)</f>
        <v>7.7866999999999996E-10</v>
      </c>
      <c r="X49" s="16">
        <f>IFERROR(SOLID!AB18,0)</f>
        <v>1.3898999999999999E-9</v>
      </c>
      <c r="Y49" s="16">
        <f>IFERROR(SOLID!AC18,0)</f>
        <v>2.4236000000000002E-9</v>
      </c>
      <c r="Z49" s="16">
        <f>IFERROR(SOLID!AD18,0)</f>
        <v>4.1320000000000002E-9</v>
      </c>
      <c r="AA49" s="16">
        <f>IFERROR(SOLID!AE18,0)</f>
        <v>6.8934999999999998E-9</v>
      </c>
      <c r="AB49" s="16">
        <f>IFERROR(SOLID!AF18,0)</f>
        <v>4.3596000000000002E-8</v>
      </c>
      <c r="AC49" s="16">
        <f>IFERROR(SOLID!AG18,0)</f>
        <v>0</v>
      </c>
      <c r="AD49" s="16">
        <f>IFERROR(SOLID!AH18,0)</f>
        <v>0</v>
      </c>
      <c r="AE49" s="16">
        <f>IFERROR(SOLID!AI18,0)</f>
        <v>0</v>
      </c>
      <c r="AF49" s="16">
        <f>IFERROR(SOLID!AJ18,0)</f>
        <v>0</v>
      </c>
      <c r="AG49" s="16">
        <f>IFERROR(SOLID!AK18,0)</f>
        <v>0</v>
      </c>
      <c r="AH49" s="16">
        <f>IFERROR(SOLID!AL18,0)</f>
        <v>0</v>
      </c>
      <c r="AI49" s="16">
        <f>IFERROR(SOLID!AM18,0)</f>
        <v>0</v>
      </c>
      <c r="AJ49" s="16">
        <f>IFERROR(SOLID!AN18,0)</f>
        <v>0</v>
      </c>
      <c r="AK49" s="16">
        <f>IFERROR(SOLID!AO18,0)</f>
        <v>0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 x14ac:dyDescent="0.4">
      <c r="A50" s="87" t="str">
        <f>IFERROR(SOLID!E19,0)</f>
        <v>Ar</v>
      </c>
      <c r="B50" s="16">
        <f>IFERROR(SOLID!F19,0)</f>
        <v>0.2</v>
      </c>
      <c r="C50" s="16">
        <f>IFERROR(SOLID!G19,0)</f>
        <v>0.2</v>
      </c>
      <c r="D50" s="16">
        <f>IFERROR(SOLID!H19,0)</f>
        <v>0.2</v>
      </c>
      <c r="E50" s="16">
        <f>IFERROR(SOLID!I19,0)</f>
        <v>0.2</v>
      </c>
      <c r="F50" s="16">
        <f>IFERROR(SOLID!J19,0)</f>
        <v>0.2</v>
      </c>
      <c r="G50" s="16">
        <f>IFERROR(SOLID!K19,0)</f>
        <v>0.2</v>
      </c>
      <c r="H50" s="16">
        <f>IFERROR(SOLID!L19,0)</f>
        <v>0.2</v>
      </c>
      <c r="I50" s="16">
        <f>IFERROR(SOLID!M19,0)</f>
        <v>0.2</v>
      </c>
      <c r="J50" s="16">
        <f>IFERROR(SOLID!N19,0)</f>
        <v>0.2</v>
      </c>
      <c r="K50" s="16">
        <f>IFERROR(SOLID!O19,0)</f>
        <v>0.2</v>
      </c>
      <c r="L50" s="16">
        <f>IFERROR(SOLID!P19,0)</f>
        <v>0.2</v>
      </c>
      <c r="M50" s="16">
        <f>IFERROR(SOLID!Q19,0)</f>
        <v>0.2</v>
      </c>
      <c r="N50" s="16">
        <f>IFERROR(SOLID!R19,0)</f>
        <v>0.2</v>
      </c>
      <c r="O50" s="16">
        <f>IFERROR(SOLID!S19,0)</f>
        <v>0.2</v>
      </c>
      <c r="P50" s="16">
        <f>IFERROR(SOLID!T19,0)</f>
        <v>0.2</v>
      </c>
      <c r="Q50" s="16">
        <f>IFERROR(SOLID!U19,0)</f>
        <v>0.2</v>
      </c>
      <c r="R50" s="16">
        <f>IFERROR(SOLID!V19,0)</f>
        <v>0.2</v>
      </c>
      <c r="S50" s="16">
        <f>IFERROR(SOLID!W19,0)</f>
        <v>0.2</v>
      </c>
      <c r="T50" s="16">
        <f>IFERROR(SOLID!X19,0)</f>
        <v>0.2</v>
      </c>
      <c r="U50" s="16">
        <f>IFERROR(SOLID!Y19,0)</f>
        <v>0.2</v>
      </c>
      <c r="V50" s="16">
        <f>IFERROR(SOLID!Z19,0)</f>
        <v>0.2</v>
      </c>
      <c r="W50" s="16">
        <f>IFERROR(SOLID!AA19,0)</f>
        <v>0.2</v>
      </c>
      <c r="X50" s="16">
        <f>IFERROR(SOLID!AB19,0)</f>
        <v>0.2</v>
      </c>
      <c r="Y50" s="16">
        <f>IFERROR(SOLID!AC19,0)</f>
        <v>0.2</v>
      </c>
      <c r="Z50" s="16">
        <f>IFERROR(SOLID!AD19,0)</f>
        <v>0.2</v>
      </c>
      <c r="AA50" s="16">
        <f>IFERROR(SOLID!AE19,0)</f>
        <v>0.2</v>
      </c>
      <c r="AB50" s="16">
        <f>IFERROR(SOLID!AF19,0)</f>
        <v>0.2</v>
      </c>
      <c r="AC50" s="16">
        <f>IFERROR(SOLID!AG19,0)</f>
        <v>0</v>
      </c>
      <c r="AD50" s="16">
        <f>IFERROR(SOLID!AH19,0)</f>
        <v>0</v>
      </c>
      <c r="AE50" s="16">
        <f>IFERROR(SOLID!AI19,0)</f>
        <v>0</v>
      </c>
      <c r="AF50" s="16">
        <f>IFERROR(SOLID!AJ19,0)</f>
        <v>0</v>
      </c>
      <c r="AG50" s="16">
        <f>IFERROR(SOLID!AK19,0)</f>
        <v>0</v>
      </c>
      <c r="AH50" s="16">
        <f>IFERROR(SOLID!AL19,0)</f>
        <v>0</v>
      </c>
      <c r="AI50" s="16">
        <f>IFERROR(SOLID!AM19,0)</f>
        <v>0</v>
      </c>
      <c r="AJ50" s="16">
        <f>IFERROR(SOLID!AN19,0)</f>
        <v>0</v>
      </c>
      <c r="AK50" s="16">
        <f>IFERROR(SOLID!AO19,0)</f>
        <v>0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 x14ac:dyDescent="0.4">
      <c r="A51" s="87" t="str">
        <f>IFERROR(SOLID!E20,0)</f>
        <v>(1)GeSe[l]</v>
      </c>
      <c r="B51" s="16">
        <f>IFERROR(SOLID!F20,0)</f>
        <v>0.12</v>
      </c>
      <c r="C51" s="16">
        <f>IFERROR(SOLID!G20,0)</f>
        <v>0.12</v>
      </c>
      <c r="D51" s="16">
        <f>IFERROR(SOLID!H20,0)</f>
        <v>0.12</v>
      </c>
      <c r="E51" s="16">
        <f>IFERROR(SOLID!I20,0)</f>
        <v>2.7299E-22</v>
      </c>
      <c r="F51" s="16">
        <f>IFERROR(SOLID!J20,0)</f>
        <v>3.6921999999999997E-21</v>
      </c>
      <c r="G51" s="16">
        <f>IFERROR(SOLID!K20,0)</f>
        <v>1.2687999999999999E-14</v>
      </c>
      <c r="H51" s="16">
        <f>IFERROR(SOLID!L20,0)</f>
        <v>4.2300999999999999E-12</v>
      </c>
      <c r="I51" s="16">
        <f>IFERROR(SOLID!M20,0)</f>
        <v>7.2541999999999994E-11</v>
      </c>
      <c r="J51" s="16">
        <f>IFERROR(SOLID!N20,0)</f>
        <v>1.8026999999999999E-10</v>
      </c>
      <c r="K51" s="16">
        <f>IFERROR(SOLID!O20,0)</f>
        <v>9.8902E-3</v>
      </c>
      <c r="L51" s="16">
        <f>IFERROR(SOLID!P20,0)</f>
        <v>1.1774E-2</v>
      </c>
      <c r="M51" s="16">
        <f>IFERROR(SOLID!Q20,0)</f>
        <v>2.2533999999999998E-2</v>
      </c>
      <c r="N51" s="16">
        <f>IFERROR(SOLID!R20,0)</f>
        <v>4.2658000000000001E-2</v>
      </c>
      <c r="O51" s="16">
        <f>IFERROR(SOLID!S20,0)</f>
        <v>5.0722999999999997E-2</v>
      </c>
      <c r="P51" s="16">
        <f>IFERROR(SOLID!T20,0)</f>
        <v>6.1081000000000003E-2</v>
      </c>
      <c r="Q51" s="16">
        <f>IFERROR(SOLID!U20,0)</f>
        <v>7.5156000000000001E-2</v>
      </c>
      <c r="R51" s="16">
        <f>IFERROR(SOLID!V20,0)</f>
        <v>9.4299999999999995E-2</v>
      </c>
      <c r="S51" s="16">
        <f>IFERROR(SOLID!W20,0)</f>
        <v>0.11763</v>
      </c>
      <c r="T51" s="16">
        <f>IFERROR(SOLID!X20,0)</f>
        <v>0.12</v>
      </c>
      <c r="U51" s="16">
        <f>IFERROR(SOLID!Y20,0)</f>
        <v>0.12</v>
      </c>
      <c r="V51" s="16">
        <f>IFERROR(SOLID!Z20,0)</f>
        <v>0.12</v>
      </c>
      <c r="W51" s="16">
        <f>IFERROR(SOLID!AA20,0)</f>
        <v>0.12</v>
      </c>
      <c r="X51" s="16">
        <f>IFERROR(SOLID!AB20,0)</f>
        <v>0.12</v>
      </c>
      <c r="Y51" s="16">
        <f>IFERROR(SOLID!AC20,0)</f>
        <v>0.12</v>
      </c>
      <c r="Z51" s="16">
        <f>IFERROR(SOLID!AD20,0)</f>
        <v>0.12</v>
      </c>
      <c r="AA51" s="16">
        <f>IFERROR(SOLID!AE20,0)</f>
        <v>0.12</v>
      </c>
      <c r="AB51" s="16">
        <f>IFERROR(SOLID!AF20,0)</f>
        <v>0.12</v>
      </c>
      <c r="AC51" s="16">
        <f>IFERROR(SOLID!AG20,0)</f>
        <v>0</v>
      </c>
      <c r="AD51" s="16">
        <f>IFERROR(SOLID!AH20,0)</f>
        <v>0</v>
      </c>
      <c r="AE51" s="16">
        <f>IFERROR(SOLID!AI20,0)</f>
        <v>0</v>
      </c>
      <c r="AF51" s="16">
        <f>IFERROR(SOLID!AJ20,0)</f>
        <v>0</v>
      </c>
      <c r="AG51" s="16">
        <f>IFERROR(SOLID!AK20,0)</f>
        <v>0</v>
      </c>
      <c r="AH51" s="16">
        <f>IFERROR(SOLID!AL20,0)</f>
        <v>0</v>
      </c>
      <c r="AI51" s="16">
        <f>IFERROR(SOLID!AM20,0)</f>
        <v>0</v>
      </c>
      <c r="AJ51" s="16">
        <f>IFERROR(SOLID!AN20,0)</f>
        <v>0</v>
      </c>
      <c r="AK51" s="16">
        <f>IFERROR(SOLID!AO20,0)</f>
        <v>0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 x14ac:dyDescent="0.4">
      <c r="A52" s="87" t="str">
        <f>IFERROR(SOLID!E21,0)</f>
        <v>(1)Se[l]</v>
      </c>
      <c r="B52" s="16">
        <f>IFERROR(SOLID!F21,0)</f>
        <v>0.48</v>
      </c>
      <c r="C52" s="16">
        <f>IFERROR(SOLID!G21,0)</f>
        <v>0.48</v>
      </c>
      <c r="D52" s="16">
        <f>IFERROR(SOLID!H21,0)</f>
        <v>0.48</v>
      </c>
      <c r="E52" s="16">
        <f>IFERROR(SOLID!I21,0)</f>
        <v>3.8586999999999998E-27</v>
      </c>
      <c r="F52" s="16">
        <f>IFERROR(SOLID!J21,0)</f>
        <v>8.8526000000000005E-26</v>
      </c>
      <c r="G52" s="16">
        <f>IFERROR(SOLID!K21,0)</f>
        <v>2.6184E-19</v>
      </c>
      <c r="H52" s="16">
        <f>IFERROR(SOLID!L21,0)</f>
        <v>2.8174000000000001E-14</v>
      </c>
      <c r="I52" s="16">
        <f>IFERROR(SOLID!M21,0)</f>
        <v>6.7415000000000001E-13</v>
      </c>
      <c r="J52" s="16">
        <f>IFERROR(SOLID!N21,0)</f>
        <v>2.3000999999999999E-12</v>
      </c>
      <c r="K52" s="16">
        <f>IFERROR(SOLID!O21,0)</f>
        <v>1.7072999999999999E-4</v>
      </c>
      <c r="L52" s="16">
        <f>IFERROR(SOLID!P21,0)</f>
        <v>2.7137999999999999E-4</v>
      </c>
      <c r="M52" s="16">
        <f>IFERROR(SOLID!Q21,0)</f>
        <v>1.4769E-3</v>
      </c>
      <c r="N52" s="16">
        <f>IFERROR(SOLID!R21,0)</f>
        <v>6.9144000000000002E-3</v>
      </c>
      <c r="O52" s="16">
        <f>IFERROR(SOLID!S21,0)</f>
        <v>1.0135999999999999E-2</v>
      </c>
      <c r="P52" s="16">
        <f>IFERROR(SOLID!T21,0)</f>
        <v>1.4976E-2</v>
      </c>
      <c r="Q52" s="16">
        <f>IFERROR(SOLID!U21,0)</f>
        <v>2.2475999999999999E-2</v>
      </c>
      <c r="R52" s="16">
        <f>IFERROR(SOLID!V21,0)</f>
        <v>3.4842999999999999E-2</v>
      </c>
      <c r="S52" s="16">
        <f>IFERROR(SOLID!W21,0)</f>
        <v>5.7523999999999999E-2</v>
      </c>
      <c r="T52" s="16">
        <f>IFERROR(SOLID!X21,0)</f>
        <v>5.9825000000000003E-2</v>
      </c>
      <c r="U52" s="16">
        <f>IFERROR(SOLID!Y21,0)</f>
        <v>5.9740000000000001E-2</v>
      </c>
      <c r="V52" s="16">
        <f>IFERROR(SOLID!Z21,0)</f>
        <v>5.9621E-2</v>
      </c>
      <c r="W52" s="16">
        <f>IFERROR(SOLID!AA21,0)</f>
        <v>5.8559E-2</v>
      </c>
      <c r="X52" s="16">
        <f>IFERROR(SOLID!AB21,0)</f>
        <v>5.8068000000000002E-2</v>
      </c>
      <c r="Y52" s="16">
        <f>IFERROR(SOLID!AC21,0)</f>
        <v>5.7451000000000002E-2</v>
      </c>
      <c r="Z52" s="16">
        <f>IFERROR(SOLID!AD21,0)</f>
        <v>5.6688000000000002E-2</v>
      </c>
      <c r="AA52" s="16">
        <f>IFERROR(SOLID!AE21,0)</f>
        <v>5.5763E-2</v>
      </c>
      <c r="AB52" s="16">
        <f>IFERROR(SOLID!AF21,0)</f>
        <v>5.0305999999999997E-2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 x14ac:dyDescent="0.4">
      <c r="A53" s="87" t="str">
        <f>IFERROR(SOLID!E22,0)</f>
        <v>(l)Ga2Se3[l]</v>
      </c>
      <c r="B53" s="16">
        <f>IFERROR(SOLID!F22,0)</f>
        <v>5.2603000000000003E-6</v>
      </c>
      <c r="C53" s="16">
        <f>IFERROR(SOLID!G22,0)</f>
        <v>3.6476000000000001E-5</v>
      </c>
      <c r="D53" s="16">
        <f>IFERROR(SOLID!H22,0)</f>
        <v>1.9998999999999999E-4</v>
      </c>
      <c r="E53" s="16">
        <f>IFERROR(SOLID!I22,0)</f>
        <v>1.4148E-29</v>
      </c>
      <c r="F53" s="16">
        <f>IFERROR(SOLID!J22,0)</f>
        <v>2.6517999999999999E-27</v>
      </c>
      <c r="G53" s="16">
        <f>IFERROR(SOLID!K22,0)</f>
        <v>2.9242999999999998E-17</v>
      </c>
      <c r="H53" s="16">
        <f>IFERROR(SOLID!L22,0)</f>
        <v>2.2604999999999999E-12</v>
      </c>
      <c r="I53" s="16">
        <f>IFERROR(SOLID!M22,0)</f>
        <v>1.1437E-10</v>
      </c>
      <c r="J53" s="16">
        <f>IFERROR(SOLID!N22,0)</f>
        <v>7.6733999999999996E-10</v>
      </c>
      <c r="K53" s="16">
        <f>IFERROR(SOLID!O22,0)</f>
        <v>9.9945000000000006E-2</v>
      </c>
      <c r="L53" s="16">
        <f>IFERROR(SOLID!P22,0)</f>
        <v>0.1</v>
      </c>
      <c r="M53" s="16">
        <f>IFERROR(SOLID!Q22,0)</f>
        <v>0.1</v>
      </c>
      <c r="N53" s="16">
        <f>IFERROR(SOLID!R22,0)</f>
        <v>0.1</v>
      </c>
      <c r="O53" s="16">
        <f>IFERROR(SOLID!S22,0)</f>
        <v>0.1</v>
      </c>
      <c r="P53" s="16">
        <f>IFERROR(SOLID!T22,0)</f>
        <v>0.1</v>
      </c>
      <c r="Q53" s="16">
        <f>IFERROR(SOLID!U22,0)</f>
        <v>0.1</v>
      </c>
      <c r="R53" s="16">
        <f>IFERROR(SOLID!V22,0)</f>
        <v>0.1</v>
      </c>
      <c r="S53" s="16">
        <f>IFERROR(SOLID!W22,0)</f>
        <v>0.1</v>
      </c>
      <c r="T53" s="16">
        <f>IFERROR(SOLID!X22,0)</f>
        <v>0.1</v>
      </c>
      <c r="U53" s="16">
        <f>IFERROR(SOLID!Y22,0)</f>
        <v>0.1</v>
      </c>
      <c r="V53" s="16">
        <f>IFERROR(SOLID!Z22,0)</f>
        <v>0.1</v>
      </c>
      <c r="W53" s="16">
        <f>IFERROR(SOLID!AA22,0)</f>
        <v>0.1</v>
      </c>
      <c r="X53" s="16">
        <f>IFERROR(SOLID!AB22,0)</f>
        <v>0.1</v>
      </c>
      <c r="Y53" s="16">
        <f>IFERROR(SOLID!AC22,0)</f>
        <v>0.1</v>
      </c>
      <c r="Z53" s="16">
        <f>IFERROR(SOLID!AD22,0)</f>
        <v>0.1</v>
      </c>
      <c r="AA53" s="16">
        <f>IFERROR(SOLID!AE22,0)</f>
        <v>0.1</v>
      </c>
      <c r="AB53" s="16">
        <f>IFERROR(SOLID!AF22,0)</f>
        <v>0.1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 x14ac:dyDescent="0.4">
      <c r="A54" s="87" t="str">
        <f>IFERROR(SOLID!E23,0)</f>
        <v>H (Ar)</v>
      </c>
      <c r="B54" s="16">
        <f>IFERROR(SOLID!F23,0)</f>
        <v>-20.72</v>
      </c>
      <c r="C54" s="16">
        <f>IFERROR(SOLID!G23,0)</f>
        <v>-20.71</v>
      </c>
      <c r="D54" s="16">
        <f>IFERROR(SOLID!H23,0)</f>
        <v>-20.71</v>
      </c>
      <c r="E54" s="16">
        <f>IFERROR(SOLID!I23,0)</f>
        <v>-18.62</v>
      </c>
      <c r="F54" s="16">
        <f>IFERROR(SOLID!J23,0)</f>
        <v>-18.63</v>
      </c>
      <c r="G54" s="16">
        <f>IFERROR(SOLID!K23,0)</f>
        <v>-18.72</v>
      </c>
      <c r="H54" s="16">
        <f>IFERROR(SOLID!L23,0)</f>
        <v>-18.84</v>
      </c>
      <c r="I54" s="16">
        <f>IFERROR(SOLID!M23,0)</f>
        <v>-18.87</v>
      </c>
      <c r="J54" s="16">
        <f>IFERROR(SOLID!N23,0)</f>
        <v>-18.899999999999999</v>
      </c>
      <c r="K54" s="16">
        <f>IFERROR(SOLID!O23,0)</f>
        <v>-18.940000000000001</v>
      </c>
      <c r="L54" s="16">
        <f>IFERROR(SOLID!P23,0)</f>
        <v>-18.97</v>
      </c>
      <c r="M54" s="16">
        <f>IFERROR(SOLID!Q23,0)</f>
        <v>-19.11</v>
      </c>
      <c r="N54" s="16">
        <f>IFERROR(SOLID!R23,0)</f>
        <v>-19.25</v>
      </c>
      <c r="O54" s="16">
        <f>IFERROR(SOLID!S23,0)</f>
        <v>-19.28</v>
      </c>
      <c r="P54" s="16">
        <f>IFERROR(SOLID!T23,0)</f>
        <v>-19.32</v>
      </c>
      <c r="Q54" s="16">
        <f>IFERROR(SOLID!U23,0)</f>
        <v>-19.350000000000001</v>
      </c>
      <c r="R54" s="16">
        <f>IFERROR(SOLID!V23,0)</f>
        <v>-19.38</v>
      </c>
      <c r="S54" s="16">
        <f>IFERROR(SOLID!W23,0)</f>
        <v>-19.420000000000002</v>
      </c>
      <c r="T54" s="16">
        <f>IFERROR(SOLID!X23,0)</f>
        <v>-19.45</v>
      </c>
      <c r="U54" s="16">
        <f>IFERROR(SOLID!Y23,0)</f>
        <v>-19.48</v>
      </c>
      <c r="V54" s="16">
        <f>IFERROR(SOLID!Z23,0)</f>
        <v>-19.510000000000002</v>
      </c>
      <c r="W54" s="16">
        <f>IFERROR(SOLID!AA23,0)</f>
        <v>-19.64</v>
      </c>
      <c r="X54" s="16">
        <f>IFERROR(SOLID!AB23,0)</f>
        <v>-19.68</v>
      </c>
      <c r="Y54" s="16">
        <f>IFERROR(SOLID!AC23,0)</f>
        <v>-19.71</v>
      </c>
      <c r="Z54" s="16">
        <f>IFERROR(SOLID!AD23,0)</f>
        <v>-19.739999999999998</v>
      </c>
      <c r="AA54" s="16">
        <f>IFERROR(SOLID!AE23,0)</f>
        <v>-19.77</v>
      </c>
      <c r="AB54" s="16">
        <f>IFERROR(SOLID!AF23,0)</f>
        <v>-19.91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 x14ac:dyDescent="0.4">
      <c r="A55" s="87" t="str">
        <f>IFERROR(SOLID!E24,0)</f>
        <v>H (Ga)</v>
      </c>
      <c r="B55" s="16">
        <f>IFERROR(SOLID!F24,0)</f>
        <v>-97.04</v>
      </c>
      <c r="C55" s="16">
        <f>IFERROR(SOLID!G24,0)</f>
        <v>-91.76</v>
      </c>
      <c r="D55" s="16">
        <f>IFERROR(SOLID!H24,0)</f>
        <v>-87.06</v>
      </c>
      <c r="E55" s="16">
        <f>IFERROR(SOLID!I24,0)</f>
        <v>-55.6</v>
      </c>
      <c r="F55" s="16">
        <f>IFERROR(SOLID!J24,0)</f>
        <v>-53.11</v>
      </c>
      <c r="G55" s="16">
        <f>IFERROR(SOLID!K24,0)</f>
        <v>-42.49</v>
      </c>
      <c r="H55" s="16">
        <f>IFERROR(SOLID!L24,0)</f>
        <v>-43.73</v>
      </c>
      <c r="I55" s="16">
        <f>IFERROR(SOLID!M24,0)</f>
        <v>-42.69</v>
      </c>
      <c r="J55" s="16">
        <f>IFERROR(SOLID!N24,0)</f>
        <v>-41.74</v>
      </c>
      <c r="K55" s="16">
        <f>IFERROR(SOLID!O24,0)</f>
        <v>-40.880000000000003</v>
      </c>
      <c r="L55" s="16">
        <f>IFERROR(SOLID!P24,0)</f>
        <v>-40.57</v>
      </c>
      <c r="M55" s="16">
        <f>IFERROR(SOLID!Q24,0)</f>
        <v>-39.549999999999997</v>
      </c>
      <c r="N55" s="16">
        <f>IFERROR(SOLID!R24,0)</f>
        <v>-38.83</v>
      </c>
      <c r="O55" s="16">
        <f>IFERROR(SOLID!S24,0)</f>
        <v>-38.700000000000003</v>
      </c>
      <c r="P55" s="16">
        <f>IFERROR(SOLID!T24,0)</f>
        <v>-38.590000000000003</v>
      </c>
      <c r="Q55" s="16">
        <f>IFERROR(SOLID!U24,0)</f>
        <v>-38.5</v>
      </c>
      <c r="R55" s="16">
        <f>IFERROR(SOLID!V24,0)</f>
        <v>-38.450000000000003</v>
      </c>
      <c r="S55" s="16">
        <f>IFERROR(SOLID!W24,0)</f>
        <v>-38.479999999999997</v>
      </c>
      <c r="T55" s="16">
        <f>IFERROR(SOLID!X24,0)</f>
        <v>-38</v>
      </c>
      <c r="U55" s="16">
        <f>IFERROR(SOLID!Y24,0)</f>
        <v>-37.5</v>
      </c>
      <c r="V55" s="16">
        <f>IFERROR(SOLID!Z24,0)</f>
        <v>-37.020000000000003</v>
      </c>
      <c r="W55" s="16">
        <f>IFERROR(SOLID!AA24,0)</f>
        <v>-35.229999999999997</v>
      </c>
      <c r="X55" s="16">
        <f>IFERROR(SOLID!AB24,0)</f>
        <v>-34.81</v>
      </c>
      <c r="Y55" s="16">
        <f>IFERROR(SOLID!AC24,0)</f>
        <v>-34.409999999999997</v>
      </c>
      <c r="Z55" s="16">
        <f>IFERROR(SOLID!AD24,0)</f>
        <v>-34.01</v>
      </c>
      <c r="AA55" s="16">
        <f>IFERROR(SOLID!AE24,0)</f>
        <v>-33.619999999999997</v>
      </c>
      <c r="AB55" s="16">
        <f>IFERROR(SOLID!AF24,0)</f>
        <v>-32.11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 x14ac:dyDescent="0.4">
      <c r="A56" s="87" t="str">
        <f>IFERROR(SOLID!E25,0)</f>
        <v>H (Ge)</v>
      </c>
      <c r="B56" s="16">
        <f>IFERROR(SOLID!F25,0)</f>
        <v>-27.48</v>
      </c>
      <c r="C56" s="16">
        <f>IFERROR(SOLID!G25,0)</f>
        <v>-25.86</v>
      </c>
      <c r="D56" s="16">
        <f>IFERROR(SOLID!H25,0)</f>
        <v>-24.42</v>
      </c>
      <c r="E56" s="16">
        <f>IFERROR(SOLID!I25,0)</f>
        <v>-14.19</v>
      </c>
      <c r="F56" s="16">
        <f>IFERROR(SOLID!J25,0)</f>
        <v>-13.76</v>
      </c>
      <c r="G56" s="16">
        <f>IFERROR(SOLID!K25,0)</f>
        <v>-10.61</v>
      </c>
      <c r="H56" s="16">
        <f>IFERROR(SOLID!L25,0)</f>
        <v>-14.31</v>
      </c>
      <c r="I56" s="16">
        <f>IFERROR(SOLID!M25,0)</f>
        <v>-14.22</v>
      </c>
      <c r="J56" s="16">
        <f>IFERROR(SOLID!N25,0)</f>
        <v>-14.14</v>
      </c>
      <c r="K56" s="16">
        <f>IFERROR(SOLID!O25,0)</f>
        <v>-14.08</v>
      </c>
      <c r="L56" s="16">
        <f>IFERROR(SOLID!P25,0)</f>
        <v>-14.03</v>
      </c>
      <c r="M56" s="16">
        <f>IFERROR(SOLID!Q25,0)</f>
        <v>-13.94</v>
      </c>
      <c r="N56" s="16">
        <f>IFERROR(SOLID!R25,0)</f>
        <v>-13.97</v>
      </c>
      <c r="O56" s="16">
        <f>IFERROR(SOLID!S25,0)</f>
        <v>-13.99</v>
      </c>
      <c r="P56" s="16">
        <f>IFERROR(SOLID!T25,0)</f>
        <v>-14.02</v>
      </c>
      <c r="Q56" s="16">
        <f>IFERROR(SOLID!U25,0)</f>
        <v>-14.05</v>
      </c>
      <c r="R56" s="16">
        <f>IFERROR(SOLID!V25,0)</f>
        <v>-14.11</v>
      </c>
      <c r="S56" s="16">
        <f>IFERROR(SOLID!W25,0)</f>
        <v>-14.24</v>
      </c>
      <c r="T56" s="16">
        <f>IFERROR(SOLID!X25,0)</f>
        <v>-14.12</v>
      </c>
      <c r="U56" s="16">
        <f>IFERROR(SOLID!Y25,0)</f>
        <v>-13.98</v>
      </c>
      <c r="V56" s="16">
        <f>IFERROR(SOLID!Z25,0)</f>
        <v>-13.86</v>
      </c>
      <c r="W56" s="16">
        <f>IFERROR(SOLID!AA25,0)</f>
        <v>-13.4</v>
      </c>
      <c r="X56" s="16">
        <f>IFERROR(SOLID!AB25,0)</f>
        <v>-13.29</v>
      </c>
      <c r="Y56" s="16">
        <f>IFERROR(SOLID!AC25,0)</f>
        <v>-13.19</v>
      </c>
      <c r="Z56" s="16">
        <f>IFERROR(SOLID!AD25,0)</f>
        <v>-13.09</v>
      </c>
      <c r="AA56" s="16">
        <f>IFERROR(SOLID!AE25,0)</f>
        <v>-12.99</v>
      </c>
      <c r="AB56" s="16">
        <f>IFERROR(SOLID!AF25,0)</f>
        <v>-12.59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 x14ac:dyDescent="0.4">
      <c r="A57" s="87" t="str">
        <f>IFERROR(SOLID!E26,0)</f>
        <v>H (Se)</v>
      </c>
      <c r="B57" s="16">
        <f>IFERROR(SOLID!F26,0)</f>
        <v>4.6980000000000004</v>
      </c>
      <c r="C57" s="16">
        <f>IFERROR(SOLID!G26,0)</f>
        <v>3.8370000000000002</v>
      </c>
      <c r="D57" s="16">
        <f>IFERROR(SOLID!H26,0)</f>
        <v>3.0619999999999998</v>
      </c>
      <c r="E57" s="16">
        <f>IFERROR(SOLID!I26,0)</f>
        <v>-20.95</v>
      </c>
      <c r="F57" s="16">
        <f>IFERROR(SOLID!J26,0)</f>
        <v>-20.149999999999999</v>
      </c>
      <c r="G57" s="16">
        <f>IFERROR(SOLID!K26,0)</f>
        <v>-19.53</v>
      </c>
      <c r="H57" s="16">
        <f>IFERROR(SOLID!L26,0)</f>
        <v>-13.26</v>
      </c>
      <c r="I57" s="16">
        <f>IFERROR(SOLID!M26,0)</f>
        <v>-12.83</v>
      </c>
      <c r="J57" s="16">
        <f>IFERROR(SOLID!N26,0)</f>
        <v>-12.43</v>
      </c>
      <c r="K57" s="16">
        <f>IFERROR(SOLID!O26,0)</f>
        <v>-12.06</v>
      </c>
      <c r="L57" s="16">
        <f>IFERROR(SOLID!P26,0)</f>
        <v>-11.7</v>
      </c>
      <c r="M57" s="16">
        <f>IFERROR(SOLID!Q26,0)</f>
        <v>-10.45</v>
      </c>
      <c r="N57" s="16">
        <f>IFERROR(SOLID!R26,0)</f>
        <v>-9.4139999999999997</v>
      </c>
      <c r="O57" s="16">
        <f>IFERROR(SOLID!S26,0)</f>
        <v>-9.18</v>
      </c>
      <c r="P57" s="16">
        <f>IFERROR(SOLID!T26,0)</f>
        <v>-8.9550000000000001</v>
      </c>
      <c r="Q57" s="16">
        <f>IFERROR(SOLID!U26,0)</f>
        <v>-8.7390000000000008</v>
      </c>
      <c r="R57" s="16">
        <f>IFERROR(SOLID!V26,0)</f>
        <v>-8.5210000000000008</v>
      </c>
      <c r="S57" s="16">
        <f>IFERROR(SOLID!W26,0)</f>
        <v>-8.2739999999999991</v>
      </c>
      <c r="T57" s="16">
        <f>IFERROR(SOLID!X26,0)</f>
        <v>-8.3219999999999992</v>
      </c>
      <c r="U57" s="16">
        <f>IFERROR(SOLID!Y26,0)</f>
        <v>-8.3919999999999995</v>
      </c>
      <c r="V57" s="16">
        <f>IFERROR(SOLID!Z26,0)</f>
        <v>-8.4610000000000003</v>
      </c>
      <c r="W57" s="16">
        <f>IFERROR(SOLID!AA26,0)</f>
        <v>-8.7370000000000001</v>
      </c>
      <c r="X57" s="16">
        <f>IFERROR(SOLID!AB26,0)</f>
        <v>-8.8059999999999992</v>
      </c>
      <c r="Y57" s="16">
        <f>IFERROR(SOLID!AC26,0)</f>
        <v>-8.8770000000000007</v>
      </c>
      <c r="Z57" s="16">
        <f>IFERROR(SOLID!AD26,0)</f>
        <v>-8.9489999999999998</v>
      </c>
      <c r="AA57" s="16">
        <f>IFERROR(SOLID!AE26,0)</f>
        <v>-9.0220000000000002</v>
      </c>
      <c r="AB57" s="16">
        <f>IFERROR(SOLID!AF26,0)</f>
        <v>-9.3379999999999992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 x14ac:dyDescent="0.4">
      <c r="A58" s="87">
        <f>IFERROR(SOLID!E27,0)</f>
        <v>0</v>
      </c>
      <c r="B58" s="16">
        <f>IFERROR(SOLID!F27,0)</f>
        <v>0</v>
      </c>
      <c r="C58" s="16">
        <f>IFERROR(SOLID!G27,0)</f>
        <v>0</v>
      </c>
      <c r="D58" s="16">
        <f>IFERROR(SOLID!H27,0)</f>
        <v>0</v>
      </c>
      <c r="E58" s="16">
        <f>IFERROR(SOLID!I27,0)</f>
        <v>0</v>
      </c>
      <c r="F58" s="16">
        <f>IFERROR(SOLID!J27,0)</f>
        <v>0</v>
      </c>
      <c r="G58" s="16">
        <f>IFERROR(SOLID!K27,0)</f>
        <v>0</v>
      </c>
      <c r="H58" s="16">
        <f>IFERROR(SOLID!L27,0)</f>
        <v>0</v>
      </c>
      <c r="I58" s="16">
        <f>IFERROR(SOLID!M27,0)</f>
        <v>0</v>
      </c>
      <c r="J58" s="16">
        <f>IFERROR(SOLID!N27,0)</f>
        <v>0</v>
      </c>
      <c r="K58" s="16">
        <f>IFERROR(SOLID!O27,0)</f>
        <v>0</v>
      </c>
      <c r="L58" s="16">
        <f>IFERROR(SOLID!P27,0)</f>
        <v>0</v>
      </c>
      <c r="M58" s="16">
        <f>IFERROR(SOLID!Q27,0)</f>
        <v>0</v>
      </c>
      <c r="N58" s="16">
        <f>IFERROR(SOLID!R27,0)</f>
        <v>0</v>
      </c>
      <c r="O58" s="16">
        <f>IFERROR(SOLID!S27,0)</f>
        <v>0</v>
      </c>
      <c r="P58" s="16">
        <f>IFERROR(SOLID!T27,0)</f>
        <v>0</v>
      </c>
      <c r="Q58" s="16">
        <f>IFERROR(SOLID!U27,0)</f>
        <v>0</v>
      </c>
      <c r="R58" s="16">
        <f>IFERROR(SOLID!V27,0)</f>
        <v>0</v>
      </c>
      <c r="S58" s="16">
        <f>IFERROR(SOLID!W27,0)</f>
        <v>0</v>
      </c>
      <c r="T58" s="16">
        <f>IFERROR(SOLID!X27,0)</f>
        <v>0</v>
      </c>
      <c r="U58" s="16">
        <f>IFERROR(SOLID!Y27,0)</f>
        <v>0</v>
      </c>
      <c r="V58" s="16">
        <f>IFERROR(SOLID!Z27,0)</f>
        <v>0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 x14ac:dyDescent="0.4">
      <c r="A59" s="87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 x14ac:dyDescent="0.4">
      <c r="A60" s="87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 x14ac:dyDescent="0.4">
      <c r="A61" s="87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 x14ac:dyDescent="0.4">
      <c r="A62" s="87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 x14ac:dyDescent="0.4">
      <c r="A63" s="87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 x14ac:dyDescent="0.4">
      <c r="A64" s="87">
        <f>IFERROR(SOLID!E33,0)</f>
        <v>1</v>
      </c>
      <c r="B64" s="16">
        <f>IFERROR(SOLID!F33,0)</f>
        <v>1</v>
      </c>
      <c r="C64" s="16">
        <f>IFERROR(SOLID!G33,0)</f>
        <v>1</v>
      </c>
      <c r="D64" s="16">
        <f>IFERROR(SOLID!H33,0)</f>
        <v>1</v>
      </c>
      <c r="E64" s="16">
        <f>IFERROR(SOLID!I33,0)</f>
        <v>1</v>
      </c>
      <c r="F64" s="16">
        <f>IFERROR(SOLID!J33,0)</f>
        <v>1</v>
      </c>
      <c r="G64" s="16">
        <f>IFERROR(SOLID!K33,0)</f>
        <v>1</v>
      </c>
      <c r="H64" s="16">
        <f>IFERROR(SOLID!L33,0)</f>
        <v>1</v>
      </c>
      <c r="I64" s="16">
        <f>IFERROR(SOLID!M33,0)</f>
        <v>1</v>
      </c>
      <c r="J64" s="16">
        <f>IFERROR(SOLID!N33,0)</f>
        <v>1</v>
      </c>
      <c r="K64" s="16">
        <f>IFERROR(SOLID!O33,0)</f>
        <v>1</v>
      </c>
      <c r="L64" s="16">
        <f>IFERROR(SOLID!P33,0)</f>
        <v>1</v>
      </c>
      <c r="M64" s="16">
        <f>IFERROR(SOLID!Q33,0)</f>
        <v>1</v>
      </c>
      <c r="N64" s="16">
        <f>IFERROR(SOLID!R33,0)</f>
        <v>1</v>
      </c>
      <c r="O64" s="16">
        <f>IFERROR(SOLID!S33,0)</f>
        <v>1</v>
      </c>
      <c r="P64" s="16">
        <f>IFERROR(SOLID!T33,0)</f>
        <v>1</v>
      </c>
      <c r="Q64" s="16">
        <f>IFERROR(SOLID!U33,0)</f>
        <v>1</v>
      </c>
      <c r="R64" s="16">
        <f>IFERROR(SOLID!V33,0)</f>
        <v>1</v>
      </c>
      <c r="S64" s="16">
        <f>IFERROR(SOLID!W33,0)</f>
        <v>1</v>
      </c>
      <c r="T64" s="16">
        <f>IFERROR(SOLID!X33,0)</f>
        <v>1</v>
      </c>
      <c r="U64" s="16">
        <f>IFERROR(SOLID!Y33,0)</f>
        <v>1</v>
      </c>
      <c r="V64" s="16">
        <f>IFERROR(SOLID!Z33,0)</f>
        <v>1</v>
      </c>
      <c r="W64" s="16">
        <f>IFERROR(SOLID!AA33,0)</f>
        <v>1</v>
      </c>
      <c r="X64" s="16">
        <f>IFERROR(SOLID!AB33,0)</f>
        <v>1</v>
      </c>
      <c r="Y64" s="16">
        <f>IFERROR(SOLID!AC33,0)</f>
        <v>1</v>
      </c>
      <c r="Z64" s="16">
        <f>IFERROR(SOLID!AD33,0)</f>
        <v>1</v>
      </c>
      <c r="AA64" s="16">
        <f>IFERROR(SOLID!AE33,0)</f>
        <v>1</v>
      </c>
      <c r="AB64" s="16">
        <f>IFERROR(SOLID!AF33,0)</f>
        <v>0</v>
      </c>
      <c r="AC64" s="16">
        <f>IFERROR(SOLID!AG33,0)</f>
        <v>0</v>
      </c>
      <c r="AD64" s="16">
        <f>IFERROR(SOLID!AH33,0)</f>
        <v>0</v>
      </c>
      <c r="AE64" s="16">
        <f>IFERROR(SOLID!AI33,0)</f>
        <v>0</v>
      </c>
      <c r="AF64" s="16">
        <f>IFERROR(SOLID!AJ33,0)</f>
        <v>0</v>
      </c>
      <c r="AG64" s="16">
        <f>IFERROR(SOLID!AK33,0)</f>
        <v>0</v>
      </c>
      <c r="AH64" s="16">
        <f>IFERROR(SOLID!AL33,0)</f>
        <v>0</v>
      </c>
      <c r="AI64" s="16">
        <f>IFERROR(SOLID!AM33,0)</f>
        <v>0</v>
      </c>
      <c r="AJ64" s="16">
        <f>IFERROR(SOLID!AN33,0)</f>
        <v>0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 x14ac:dyDescent="0.4"/>
    <row r="66" spans="1:72" ht="22.5" thickTop="1" thickBot="1" x14ac:dyDescent="0.4">
      <c r="A66" s="90" t="s">
        <v>29</v>
      </c>
      <c r="B66" s="62">
        <f>IFERROR(ALL!F3,0)</f>
        <v>273.10000000000002</v>
      </c>
      <c r="C66" s="62">
        <f>IFERROR(ALL!G3,0)</f>
        <v>289.7</v>
      </c>
      <c r="D66" s="62">
        <f>IFERROR(ALL!H3,0)</f>
        <v>306.2</v>
      </c>
      <c r="E66" s="62">
        <f>IFERROR(ALL!I3,0)</f>
        <v>322.7</v>
      </c>
      <c r="F66" s="62">
        <f>IFERROR(ALL!J3,0)</f>
        <v>339.2</v>
      </c>
      <c r="G66" s="62">
        <f>IFERROR(ALL!K3,0)</f>
        <v>355.7</v>
      </c>
      <c r="H66" s="62">
        <f>IFERROR(ALL!L3,0)</f>
        <v>372.3</v>
      </c>
      <c r="I66" s="62">
        <f>IFERROR(ALL!M3,0)</f>
        <v>388.8</v>
      </c>
      <c r="J66" s="62">
        <f>IFERROR(ALL!N3,0)</f>
        <v>405.3</v>
      </c>
      <c r="K66" s="62">
        <f>IFERROR(ALL!O3,0)</f>
        <v>421.8</v>
      </c>
      <c r="L66" s="62">
        <f>IFERROR(ALL!P3,0)</f>
        <v>438.3</v>
      </c>
      <c r="M66" s="62">
        <f>IFERROR(ALL!Q3,0)</f>
        <v>454.9</v>
      </c>
      <c r="N66" s="62">
        <f>IFERROR(ALL!R3,0)</f>
        <v>471.4</v>
      </c>
      <c r="O66" s="62">
        <f>IFERROR(ALL!S3,0)</f>
        <v>487.9</v>
      </c>
      <c r="P66" s="62">
        <f>IFERROR(ALL!T3,0)</f>
        <v>504.4</v>
      </c>
      <c r="Q66" s="62">
        <f>IFERROR(ALL!U3,0)</f>
        <v>520.9</v>
      </c>
      <c r="R66" s="62">
        <f>IFERROR(ALL!V3,0)</f>
        <v>537.5</v>
      </c>
      <c r="S66" s="62">
        <f>IFERROR(ALL!W3,0)</f>
        <v>554</v>
      </c>
      <c r="T66" s="62">
        <f>IFERROR(ALL!X3,0)</f>
        <v>570.5</v>
      </c>
      <c r="U66" s="62">
        <f>IFERROR(ALL!Y3,0)</f>
        <v>587</v>
      </c>
      <c r="V66" s="62">
        <f>IFERROR(ALL!Z3,0)</f>
        <v>603.5</v>
      </c>
      <c r="W66" s="62">
        <f>IFERROR(ALL!AA3,0)</f>
        <v>620.1</v>
      </c>
      <c r="X66" s="62">
        <f>IFERROR(ALL!AB3,0)</f>
        <v>636.6</v>
      </c>
      <c r="Y66" s="62">
        <f>IFERROR(ALL!AC3,0)</f>
        <v>653.1</v>
      </c>
      <c r="Z66" s="62">
        <f>IFERROR(ALL!AD3,0)</f>
        <v>669.6</v>
      </c>
      <c r="AA66" s="62">
        <f>IFERROR(ALL!AE3,0)</f>
        <v>686.1</v>
      </c>
      <c r="AB66" s="62">
        <f>IFERROR(ALL!AF3,0)</f>
        <v>702.7</v>
      </c>
      <c r="AC66" s="62">
        <f>IFERROR(ALL!AG3,0)</f>
        <v>719.2</v>
      </c>
      <c r="AD66" s="62">
        <f>IFERROR(ALL!AH3,0)</f>
        <v>735.7</v>
      </c>
      <c r="AE66" s="62">
        <f>IFERROR(ALL!AI3,0)</f>
        <v>752.2</v>
      </c>
      <c r="AF66" s="62">
        <f>IFERROR(ALL!AJ3,0)</f>
        <v>768.7</v>
      </c>
      <c r="AG66" s="62">
        <f>IFERROR(ALL!AK3,0)</f>
        <v>785.2</v>
      </c>
      <c r="AH66" s="62">
        <f>IFERROR(ALL!AL3,0)</f>
        <v>801.8</v>
      </c>
      <c r="AI66" s="62">
        <f>IFERROR(ALL!AM3,0)</f>
        <v>818.3</v>
      </c>
      <c r="AJ66" s="62">
        <f>IFERROR(ALL!AN3,0)</f>
        <v>834.8</v>
      </c>
      <c r="AK66" s="62">
        <f>IFERROR(ALL!AO3,0)</f>
        <v>851.3</v>
      </c>
      <c r="AL66" s="62">
        <f>IFERROR(ALL!AP3,0)</f>
        <v>867.8</v>
      </c>
      <c r="AM66" s="62">
        <f>IFERROR(ALL!AQ3,0)</f>
        <v>884.4</v>
      </c>
      <c r="AN66" s="62">
        <f>IFERROR(ALL!AR3,0)</f>
        <v>900.9</v>
      </c>
      <c r="AO66" s="62">
        <f>IFERROR(ALL!AS3,0)</f>
        <v>917.4</v>
      </c>
      <c r="AP66" s="62">
        <f>IFERROR(ALL!AT3,0)</f>
        <v>933.9</v>
      </c>
      <c r="AQ66" s="62">
        <f>IFERROR(ALL!AU3,0)</f>
        <v>950.4</v>
      </c>
      <c r="AR66" s="62">
        <f>IFERROR(ALL!AV3,0)</f>
        <v>967</v>
      </c>
      <c r="AS66" s="62">
        <f>IFERROR(ALL!AW3,0)</f>
        <v>983.5</v>
      </c>
      <c r="AT66" s="62">
        <f>IFERROR(ALL!AX3,0)</f>
        <v>1000</v>
      </c>
      <c r="AU66" s="62">
        <f>IFERROR(ALL!AY3,0)</f>
        <v>0</v>
      </c>
      <c r="AV66" s="62">
        <f>IFERROR(ALL!AZ3,0)</f>
        <v>0</v>
      </c>
      <c r="AW66" s="62">
        <f>IFERROR(ALL!BA3,0)</f>
        <v>0</v>
      </c>
      <c r="AX66" s="62">
        <f>IFERROR(ALL!BB3,0)</f>
        <v>0</v>
      </c>
      <c r="AY66" s="62">
        <f>IFERROR(ALL!BC3,0)</f>
        <v>0</v>
      </c>
      <c r="AZ66" s="62">
        <f>IFERROR(ALL!BD3,0)</f>
        <v>0</v>
      </c>
      <c r="BA66" s="62">
        <f>IFERROR(ALL!BE3,0)</f>
        <v>0</v>
      </c>
      <c r="BB66" s="62">
        <f>IFERROR(ALL!BF3,0)</f>
        <v>0</v>
      </c>
      <c r="BC66" s="62">
        <f>IFERROR(ALL!BG3,0)</f>
        <v>0</v>
      </c>
      <c r="BD66" s="62">
        <f>IFERROR(ALL!BH3,0)</f>
        <v>0</v>
      </c>
      <c r="BE66" s="62">
        <f>IFERROR(ALL!BI3,0)</f>
        <v>0</v>
      </c>
      <c r="BF66" s="62">
        <f>IFERROR(ALL!BJ3,0)</f>
        <v>0</v>
      </c>
      <c r="BG66" s="62">
        <f>IFERROR(ALL!BK3,0)</f>
        <v>0</v>
      </c>
      <c r="BH66" s="62">
        <f>IFERROR(ALL!BL3,0)</f>
        <v>0</v>
      </c>
      <c r="BI66" s="62">
        <f>IFERROR(ALL!BM3,0)</f>
        <v>0</v>
      </c>
      <c r="BJ66" s="62">
        <f>IFERROR(ALL!BN3,0)</f>
        <v>0</v>
      </c>
      <c r="BK66" s="62">
        <f>IFERROR(ALL!BO3,0)</f>
        <v>0</v>
      </c>
      <c r="BL66" s="62">
        <f>IFERROR(ALL!BP3,0)</f>
        <v>0</v>
      </c>
      <c r="BM66" s="62">
        <f>IFERROR(ALL!BQ3,0)</f>
        <v>0</v>
      </c>
      <c r="BN66" s="62">
        <f>IFERROR(ALL!BR3,0)</f>
        <v>0</v>
      </c>
      <c r="BO66" s="62">
        <f>IFERROR(ALL!BS3,0)</f>
        <v>0</v>
      </c>
      <c r="BP66" s="62">
        <f>IFERROR(ALL!BT3,0)</f>
        <v>0</v>
      </c>
      <c r="BQ66" s="62">
        <f>IFERROR(ALL!BU3,0)</f>
        <v>0</v>
      </c>
      <c r="BR66" s="62">
        <f>IFERROR(ALL!BV3,0)</f>
        <v>0</v>
      </c>
      <c r="BS66" s="62">
        <f>IFERROR(ALL!BW3,0)</f>
        <v>0</v>
      </c>
      <c r="BT66" s="62">
        <f>IFERROR(ALL!BX3,0)</f>
        <v>0</v>
      </c>
    </row>
    <row r="67" spans="1:72" ht="22.5" hidden="1" outlineLevel="1" thickTop="1" thickBot="1" x14ac:dyDescent="0.4">
      <c r="A67" s="87" t="str">
        <f>ALL!E4</f>
        <v>Se2</v>
      </c>
      <c r="B67" s="16">
        <f>IFERROR(ALL!F4,0)</f>
        <v>0</v>
      </c>
      <c r="C67" s="16">
        <f>IFERROR(ALL!G4,0)</f>
        <v>2.5053000000000001E-34</v>
      </c>
      <c r="D67" s="16">
        <f>IFERROR(ALL!H4,0)</f>
        <v>4.6308000000000003E-32</v>
      </c>
      <c r="E67" s="16">
        <f>IFERROR(ALL!I4,0)</f>
        <v>5.0076000000000002E-30</v>
      </c>
      <c r="F67" s="16">
        <f>IFERROR(ALL!J4,0)</f>
        <v>3.4245999999999999E-28</v>
      </c>
      <c r="G67" s="16">
        <f>IFERROR(ALL!K4,0)</f>
        <v>3.609E-28</v>
      </c>
      <c r="H67" s="16">
        <f>IFERROR(ALL!L4,0)</f>
        <v>1.2333E-26</v>
      </c>
      <c r="I67" s="16">
        <f>IFERROR(ALL!M4,0)</f>
        <v>3.1204999999999999E-25</v>
      </c>
      <c r="J67" s="16">
        <f>IFERROR(ALL!N4,0)</f>
        <v>6.0593000000000002E-24</v>
      </c>
      <c r="K67" s="16">
        <f>IFERROR(ALL!O4,0)</f>
        <v>3.7500000000000004E-21</v>
      </c>
      <c r="L67" s="16">
        <f>IFERROR(ALL!P4,0)</f>
        <v>4.4573000000000001E-20</v>
      </c>
      <c r="M67" s="16">
        <f>IFERROR(ALL!Q4,0)</f>
        <v>8.3869999999999995E-17</v>
      </c>
      <c r="N67" s="16">
        <f>IFERROR(ALL!R4,0)</f>
        <v>8.4085000000000005E-16</v>
      </c>
      <c r="O67" s="16">
        <f>IFERROR(ALL!S4,0)</f>
        <v>7.2775000000000004E-15</v>
      </c>
      <c r="P67" s="16">
        <f>IFERROR(ALL!T4,0)</f>
        <v>5.5109999999999998E-14</v>
      </c>
      <c r="Q67" s="16">
        <f>IFERROR(ALL!U4,0)</f>
        <v>3.6943999999999999E-13</v>
      </c>
      <c r="R67" s="16">
        <f>IFERROR(ALL!V4,0)</f>
        <v>2.2831999999999998E-12</v>
      </c>
      <c r="S67" s="16">
        <f>IFERROR(ALL!W4,0)</f>
        <v>1.3736E-11</v>
      </c>
      <c r="T67" s="16">
        <f>IFERROR(ALL!X4,0)</f>
        <v>7.1761999999999997E-11</v>
      </c>
      <c r="U67" s="16">
        <f>IFERROR(ALL!Y4,0)</f>
        <v>3.3602999999999998E-10</v>
      </c>
      <c r="V67" s="16">
        <f>IFERROR(ALL!Z4,0)</f>
        <v>1.4301000000000001E-9</v>
      </c>
      <c r="W67" s="16">
        <f>IFERROR(ALL!AA4,0)</f>
        <v>5.5688E-9</v>
      </c>
      <c r="X67" s="16">
        <f>IFERROR(ALL!AB4,0)</f>
        <v>1.9910999999999999E-8</v>
      </c>
      <c r="Y67" s="16">
        <f>IFERROR(ALL!AC4,0)</f>
        <v>6.5515000000000001E-8</v>
      </c>
      <c r="Z67" s="16">
        <f>IFERROR(ALL!AD4,0)</f>
        <v>1.9880000000000001E-7</v>
      </c>
      <c r="AA67" s="16">
        <f>IFERROR(ALL!AE4,0)</f>
        <v>5.5767999999999995E-7</v>
      </c>
      <c r="AB67" s="16">
        <f>IFERROR(ALL!AF4,0)</f>
        <v>1.4505999999999999E-6</v>
      </c>
      <c r="AC67" s="16">
        <f>IFERROR(ALL!AG4,0)</f>
        <v>3.5118E-6</v>
      </c>
      <c r="AD67" s="16">
        <f>IFERROR(ALL!AH4,0)</f>
        <v>7.9451999999999998E-6</v>
      </c>
      <c r="AE67" s="16">
        <f>IFERROR(ALL!AI4,0)</f>
        <v>1.6874000000000001E-5</v>
      </c>
      <c r="AF67" s="16">
        <f>IFERROR(ALL!AJ4,0)</f>
        <v>3.3798999999999999E-5</v>
      </c>
      <c r="AG67" s="16">
        <f>IFERROR(ALL!AK4,0)</f>
        <v>6.4146000000000006E-5</v>
      </c>
      <c r="AH67" s="16">
        <f>IFERROR(ALL!AL4,0)</f>
        <v>1.1587E-4</v>
      </c>
      <c r="AI67" s="16">
        <f>IFERROR(ALL!AM4,0)</f>
        <v>2.0022E-4</v>
      </c>
      <c r="AJ67" s="16">
        <f>IFERROR(ALL!AN4,0)</f>
        <v>3.3252999999999999E-4</v>
      </c>
      <c r="AK67" s="16">
        <f>IFERROR(ALL!AO4,0)</f>
        <v>5.0416999999999997E-4</v>
      </c>
      <c r="AL67" s="16">
        <f>IFERROR(ALL!AP4,0)</f>
        <v>6.8853999999999996E-4</v>
      </c>
      <c r="AM67" s="16">
        <f>IFERROR(ALL!AQ4,0)</f>
        <v>9.2522999999999998E-4</v>
      </c>
      <c r="AN67" s="16">
        <f>IFERROR(ALL!AR4,0)</f>
        <v>1.2237999999999999E-3</v>
      </c>
      <c r="AO67" s="16">
        <f>IFERROR(ALL!AS4,0)</f>
        <v>1.5935000000000001E-3</v>
      </c>
      <c r="AP67" s="16">
        <f>IFERROR(ALL!AT4,0)</f>
        <v>2.0425999999999999E-3</v>
      </c>
      <c r="AQ67" s="16">
        <f>IFERROR(ALL!AU4,0)</f>
        <v>2.5772999999999998E-3</v>
      </c>
      <c r="AR67" s="16">
        <f>IFERROR(ALL!AV4,0)</f>
        <v>3.2012E-3</v>
      </c>
      <c r="AS67" s="16">
        <f>IFERROR(ALL!AW4,0)</f>
        <v>3.9141000000000002E-3</v>
      </c>
      <c r="AT67" s="16">
        <f>IFERROR(ALL!AX4,0)</f>
        <v>4.7115999999999998E-3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 x14ac:dyDescent="0.4">
      <c r="A68" s="87" t="str">
        <f>ALL!E5</f>
        <v>Se</v>
      </c>
      <c r="B68" s="16">
        <f>IFERROR(ALL!F5,0)</f>
        <v>0</v>
      </c>
      <c r="C68" s="16">
        <f>IFERROR(ALL!G5,0)</f>
        <v>0</v>
      </c>
      <c r="D68" s="16">
        <f>IFERROR(ALL!H5,0)</f>
        <v>0</v>
      </c>
      <c r="E68" s="16">
        <f>IFERROR(ALL!I5,0)</f>
        <v>0</v>
      </c>
      <c r="F68" s="16">
        <f>IFERROR(ALL!J5,0)</f>
        <v>0</v>
      </c>
      <c r="G68" s="16">
        <f>IFERROR(ALL!K5,0)</f>
        <v>2.4694E-36</v>
      </c>
      <c r="H68" s="16">
        <f>IFERROR(ALL!L5,0)</f>
        <v>1.7295E-34</v>
      </c>
      <c r="I68" s="16">
        <f>IFERROR(ALL!M5,0)</f>
        <v>8.4395000000000006E-33</v>
      </c>
      <c r="J68" s="16">
        <f>IFERROR(ALL!N5,0)</f>
        <v>2.9978999999999998E-31</v>
      </c>
      <c r="K68" s="16">
        <f>IFERROR(ALL!O5,0)</f>
        <v>5.1056999999999999E-29</v>
      </c>
      <c r="L68" s="16">
        <f>IFERROR(ALL!P5,0)</f>
        <v>1.0425000000000001E-27</v>
      </c>
      <c r="M68" s="16">
        <f>IFERROR(ALL!Q5,0)</f>
        <v>2.3538000000000001E-25</v>
      </c>
      <c r="N68" s="16">
        <f>IFERROR(ALL!R5,0)</f>
        <v>3.4561000000000002E-24</v>
      </c>
      <c r="O68" s="16">
        <f>IFERROR(ALL!S5,0)</f>
        <v>4.2501000000000001E-23</v>
      </c>
      <c r="P68" s="16">
        <f>IFERROR(ALL!T5,0)</f>
        <v>4.4523000000000002E-22</v>
      </c>
      <c r="Q68" s="16">
        <f>IFERROR(ALL!U5,0)</f>
        <v>4.0322000000000002E-21</v>
      </c>
      <c r="R68" s="16">
        <f>IFERROR(ALL!V5,0)</f>
        <v>3.2468999999999999E-20</v>
      </c>
      <c r="S68" s="16">
        <f>IFERROR(ALL!W5,0)</f>
        <v>2.4054000000000001E-19</v>
      </c>
      <c r="T68" s="16">
        <f>IFERROR(ALL!X5,0)</f>
        <v>1.5577999999999999E-18</v>
      </c>
      <c r="U68" s="16">
        <f>IFERROR(ALL!Y5,0)</f>
        <v>9.0094999999999997E-18</v>
      </c>
      <c r="V68" s="16">
        <f>IFERROR(ALL!Z5,0)</f>
        <v>4.7079999999999999E-17</v>
      </c>
      <c r="W68" s="16">
        <f>IFERROR(ALL!AA5,0)</f>
        <v>2.2399000000000002E-16</v>
      </c>
      <c r="X68" s="16">
        <f>IFERROR(ALL!AB5,0)</f>
        <v>9.7574999999999993E-16</v>
      </c>
      <c r="Y68" s="16">
        <f>IFERROR(ALL!AC5,0)</f>
        <v>3.9096999999999996E-15</v>
      </c>
      <c r="Z68" s="16">
        <f>IFERROR(ALL!AD5,0)</f>
        <v>1.447E-14</v>
      </c>
      <c r="AA68" s="16">
        <f>IFERROR(ALL!AE5,0)</f>
        <v>4.9663000000000003E-14</v>
      </c>
      <c r="AB68" s="16">
        <f>IFERROR(ALL!AF5,0)</f>
        <v>1.5872E-13</v>
      </c>
      <c r="AC68" s="16">
        <f>IFERROR(ALL!AG5,0)</f>
        <v>4.7431000000000003E-13</v>
      </c>
      <c r="AD68" s="16">
        <f>IFERROR(ALL!AH5,0)</f>
        <v>1.3308999999999999E-12</v>
      </c>
      <c r="AE68" s="16">
        <f>IFERROR(ALL!AI5,0)</f>
        <v>3.5212E-12</v>
      </c>
      <c r="AF68" s="16">
        <f>IFERROR(ALL!AJ5,0)</f>
        <v>8.8199000000000004E-12</v>
      </c>
      <c r="AG68" s="16">
        <f>IFERROR(ALL!AK5,0)</f>
        <v>2.0998000000000001E-11</v>
      </c>
      <c r="AH68" s="16">
        <f>IFERROR(ALL!AL5,0)</f>
        <v>4.7695000000000003E-11</v>
      </c>
      <c r="AI68" s="16">
        <f>IFERROR(ALL!AM5,0)</f>
        <v>1.0376E-10</v>
      </c>
      <c r="AJ68" s="16">
        <f>IFERROR(ALL!AN5,0)</f>
        <v>2.1701000000000001E-10</v>
      </c>
      <c r="AK68" s="16">
        <f>IFERROR(ALL!AO5,0)</f>
        <v>4.2566000000000001E-10</v>
      </c>
      <c r="AL68" s="16">
        <f>IFERROR(ALL!AP5,0)</f>
        <v>7.7866999999999996E-10</v>
      </c>
      <c r="AM68" s="16">
        <f>IFERROR(ALL!AQ5,0)</f>
        <v>1.3898999999999999E-9</v>
      </c>
      <c r="AN68" s="16">
        <f>IFERROR(ALL!AR5,0)</f>
        <v>2.4236000000000002E-9</v>
      </c>
      <c r="AO68" s="16">
        <f>IFERROR(ALL!AS5,0)</f>
        <v>4.1320000000000002E-9</v>
      </c>
      <c r="AP68" s="16">
        <f>IFERROR(ALL!AT5,0)</f>
        <v>6.8934999999999998E-9</v>
      </c>
      <c r="AQ68" s="16">
        <f>IFERROR(ALL!AU5,0)</f>
        <v>1.1262E-8</v>
      </c>
      <c r="AR68" s="16">
        <f>IFERROR(ALL!AV5,0)</f>
        <v>1.803E-8</v>
      </c>
      <c r="AS68" s="16">
        <f>IFERROR(ALL!AW5,0)</f>
        <v>2.8304E-8</v>
      </c>
      <c r="AT68" s="16">
        <f>IFERROR(ALL!AX5,0)</f>
        <v>4.3596000000000002E-8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 x14ac:dyDescent="0.4">
      <c r="A69" s="87" t="str">
        <f>ALL!E6</f>
        <v>Ar</v>
      </c>
      <c r="B69" s="16">
        <f>IFERROR(ALL!F6,0)</f>
        <v>0.2</v>
      </c>
      <c r="C69" s="16">
        <f>IFERROR(ALL!G6,0)</f>
        <v>0.2</v>
      </c>
      <c r="D69" s="16">
        <f>IFERROR(ALL!H6,0)</f>
        <v>0.2</v>
      </c>
      <c r="E69" s="16">
        <f>IFERROR(ALL!I6,0)</f>
        <v>0.2</v>
      </c>
      <c r="F69" s="16">
        <f>IFERROR(ALL!J6,0)</f>
        <v>0.2</v>
      </c>
      <c r="G69" s="16">
        <f>IFERROR(ALL!K6,0)</f>
        <v>0.2</v>
      </c>
      <c r="H69" s="16">
        <f>IFERROR(ALL!L6,0)</f>
        <v>0.2</v>
      </c>
      <c r="I69" s="16">
        <f>IFERROR(ALL!M6,0)</f>
        <v>0.2</v>
      </c>
      <c r="J69" s="16">
        <f>IFERROR(ALL!N6,0)</f>
        <v>0.2</v>
      </c>
      <c r="K69" s="16">
        <f>IFERROR(ALL!O6,0)</f>
        <v>0.2</v>
      </c>
      <c r="L69" s="16">
        <f>IFERROR(ALL!P6,0)</f>
        <v>0.2</v>
      </c>
      <c r="M69" s="16">
        <f>IFERROR(ALL!Q6,0)</f>
        <v>0.2</v>
      </c>
      <c r="N69" s="16">
        <f>IFERROR(ALL!R6,0)</f>
        <v>0.2</v>
      </c>
      <c r="O69" s="16">
        <f>IFERROR(ALL!S6,0)</f>
        <v>0.2</v>
      </c>
      <c r="P69" s="16">
        <f>IFERROR(ALL!T6,0)</f>
        <v>0.2</v>
      </c>
      <c r="Q69" s="16">
        <f>IFERROR(ALL!U6,0)</f>
        <v>0.2</v>
      </c>
      <c r="R69" s="16">
        <f>IFERROR(ALL!V6,0)</f>
        <v>0.2</v>
      </c>
      <c r="S69" s="16">
        <f>IFERROR(ALL!W6,0)</f>
        <v>0.2</v>
      </c>
      <c r="T69" s="16">
        <f>IFERROR(ALL!X6,0)</f>
        <v>0.2</v>
      </c>
      <c r="U69" s="16">
        <f>IFERROR(ALL!Y6,0)</f>
        <v>0.2</v>
      </c>
      <c r="V69" s="16">
        <f>IFERROR(ALL!Z6,0)</f>
        <v>0.2</v>
      </c>
      <c r="W69" s="16">
        <f>IFERROR(ALL!AA6,0)</f>
        <v>0.2</v>
      </c>
      <c r="X69" s="16">
        <f>IFERROR(ALL!AB6,0)</f>
        <v>0.2</v>
      </c>
      <c r="Y69" s="16">
        <f>IFERROR(ALL!AC6,0)</f>
        <v>0.2</v>
      </c>
      <c r="Z69" s="16">
        <f>IFERROR(ALL!AD6,0)</f>
        <v>0.2</v>
      </c>
      <c r="AA69" s="16">
        <f>IFERROR(ALL!AE6,0)</f>
        <v>0.2</v>
      </c>
      <c r="AB69" s="16">
        <f>IFERROR(ALL!AF6,0)</f>
        <v>0.2</v>
      </c>
      <c r="AC69" s="16">
        <f>IFERROR(ALL!AG6,0)</f>
        <v>0.2</v>
      </c>
      <c r="AD69" s="16">
        <f>IFERROR(ALL!AH6,0)</f>
        <v>0.2</v>
      </c>
      <c r="AE69" s="16">
        <f>IFERROR(ALL!AI6,0)</f>
        <v>0.2</v>
      </c>
      <c r="AF69" s="16">
        <f>IFERROR(ALL!AJ6,0)</f>
        <v>0.2</v>
      </c>
      <c r="AG69" s="16">
        <f>IFERROR(ALL!AK6,0)</f>
        <v>0.2</v>
      </c>
      <c r="AH69" s="16">
        <f>IFERROR(ALL!AL6,0)</f>
        <v>0.2</v>
      </c>
      <c r="AI69" s="16">
        <f>IFERROR(ALL!AM6,0)</f>
        <v>0.2</v>
      </c>
      <c r="AJ69" s="16">
        <f>IFERROR(ALL!AN6,0)</f>
        <v>0.2</v>
      </c>
      <c r="AK69" s="16">
        <f>IFERROR(ALL!AO6,0)</f>
        <v>0.2</v>
      </c>
      <c r="AL69" s="16">
        <f>IFERROR(ALL!AP6,0)</f>
        <v>0.2</v>
      </c>
      <c r="AM69" s="16">
        <f>IFERROR(ALL!AQ6,0)</f>
        <v>0.2</v>
      </c>
      <c r="AN69" s="16">
        <f>IFERROR(ALL!AR6,0)</f>
        <v>0.2</v>
      </c>
      <c r="AO69" s="16">
        <f>IFERROR(ALL!AS6,0)</f>
        <v>0.2</v>
      </c>
      <c r="AP69" s="16">
        <f>IFERROR(ALL!AT6,0)</f>
        <v>0.2</v>
      </c>
      <c r="AQ69" s="16">
        <f>IFERROR(ALL!AU6,0)</f>
        <v>0.2</v>
      </c>
      <c r="AR69" s="16">
        <f>IFERROR(ALL!AV6,0)</f>
        <v>0.2</v>
      </c>
      <c r="AS69" s="16">
        <f>IFERROR(ALL!AW6,0)</f>
        <v>0.2</v>
      </c>
      <c r="AT69" s="16">
        <f>IFERROR(ALL!AX6,0)</f>
        <v>0.2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 x14ac:dyDescent="0.4">
      <c r="A70" s="87" t="str">
        <f>ALL!E7</f>
        <v>(l)GeSe2</v>
      </c>
      <c r="B70" s="16">
        <f>IFERROR(ALL!F7,0)</f>
        <v>6.0003000000000001E-2</v>
      </c>
      <c r="C70" s="16">
        <f>IFERROR(ALL!G7,0)</f>
        <v>6.0005000000000003E-2</v>
      </c>
      <c r="D70" s="16">
        <f>IFERROR(ALL!H7,0)</f>
        <v>6.0007999999999999E-2</v>
      </c>
      <c r="E70" s="16">
        <f>IFERROR(ALL!I7,0)</f>
        <v>6.0012999999999997E-2</v>
      </c>
      <c r="F70" s="16">
        <f>IFERROR(ALL!J7,0)</f>
        <v>6.0019000000000003E-2</v>
      </c>
      <c r="G70" s="16">
        <f>IFERROR(ALL!K7,0)</f>
        <v>6.0089999999999998E-2</v>
      </c>
      <c r="H70" s="16">
        <f>IFERROR(ALL!L7,0)</f>
        <v>6.0127E-2</v>
      </c>
      <c r="I70" s="16">
        <f>IFERROR(ALL!M7,0)</f>
        <v>6.0172999999999997E-2</v>
      </c>
      <c r="J70" s="16">
        <f>IFERROR(ALL!N7,0)</f>
        <v>6.0231E-2</v>
      </c>
      <c r="K70" s="16">
        <f>IFERROR(ALL!O7,0)</f>
        <v>6.0095999999999997E-2</v>
      </c>
      <c r="L70" s="16">
        <f>IFERROR(ALL!P7,0)</f>
        <v>6.0123999999999997E-2</v>
      </c>
      <c r="M70" s="16">
        <f>IFERROR(ALL!Q7,0)</f>
        <v>5.9989000000000001E-2</v>
      </c>
      <c r="N70" s="16">
        <f>IFERROR(ALL!R7,0)</f>
        <v>5.9964000000000003E-2</v>
      </c>
      <c r="O70" s="16">
        <f>IFERROR(ALL!S7,0)</f>
        <v>5.9923999999999998E-2</v>
      </c>
      <c r="P70" s="16">
        <f>IFERROR(ALL!T7,0)</f>
        <v>5.9853000000000003E-2</v>
      </c>
      <c r="Q70" s="16">
        <f>IFERROR(ALL!U7,0)</f>
        <v>5.9737999999999999E-2</v>
      </c>
      <c r="R70" s="16">
        <f>IFERROR(ALL!V7,0)</f>
        <v>5.9537E-2</v>
      </c>
      <c r="S70" s="16">
        <f>IFERROR(ALL!W7,0)</f>
        <v>5.9182999999999999E-2</v>
      </c>
      <c r="T70" s="16">
        <f>IFERROR(ALL!X7,0)</f>
        <v>5.8717999999999999E-2</v>
      </c>
      <c r="U70" s="16">
        <f>IFERROR(ALL!Y7,0)</f>
        <v>5.8074000000000001E-2</v>
      </c>
      <c r="V70" s="16">
        <f>IFERROR(ALL!Z7,0)</f>
        <v>5.7192E-2</v>
      </c>
      <c r="W70" s="16">
        <f>IFERROR(ALL!AA7,0)</f>
        <v>5.6007000000000001E-2</v>
      </c>
      <c r="X70" s="16">
        <f>IFERROR(ALL!AB7,0)</f>
        <v>5.4453000000000001E-2</v>
      </c>
      <c r="Y70" s="16">
        <f>IFERROR(ALL!AC7,0)</f>
        <v>5.2469000000000002E-2</v>
      </c>
      <c r="Z70" s="16">
        <f>IFERROR(ALL!AD7,0)</f>
        <v>5.0007999999999997E-2</v>
      </c>
      <c r="AA70" s="16">
        <f>IFERROR(ALL!AE7,0)</f>
        <v>4.7038999999999997E-2</v>
      </c>
      <c r="AB70" s="16">
        <f>IFERROR(ALL!AF7,0)</f>
        <v>4.3555000000000003E-2</v>
      </c>
      <c r="AC70" s="16">
        <f>IFERROR(ALL!AG7,0)</f>
        <v>3.9578000000000002E-2</v>
      </c>
      <c r="AD70" s="16">
        <f>IFERROR(ALL!AH7,0)</f>
        <v>3.5150000000000001E-2</v>
      </c>
      <c r="AE70" s="16">
        <f>IFERROR(ALL!AI7,0)</f>
        <v>3.0336999999999999E-2</v>
      </c>
      <c r="AF70" s="16">
        <f>IFERROR(ALL!AJ7,0)</f>
        <v>2.5221E-2</v>
      </c>
      <c r="AG70" s="16">
        <f>IFERROR(ALL!AK7,0)</f>
        <v>1.9890999999999999E-2</v>
      </c>
      <c r="AH70" s="16">
        <f>IFERROR(ALL!AL7,0)</f>
        <v>1.4437E-2</v>
      </c>
      <c r="AI70" s="16">
        <f>IFERROR(ALL!AM7,0)</f>
        <v>8.9154999999999998E-3</v>
      </c>
      <c r="AJ70" s="16">
        <f>IFERROR(ALL!AN7,0)</f>
        <v>3.3565999999999999E-3</v>
      </c>
      <c r="AK70" s="16">
        <f>IFERROR(ALL!AO7,0)</f>
        <v>9.8693000000000005E-6</v>
      </c>
      <c r="AL70" s="16">
        <f>IFERROR(ALL!AP7,0)</f>
        <v>1.2109999999999999E-7</v>
      </c>
      <c r="AM70" s="16">
        <f>IFERROR(ALL!AQ7,0)</f>
        <v>3.1656000000000002E-8</v>
      </c>
      <c r="AN70" s="16">
        <f>IFERROR(ALL!AR7,0)</f>
        <v>1.3979000000000001E-8</v>
      </c>
      <c r="AO70" s="16">
        <f>IFERROR(ALL!AS7,0)</f>
        <v>5.7792999999999997E-9</v>
      </c>
      <c r="AP70" s="16">
        <f>IFERROR(ALL!AT7,0)</f>
        <v>2.9711999999999998E-9</v>
      </c>
      <c r="AQ70" s="16">
        <f>IFERROR(ALL!AU7,0)</f>
        <v>1.9153999999999998E-9</v>
      </c>
      <c r="AR70" s="16">
        <f>IFERROR(ALL!AV7,0)</f>
        <v>1.2487E-9</v>
      </c>
      <c r="AS70" s="16">
        <f>IFERROR(ALL!AW7,0)</f>
        <v>6.8448999999999998E-10</v>
      </c>
      <c r="AT70" s="16">
        <f>IFERROR(ALL!AX7,0)</f>
        <v>4.6897999999999997E-10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 x14ac:dyDescent="0.4">
      <c r="A71" s="87" t="str">
        <f>ALL!E8</f>
        <v>(l)GeSe</v>
      </c>
      <c r="B71" s="16">
        <f>IFERROR(ALL!F8,0)</f>
        <v>5.9997000000000002E-2</v>
      </c>
      <c r="C71" s="16">
        <f>IFERROR(ALL!G8,0)</f>
        <v>5.9995E-2</v>
      </c>
      <c r="D71" s="16">
        <f>IFERROR(ALL!H8,0)</f>
        <v>5.9991000000000003E-2</v>
      </c>
      <c r="E71" s="16">
        <f>IFERROR(ALL!I8,0)</f>
        <v>5.9985999999999998E-2</v>
      </c>
      <c r="F71" s="16">
        <f>IFERROR(ALL!J8,0)</f>
        <v>5.9977999999999997E-2</v>
      </c>
      <c r="G71" s="16">
        <f>IFERROR(ALL!K8,0)</f>
        <v>5.9882999999999999E-2</v>
      </c>
      <c r="H71" s="16">
        <f>IFERROR(ALL!L8,0)</f>
        <v>5.9834999999999999E-2</v>
      </c>
      <c r="I71" s="16">
        <f>IFERROR(ALL!M8,0)</f>
        <v>5.9775000000000002E-2</v>
      </c>
      <c r="J71" s="16">
        <f>IFERROR(ALL!N8,0)</f>
        <v>5.9700000000000003E-2</v>
      </c>
      <c r="K71" s="16">
        <f>IFERROR(ALL!O8,0)</f>
        <v>5.9888999999999998E-2</v>
      </c>
      <c r="L71" s="16">
        <f>IFERROR(ALL!P8,0)</f>
        <v>5.9857E-2</v>
      </c>
      <c r="M71" s="16">
        <f>IFERROR(ALL!Q8,0)</f>
        <v>6.0010000000000001E-2</v>
      </c>
      <c r="N71" s="16">
        <f>IFERROR(ALL!R8,0)</f>
        <v>6.0033999999999997E-2</v>
      </c>
      <c r="O71" s="16">
        <f>IFERROR(ALL!S8,0)</f>
        <v>6.0074000000000002E-2</v>
      </c>
      <c r="P71" s="16">
        <f>IFERROR(ALL!T8,0)</f>
        <v>6.0144999999999997E-2</v>
      </c>
      <c r="Q71" s="16">
        <f>IFERROR(ALL!U8,0)</f>
        <v>6.0259E-2</v>
      </c>
      <c r="R71" s="16">
        <f>IFERROR(ALL!V8,0)</f>
        <v>5.9486999999999998E-2</v>
      </c>
      <c r="S71" s="16">
        <f>IFERROR(ALL!W8,0)</f>
        <v>5.6519E-2</v>
      </c>
      <c r="T71" s="16">
        <f>IFERROR(ALL!X8,0)</f>
        <v>5.4987000000000001E-2</v>
      </c>
      <c r="U71" s="16">
        <f>IFERROR(ALL!Y8,0)</f>
        <v>5.4059999999999997E-2</v>
      </c>
      <c r="V71" s="16">
        <f>IFERROR(ALL!Z8,0)</f>
        <v>5.3453000000000001E-2</v>
      </c>
      <c r="W71" s="16">
        <f>IFERROR(ALL!AA8,0)</f>
        <v>5.3064E-2</v>
      </c>
      <c r="X71" s="16">
        <f>IFERROR(ALL!AB8,0)</f>
        <v>5.2854999999999999E-2</v>
      </c>
      <c r="Y71" s="16">
        <f>IFERROR(ALL!AC8,0)</f>
        <v>5.2797999999999998E-2</v>
      </c>
      <c r="Z71" s="16">
        <f>IFERROR(ALL!AD8,0)</f>
        <v>5.2845999999999997E-2</v>
      </c>
      <c r="AA71" s="16">
        <f>IFERROR(ALL!AE8,0)</f>
        <v>5.2922999999999998E-2</v>
      </c>
      <c r="AB71" s="16">
        <f>IFERROR(ALL!AF8,0)</f>
        <v>5.2904E-2</v>
      </c>
      <c r="AC71" s="16">
        <f>IFERROR(ALL!AG8,0)</f>
        <v>5.2616000000000003E-2</v>
      </c>
      <c r="AD71" s="16">
        <f>IFERROR(ALL!AH8,0)</f>
        <v>5.1819999999999998E-2</v>
      </c>
      <c r="AE71" s="16">
        <f>IFERROR(ALL!AI8,0)</f>
        <v>5.0206000000000001E-2</v>
      </c>
      <c r="AF71" s="16">
        <f>IFERROR(ALL!AJ8,0)</f>
        <v>4.7379999999999999E-2</v>
      </c>
      <c r="AG71" s="16">
        <f>IFERROR(ALL!AK8,0)</f>
        <v>4.2839000000000002E-2</v>
      </c>
      <c r="AH71" s="16">
        <f>IFERROR(ALL!AL8,0)</f>
        <v>3.5956000000000002E-2</v>
      </c>
      <c r="AI71" s="16">
        <f>IFERROR(ALL!AM8,0)</f>
        <v>2.5864999999999999E-2</v>
      </c>
      <c r="AJ71" s="16">
        <f>IFERROR(ALL!AN8,0)</f>
        <v>1.1407E-2</v>
      </c>
      <c r="AK71" s="16">
        <f>IFERROR(ALL!AO8,0)</f>
        <v>4.0577999999999997E-5</v>
      </c>
      <c r="AL71" s="16">
        <f>IFERROR(ALL!AP8,0)</f>
        <v>6.2671999999999999E-7</v>
      </c>
      <c r="AM71" s="16">
        <f>IFERROR(ALL!AQ8,0)</f>
        <v>2.0543000000000001E-7</v>
      </c>
      <c r="AN71" s="16">
        <f>IFERROR(ALL!AR8,0)</f>
        <v>1.1337E-7</v>
      </c>
      <c r="AO71" s="16">
        <f>IFERROR(ALL!AS8,0)</f>
        <v>5.8419000000000002E-8</v>
      </c>
      <c r="AP71" s="16">
        <f>IFERROR(ALL!AT8,0)</f>
        <v>3.7351000000000001E-8</v>
      </c>
      <c r="AQ71" s="16">
        <f>IFERROR(ALL!AU8,0)</f>
        <v>2.9895999999999999E-8</v>
      </c>
      <c r="AR71" s="16">
        <f>IFERROR(ALL!AV8,0)</f>
        <v>2.4170999999999999E-8</v>
      </c>
      <c r="AS71" s="16">
        <f>IFERROR(ALL!AW8,0)</f>
        <v>1.6420999999999999E-8</v>
      </c>
      <c r="AT71" s="16">
        <f>IFERROR(ALL!AX8,0)</f>
        <v>1.3938E-8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 x14ac:dyDescent="0.4">
      <c r="A72" s="87" t="str">
        <f>ALL!E9</f>
        <v>(l)Ge</v>
      </c>
      <c r="B72" s="16">
        <f>IFERROR(ALL!F9,0)</f>
        <v>3.3099999999999999E-7</v>
      </c>
      <c r="C72" s="16">
        <f>IFERROR(ALL!G9,0)</f>
        <v>6.1445E-7</v>
      </c>
      <c r="D72" s="16">
        <f>IFERROR(ALL!H9,0)</f>
        <v>1.0655E-6</v>
      </c>
      <c r="E72" s="16">
        <f>IFERROR(ALL!I9,0)</f>
        <v>1.7443E-6</v>
      </c>
      <c r="F72" s="16">
        <f>IFERROR(ALL!J9,0)</f>
        <v>2.7196000000000002E-6</v>
      </c>
      <c r="G72" s="16">
        <f>IFERROR(ALL!K9,0)</f>
        <v>2.6854000000000001E-5</v>
      </c>
      <c r="H72" s="16">
        <f>IFERROR(ALL!L9,0)</f>
        <v>3.7880999999999999E-5</v>
      </c>
      <c r="I72" s="16">
        <f>IFERROR(ALL!M9,0)</f>
        <v>5.1817999999999998E-5</v>
      </c>
      <c r="J72" s="16">
        <f>IFERROR(ALL!N9,0)</f>
        <v>6.9024999999999997E-5</v>
      </c>
      <c r="K72" s="16">
        <f>IFERROR(ALL!O9,0)</f>
        <v>1.4221E-5</v>
      </c>
      <c r="L72" s="16">
        <f>IFERROR(ALL!P9,0)</f>
        <v>1.8604999999999999E-5</v>
      </c>
      <c r="M72" s="16">
        <f>IFERROR(ALL!Q9,0)</f>
        <v>1.7372000000000001E-6</v>
      </c>
      <c r="N72" s="16">
        <f>IFERROR(ALL!R9,0)</f>
        <v>2.0086000000000001E-6</v>
      </c>
      <c r="O72" s="16">
        <f>IFERROR(ALL!S9,0)</f>
        <v>2.2873000000000001E-6</v>
      </c>
      <c r="P72" s="16">
        <f>IFERROR(ALL!T9,0)</f>
        <v>2.5714999999999999E-6</v>
      </c>
      <c r="Q72" s="16">
        <f>IFERROR(ALL!U9,0)</f>
        <v>2.8596000000000001E-6</v>
      </c>
      <c r="R72" s="16">
        <f>IFERROR(ALL!V9,0)</f>
        <v>3.0553000000000002E-6</v>
      </c>
      <c r="S72" s="16">
        <f>IFERROR(ALL!W9,0)</f>
        <v>2.9989000000000002E-6</v>
      </c>
      <c r="T72" s="16">
        <f>IFERROR(ALL!X9,0)</f>
        <v>3.0622000000000001E-6</v>
      </c>
      <c r="U72" s="16">
        <f>IFERROR(ALL!Y9,0)</f>
        <v>3.1744E-6</v>
      </c>
      <c r="V72" s="16">
        <f>IFERROR(ALL!Z9,0)</f>
        <v>3.3152999999999998E-6</v>
      </c>
      <c r="W72" s="16">
        <f>IFERROR(ALL!AA9,0)</f>
        <v>3.4836E-6</v>
      </c>
      <c r="X72" s="16">
        <f>IFERROR(ALL!AB9,0)</f>
        <v>3.6862E-6</v>
      </c>
      <c r="Y72" s="16">
        <f>IFERROR(ALL!AC9,0)</f>
        <v>3.9331999999999999E-6</v>
      </c>
      <c r="Z72" s="16">
        <f>IFERROR(ALL!AD9,0)</f>
        <v>4.2350000000000001E-6</v>
      </c>
      <c r="AA72" s="16">
        <f>IFERROR(ALL!AE9,0)</f>
        <v>4.6004E-6</v>
      </c>
      <c r="AB72" s="16">
        <f>IFERROR(ALL!AF9,0)</f>
        <v>5.0332000000000004E-6</v>
      </c>
      <c r="AC72" s="16">
        <f>IFERROR(ALL!AG9,0)</f>
        <v>5.5287000000000001E-6</v>
      </c>
      <c r="AD72" s="16">
        <f>IFERROR(ALL!AH9,0)</f>
        <v>6.0672000000000001E-6</v>
      </c>
      <c r="AE72" s="16">
        <f>IFERROR(ALL!AI9,0)</f>
        <v>6.6042999999999996E-6</v>
      </c>
      <c r="AF72" s="16">
        <f>IFERROR(ALL!AJ9,0)</f>
        <v>7.0547000000000004E-6</v>
      </c>
      <c r="AG72" s="16">
        <f>IFERROR(ALL!AK9,0)</f>
        <v>7.2672999999999999E-6</v>
      </c>
      <c r="AH72" s="16">
        <f>IFERROR(ALL!AL9,0)</f>
        <v>6.9882999999999997E-6</v>
      </c>
      <c r="AI72" s="16">
        <f>IFERROR(ALL!AM9,0)</f>
        <v>5.7837000000000002E-6</v>
      </c>
      <c r="AJ72" s="16">
        <f>IFERROR(ALL!AN9,0)</f>
        <v>2.9434000000000001E-6</v>
      </c>
      <c r="AK72" s="16">
        <f>IFERROR(ALL!AO9,0)</f>
        <v>1.2445999999999999E-8</v>
      </c>
      <c r="AL72" s="16">
        <f>IFERROR(ALL!AP9,0)</f>
        <v>2.3718E-10</v>
      </c>
      <c r="AM72" s="16">
        <f>IFERROR(ALL!AQ9,0)</f>
        <v>9.5344999999999995E-11</v>
      </c>
      <c r="AN72" s="16">
        <f>IFERROR(ALL!AR9,0)</f>
        <v>6.4187999999999996E-11</v>
      </c>
      <c r="AO72" s="16">
        <f>IFERROR(ALL!AS9,0)</f>
        <v>4.0157E-11</v>
      </c>
      <c r="AP72" s="16">
        <f>IFERROR(ALL!AT9,0)</f>
        <v>3.1049999999999999E-11</v>
      </c>
      <c r="AQ72" s="16">
        <f>IFERROR(ALL!AU9,0)</f>
        <v>2.9955000000000002E-11</v>
      </c>
      <c r="AR72" s="16">
        <f>IFERROR(ALL!AV9,0)</f>
        <v>2.9110999999999999E-11</v>
      </c>
      <c r="AS72" s="16">
        <f>IFERROR(ALL!AW9,0)</f>
        <v>2.372E-11</v>
      </c>
      <c r="AT72" s="16">
        <f>IFERROR(ALL!AX9,0)</f>
        <v>2.4105E-11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 x14ac:dyDescent="0.4">
      <c r="A73" s="87" t="str">
        <f>ALL!E10</f>
        <v>(l)Ga2Se3</v>
      </c>
      <c r="B73" s="16">
        <f>IFERROR(ALL!F10,0)</f>
        <v>9.9998000000000004E-2</v>
      </c>
      <c r="C73" s="16">
        <f>IFERROR(ALL!G10,0)</f>
        <v>9.9996000000000002E-2</v>
      </c>
      <c r="D73" s="16">
        <f>IFERROR(ALL!H10,0)</f>
        <v>9.9992999999999999E-2</v>
      </c>
      <c r="E73" s="16">
        <f>IFERROR(ALL!I10,0)</f>
        <v>9.9988999999999995E-2</v>
      </c>
      <c r="F73" s="16">
        <f>IFERROR(ALL!J10,0)</f>
        <v>9.9983000000000002E-2</v>
      </c>
      <c r="G73" s="16">
        <f>IFERROR(ALL!K10,0)</f>
        <v>9.9936999999999998E-2</v>
      </c>
      <c r="H73" s="16">
        <f>IFERROR(ALL!L10,0)</f>
        <v>9.9911E-2</v>
      </c>
      <c r="I73" s="16">
        <f>IFERROR(ALL!M10,0)</f>
        <v>9.9877999999999995E-2</v>
      </c>
      <c r="J73" s="16">
        <f>IFERROR(ALL!N10,0)</f>
        <v>9.9837999999999996E-2</v>
      </c>
      <c r="K73" s="16">
        <f>IFERROR(ALL!O10,0)</f>
        <v>9.9916000000000005E-2</v>
      </c>
      <c r="L73" s="16">
        <f>IFERROR(ALL!P10,0)</f>
        <v>9.9891999999999995E-2</v>
      </c>
      <c r="M73" s="16">
        <f>IFERROR(ALL!Q10,0)</f>
        <v>9.9962999999999996E-2</v>
      </c>
      <c r="N73" s="16">
        <f>IFERROR(ALL!R10,0)</f>
        <v>9.9956000000000003E-2</v>
      </c>
      <c r="O73" s="16">
        <f>IFERROR(ALL!S10,0)</f>
        <v>9.9947999999999995E-2</v>
      </c>
      <c r="P73" s="16">
        <f>IFERROR(ALL!T10,0)</f>
        <v>9.9939E-2</v>
      </c>
      <c r="Q73" s="16">
        <f>IFERROR(ALL!U10,0)</f>
        <v>9.9930000000000005E-2</v>
      </c>
      <c r="R73" s="16">
        <f>IFERROR(ALL!V10,0)</f>
        <v>7.1152000000000007E-2</v>
      </c>
      <c r="S73" s="16">
        <f>IFERROR(ALL!W10,0)</f>
        <v>1.9723000000000001E-2</v>
      </c>
      <c r="T73" s="16">
        <f>IFERROR(ALL!X10,0)</f>
        <v>7.3765999999999997E-3</v>
      </c>
      <c r="U73" s="16">
        <f>IFERROR(ALL!Y10,0)</f>
        <v>3.1250000000000002E-3</v>
      </c>
      <c r="V73" s="16">
        <f>IFERROR(ALL!Z10,0)</f>
        <v>1.4289000000000001E-3</v>
      </c>
      <c r="W73" s="16">
        <f>IFERROR(ALL!AA10,0)</f>
        <v>6.9145999999999997E-4</v>
      </c>
      <c r="X73" s="16">
        <f>IFERROR(ALL!AB10,0)</f>
        <v>3.5043999999999999E-4</v>
      </c>
      <c r="Y73" s="16">
        <f>IFERROR(ALL!AC10,0)</f>
        <v>1.8468E-4</v>
      </c>
      <c r="Z73" s="16">
        <f>IFERROR(ALL!AD10,0)</f>
        <v>1.0061E-4</v>
      </c>
      <c r="AA73" s="16">
        <f>IFERROR(ALL!AE10,0)</f>
        <v>5.6345999999999999E-5</v>
      </c>
      <c r="AB73" s="16">
        <f>IFERROR(ALL!AF10,0)</f>
        <v>3.2267000000000001E-5</v>
      </c>
      <c r="AC73" s="16">
        <f>IFERROR(ALL!AG10,0)</f>
        <v>1.8783999999999998E-5</v>
      </c>
      <c r="AD73" s="16">
        <f>IFERROR(ALL!AH10,0)</f>
        <v>1.1041E-5</v>
      </c>
      <c r="AE73" s="16">
        <f>IFERROR(ALL!AI10,0)</f>
        <v>6.4979000000000001E-6</v>
      </c>
      <c r="AF73" s="16">
        <f>IFERROR(ALL!AJ10,0)</f>
        <v>3.7850000000000002E-6</v>
      </c>
      <c r="AG73" s="16">
        <f>IFERROR(ALL!AK10,0)</f>
        <v>2.1428999999999998E-6</v>
      </c>
      <c r="AH73" s="16">
        <f>IFERROR(ALL!AL10,0)</f>
        <v>1.1406999999999999E-6</v>
      </c>
      <c r="AI73" s="16">
        <f>IFERROR(ALL!AM10,0)</f>
        <v>5.2577999999999999E-7</v>
      </c>
      <c r="AJ73" s="16">
        <f>IFERROR(ALL!AN10,0)</f>
        <v>1.4973E-7</v>
      </c>
      <c r="AK73" s="16">
        <f>IFERROR(ALL!AO10,0)</f>
        <v>3.7831999999999999E-10</v>
      </c>
      <c r="AL73" s="16">
        <f>IFERROR(ALL!AP10,0)</f>
        <v>4.7967999999999999E-12</v>
      </c>
      <c r="AM73" s="16">
        <f>IFERROR(ALL!AQ10,0)</f>
        <v>1.3087000000000001E-12</v>
      </c>
      <c r="AN73" s="16">
        <f>IFERROR(ALL!AR10,0)</f>
        <v>6.0872999999999997E-13</v>
      </c>
      <c r="AO73" s="16">
        <f>IFERROR(ALL!AS10,0)</f>
        <v>2.6750000000000002E-13</v>
      </c>
      <c r="AP73" s="16">
        <f>IFERROR(ALL!AT10,0)</f>
        <v>1.4747999999999999E-13</v>
      </c>
      <c r="AQ73" s="16">
        <f>IFERROR(ALL!AU10,0)</f>
        <v>1.0285E-13</v>
      </c>
      <c r="AR73" s="16">
        <f>IFERROR(ALL!AV10,0)</f>
        <v>7.3166000000000006E-14</v>
      </c>
      <c r="AS73" s="16">
        <f>IFERROR(ALL!AW10,0)</f>
        <v>4.4140000000000002E-14</v>
      </c>
      <c r="AT73" s="16">
        <f>IFERROR(ALL!AX10,0)</f>
        <v>3.3561000000000001E-14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 x14ac:dyDescent="0.4">
      <c r="A74" s="87" t="str">
        <f>ALL!E11</f>
        <v>(l)GaSe</v>
      </c>
      <c r="B74" s="16">
        <f>IFERROR(ALL!F11,0)</f>
        <v>4.5927000000000001E-6</v>
      </c>
      <c r="C74" s="16">
        <f>IFERROR(ALL!G11,0)</f>
        <v>8.2157E-6</v>
      </c>
      <c r="D74" s="16">
        <f>IFERROR(ALL!H11,0)</f>
        <v>1.3813E-5</v>
      </c>
      <c r="E74" s="16">
        <f>IFERROR(ALL!I11,0)</f>
        <v>2.2035000000000002E-5</v>
      </c>
      <c r="F74" s="16">
        <f>IFERROR(ALL!J11,0)</f>
        <v>3.3612000000000003E-5</v>
      </c>
      <c r="G74" s="16">
        <f>IFERROR(ALL!K11,0)</f>
        <v>1.2685999999999999E-4</v>
      </c>
      <c r="H74" s="16">
        <f>IFERROR(ALL!L11,0)</f>
        <v>1.7815999999999999E-4</v>
      </c>
      <c r="I74" s="16">
        <f>IFERROR(ALL!M11,0)</f>
        <v>2.4313000000000001E-4</v>
      </c>
      <c r="J74" s="16">
        <f>IFERROR(ALL!N11,0)</f>
        <v>3.2361E-4</v>
      </c>
      <c r="K74" s="16">
        <f>IFERROR(ALL!O11,0)</f>
        <v>1.6731999999999999E-4</v>
      </c>
      <c r="L74" s="16">
        <f>IFERROR(ALL!P11,0)</f>
        <v>2.1633000000000001E-4</v>
      </c>
      <c r="M74" s="16">
        <f>IFERROR(ALL!Q11,0)</f>
        <v>7.4017000000000006E-5</v>
      </c>
      <c r="N74" s="16">
        <f>IFERROR(ALL!R11,0)</f>
        <v>8.8527000000000001E-5</v>
      </c>
      <c r="O74" s="16">
        <f>IFERROR(ALL!S11,0)</f>
        <v>1.0437000000000001E-4</v>
      </c>
      <c r="P74" s="16">
        <f>IFERROR(ALL!T11,0)</f>
        <v>1.2149E-4</v>
      </c>
      <c r="Q74" s="16">
        <f>IFERROR(ALL!U11,0)</f>
        <v>1.3985000000000001E-4</v>
      </c>
      <c r="R74" s="16">
        <f>IFERROR(ALL!V11,0)</f>
        <v>1.2413999999999999E-4</v>
      </c>
      <c r="S74" s="16">
        <f>IFERROR(ALL!W11,0)</f>
        <v>6.0690000000000003E-5</v>
      </c>
      <c r="T74" s="16">
        <f>IFERROR(ALL!X11,0)</f>
        <v>3.8775000000000001E-5</v>
      </c>
      <c r="U74" s="16">
        <f>IFERROR(ALL!Y11,0)</f>
        <v>2.7175E-5</v>
      </c>
      <c r="V74" s="16">
        <f>IFERROR(ALL!Z11,0)</f>
        <v>1.9956E-5</v>
      </c>
      <c r="W74" s="16">
        <f>IFERROR(ALL!AA11,0)</f>
        <v>1.5107E-5</v>
      </c>
      <c r="X74" s="16">
        <f>IFERROR(ALL!AB11,0)</f>
        <v>1.1708E-5</v>
      </c>
      <c r="Y74" s="16">
        <f>IFERROR(ALL!AC11,0)</f>
        <v>9.2541E-6</v>
      </c>
      <c r="Z74" s="16">
        <f>IFERROR(ALL!AD11,0)</f>
        <v>7.4393000000000001E-6</v>
      </c>
      <c r="AA74" s="16">
        <f>IFERROR(ALL!AE11,0)</f>
        <v>6.0656E-6</v>
      </c>
      <c r="AB74" s="16">
        <f>IFERROR(ALL!AF11,0)</f>
        <v>4.9996000000000004E-6</v>
      </c>
      <c r="AC74" s="16">
        <f>IFERROR(ALL!AG11,0)</f>
        <v>4.1492E-6</v>
      </c>
      <c r="AD74" s="16">
        <f>IFERROR(ALL!AH11,0)</f>
        <v>3.4487000000000001E-6</v>
      </c>
      <c r="AE74" s="16">
        <f>IFERROR(ALL!AI11,0)</f>
        <v>2.8503000000000001E-6</v>
      </c>
      <c r="AF74" s="16">
        <f>IFERROR(ALL!AJ11,0)</f>
        <v>2.3176000000000001E-6</v>
      </c>
      <c r="AG74" s="16">
        <f>IFERROR(ALL!AK11,0)</f>
        <v>1.8222000000000001E-6</v>
      </c>
      <c r="AH74" s="16">
        <f>IFERROR(ALL!AL11,0)</f>
        <v>1.3413E-6</v>
      </c>
      <c r="AI74" s="16">
        <f>IFERROR(ALL!AM11,0)</f>
        <v>8.5193000000000003E-7</v>
      </c>
      <c r="AJ74" s="16">
        <f>IFERROR(ALL!AN11,0)</f>
        <v>3.3351999999999998E-7</v>
      </c>
      <c r="AK74" s="16">
        <f>IFERROR(ALL!AO11,0)</f>
        <v>1.1399E-9</v>
      </c>
      <c r="AL74" s="16">
        <f>IFERROR(ALL!AP11,0)</f>
        <v>1.8944999999999999E-11</v>
      </c>
      <c r="AM74" s="16">
        <f>IFERROR(ALL!AQ11,0)</f>
        <v>6.6922999999999997E-12</v>
      </c>
      <c r="AN74" s="16">
        <f>IFERROR(ALL!AR11,0)</f>
        <v>3.9853E-12</v>
      </c>
      <c r="AO74" s="16">
        <f>IFERROR(ALL!AS11,0)</f>
        <v>2.2184999999999999E-12</v>
      </c>
      <c r="AP74" s="16">
        <f>IFERROR(ALL!AT11,0)</f>
        <v>1.5345E-12</v>
      </c>
      <c r="AQ74" s="16">
        <f>IFERROR(ALL!AU11,0)</f>
        <v>1.3304000000000001E-12</v>
      </c>
      <c r="AR74" s="16">
        <f>IFERROR(ALL!AV11,0)</f>
        <v>1.1669E-12</v>
      </c>
      <c r="AS74" s="16">
        <f>IFERROR(ALL!AW11,0)</f>
        <v>8.6123999999999997E-13</v>
      </c>
      <c r="AT74" s="16">
        <f>IFERROR(ALL!AX11,0)</f>
        <v>7.9541000000000004E-13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 x14ac:dyDescent="0.4">
      <c r="A75" s="87" t="str">
        <f>ALL!E12</f>
        <v>(l)Se</v>
      </c>
      <c r="B75" s="16">
        <f>IFERROR(ALL!F12,0)</f>
        <v>1.4227000000000001E-9</v>
      </c>
      <c r="C75" s="16">
        <f>IFERROR(ALL!G12,0)</f>
        <v>4.3377E-9</v>
      </c>
      <c r="D75" s="16">
        <f>IFERROR(ALL!H12,0)</f>
        <v>1.1735000000000001E-8</v>
      </c>
      <c r="E75" s="16">
        <f>IFERROR(ALL!I12,0)</f>
        <v>2.8686E-8</v>
      </c>
      <c r="F75" s="16">
        <f>IFERROR(ALL!J12,0)</f>
        <v>6.43E-8</v>
      </c>
      <c r="G75" s="16">
        <f>IFERROR(ALL!K12,0)</f>
        <v>2.0228000000000001E-8</v>
      </c>
      <c r="H75" s="16">
        <f>IFERROR(ALL!L12,0)</f>
        <v>4.0293999999999997E-8</v>
      </c>
      <c r="I75" s="16">
        <f>IFERROR(ALL!M12,0)</f>
        <v>7.5777000000000004E-8</v>
      </c>
      <c r="J75" s="16">
        <f>IFERROR(ALL!N12,0)</f>
        <v>1.3542999999999999E-7</v>
      </c>
      <c r="K75" s="16">
        <f>IFERROR(ALL!O12,0)</f>
        <v>1.4673999999999999E-6</v>
      </c>
      <c r="L75" s="16">
        <f>IFERROR(ALL!P12,0)</f>
        <v>2.3493999999999999E-6</v>
      </c>
      <c r="M75" s="16">
        <f>IFERROR(ALL!Q12,0)</f>
        <v>5.0081999999999999E-5</v>
      </c>
      <c r="N75" s="16">
        <f>IFERROR(ALL!R12,0)</f>
        <v>8.2009999999999996E-5</v>
      </c>
      <c r="O75" s="16">
        <f>IFERROR(ALL!S12,0)</f>
        <v>1.3061E-4</v>
      </c>
      <c r="P75" s="16">
        <f>IFERROR(ALL!T12,0)</f>
        <v>2.1059E-4</v>
      </c>
      <c r="Q75" s="16">
        <f>IFERROR(ALL!U12,0)</f>
        <v>3.3491E-4</v>
      </c>
      <c r="R75" s="16">
        <f>IFERROR(ALL!V12,0)</f>
        <v>4.5661999999999998E-4</v>
      </c>
      <c r="S75" s="16">
        <f>IFERROR(ALL!W12,0)</f>
        <v>5.2081999999999996E-4</v>
      </c>
      <c r="T75" s="16">
        <f>IFERROR(ALL!X12,0)</f>
        <v>7.1400999999999995E-4</v>
      </c>
      <c r="U75" s="16">
        <f>IFERROR(ALL!Y12,0)</f>
        <v>1.0115E-3</v>
      </c>
      <c r="V75" s="16">
        <f>IFERROR(ALL!Z12,0)</f>
        <v>1.428E-3</v>
      </c>
      <c r="W75" s="16">
        <f>IFERROR(ALL!AA12,0)</f>
        <v>1.9846E-3</v>
      </c>
      <c r="X75" s="16">
        <f>IFERROR(ALL!AB12,0)</f>
        <v>2.7008000000000002E-3</v>
      </c>
      <c r="Y75" s="16">
        <f>IFERROR(ALL!AC12,0)</f>
        <v>3.5885000000000001E-3</v>
      </c>
      <c r="Z75" s="16">
        <f>IFERROR(ALL!AD12,0)</f>
        <v>4.6457E-3</v>
      </c>
      <c r="AA75" s="16">
        <f>IFERROR(ALL!AE12,0)</f>
        <v>5.8510000000000003E-3</v>
      </c>
      <c r="AB75" s="16">
        <f>IFERROR(ALL!AF12,0)</f>
        <v>7.1574999999999998E-3</v>
      </c>
      <c r="AC75" s="16">
        <f>IFERROR(ALL!AG12,0)</f>
        <v>8.4886000000000007E-3</v>
      </c>
      <c r="AD75" s="16">
        <f>IFERROR(ALL!AH12,0)</f>
        <v>9.7342999999999996E-3</v>
      </c>
      <c r="AE75" s="16">
        <f>IFERROR(ALL!AI12,0)</f>
        <v>1.0748000000000001E-2</v>
      </c>
      <c r="AF75" s="16">
        <f>IFERROR(ALL!AJ12,0)</f>
        <v>1.1339999999999999E-2</v>
      </c>
      <c r="AG75" s="16">
        <f>IFERROR(ALL!AK12,0)</f>
        <v>1.1273999999999999E-2</v>
      </c>
      <c r="AH75" s="16">
        <f>IFERROR(ALL!AL12,0)</f>
        <v>1.0258E-2</v>
      </c>
      <c r="AI75" s="16">
        <f>IFERROR(ALL!AM12,0)</f>
        <v>7.9051999999999994E-3</v>
      </c>
      <c r="AJ75" s="16">
        <f>IFERROR(ALL!AN12,0)</f>
        <v>3.7001E-3</v>
      </c>
      <c r="AK75" s="16">
        <f>IFERROR(ALL!AO12,0)</f>
        <v>1.3934000000000001E-5</v>
      </c>
      <c r="AL75" s="16">
        <f>IFERROR(ALL!AP12,0)</f>
        <v>2.2825E-7</v>
      </c>
      <c r="AM75" s="16">
        <f>IFERROR(ALL!AQ12,0)</f>
        <v>7.9022000000000004E-8</v>
      </c>
      <c r="AN75" s="16">
        <f>IFERROR(ALL!AR12,0)</f>
        <v>4.5861000000000003E-8</v>
      </c>
      <c r="AO75" s="16">
        <f>IFERROR(ALL!AS12,0)</f>
        <v>2.4731999999999999E-8</v>
      </c>
      <c r="AP75" s="16">
        <f>IFERROR(ALL!AT12,0)</f>
        <v>1.6467000000000001E-8</v>
      </c>
      <c r="AQ75" s="16">
        <f>IFERROR(ALL!AU12,0)</f>
        <v>1.3653E-8</v>
      </c>
      <c r="AR75" s="16">
        <f>IFERROR(ALL!AV12,0)</f>
        <v>1.1371E-8</v>
      </c>
      <c r="AS75" s="16">
        <f>IFERROR(ALL!AW12,0)</f>
        <v>7.9125999999999993E-9</v>
      </c>
      <c r="AT75" s="16">
        <f>IFERROR(ALL!AX12,0)</f>
        <v>6.8396000000000002E-9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 x14ac:dyDescent="0.4">
      <c r="A76" s="87" t="str">
        <f>ALL!E13</f>
        <v>(2)Sell]</v>
      </c>
      <c r="B76" s="16">
        <f>IFERROR(ALL!F13,0)</f>
        <v>0</v>
      </c>
      <c r="C76" s="16">
        <f>IFERROR(ALL!G13,0)</f>
        <v>0</v>
      </c>
      <c r="D76" s="16">
        <f>IFERROR(ALL!H13,0)</f>
        <v>0</v>
      </c>
      <c r="E76" s="16">
        <f>IFERROR(ALL!I13,0)</f>
        <v>0</v>
      </c>
      <c r="F76" s="16">
        <f>IFERROR(ALL!J13,0)</f>
        <v>0</v>
      </c>
      <c r="G76" s="16">
        <f>IFERROR(ALL!K13,0)</f>
        <v>0</v>
      </c>
      <c r="H76" s="16">
        <f>IFERROR(ALL!L13,0)</f>
        <v>0</v>
      </c>
      <c r="I76" s="16">
        <f>IFERROR(ALL!M13,0)</f>
        <v>0</v>
      </c>
      <c r="J76" s="16">
        <f>IFERROR(ALL!N13,0)</f>
        <v>0</v>
      </c>
      <c r="K76" s="16">
        <f>IFERROR(ALL!O13,0)</f>
        <v>0</v>
      </c>
      <c r="L76" s="16">
        <f>IFERROR(ALL!P13,0)</f>
        <v>0</v>
      </c>
      <c r="M76" s="16">
        <f>IFERROR(ALL!Q13,0)</f>
        <v>0</v>
      </c>
      <c r="N76" s="16">
        <f>IFERROR(ALL!R13,0)</f>
        <v>0</v>
      </c>
      <c r="O76" s="16">
        <f>IFERROR(ALL!S13,0)</f>
        <v>1.2145E-30</v>
      </c>
      <c r="P76" s="16">
        <f>IFERROR(ALL!T13,0)</f>
        <v>2.6566E-21</v>
      </c>
      <c r="Q76" s="16">
        <f>IFERROR(ALL!U13,0)</f>
        <v>2.9667999999999998E-12</v>
      </c>
      <c r="R76" s="16">
        <f>IFERROR(ALL!V13,0)</f>
        <v>7.1975000000000001E-5</v>
      </c>
      <c r="S76" s="16">
        <f>IFERROR(ALL!W13,0)</f>
        <v>3.2905E-4</v>
      </c>
      <c r="T76" s="16">
        <f>IFERROR(ALL!X13,0)</f>
        <v>5.9051000000000004E-4</v>
      </c>
      <c r="U76" s="16">
        <f>IFERROR(ALL!Y13,0)</f>
        <v>9.3079999999999997E-4</v>
      </c>
      <c r="V76" s="16">
        <f>IFERROR(ALL!Z13,0)</f>
        <v>1.3929000000000001E-3</v>
      </c>
      <c r="W76" s="16">
        <f>IFERROR(ALL!AA13,0)</f>
        <v>2.0192000000000001E-3</v>
      </c>
      <c r="X76" s="16">
        <f>IFERROR(ALL!AB13,0)</f>
        <v>2.8555999999999998E-3</v>
      </c>
      <c r="Y76" s="16">
        <f>IFERROR(ALL!AC13,0)</f>
        <v>3.9505E-3</v>
      </c>
      <c r="Z76" s="16">
        <f>IFERROR(ALL!AD13,0)</f>
        <v>5.3539E-3</v>
      </c>
      <c r="AA76" s="16">
        <f>IFERROR(ALL!AE13,0)</f>
        <v>7.1168999999999998E-3</v>
      </c>
      <c r="AB76" s="16">
        <f>IFERROR(ALL!AF13,0)</f>
        <v>9.2917E-3</v>
      </c>
      <c r="AC76" s="16">
        <f>IFERROR(ALL!AG13,0)</f>
        <v>1.1934E-2</v>
      </c>
      <c r="AD76" s="16">
        <f>IFERROR(ALL!AH13,0)</f>
        <v>1.5108E-2</v>
      </c>
      <c r="AE76" s="16">
        <f>IFERROR(ALL!AI13,0)</f>
        <v>1.8889E-2</v>
      </c>
      <c r="AF76" s="16">
        <f>IFERROR(ALL!AJ13,0)</f>
        <v>2.3377999999999999E-2</v>
      </c>
      <c r="AG76" s="16">
        <f>IFERROR(ALL!AK13,0)</f>
        <v>2.8712000000000001E-2</v>
      </c>
      <c r="AH76" s="16">
        <f>IFERROR(ALL!AL13,0)</f>
        <v>3.5074000000000001E-2</v>
      </c>
      <c r="AI76" s="16">
        <f>IFERROR(ALL!AM13,0)</f>
        <v>4.2770000000000002E-2</v>
      </c>
      <c r="AJ76" s="16">
        <f>IFERROR(ALL!AN13,0)</f>
        <v>5.2250999999999999E-2</v>
      </c>
      <c r="AK76" s="16">
        <f>IFERROR(ALL!AO13,0)</f>
        <v>5.8918999999999999E-2</v>
      </c>
      <c r="AL76" s="16">
        <f>IFERROR(ALL!AP13,0)</f>
        <v>5.8559E-2</v>
      </c>
      <c r="AM76" s="16">
        <f>IFERROR(ALL!AQ13,0)</f>
        <v>5.8068000000000002E-2</v>
      </c>
      <c r="AN76" s="16">
        <f>IFERROR(ALL!AR13,0)</f>
        <v>5.7451000000000002E-2</v>
      </c>
      <c r="AO76" s="16">
        <f>IFERROR(ALL!AS13,0)</f>
        <v>5.6688000000000002E-2</v>
      </c>
      <c r="AP76" s="16">
        <f>IFERROR(ALL!AT13,0)</f>
        <v>5.5763E-2</v>
      </c>
      <c r="AQ76" s="16">
        <f>IFERROR(ALL!AU13,0)</f>
        <v>5.4664999999999998E-2</v>
      </c>
      <c r="AR76" s="16">
        <f>IFERROR(ALL!AV13,0)</f>
        <v>5.3386999999999997E-2</v>
      </c>
      <c r="AS76" s="16">
        <f>IFERROR(ALL!AW13,0)</f>
        <v>5.1930999999999998E-2</v>
      </c>
      <c r="AT76" s="16">
        <f>IFERROR(ALL!AX13,0)</f>
        <v>5.0305999999999997E-2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 x14ac:dyDescent="0.4">
      <c r="A77" s="87" t="str">
        <f>ALL!E14</f>
        <v>(2)GeSe[l]</v>
      </c>
      <c r="B77" s="16">
        <f>IFERROR(ALL!F14,0)</f>
        <v>0</v>
      </c>
      <c r="C77" s="16">
        <f>IFERROR(ALL!G14,0)</f>
        <v>0</v>
      </c>
      <c r="D77" s="16">
        <f>IFERROR(ALL!H14,0)</f>
        <v>0</v>
      </c>
      <c r="E77" s="16">
        <f>IFERROR(ALL!I14,0)</f>
        <v>0</v>
      </c>
      <c r="F77" s="16">
        <f>IFERROR(ALL!J14,0)</f>
        <v>0</v>
      </c>
      <c r="G77" s="16">
        <f>IFERROR(ALL!K14,0)</f>
        <v>0</v>
      </c>
      <c r="H77" s="16">
        <f>IFERROR(ALL!L14,0)</f>
        <v>0</v>
      </c>
      <c r="I77" s="16">
        <f>IFERROR(ALL!M14,0)</f>
        <v>0</v>
      </c>
      <c r="J77" s="16">
        <f>IFERROR(ALL!N14,0)</f>
        <v>0</v>
      </c>
      <c r="K77" s="16">
        <f>IFERROR(ALL!O14,0)</f>
        <v>0</v>
      </c>
      <c r="L77" s="16">
        <f>IFERROR(ALL!P14,0)</f>
        <v>0</v>
      </c>
      <c r="M77" s="16">
        <f>IFERROR(ALL!Q14,0)</f>
        <v>0</v>
      </c>
      <c r="N77" s="16">
        <f>IFERROR(ALL!R14,0)</f>
        <v>0</v>
      </c>
      <c r="O77" s="16">
        <f>IFERROR(ALL!S14,0)</f>
        <v>3.5745999999999999E-29</v>
      </c>
      <c r="P77" s="16">
        <f>IFERROR(ALL!T14,0)</f>
        <v>5.7129999999999997E-20</v>
      </c>
      <c r="Q77" s="16">
        <f>IFERROR(ALL!U14,0)</f>
        <v>4.7396999999999999E-11</v>
      </c>
      <c r="R77" s="16">
        <f>IFERROR(ALL!V14,0)</f>
        <v>9.7298000000000003E-4</v>
      </c>
      <c r="S77" s="16">
        <f>IFERROR(ALL!W14,0)</f>
        <v>4.2947000000000003E-3</v>
      </c>
      <c r="T77" s="16">
        <f>IFERROR(ALL!X14,0)</f>
        <v>6.2916999999999999E-3</v>
      </c>
      <c r="U77" s="16">
        <f>IFERROR(ALL!Y14,0)</f>
        <v>7.8621000000000003E-3</v>
      </c>
      <c r="V77" s="16">
        <f>IFERROR(ALL!Z14,0)</f>
        <v>9.3516999999999992E-3</v>
      </c>
      <c r="W77" s="16">
        <f>IFERROR(ALL!AA14,0)</f>
        <v>1.0926E-2</v>
      </c>
      <c r="X77" s="16">
        <f>IFERROR(ALL!AB14,0)</f>
        <v>1.2688E-2</v>
      </c>
      <c r="Y77" s="16">
        <f>IFERROR(ALL!AC14,0)</f>
        <v>1.4729000000000001E-2</v>
      </c>
      <c r="Z77" s="16">
        <f>IFERROR(ALL!AD14,0)</f>
        <v>1.7142000000000001E-2</v>
      </c>
      <c r="AA77" s="16">
        <f>IFERROR(ALL!AE14,0)</f>
        <v>2.0034E-2</v>
      </c>
      <c r="AB77" s="16">
        <f>IFERROR(ALL!AF14,0)</f>
        <v>2.3535E-2</v>
      </c>
      <c r="AC77" s="16">
        <f>IFERROR(ALL!AG14,0)</f>
        <v>2.7800999999999999E-2</v>
      </c>
      <c r="AD77" s="16">
        <f>IFERROR(ALL!AH14,0)</f>
        <v>3.3023999999999998E-2</v>
      </c>
      <c r="AE77" s="16">
        <f>IFERROR(ALL!AI14,0)</f>
        <v>3.9449999999999999E-2</v>
      </c>
      <c r="AF77" s="16">
        <f>IFERROR(ALL!AJ14,0)</f>
        <v>4.7391999999999997E-2</v>
      </c>
      <c r="AG77" s="16">
        <f>IFERROR(ALL!AK14,0)</f>
        <v>5.7263000000000001E-2</v>
      </c>
      <c r="AH77" s="16">
        <f>IFERROR(ALL!AL14,0)</f>
        <v>6.9599999999999995E-2</v>
      </c>
      <c r="AI77" s="16">
        <f>IFERROR(ALL!AM14,0)</f>
        <v>8.5213999999999998E-2</v>
      </c>
      <c r="AJ77" s="16">
        <f>IFERROR(ALL!AN14,0)</f>
        <v>0.10523</v>
      </c>
      <c r="AK77" s="16">
        <f>IFERROR(ALL!AO14,0)</f>
        <v>0.11995</v>
      </c>
      <c r="AL77" s="16">
        <f>IFERROR(ALL!AP14,0)</f>
        <v>0.12</v>
      </c>
      <c r="AM77" s="16">
        <f>IFERROR(ALL!AQ14,0)</f>
        <v>0.12</v>
      </c>
      <c r="AN77" s="16">
        <f>IFERROR(ALL!AR14,0)</f>
        <v>0.12</v>
      </c>
      <c r="AO77" s="16">
        <f>IFERROR(ALL!AS14,0)</f>
        <v>0.12</v>
      </c>
      <c r="AP77" s="16">
        <f>IFERROR(ALL!AT14,0)</f>
        <v>0.12</v>
      </c>
      <c r="AQ77" s="16">
        <f>IFERROR(ALL!AU14,0)</f>
        <v>0.12</v>
      </c>
      <c r="AR77" s="16">
        <f>IFERROR(ALL!AV14,0)</f>
        <v>0.12</v>
      </c>
      <c r="AS77" s="16">
        <f>IFERROR(ALL!AW14,0)</f>
        <v>0.12</v>
      </c>
      <c r="AT77" s="16">
        <f>IFERROR(ALL!AX14,0)</f>
        <v>0.12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 x14ac:dyDescent="0.4">
      <c r="A78" s="87" t="str">
        <f>ALL!E15</f>
        <v>(2)Ga2Se3[l]</v>
      </c>
      <c r="B78" s="16">
        <f>IFERROR(ALL!F15,0)</f>
        <v>0</v>
      </c>
      <c r="C78" s="16">
        <f>IFERROR(ALL!G15,0)</f>
        <v>0</v>
      </c>
      <c r="D78" s="16">
        <f>IFERROR(ALL!H15,0)</f>
        <v>0</v>
      </c>
      <c r="E78" s="16">
        <f>IFERROR(ALL!I15,0)</f>
        <v>0</v>
      </c>
      <c r="F78" s="16">
        <f>IFERROR(ALL!J15,0)</f>
        <v>0</v>
      </c>
      <c r="G78" s="16">
        <f>IFERROR(ALL!K15,0)</f>
        <v>0</v>
      </c>
      <c r="H78" s="16">
        <f>IFERROR(ALL!L15,0)</f>
        <v>0</v>
      </c>
      <c r="I78" s="16">
        <f>IFERROR(ALL!M15,0)</f>
        <v>0</v>
      </c>
      <c r="J78" s="16">
        <f>IFERROR(ALL!N15,0)</f>
        <v>0</v>
      </c>
      <c r="K78" s="16">
        <f>IFERROR(ALL!O15,0)</f>
        <v>0</v>
      </c>
      <c r="L78" s="16">
        <f>IFERROR(ALL!P15,0)</f>
        <v>0</v>
      </c>
      <c r="M78" s="16">
        <f>IFERROR(ALL!Q15,0)</f>
        <v>0</v>
      </c>
      <c r="N78" s="16">
        <f>IFERROR(ALL!R15,0)</f>
        <v>0</v>
      </c>
      <c r="O78" s="16">
        <f>IFERROR(ALL!S15,0)</f>
        <v>9.3761E-29</v>
      </c>
      <c r="P78" s="16">
        <f>IFERROR(ALL!T15,0)</f>
        <v>4.0408000000000002E-19</v>
      </c>
      <c r="Q78" s="16">
        <f>IFERROR(ALL!U15,0)</f>
        <v>8.3408999999999996E-10</v>
      </c>
      <c r="R78" s="16">
        <f>IFERROR(ALL!V15,0)</f>
        <v>2.8653000000000001E-2</v>
      </c>
      <c r="S78" s="16">
        <f>IFERROR(ALL!W15,0)</f>
        <v>8.0225000000000005E-2</v>
      </c>
      <c r="T78" s="16">
        <f>IFERROR(ALL!X15,0)</f>
        <v>9.2601000000000003E-2</v>
      </c>
      <c r="U78" s="16">
        <f>IFERROR(ALL!Y15,0)</f>
        <v>9.6861000000000003E-2</v>
      </c>
      <c r="V78" s="16">
        <f>IFERROR(ALL!Z15,0)</f>
        <v>9.8560999999999996E-2</v>
      </c>
      <c r="W78" s="16">
        <f>IFERROR(ALL!AA15,0)</f>
        <v>9.9301E-2</v>
      </c>
      <c r="X78" s="16">
        <f>IFERROR(ALL!AB15,0)</f>
        <v>9.9642999999999995E-2</v>
      </c>
      <c r="Y78" s="16">
        <f>IFERROR(ALL!AC15,0)</f>
        <v>9.9810999999999997E-2</v>
      </c>
      <c r="Z78" s="16">
        <f>IFERROR(ALL!AD15,0)</f>
        <v>9.9895999999999999E-2</v>
      </c>
      <c r="AA78" s="16">
        <f>IFERROR(ALL!AE15,0)</f>
        <v>9.9941000000000002E-2</v>
      </c>
      <c r="AB78" s="16">
        <f>IFERROR(ALL!AF15,0)</f>
        <v>9.9964999999999998E-2</v>
      </c>
      <c r="AC78" s="16">
        <f>IFERROR(ALL!AG15,0)</f>
        <v>9.9978999999999998E-2</v>
      </c>
      <c r="AD78" s="16">
        <f>IFERROR(ALL!AH15,0)</f>
        <v>9.9987000000000006E-2</v>
      </c>
      <c r="AE78" s="16">
        <f>IFERROR(ALL!AI15,0)</f>
        <v>9.9991999999999998E-2</v>
      </c>
      <c r="AF78" s="16">
        <f>IFERROR(ALL!AJ15,0)</f>
        <v>9.9995000000000001E-2</v>
      </c>
      <c r="AG78" s="16">
        <f>IFERROR(ALL!AK15,0)</f>
        <v>9.9997000000000003E-2</v>
      </c>
      <c r="AH78" s="16">
        <f>IFERROR(ALL!AL15,0)</f>
        <v>9.9998000000000004E-2</v>
      </c>
      <c r="AI78" s="16">
        <f>IFERROR(ALL!AM15,0)</f>
        <v>9.9999000000000005E-2</v>
      </c>
      <c r="AJ78" s="16">
        <f>IFERROR(ALL!AN15,0)</f>
        <v>0.1</v>
      </c>
      <c r="AK78" s="16">
        <f>IFERROR(ALL!AO15,0)</f>
        <v>0.1</v>
      </c>
      <c r="AL78" s="16">
        <f>IFERROR(ALL!AP15,0)</f>
        <v>0.1</v>
      </c>
      <c r="AM78" s="16">
        <f>IFERROR(ALL!AQ15,0)</f>
        <v>0.1</v>
      </c>
      <c r="AN78" s="16">
        <f>IFERROR(ALL!AR15,0)</f>
        <v>0.1</v>
      </c>
      <c r="AO78" s="16">
        <f>IFERROR(ALL!AS15,0)</f>
        <v>0.1</v>
      </c>
      <c r="AP78" s="16">
        <f>IFERROR(ALL!AT15,0)</f>
        <v>0.1</v>
      </c>
      <c r="AQ78" s="16">
        <f>IFERROR(ALL!AU15,0)</f>
        <v>0.1</v>
      </c>
      <c r="AR78" s="16">
        <f>IFERROR(ALL!AV15,0)</f>
        <v>0.1</v>
      </c>
      <c r="AS78" s="16">
        <f>IFERROR(ALL!AW15,0)</f>
        <v>0.1</v>
      </c>
      <c r="AT78" s="16">
        <f>IFERROR(ALL!AX15,0)</f>
        <v>0.1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 x14ac:dyDescent="0.4">
      <c r="A79" s="87" t="str">
        <f>ALL!E16</f>
        <v>H (Ar)</v>
      </c>
      <c r="B79" s="16">
        <f>IFERROR(ALL!F16,0)</f>
        <v>-18.62</v>
      </c>
      <c r="C79" s="16">
        <f>IFERROR(ALL!G16,0)</f>
        <v>-18.61</v>
      </c>
      <c r="D79" s="16">
        <f>IFERROR(ALL!H16,0)</f>
        <v>-18.61</v>
      </c>
      <c r="E79" s="16">
        <f>IFERROR(ALL!I16,0)</f>
        <v>-18.62</v>
      </c>
      <c r="F79" s="16">
        <f>IFERROR(ALL!J16,0)</f>
        <v>-18.63</v>
      </c>
      <c r="G79" s="16">
        <f>IFERROR(ALL!K16,0)</f>
        <v>-18.649999999999999</v>
      </c>
      <c r="H79" s="16">
        <f>IFERROR(ALL!L16,0)</f>
        <v>-18.670000000000002</v>
      </c>
      <c r="I79" s="16">
        <f>IFERROR(ALL!M16,0)</f>
        <v>-18.690000000000001</v>
      </c>
      <c r="J79" s="16">
        <f>IFERROR(ALL!N16,0)</f>
        <v>-18.72</v>
      </c>
      <c r="K79" s="16">
        <f>IFERROR(ALL!O16,0)</f>
        <v>-18.75</v>
      </c>
      <c r="L79" s="16">
        <f>IFERROR(ALL!P16,0)</f>
        <v>-18.78</v>
      </c>
      <c r="M79" s="16">
        <f>IFERROR(ALL!Q16,0)</f>
        <v>-18.809999999999999</v>
      </c>
      <c r="N79" s="16">
        <f>IFERROR(ALL!R16,0)</f>
        <v>-18.84</v>
      </c>
      <c r="O79" s="16">
        <f>IFERROR(ALL!S16,0)</f>
        <v>-18.87</v>
      </c>
      <c r="P79" s="16">
        <f>IFERROR(ALL!T16,0)</f>
        <v>-18.899999999999999</v>
      </c>
      <c r="Q79" s="16">
        <f>IFERROR(ALL!U16,0)</f>
        <v>-18.940000000000001</v>
      </c>
      <c r="R79" s="16">
        <f>IFERROR(ALL!V16,0)</f>
        <v>-18.97</v>
      </c>
      <c r="S79" s="16">
        <f>IFERROR(ALL!W16,0)</f>
        <v>-19.010000000000002</v>
      </c>
      <c r="T79" s="16">
        <f>IFERROR(ALL!X16,0)</f>
        <v>-19.04</v>
      </c>
      <c r="U79" s="16">
        <f>IFERROR(ALL!Y16,0)</f>
        <v>-19.07</v>
      </c>
      <c r="V79" s="16">
        <f>IFERROR(ALL!Z16,0)</f>
        <v>-19.11</v>
      </c>
      <c r="W79" s="16">
        <f>IFERROR(ALL!AA16,0)</f>
        <v>-19.14</v>
      </c>
      <c r="X79" s="16">
        <f>IFERROR(ALL!AB16,0)</f>
        <v>-19.18</v>
      </c>
      <c r="Y79" s="16">
        <f>IFERROR(ALL!AC16,0)</f>
        <v>-19.21</v>
      </c>
      <c r="Z79" s="16">
        <f>IFERROR(ALL!AD16,0)</f>
        <v>-19.25</v>
      </c>
      <c r="AA79" s="16">
        <f>IFERROR(ALL!AE16,0)</f>
        <v>-19.28</v>
      </c>
      <c r="AB79" s="16">
        <f>IFERROR(ALL!AF16,0)</f>
        <v>-19.32</v>
      </c>
      <c r="AC79" s="16">
        <f>IFERROR(ALL!AG16,0)</f>
        <v>-19.350000000000001</v>
      </c>
      <c r="AD79" s="16">
        <f>IFERROR(ALL!AH16,0)</f>
        <v>-19.38</v>
      </c>
      <c r="AE79" s="16">
        <f>IFERROR(ALL!AI16,0)</f>
        <v>-19.420000000000002</v>
      </c>
      <c r="AF79" s="16">
        <f>IFERROR(ALL!AJ16,0)</f>
        <v>-19.45</v>
      </c>
      <c r="AG79" s="16">
        <f>IFERROR(ALL!AK16,0)</f>
        <v>-19.48</v>
      </c>
      <c r="AH79" s="16">
        <f>IFERROR(ALL!AL16,0)</f>
        <v>-19.510000000000002</v>
      </c>
      <c r="AI79" s="16">
        <f>IFERROR(ALL!AM16,0)</f>
        <v>-19.55</v>
      </c>
      <c r="AJ79" s="16">
        <f>IFERROR(ALL!AN16,0)</f>
        <v>-19.579999999999998</v>
      </c>
      <c r="AK79" s="16">
        <f>IFERROR(ALL!AO16,0)</f>
        <v>-19.61</v>
      </c>
      <c r="AL79" s="16">
        <f>IFERROR(ALL!AP16,0)</f>
        <v>-19.64</v>
      </c>
      <c r="AM79" s="16">
        <f>IFERROR(ALL!AQ16,0)</f>
        <v>-19.68</v>
      </c>
      <c r="AN79" s="16">
        <f>IFERROR(ALL!AR16,0)</f>
        <v>-19.71</v>
      </c>
      <c r="AO79" s="16">
        <f>IFERROR(ALL!AS16,0)</f>
        <v>-19.739999999999998</v>
      </c>
      <c r="AP79" s="16">
        <f>IFERROR(ALL!AT16,0)</f>
        <v>-19.77</v>
      </c>
      <c r="AQ79" s="16">
        <f>IFERROR(ALL!AU16,0)</f>
        <v>-19.809999999999999</v>
      </c>
      <c r="AR79" s="16">
        <f>IFERROR(ALL!AV16,0)</f>
        <v>-19.84</v>
      </c>
      <c r="AS79" s="16">
        <f>IFERROR(ALL!AW16,0)</f>
        <v>-19.87</v>
      </c>
      <c r="AT79" s="16">
        <f>IFERROR(ALL!AX16,0)</f>
        <v>-19.91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 x14ac:dyDescent="0.4">
      <c r="A80" s="87" t="str">
        <f>ALL!E17</f>
        <v>H (Ga)</v>
      </c>
      <c r="B80" s="16">
        <f>IFERROR(ALL!F17,0)</f>
        <v>-65.31</v>
      </c>
      <c r="C80" s="16">
        <f>IFERROR(ALL!G17,0)</f>
        <v>-61.84</v>
      </c>
      <c r="D80" s="16">
        <f>IFERROR(ALL!H17,0)</f>
        <v>-58.76</v>
      </c>
      <c r="E80" s="16">
        <f>IFERROR(ALL!I17,0)</f>
        <v>-55.99</v>
      </c>
      <c r="F80" s="16">
        <f>IFERROR(ALL!J17,0)</f>
        <v>-53.51</v>
      </c>
      <c r="G80" s="16">
        <f>IFERROR(ALL!K17,0)</f>
        <v>-48.42</v>
      </c>
      <c r="H80" s="16">
        <f>IFERROR(ALL!L17,0)</f>
        <v>-46.41</v>
      </c>
      <c r="I80" s="16">
        <f>IFERROR(ALL!M17,0)</f>
        <v>-44.58</v>
      </c>
      <c r="J80" s="16">
        <f>IFERROR(ALL!N17,0)</f>
        <v>-42.9</v>
      </c>
      <c r="K80" s="16">
        <f>IFERROR(ALL!O17,0)</f>
        <v>-44.12</v>
      </c>
      <c r="L80" s="16">
        <f>IFERROR(ALL!P17,0)</f>
        <v>-42.66</v>
      </c>
      <c r="M80" s="16">
        <f>IFERROR(ALL!Q17,0)</f>
        <v>-45.24</v>
      </c>
      <c r="N80" s="16">
        <f>IFERROR(ALL!R17,0)</f>
        <v>-44.12</v>
      </c>
      <c r="O80" s="16">
        <f>IFERROR(ALL!S17,0)</f>
        <v>-43.08</v>
      </c>
      <c r="P80" s="16">
        <f>IFERROR(ALL!T17,0)</f>
        <v>-42.12</v>
      </c>
      <c r="Q80" s="16">
        <f>IFERROR(ALL!U17,0)</f>
        <v>-41.24</v>
      </c>
      <c r="R80" s="16">
        <f>IFERROR(ALL!V17,0)</f>
        <v>-40.53</v>
      </c>
      <c r="S80" s="16">
        <f>IFERROR(ALL!W17,0)</f>
        <v>-40.31</v>
      </c>
      <c r="T80" s="16">
        <f>IFERROR(ALL!X17,0)</f>
        <v>-40.07</v>
      </c>
      <c r="U80" s="16">
        <f>IFERROR(ALL!Y17,0)</f>
        <v>-39.83</v>
      </c>
      <c r="V80" s="16">
        <f>IFERROR(ALL!Z17,0)</f>
        <v>-39.6</v>
      </c>
      <c r="W80" s="16">
        <f>IFERROR(ALL!AA17,0)</f>
        <v>-39.36</v>
      </c>
      <c r="X80" s="16">
        <f>IFERROR(ALL!AB17,0)</f>
        <v>-39.130000000000003</v>
      </c>
      <c r="Y80" s="16">
        <f>IFERROR(ALL!AC17,0)</f>
        <v>-38.89</v>
      </c>
      <c r="Z80" s="16">
        <f>IFERROR(ALL!AD17,0)</f>
        <v>-38.65</v>
      </c>
      <c r="AA80" s="16">
        <f>IFERROR(ALL!AE17,0)</f>
        <v>-38.409999999999997</v>
      </c>
      <c r="AB80" s="16">
        <f>IFERROR(ALL!AF17,0)</f>
        <v>-38.15</v>
      </c>
      <c r="AC80" s="16">
        <f>IFERROR(ALL!AG17,0)</f>
        <v>-37.9</v>
      </c>
      <c r="AD80" s="16">
        <f>IFERROR(ALL!AH17,0)</f>
        <v>-37.630000000000003</v>
      </c>
      <c r="AE80" s="16">
        <f>IFERROR(ALL!AI17,0)</f>
        <v>-37.36</v>
      </c>
      <c r="AF80" s="16">
        <f>IFERROR(ALL!AJ17,0)</f>
        <v>-37.090000000000003</v>
      </c>
      <c r="AG80" s="16">
        <f>IFERROR(ALL!AK17,0)</f>
        <v>-36.81</v>
      </c>
      <c r="AH80" s="16">
        <f>IFERROR(ALL!AL17,0)</f>
        <v>-36.53</v>
      </c>
      <c r="AI80" s="16">
        <f>IFERROR(ALL!AM17,0)</f>
        <v>-36.26</v>
      </c>
      <c r="AJ80" s="16">
        <f>IFERROR(ALL!AN17,0)</f>
        <v>-35.99</v>
      </c>
      <c r="AK80" s="16">
        <f>IFERROR(ALL!AO17,0)</f>
        <v>-35.659999999999997</v>
      </c>
      <c r="AL80" s="16">
        <f>IFERROR(ALL!AP17,0)</f>
        <v>-35.229999999999997</v>
      </c>
      <c r="AM80" s="16">
        <f>IFERROR(ALL!AQ17,0)</f>
        <v>-34.81</v>
      </c>
      <c r="AN80" s="16">
        <f>IFERROR(ALL!AR17,0)</f>
        <v>-34.409999999999997</v>
      </c>
      <c r="AO80" s="16">
        <f>IFERROR(ALL!AS17,0)</f>
        <v>-34.01</v>
      </c>
      <c r="AP80" s="16">
        <f>IFERROR(ALL!AT17,0)</f>
        <v>-33.619999999999997</v>
      </c>
      <c r="AQ80" s="16">
        <f>IFERROR(ALL!AU17,0)</f>
        <v>-33.229999999999997</v>
      </c>
      <c r="AR80" s="16">
        <f>IFERROR(ALL!AV17,0)</f>
        <v>-32.85</v>
      </c>
      <c r="AS80" s="16">
        <f>IFERROR(ALL!AW17,0)</f>
        <v>-32.479999999999997</v>
      </c>
      <c r="AT80" s="16">
        <f>IFERROR(ALL!AX17,0)</f>
        <v>-32.11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 x14ac:dyDescent="0.4">
      <c r="A81" s="87" t="str">
        <f>ALL!E18</f>
        <v>H (Ge)</v>
      </c>
      <c r="B81" s="16">
        <f>IFERROR(ALL!F18,0)</f>
        <v>-17.16</v>
      </c>
      <c r="C81" s="16">
        <f>IFERROR(ALL!G18,0)</f>
        <v>-16.53</v>
      </c>
      <c r="D81" s="16">
        <f>IFERROR(ALL!H18,0)</f>
        <v>-15.98</v>
      </c>
      <c r="E81" s="16">
        <f>IFERROR(ALL!I18,0)</f>
        <v>-15.49</v>
      </c>
      <c r="F81" s="16">
        <f>IFERROR(ALL!J18,0)</f>
        <v>-15.06</v>
      </c>
      <c r="G81" s="16">
        <f>IFERROR(ALL!K18,0)</f>
        <v>-12.79</v>
      </c>
      <c r="H81" s="16">
        <f>IFERROR(ALL!L18,0)</f>
        <v>-12.47</v>
      </c>
      <c r="I81" s="16">
        <f>IFERROR(ALL!M18,0)</f>
        <v>-12.19</v>
      </c>
      <c r="J81" s="16">
        <f>IFERROR(ALL!N18,0)</f>
        <v>-11.93</v>
      </c>
      <c r="K81" s="16">
        <f>IFERROR(ALL!O18,0)</f>
        <v>-13.54</v>
      </c>
      <c r="L81" s="16">
        <f>IFERROR(ALL!P18,0)</f>
        <v>-13.31</v>
      </c>
      <c r="M81" s="16">
        <f>IFERROR(ALL!Q18,0)</f>
        <v>-15.71</v>
      </c>
      <c r="N81" s="16">
        <f>IFERROR(ALL!R18,0)</f>
        <v>-15.6</v>
      </c>
      <c r="O81" s="16">
        <f>IFERROR(ALL!S18,0)</f>
        <v>-15.51</v>
      </c>
      <c r="P81" s="16">
        <f>IFERROR(ALL!T18,0)</f>
        <v>-15.43</v>
      </c>
      <c r="Q81" s="16">
        <f>IFERROR(ALL!U18,0)</f>
        <v>-15.37</v>
      </c>
      <c r="R81" s="16">
        <f>IFERROR(ALL!V18,0)</f>
        <v>-15.2</v>
      </c>
      <c r="S81" s="16">
        <f>IFERROR(ALL!W18,0)</f>
        <v>-14.92</v>
      </c>
      <c r="T81" s="16">
        <f>IFERROR(ALL!X18,0)</f>
        <v>-14.83</v>
      </c>
      <c r="U81" s="16">
        <f>IFERROR(ALL!Y18,0)</f>
        <v>-14.79</v>
      </c>
      <c r="V81" s="16">
        <f>IFERROR(ALL!Z18,0)</f>
        <v>-14.76</v>
      </c>
      <c r="W81" s="16">
        <f>IFERROR(ALL!AA18,0)</f>
        <v>-14.73</v>
      </c>
      <c r="X81" s="16">
        <f>IFERROR(ALL!AB18,0)</f>
        <v>-14.71</v>
      </c>
      <c r="Y81" s="16">
        <f>IFERROR(ALL!AC18,0)</f>
        <v>-14.67</v>
      </c>
      <c r="Z81" s="16">
        <f>IFERROR(ALL!AD18,0)</f>
        <v>-14.62</v>
      </c>
      <c r="AA81" s="16">
        <f>IFERROR(ALL!AE18,0)</f>
        <v>-14.57</v>
      </c>
      <c r="AB81" s="16">
        <f>IFERROR(ALL!AF18,0)</f>
        <v>-14.49</v>
      </c>
      <c r="AC81" s="16">
        <f>IFERROR(ALL!AG18,0)</f>
        <v>-14.41</v>
      </c>
      <c r="AD81" s="16">
        <f>IFERROR(ALL!AH18,0)</f>
        <v>-14.32</v>
      </c>
      <c r="AE81" s="16">
        <f>IFERROR(ALL!AI18,0)</f>
        <v>-14.22</v>
      </c>
      <c r="AF81" s="16">
        <f>IFERROR(ALL!AJ18,0)</f>
        <v>-14.11</v>
      </c>
      <c r="AG81" s="16">
        <f>IFERROR(ALL!AK18,0)</f>
        <v>-13.99</v>
      </c>
      <c r="AH81" s="16">
        <f>IFERROR(ALL!AL18,0)</f>
        <v>-13.87</v>
      </c>
      <c r="AI81" s="16">
        <f>IFERROR(ALL!AM18,0)</f>
        <v>-13.75</v>
      </c>
      <c r="AJ81" s="16">
        <f>IFERROR(ALL!AN18,0)</f>
        <v>-13.62</v>
      </c>
      <c r="AK81" s="16">
        <f>IFERROR(ALL!AO18,0)</f>
        <v>-13.51</v>
      </c>
      <c r="AL81" s="16">
        <f>IFERROR(ALL!AP18,0)</f>
        <v>-13.4</v>
      </c>
      <c r="AM81" s="16">
        <f>IFERROR(ALL!AQ18,0)</f>
        <v>-13.29</v>
      </c>
      <c r="AN81" s="16">
        <f>IFERROR(ALL!AR18,0)</f>
        <v>-13.19</v>
      </c>
      <c r="AO81" s="16">
        <f>IFERROR(ALL!AS18,0)</f>
        <v>-13.09</v>
      </c>
      <c r="AP81" s="16">
        <f>IFERROR(ALL!AT18,0)</f>
        <v>-12.99</v>
      </c>
      <c r="AQ81" s="16">
        <f>IFERROR(ALL!AU18,0)</f>
        <v>-12.89</v>
      </c>
      <c r="AR81" s="16">
        <f>IFERROR(ALL!AV18,0)</f>
        <v>-12.79</v>
      </c>
      <c r="AS81" s="16">
        <f>IFERROR(ALL!AW18,0)</f>
        <v>-12.69</v>
      </c>
      <c r="AT81" s="16">
        <f>IFERROR(ALL!AX18,0)</f>
        <v>-12.59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 x14ac:dyDescent="0.4">
      <c r="A82" s="87" t="str">
        <f>ALL!E19</f>
        <v>H (Se)</v>
      </c>
      <c r="B82" s="16">
        <f>IFERROR(ALL!F19,0)</f>
        <v>-23.95</v>
      </c>
      <c r="C82" s="16">
        <f>IFERROR(ALL!G19,0)</f>
        <v>-22.83</v>
      </c>
      <c r="D82" s="16">
        <f>IFERROR(ALL!H19,0)</f>
        <v>-21.83</v>
      </c>
      <c r="E82" s="16">
        <f>IFERROR(ALL!I19,0)</f>
        <v>-20.95</v>
      </c>
      <c r="F82" s="16">
        <f>IFERROR(ALL!J19,0)</f>
        <v>-20.149999999999999</v>
      </c>
      <c r="G82" s="16">
        <f>IFERROR(ALL!K19,0)</f>
        <v>-21.33</v>
      </c>
      <c r="H82" s="16">
        <f>IFERROR(ALL!L19,0)</f>
        <v>-20.67</v>
      </c>
      <c r="I82" s="16">
        <f>IFERROR(ALL!M19,0)</f>
        <v>-20.059999999999999</v>
      </c>
      <c r="J82" s="16">
        <f>IFERROR(ALL!N19,0)</f>
        <v>-19.52</v>
      </c>
      <c r="K82" s="16">
        <f>IFERROR(ALL!O19,0)</f>
        <v>-17.170000000000002</v>
      </c>
      <c r="L82" s="16">
        <f>IFERROR(ALL!P19,0)</f>
        <v>-16.73</v>
      </c>
      <c r="M82" s="16">
        <f>IFERROR(ALL!Q19,0)</f>
        <v>-13.71</v>
      </c>
      <c r="N82" s="16">
        <f>IFERROR(ALL!R19,0)</f>
        <v>-13.26</v>
      </c>
      <c r="O82" s="16">
        <f>IFERROR(ALL!S19,0)</f>
        <v>-12.84</v>
      </c>
      <c r="P82" s="16">
        <f>IFERROR(ALL!T19,0)</f>
        <v>-12.44</v>
      </c>
      <c r="Q82" s="16">
        <f>IFERROR(ALL!U19,0)</f>
        <v>-12.07</v>
      </c>
      <c r="R82" s="16">
        <f>IFERROR(ALL!V19,0)</f>
        <v>-11.7</v>
      </c>
      <c r="S82" s="16">
        <f>IFERROR(ALL!W19,0)</f>
        <v>-11.32</v>
      </c>
      <c r="T82" s="16">
        <f>IFERROR(ALL!X19,0)</f>
        <v>-10.98</v>
      </c>
      <c r="U82" s="16">
        <f>IFERROR(ALL!Y19,0)</f>
        <v>-10.67</v>
      </c>
      <c r="V82" s="16">
        <f>IFERROR(ALL!Z19,0)</f>
        <v>-10.38</v>
      </c>
      <c r="W82" s="16">
        <f>IFERROR(ALL!AA19,0)</f>
        <v>-10.119999999999999</v>
      </c>
      <c r="X82" s="16">
        <f>IFERROR(ALL!AB19,0)</f>
        <v>-9.8800000000000008</v>
      </c>
      <c r="Y82" s="16">
        <f>IFERROR(ALL!AC19,0)</f>
        <v>-9.6630000000000003</v>
      </c>
      <c r="Z82" s="16">
        <f>IFERROR(ALL!AD19,0)</f>
        <v>-9.4689999999999994</v>
      </c>
      <c r="AA82" s="16">
        <f>IFERROR(ALL!AE19,0)</f>
        <v>-9.298</v>
      </c>
      <c r="AB82" s="16">
        <f>IFERROR(ALL!AF19,0)</f>
        <v>-9.1509999999999998</v>
      </c>
      <c r="AC82" s="16">
        <f>IFERROR(ALL!AG19,0)</f>
        <v>-9.0250000000000004</v>
      </c>
      <c r="AD82" s="16">
        <f>IFERROR(ALL!AH19,0)</f>
        <v>-8.92</v>
      </c>
      <c r="AE82" s="16">
        <f>IFERROR(ALL!AI19,0)</f>
        <v>-8.8350000000000009</v>
      </c>
      <c r="AF82" s="16">
        <f>IFERROR(ALL!AJ19,0)</f>
        <v>-8.7669999999999995</v>
      </c>
      <c r="AG82" s="16">
        <f>IFERROR(ALL!AK19,0)</f>
        <v>-8.7159999999999993</v>
      </c>
      <c r="AH82" s="16">
        <f>IFERROR(ALL!AL19,0)</f>
        <v>-8.68</v>
      </c>
      <c r="AI82" s="16">
        <f>IFERROR(ALL!AM19,0)</f>
        <v>-8.6560000000000006</v>
      </c>
      <c r="AJ82" s="16">
        <f>IFERROR(ALL!AN19,0)</f>
        <v>-8.6430000000000007</v>
      </c>
      <c r="AK82" s="16">
        <f>IFERROR(ALL!AO19,0)</f>
        <v>-8.6679999999999993</v>
      </c>
      <c r="AL82" s="16">
        <f>IFERROR(ALL!AP19,0)</f>
        <v>-8.7370000000000001</v>
      </c>
      <c r="AM82" s="16">
        <f>IFERROR(ALL!AQ19,0)</f>
        <v>-8.8059999999999992</v>
      </c>
      <c r="AN82" s="16">
        <f>IFERROR(ALL!AR19,0)</f>
        <v>-8.8770000000000007</v>
      </c>
      <c r="AO82" s="16">
        <f>IFERROR(ALL!AS19,0)</f>
        <v>-8.9489999999999998</v>
      </c>
      <c r="AP82" s="16">
        <f>IFERROR(ALL!AT19,0)</f>
        <v>-9.0220000000000002</v>
      </c>
      <c r="AQ82" s="16">
        <f>IFERROR(ALL!AU19,0)</f>
        <v>-9.0969999999999995</v>
      </c>
      <c r="AR82" s="16">
        <f>IFERROR(ALL!AV19,0)</f>
        <v>-9.1750000000000007</v>
      </c>
      <c r="AS82" s="16">
        <f>IFERROR(ALL!AW19,0)</f>
        <v>-9.2550000000000008</v>
      </c>
      <c r="AT82" s="16">
        <f>IFERROR(ALL!AX19,0)</f>
        <v>-9.3379999999999992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 x14ac:dyDescent="0.4">
      <c r="A83" s="87">
        <f>ALL!E20</f>
        <v>0</v>
      </c>
      <c r="B83" s="16">
        <f>IFERROR(ALL!F20,0)</f>
        <v>0</v>
      </c>
      <c r="C83" s="16">
        <f>IFERROR(ALL!G20,0)</f>
        <v>0</v>
      </c>
      <c r="D83" s="16">
        <f>IFERROR(ALL!H20,0)</f>
        <v>0</v>
      </c>
      <c r="E83" s="16">
        <f>IFERROR(ALL!I20,0)</f>
        <v>0</v>
      </c>
      <c r="F83" s="16">
        <f>IFERROR(ALL!J20,0)</f>
        <v>0</v>
      </c>
      <c r="G83" s="16">
        <f>IFERROR(ALL!K20,0)</f>
        <v>0</v>
      </c>
      <c r="H83" s="16">
        <f>IFERROR(ALL!L20,0)</f>
        <v>0</v>
      </c>
      <c r="I83" s="16">
        <f>IFERROR(ALL!M20,0)</f>
        <v>0</v>
      </c>
      <c r="J83" s="16">
        <f>IFERROR(ALL!N20,0)</f>
        <v>0</v>
      </c>
      <c r="K83" s="16">
        <f>IFERROR(ALL!O20,0)</f>
        <v>0</v>
      </c>
      <c r="L83" s="16">
        <f>IFERROR(ALL!P20,0)</f>
        <v>0</v>
      </c>
      <c r="M83" s="16">
        <f>IFERROR(ALL!Q20,0)</f>
        <v>0</v>
      </c>
      <c r="N83" s="16">
        <f>IFERROR(ALL!R20,0)</f>
        <v>0</v>
      </c>
      <c r="O83" s="16">
        <f>IFERROR(ALL!S20,0)</f>
        <v>0</v>
      </c>
      <c r="P83" s="16">
        <f>IFERROR(ALL!T20,0)</f>
        <v>0</v>
      </c>
      <c r="Q83" s="16">
        <f>IFERROR(ALL!U20,0)</f>
        <v>0</v>
      </c>
      <c r="R83" s="16">
        <f>IFERROR(ALL!V20,0)</f>
        <v>0</v>
      </c>
      <c r="S83" s="16">
        <f>IFERROR(ALL!W20,0)</f>
        <v>0</v>
      </c>
      <c r="T83" s="16">
        <f>IFERROR(ALL!X20,0)</f>
        <v>0</v>
      </c>
      <c r="U83" s="16">
        <f>IFERROR(ALL!Y20,0)</f>
        <v>0</v>
      </c>
      <c r="V83" s="16">
        <f>IFERROR(ALL!Z20,0)</f>
        <v>0</v>
      </c>
      <c r="W83" s="16">
        <f>IFERROR(ALL!AA20,0)</f>
        <v>0</v>
      </c>
      <c r="X83" s="16">
        <f>IFERROR(ALL!AB20,0)</f>
        <v>0</v>
      </c>
      <c r="Y83" s="16">
        <f>IFERROR(ALL!AC20,0)</f>
        <v>0</v>
      </c>
      <c r="Z83" s="16">
        <f>IFERROR(ALL!AD20,0)</f>
        <v>0</v>
      </c>
      <c r="AA83" s="16">
        <f>IFERROR(ALL!AE20,0)</f>
        <v>0</v>
      </c>
      <c r="AB83" s="16">
        <f>IFERROR(ALL!AF20,0)</f>
        <v>0</v>
      </c>
      <c r="AC83" s="16">
        <f>IFERROR(ALL!AG20,0)</f>
        <v>0</v>
      </c>
      <c r="AD83" s="16">
        <f>IFERROR(ALL!AH20,0)</f>
        <v>0</v>
      </c>
      <c r="AE83" s="16">
        <f>IFERROR(ALL!AI20,0)</f>
        <v>0</v>
      </c>
      <c r="AF83" s="16">
        <f>IFERROR(ALL!AJ20,0)</f>
        <v>0</v>
      </c>
      <c r="AG83" s="16">
        <f>IFERROR(ALL!AK20,0)</f>
        <v>0</v>
      </c>
      <c r="AH83" s="16">
        <f>IFERROR(ALL!AL20,0)</f>
        <v>0</v>
      </c>
      <c r="AI83" s="16">
        <f>IFERROR(ALL!AM20,0)</f>
        <v>0</v>
      </c>
      <c r="AJ83" s="16">
        <f>IFERROR(ALL!AN20,0)</f>
        <v>0</v>
      </c>
      <c r="AK83" s="16">
        <f>IFERROR(ALL!AO20,0)</f>
        <v>0</v>
      </c>
      <c r="AL83" s="16">
        <f>IFERROR(ALL!AP20,0)</f>
        <v>0</v>
      </c>
      <c r="AM83" s="16">
        <f>IFERROR(ALL!AQ20,0)</f>
        <v>0</v>
      </c>
      <c r="AN83" s="16">
        <f>IFERROR(ALL!AR20,0)</f>
        <v>0</v>
      </c>
      <c r="AO83" s="16">
        <f>IFERROR(ALL!AS20,0)</f>
        <v>0</v>
      </c>
      <c r="AP83" s="16">
        <f>IFERROR(ALL!AT20,0)</f>
        <v>0</v>
      </c>
      <c r="AQ83" s="16">
        <f>IFERROR(ALL!AU20,0)</f>
        <v>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 x14ac:dyDescent="0.4">
      <c r="A84" s="87">
        <f>ALL!E21</f>
        <v>0</v>
      </c>
      <c r="B84" s="16">
        <f>IFERROR(ALL!F21,0)</f>
        <v>0</v>
      </c>
      <c r="C84" s="16">
        <f>IFERROR(ALL!G21,0)</f>
        <v>0</v>
      </c>
      <c r="D84" s="16">
        <f>IFERROR(ALL!H21,0)</f>
        <v>0</v>
      </c>
      <c r="E84" s="16">
        <f>IFERROR(ALL!I21,0)</f>
        <v>0</v>
      </c>
      <c r="F84" s="16">
        <f>IFERROR(ALL!J21,0)</f>
        <v>0</v>
      </c>
      <c r="G84" s="16">
        <f>IFERROR(ALL!K21,0)</f>
        <v>0</v>
      </c>
      <c r="H84" s="16">
        <f>IFERROR(ALL!L21,0)</f>
        <v>0</v>
      </c>
      <c r="I84" s="16">
        <f>IFERROR(ALL!M21,0)</f>
        <v>0</v>
      </c>
      <c r="J84" s="16">
        <f>IFERROR(ALL!N21,0)</f>
        <v>0</v>
      </c>
      <c r="K84" s="16">
        <f>IFERROR(ALL!O21,0)</f>
        <v>0</v>
      </c>
      <c r="L84" s="16">
        <f>IFERROR(ALL!P21,0)</f>
        <v>0</v>
      </c>
      <c r="M84" s="16">
        <f>IFERROR(ALL!Q21,0)</f>
        <v>0</v>
      </c>
      <c r="N84" s="16">
        <f>IFERROR(ALL!R21,0)</f>
        <v>0</v>
      </c>
      <c r="O84" s="16">
        <f>IFERROR(ALL!S21,0)</f>
        <v>0</v>
      </c>
      <c r="P84" s="16">
        <f>IFERROR(ALL!T21,0)</f>
        <v>0</v>
      </c>
      <c r="Q84" s="16">
        <f>IFERROR(ALL!U21,0)</f>
        <v>0</v>
      </c>
      <c r="R84" s="16">
        <f>IFERROR(ALL!V21,0)</f>
        <v>0</v>
      </c>
      <c r="S84" s="16">
        <f>IFERROR(ALL!W21,0)</f>
        <v>0</v>
      </c>
      <c r="T84" s="16">
        <f>IFERROR(ALL!X21,0)</f>
        <v>0</v>
      </c>
      <c r="U84" s="16">
        <f>IFERROR(ALL!Y21,0)</f>
        <v>0</v>
      </c>
      <c r="V84" s="16">
        <f>IFERROR(ALL!Z21,0)</f>
        <v>0</v>
      </c>
      <c r="W84" s="16">
        <f>IFERROR(ALL!AA21,0)</f>
        <v>0</v>
      </c>
      <c r="X84" s="16">
        <f>IFERROR(ALL!AB21,0)</f>
        <v>0</v>
      </c>
      <c r="Y84" s="16">
        <f>IFERROR(ALL!AC21,0)</f>
        <v>0</v>
      </c>
      <c r="Z84" s="16">
        <f>IFERROR(ALL!AD21,0)</f>
        <v>0</v>
      </c>
      <c r="AA84" s="16">
        <f>IFERROR(ALL!AE21,0)</f>
        <v>0</v>
      </c>
      <c r="AB84" s="16">
        <f>IFERROR(ALL!AF21,0)</f>
        <v>0</v>
      </c>
      <c r="AC84" s="16">
        <f>IFERROR(ALL!AG21,0)</f>
        <v>0</v>
      </c>
      <c r="AD84" s="16">
        <f>IFERROR(ALL!AH21,0)</f>
        <v>0</v>
      </c>
      <c r="AE84" s="16">
        <f>IFERROR(ALL!AI21,0)</f>
        <v>0</v>
      </c>
      <c r="AF84" s="16">
        <f>IFERROR(ALL!AJ21,0)</f>
        <v>0</v>
      </c>
      <c r="AG84" s="16">
        <f>IFERROR(ALL!AK21,0)</f>
        <v>0</v>
      </c>
      <c r="AH84" s="16">
        <f>IFERROR(ALL!AL21,0)</f>
        <v>0</v>
      </c>
      <c r="AI84" s="16">
        <f>IFERROR(ALL!AM21,0)</f>
        <v>0</v>
      </c>
      <c r="AJ84" s="16">
        <f>IFERROR(ALL!AN21,0)</f>
        <v>0</v>
      </c>
      <c r="AK84" s="16">
        <f>IFERROR(ALL!AO21,0)</f>
        <v>0</v>
      </c>
      <c r="AL84" s="16">
        <f>IFERROR(ALL!AP21,0)</f>
        <v>0</v>
      </c>
      <c r="AM84" s="16">
        <f>IFERROR(ALL!AQ21,0)</f>
        <v>0</v>
      </c>
      <c r="AN84" s="16">
        <f>IFERROR(ALL!AR21,0)</f>
        <v>0</v>
      </c>
      <c r="AO84" s="16">
        <f>IFERROR(ALL!AS21,0)</f>
        <v>0</v>
      </c>
      <c r="AP84" s="16">
        <f>IFERROR(ALL!AT21,0)</f>
        <v>0</v>
      </c>
      <c r="AQ84" s="16">
        <f>IFERROR(ALL!AU21,0)</f>
        <v>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 x14ac:dyDescent="0.4">
      <c r="A85" s="87">
        <f>ALL!E22</f>
        <v>0</v>
      </c>
      <c r="B85" s="16">
        <f>IFERROR(ALL!F22,0)</f>
        <v>0</v>
      </c>
      <c r="C85" s="16">
        <f>IFERROR(ALL!G22,0)</f>
        <v>0</v>
      </c>
      <c r="D85" s="16">
        <f>IFERROR(ALL!H22,0)</f>
        <v>0</v>
      </c>
      <c r="E85" s="16">
        <f>IFERROR(ALL!I22,0)</f>
        <v>0</v>
      </c>
      <c r="F85" s="16">
        <f>IFERROR(ALL!J22,0)</f>
        <v>0</v>
      </c>
      <c r="G85" s="16">
        <f>IFERROR(ALL!K22,0)</f>
        <v>0</v>
      </c>
      <c r="H85" s="16">
        <f>IFERROR(ALL!L22,0)</f>
        <v>0</v>
      </c>
      <c r="I85" s="16">
        <f>IFERROR(ALL!M22,0)</f>
        <v>0</v>
      </c>
      <c r="J85" s="16">
        <f>IFERROR(ALL!N22,0)</f>
        <v>0</v>
      </c>
      <c r="K85" s="16">
        <f>IFERROR(ALL!O22,0)</f>
        <v>0</v>
      </c>
      <c r="L85" s="16">
        <f>IFERROR(ALL!P22,0)</f>
        <v>0</v>
      </c>
      <c r="M85" s="16">
        <f>IFERROR(ALL!Q22,0)</f>
        <v>0</v>
      </c>
      <c r="N85" s="16">
        <f>IFERROR(ALL!R22,0)</f>
        <v>0</v>
      </c>
      <c r="O85" s="16">
        <f>IFERROR(ALL!S22,0)</f>
        <v>0</v>
      </c>
      <c r="P85" s="16">
        <f>IFERROR(ALL!T22,0)</f>
        <v>0</v>
      </c>
      <c r="Q85" s="16">
        <f>IFERROR(ALL!U22,0)</f>
        <v>0</v>
      </c>
      <c r="R85" s="16">
        <f>IFERROR(ALL!V22,0)</f>
        <v>0</v>
      </c>
      <c r="S85" s="16">
        <f>IFERROR(ALL!W22,0)</f>
        <v>0</v>
      </c>
      <c r="T85" s="16">
        <f>IFERROR(ALL!X22,0)</f>
        <v>0</v>
      </c>
      <c r="U85" s="16">
        <f>IFERROR(ALL!Y22,0)</f>
        <v>0</v>
      </c>
      <c r="V85" s="16">
        <f>IFERROR(ALL!Z22,0)</f>
        <v>0</v>
      </c>
      <c r="W85" s="16">
        <f>IFERROR(ALL!AA22,0)</f>
        <v>0</v>
      </c>
      <c r="X85" s="16">
        <f>IFERROR(ALL!AB22,0)</f>
        <v>0</v>
      </c>
      <c r="Y85" s="16">
        <f>IFERROR(ALL!AC22,0)</f>
        <v>0</v>
      </c>
      <c r="Z85" s="16">
        <f>IFERROR(ALL!AD22,0)</f>
        <v>0</v>
      </c>
      <c r="AA85" s="16">
        <f>IFERROR(ALL!AE22,0)</f>
        <v>0</v>
      </c>
      <c r="AB85" s="16">
        <f>IFERROR(ALL!AF22,0)</f>
        <v>0</v>
      </c>
      <c r="AC85" s="16">
        <f>IFERROR(ALL!AG22,0)</f>
        <v>0</v>
      </c>
      <c r="AD85" s="16">
        <f>IFERROR(ALL!AH22,0)</f>
        <v>0</v>
      </c>
      <c r="AE85" s="16">
        <f>IFERROR(ALL!AI22,0)</f>
        <v>0</v>
      </c>
      <c r="AF85" s="16">
        <f>IFERROR(ALL!AJ22,0)</f>
        <v>0</v>
      </c>
      <c r="AG85" s="16">
        <f>IFERROR(ALL!AK22,0)</f>
        <v>0</v>
      </c>
      <c r="AH85" s="16">
        <f>IFERROR(ALL!AL22,0)</f>
        <v>0</v>
      </c>
      <c r="AI85" s="16">
        <f>IFERROR(ALL!AM22,0)</f>
        <v>0</v>
      </c>
      <c r="AJ85" s="16">
        <f>IFERROR(ALL!AN22,0)</f>
        <v>0</v>
      </c>
      <c r="AK85" s="16">
        <f>IFERROR(ALL!AO22,0)</f>
        <v>0</v>
      </c>
      <c r="AL85" s="16">
        <f>IFERROR(ALL!AP22,0)</f>
        <v>0</v>
      </c>
      <c r="AM85" s="16">
        <f>IFERROR(ALL!AQ22,0)</f>
        <v>0</v>
      </c>
      <c r="AN85" s="16">
        <f>IFERROR(ALL!AR22,0)</f>
        <v>0</v>
      </c>
      <c r="AO85" s="16">
        <f>IFERROR(ALL!AS22,0)</f>
        <v>0</v>
      </c>
      <c r="AP85" s="16">
        <f>IFERROR(ALL!AT22,0)</f>
        <v>0</v>
      </c>
      <c r="AQ85" s="16">
        <f>IFERROR(ALL!AU22,0)</f>
        <v>0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 x14ac:dyDescent="0.4">
      <c r="A86" s="87">
        <f>ALL!E23</f>
        <v>0</v>
      </c>
      <c r="B86" s="16">
        <f>IFERROR(ALL!F23,0)</f>
        <v>0</v>
      </c>
      <c r="C86" s="16">
        <f>IFERROR(ALL!G23,0)</f>
        <v>0</v>
      </c>
      <c r="D86" s="16">
        <f>IFERROR(ALL!H23,0)</f>
        <v>0</v>
      </c>
      <c r="E86" s="16">
        <f>IFERROR(ALL!I23,0)</f>
        <v>0</v>
      </c>
      <c r="F86" s="16">
        <f>IFERROR(ALL!J23,0)</f>
        <v>0</v>
      </c>
      <c r="G86" s="16">
        <f>IFERROR(ALL!K23,0)</f>
        <v>0</v>
      </c>
      <c r="H86" s="16">
        <f>IFERROR(ALL!L23,0)</f>
        <v>0</v>
      </c>
      <c r="I86" s="16">
        <f>IFERROR(ALL!M23,0)</f>
        <v>0</v>
      </c>
      <c r="J86" s="16">
        <f>IFERROR(ALL!N23,0)</f>
        <v>0</v>
      </c>
      <c r="K86" s="16">
        <f>IFERROR(ALL!O23,0)</f>
        <v>0</v>
      </c>
      <c r="L86" s="16">
        <f>IFERROR(ALL!P23,0)</f>
        <v>0</v>
      </c>
      <c r="M86" s="16">
        <f>IFERROR(ALL!Q23,0)</f>
        <v>0</v>
      </c>
      <c r="N86" s="16">
        <f>IFERROR(ALL!R23,0)</f>
        <v>0</v>
      </c>
      <c r="O86" s="16">
        <f>IFERROR(ALL!S23,0)</f>
        <v>0</v>
      </c>
      <c r="P86" s="16">
        <f>IFERROR(ALL!T23,0)</f>
        <v>0</v>
      </c>
      <c r="Q86" s="16">
        <f>IFERROR(ALL!U23,0)</f>
        <v>0</v>
      </c>
      <c r="R86" s="16">
        <f>IFERROR(ALL!V23,0)</f>
        <v>0</v>
      </c>
      <c r="S86" s="16">
        <f>IFERROR(ALL!W23,0)</f>
        <v>0</v>
      </c>
      <c r="T86" s="16">
        <f>IFERROR(ALL!X23,0)</f>
        <v>0</v>
      </c>
      <c r="U86" s="16">
        <f>IFERROR(ALL!Y23,0)</f>
        <v>0</v>
      </c>
      <c r="V86" s="16">
        <f>IFERROR(ALL!Z23,0)</f>
        <v>0</v>
      </c>
      <c r="W86" s="16">
        <f>IFERROR(ALL!AA23,0)</f>
        <v>0</v>
      </c>
      <c r="X86" s="16">
        <f>IFERROR(ALL!AB23,0)</f>
        <v>0</v>
      </c>
      <c r="Y86" s="16">
        <f>IFERROR(ALL!AC23,0)</f>
        <v>0</v>
      </c>
      <c r="Z86" s="16">
        <f>IFERROR(ALL!AD23,0)</f>
        <v>0</v>
      </c>
      <c r="AA86" s="16">
        <f>IFERROR(ALL!AE23,0)</f>
        <v>0</v>
      </c>
      <c r="AB86" s="16">
        <f>IFERROR(ALL!AF23,0)</f>
        <v>0</v>
      </c>
      <c r="AC86" s="16">
        <f>IFERROR(ALL!AG23,0)</f>
        <v>0</v>
      </c>
      <c r="AD86" s="16">
        <f>IFERROR(ALL!AH23,0)</f>
        <v>0</v>
      </c>
      <c r="AE86" s="16">
        <f>IFERROR(ALL!AI23,0)</f>
        <v>0</v>
      </c>
      <c r="AF86" s="16">
        <f>IFERROR(ALL!AJ23,0)</f>
        <v>0</v>
      </c>
      <c r="AG86" s="16">
        <f>IFERROR(ALL!AK23,0)</f>
        <v>0</v>
      </c>
      <c r="AH86" s="16">
        <f>IFERROR(ALL!AL23,0)</f>
        <v>0</v>
      </c>
      <c r="AI86" s="16">
        <f>IFERROR(ALL!AM23,0)</f>
        <v>0</v>
      </c>
      <c r="AJ86" s="16">
        <f>IFERROR(ALL!AN23,0)</f>
        <v>0</v>
      </c>
      <c r="AK86" s="16">
        <f>IFERROR(ALL!AO23,0)</f>
        <v>0</v>
      </c>
      <c r="AL86" s="16">
        <f>IFERROR(ALL!AP23,0)</f>
        <v>0</v>
      </c>
      <c r="AM86" s="16">
        <f>IFERROR(ALL!AQ23,0)</f>
        <v>0</v>
      </c>
      <c r="AN86" s="16">
        <f>IFERROR(ALL!AR23,0)</f>
        <v>0</v>
      </c>
      <c r="AO86" s="16">
        <f>IFERROR(ALL!AS23,0)</f>
        <v>0</v>
      </c>
      <c r="AP86" s="16">
        <f>IFERROR(ALL!AT23,0)</f>
        <v>0</v>
      </c>
      <c r="AQ86" s="16">
        <f>IFERROR(ALL!AU23,0)</f>
        <v>0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 x14ac:dyDescent="0.4">
      <c r="A87" s="87">
        <f>ALL!E24</f>
        <v>0</v>
      </c>
      <c r="B87" s="16">
        <f>IFERROR(ALL!F24,0)</f>
        <v>0</v>
      </c>
      <c r="C87" s="16">
        <f>IFERROR(ALL!G24,0)</f>
        <v>0</v>
      </c>
      <c r="D87" s="16">
        <f>IFERROR(ALL!H24,0)</f>
        <v>0</v>
      </c>
      <c r="E87" s="16">
        <f>IFERROR(ALL!I24,0)</f>
        <v>0</v>
      </c>
      <c r="F87" s="16">
        <f>IFERROR(ALL!J24,0)</f>
        <v>0</v>
      </c>
      <c r="G87" s="16">
        <f>IFERROR(ALL!K24,0)</f>
        <v>0</v>
      </c>
      <c r="H87" s="16">
        <f>IFERROR(ALL!L24,0)</f>
        <v>0</v>
      </c>
      <c r="I87" s="16">
        <f>IFERROR(ALL!M24,0)</f>
        <v>0</v>
      </c>
      <c r="J87" s="16">
        <f>IFERROR(ALL!N24,0)</f>
        <v>0</v>
      </c>
      <c r="K87" s="16">
        <f>IFERROR(ALL!O24,0)</f>
        <v>0</v>
      </c>
      <c r="L87" s="16">
        <f>IFERROR(ALL!P24,0)</f>
        <v>0</v>
      </c>
      <c r="M87" s="16">
        <f>IFERROR(ALL!Q24,0)</f>
        <v>0</v>
      </c>
      <c r="N87" s="16">
        <f>IFERROR(ALL!R24,0)</f>
        <v>0</v>
      </c>
      <c r="O87" s="16">
        <f>IFERROR(ALL!S24,0)</f>
        <v>0</v>
      </c>
      <c r="P87" s="16">
        <f>IFERROR(ALL!T24,0)</f>
        <v>0</v>
      </c>
      <c r="Q87" s="16">
        <f>IFERROR(ALL!U24,0)</f>
        <v>0</v>
      </c>
      <c r="R87" s="16">
        <f>IFERROR(ALL!V24,0)</f>
        <v>0</v>
      </c>
      <c r="S87" s="16">
        <f>IFERROR(ALL!W24,0)</f>
        <v>0</v>
      </c>
      <c r="T87" s="16">
        <f>IFERROR(ALL!X24,0)</f>
        <v>0</v>
      </c>
      <c r="U87" s="16">
        <f>IFERROR(ALL!Y24,0)</f>
        <v>0</v>
      </c>
      <c r="V87" s="16">
        <f>IFERROR(ALL!Z24,0)</f>
        <v>0</v>
      </c>
      <c r="W87" s="16">
        <f>IFERROR(ALL!AA24,0)</f>
        <v>0</v>
      </c>
      <c r="X87" s="16">
        <f>IFERROR(ALL!AB24,0)</f>
        <v>0</v>
      </c>
      <c r="Y87" s="16">
        <f>IFERROR(ALL!AC24,0)</f>
        <v>0</v>
      </c>
      <c r="Z87" s="16">
        <f>IFERROR(ALL!AD24,0)</f>
        <v>0</v>
      </c>
      <c r="AA87" s="16">
        <f>IFERROR(ALL!AE24,0)</f>
        <v>0</v>
      </c>
      <c r="AB87" s="16">
        <f>IFERROR(ALL!AF24,0)</f>
        <v>0</v>
      </c>
      <c r="AC87" s="16">
        <f>IFERROR(ALL!AG24,0)</f>
        <v>0</v>
      </c>
      <c r="AD87" s="16">
        <f>IFERROR(ALL!AH24,0)</f>
        <v>0</v>
      </c>
      <c r="AE87" s="16">
        <f>IFERROR(ALL!AI24,0)</f>
        <v>0</v>
      </c>
      <c r="AF87" s="16">
        <f>IFERROR(ALL!AJ24,0)</f>
        <v>0</v>
      </c>
      <c r="AG87" s="16">
        <f>IFERROR(ALL!AK24,0)</f>
        <v>0</v>
      </c>
      <c r="AH87" s="16">
        <f>IFERROR(ALL!AL24,0)</f>
        <v>0</v>
      </c>
      <c r="AI87" s="16">
        <f>IFERROR(ALL!AM24,0)</f>
        <v>0</v>
      </c>
      <c r="AJ87" s="16">
        <f>IFERROR(ALL!AN24,0)</f>
        <v>0</v>
      </c>
      <c r="AK87" s="16">
        <f>IFERROR(ALL!AO24,0)</f>
        <v>0</v>
      </c>
      <c r="AL87" s="16">
        <f>IFERROR(ALL!AP24,0)</f>
        <v>0</v>
      </c>
      <c r="AM87" s="16">
        <f>IFERROR(ALL!AQ24,0)</f>
        <v>0</v>
      </c>
      <c r="AN87" s="16">
        <f>IFERROR(ALL!AR24,0)</f>
        <v>0</v>
      </c>
      <c r="AO87" s="16">
        <f>IFERROR(ALL!AS24,0)</f>
        <v>0</v>
      </c>
      <c r="AP87" s="16">
        <f>IFERROR(ALL!AT24,0)</f>
        <v>0</v>
      </c>
      <c r="AQ87" s="16">
        <f>IFERROR(ALL!AU24,0)</f>
        <v>0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 x14ac:dyDescent="0.4">
      <c r="A88" s="87">
        <f>ALL!E25</f>
        <v>0</v>
      </c>
      <c r="B88" s="16">
        <f>IFERROR(ALL!F25,0)</f>
        <v>0</v>
      </c>
      <c r="C88" s="16">
        <f>IFERROR(ALL!G25,0)</f>
        <v>0</v>
      </c>
      <c r="D88" s="16">
        <f>IFERROR(ALL!H25,0)</f>
        <v>0</v>
      </c>
      <c r="E88" s="16">
        <f>IFERROR(ALL!I25,0)</f>
        <v>0</v>
      </c>
      <c r="F88" s="16">
        <f>IFERROR(ALL!J25,0)</f>
        <v>0</v>
      </c>
      <c r="G88" s="16">
        <f>IFERROR(ALL!K25,0)</f>
        <v>0</v>
      </c>
      <c r="H88" s="16">
        <f>IFERROR(ALL!L25,0)</f>
        <v>0</v>
      </c>
      <c r="I88" s="16">
        <f>IFERROR(ALL!M25,0)</f>
        <v>0</v>
      </c>
      <c r="J88" s="16">
        <f>IFERROR(ALL!N25,0)</f>
        <v>0</v>
      </c>
      <c r="K88" s="16">
        <f>IFERROR(ALL!O25,0)</f>
        <v>0</v>
      </c>
      <c r="L88" s="16">
        <f>IFERROR(ALL!P25,0)</f>
        <v>0</v>
      </c>
      <c r="M88" s="16">
        <f>IFERROR(ALL!Q25,0)</f>
        <v>0</v>
      </c>
      <c r="N88" s="16">
        <f>IFERROR(ALL!R25,0)</f>
        <v>0</v>
      </c>
      <c r="O88" s="16">
        <f>IFERROR(ALL!S25,0)</f>
        <v>0</v>
      </c>
      <c r="P88" s="16">
        <f>IFERROR(ALL!T25,0)</f>
        <v>0</v>
      </c>
      <c r="Q88" s="16">
        <f>IFERROR(ALL!U25,0)</f>
        <v>0</v>
      </c>
      <c r="R88" s="16">
        <f>IFERROR(ALL!V25,0)</f>
        <v>0</v>
      </c>
      <c r="S88" s="16">
        <f>IFERROR(ALL!W25,0)</f>
        <v>0</v>
      </c>
      <c r="T88" s="16">
        <f>IFERROR(ALL!X25,0)</f>
        <v>0</v>
      </c>
      <c r="U88" s="16">
        <f>IFERROR(ALL!Y25,0)</f>
        <v>0</v>
      </c>
      <c r="V88" s="16">
        <f>IFERROR(ALL!Z25,0)</f>
        <v>0</v>
      </c>
      <c r="W88" s="16">
        <f>IFERROR(ALL!AA25,0)</f>
        <v>0</v>
      </c>
      <c r="X88" s="16">
        <f>IFERROR(ALL!AB25,0)</f>
        <v>0</v>
      </c>
      <c r="Y88" s="16">
        <f>IFERROR(ALL!AC25,0)</f>
        <v>0</v>
      </c>
      <c r="Z88" s="16">
        <f>IFERROR(ALL!AD25,0)</f>
        <v>0</v>
      </c>
      <c r="AA88" s="16">
        <f>IFERROR(ALL!AE25,0)</f>
        <v>0</v>
      </c>
      <c r="AB88" s="16">
        <f>IFERROR(ALL!AF25,0)</f>
        <v>0</v>
      </c>
      <c r="AC88" s="16">
        <f>IFERROR(ALL!AG25,0)</f>
        <v>0</v>
      </c>
      <c r="AD88" s="16">
        <f>IFERROR(ALL!AH25,0)</f>
        <v>0</v>
      </c>
      <c r="AE88" s="16">
        <f>IFERROR(ALL!AI25,0)</f>
        <v>0</v>
      </c>
      <c r="AF88" s="16">
        <f>IFERROR(ALL!AJ25,0)</f>
        <v>0</v>
      </c>
      <c r="AG88" s="16">
        <f>IFERROR(ALL!AK25,0)</f>
        <v>0</v>
      </c>
      <c r="AH88" s="16">
        <f>IFERROR(ALL!AL25,0)</f>
        <v>0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 x14ac:dyDescent="0.4">
      <c r="A89" s="87">
        <f>ALL!E26</f>
        <v>0</v>
      </c>
      <c r="B89" s="16">
        <f>IFERROR(ALL!F26,0)</f>
        <v>0</v>
      </c>
      <c r="C89" s="16">
        <f>IFERROR(ALL!G26,0)</f>
        <v>0</v>
      </c>
      <c r="D89" s="16">
        <f>IFERROR(ALL!H26,0)</f>
        <v>0</v>
      </c>
      <c r="E89" s="16">
        <f>IFERROR(ALL!I26,0)</f>
        <v>0</v>
      </c>
      <c r="F89" s="16">
        <f>IFERROR(ALL!J26,0)</f>
        <v>0</v>
      </c>
      <c r="G89" s="16">
        <f>IFERROR(ALL!K26,0)</f>
        <v>0</v>
      </c>
      <c r="H89" s="16">
        <f>IFERROR(ALL!L26,0)</f>
        <v>0</v>
      </c>
      <c r="I89" s="16">
        <f>IFERROR(ALL!M26,0)</f>
        <v>0</v>
      </c>
      <c r="J89" s="16">
        <f>IFERROR(ALL!N26,0)</f>
        <v>0</v>
      </c>
      <c r="K89" s="16">
        <f>IFERROR(ALL!O26,0)</f>
        <v>0</v>
      </c>
      <c r="L89" s="16">
        <f>IFERROR(ALL!P26,0)</f>
        <v>0</v>
      </c>
      <c r="M89" s="16">
        <f>IFERROR(ALL!Q26,0)</f>
        <v>0</v>
      </c>
      <c r="N89" s="16">
        <f>IFERROR(ALL!R26,0)</f>
        <v>0</v>
      </c>
      <c r="O89" s="16">
        <f>IFERROR(ALL!S26,0)</f>
        <v>0</v>
      </c>
      <c r="P89" s="16">
        <f>IFERROR(ALL!T26,0)</f>
        <v>0</v>
      </c>
      <c r="Q89" s="16">
        <f>IFERROR(ALL!U26,0)</f>
        <v>0</v>
      </c>
      <c r="R89" s="16">
        <f>IFERROR(ALL!V26,0)</f>
        <v>0</v>
      </c>
      <c r="S89" s="16">
        <f>IFERROR(ALL!W26,0)</f>
        <v>0</v>
      </c>
      <c r="T89" s="16">
        <f>IFERROR(ALL!X26,0)</f>
        <v>0</v>
      </c>
      <c r="U89" s="16">
        <f>IFERROR(ALL!Y26,0)</f>
        <v>0</v>
      </c>
      <c r="V89" s="16">
        <f>IFERROR(ALL!Z26,0)</f>
        <v>0</v>
      </c>
      <c r="W89" s="16">
        <f>IFERROR(ALL!AA26,0)</f>
        <v>0</v>
      </c>
      <c r="X89" s="16">
        <f>IFERROR(ALL!AB26,0)</f>
        <v>0</v>
      </c>
      <c r="Y89" s="16">
        <f>IFERROR(ALL!AC26,0)</f>
        <v>0</v>
      </c>
      <c r="Z89" s="16">
        <f>IFERROR(ALL!AD26,0)</f>
        <v>0</v>
      </c>
      <c r="AA89" s="16">
        <f>IFERROR(ALL!AE26,0)</f>
        <v>0</v>
      </c>
      <c r="AB89" s="16">
        <f>IFERROR(ALL!AF26,0)</f>
        <v>0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 x14ac:dyDescent="0.4">
      <c r="A90" s="87">
        <f>ALL!E27</f>
        <v>0</v>
      </c>
      <c r="B90" s="16">
        <f>IFERROR(ALL!F27,0)</f>
        <v>0</v>
      </c>
      <c r="C90" s="16">
        <f>IFERROR(ALL!G27,0)</f>
        <v>0</v>
      </c>
      <c r="D90" s="16">
        <f>IFERROR(ALL!H27,0)</f>
        <v>0</v>
      </c>
      <c r="E90" s="16">
        <f>IFERROR(ALL!I27,0)</f>
        <v>0</v>
      </c>
      <c r="F90" s="16">
        <f>IFERROR(ALL!J27,0)</f>
        <v>0</v>
      </c>
      <c r="G90" s="16">
        <f>IFERROR(ALL!K27,0)</f>
        <v>0</v>
      </c>
      <c r="H90" s="16">
        <f>IFERROR(ALL!L27,0)</f>
        <v>0</v>
      </c>
      <c r="I90" s="16">
        <f>IFERROR(ALL!M27,0)</f>
        <v>0</v>
      </c>
      <c r="J90" s="16">
        <f>IFERROR(ALL!N27,0)</f>
        <v>0</v>
      </c>
      <c r="K90" s="16">
        <f>IFERROR(ALL!O27,0)</f>
        <v>0</v>
      </c>
      <c r="L90" s="16">
        <f>IFERROR(ALL!P27,0)</f>
        <v>0</v>
      </c>
      <c r="M90" s="16">
        <f>IFERROR(ALL!Q27,0)</f>
        <v>0</v>
      </c>
      <c r="N90" s="16">
        <f>IFERROR(ALL!R27,0)</f>
        <v>0</v>
      </c>
      <c r="O90" s="16">
        <f>IFERROR(ALL!S27,0)</f>
        <v>0</v>
      </c>
      <c r="P90" s="16">
        <f>IFERROR(ALL!T27,0)</f>
        <v>0</v>
      </c>
      <c r="Q90" s="16">
        <f>IFERROR(ALL!U27,0)</f>
        <v>0</v>
      </c>
      <c r="R90" s="16">
        <f>IFERROR(ALL!V27,0)</f>
        <v>0</v>
      </c>
      <c r="S90" s="16">
        <f>IFERROR(ALL!W27,0)</f>
        <v>0</v>
      </c>
      <c r="T90" s="16">
        <f>IFERROR(ALL!X27,0)</f>
        <v>0</v>
      </c>
      <c r="U90" s="16">
        <f>IFERROR(ALL!Y27,0)</f>
        <v>0</v>
      </c>
      <c r="V90" s="16">
        <f>IFERROR(ALL!Z27,0)</f>
        <v>0</v>
      </c>
      <c r="W90" s="16">
        <f>IFERROR(ALL!AA27,0)</f>
        <v>0</v>
      </c>
      <c r="X90" s="16">
        <f>IFERROR(ALL!AB27,0)</f>
        <v>0</v>
      </c>
      <c r="Y90" s="16">
        <f>IFERROR(ALL!AC27,0)</f>
        <v>0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 x14ac:dyDescent="0.4">
      <c r="A91" s="87">
        <f>ALL!E28</f>
        <v>0</v>
      </c>
      <c r="B91" s="16">
        <f>IFERROR(ALL!F28,0)</f>
        <v>0</v>
      </c>
      <c r="C91" s="16">
        <f>IFERROR(ALL!G28,0)</f>
        <v>0</v>
      </c>
      <c r="D91" s="16">
        <f>IFERROR(ALL!H28,0)</f>
        <v>0</v>
      </c>
      <c r="E91" s="16">
        <f>IFERROR(ALL!I28,0)</f>
        <v>0</v>
      </c>
      <c r="F91" s="16">
        <f>IFERROR(ALL!J28,0)</f>
        <v>0</v>
      </c>
      <c r="G91" s="16">
        <f>IFERROR(ALL!K28,0)</f>
        <v>0</v>
      </c>
      <c r="H91" s="16">
        <f>IFERROR(ALL!L28,0)</f>
        <v>0</v>
      </c>
      <c r="I91" s="16">
        <f>IFERROR(ALL!M28,0)</f>
        <v>0</v>
      </c>
      <c r="J91" s="16">
        <f>IFERROR(ALL!N28,0)</f>
        <v>0</v>
      </c>
      <c r="K91" s="16">
        <f>IFERROR(ALL!O28,0)</f>
        <v>0</v>
      </c>
      <c r="L91" s="16">
        <f>IFERROR(ALL!P28,0)</f>
        <v>0</v>
      </c>
      <c r="M91" s="16">
        <f>IFERROR(ALL!Q28,0)</f>
        <v>0</v>
      </c>
      <c r="N91" s="16">
        <f>IFERROR(ALL!R28,0)</f>
        <v>0</v>
      </c>
      <c r="O91" s="16">
        <f>IFERROR(ALL!S28,0)</f>
        <v>0</v>
      </c>
      <c r="P91" s="16">
        <f>IFERROR(ALL!T28,0)</f>
        <v>0</v>
      </c>
      <c r="Q91" s="16">
        <f>IFERROR(ALL!U28,0)</f>
        <v>0</v>
      </c>
      <c r="R91" s="16">
        <f>IFERROR(ALL!V28,0)</f>
        <v>0</v>
      </c>
      <c r="S91" s="16">
        <f>IFERROR(ALL!W28,0)</f>
        <v>0</v>
      </c>
      <c r="T91" s="16">
        <f>IFERROR(ALL!X28,0)</f>
        <v>0</v>
      </c>
      <c r="U91" s="16">
        <f>IFERROR(ALL!Y28,0)</f>
        <v>0</v>
      </c>
      <c r="V91" s="16">
        <f>IFERROR(ALL!Z28,0)</f>
        <v>0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 x14ac:dyDescent="0.4">
      <c r="A92" s="87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 x14ac:dyDescent="0.4">
      <c r="A93" s="87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 x14ac:dyDescent="0.4">
      <c r="A94" s="87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 x14ac:dyDescent="0.4">
      <c r="A95" s="87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 x14ac:dyDescent="0.4">
      <c r="A96" s="87">
        <f>ALL!E33</f>
        <v>1</v>
      </c>
      <c r="B96" s="16">
        <f>IFERROR(ALL!F33,0)</f>
        <v>1</v>
      </c>
      <c r="C96" s="16">
        <f>IFERROR(ALL!G33,0)</f>
        <v>1</v>
      </c>
      <c r="D96" s="16">
        <f>IFERROR(ALL!H33,0)</f>
        <v>1</v>
      </c>
      <c r="E96" s="16">
        <f>IFERROR(ALL!I33,0)</f>
        <v>1</v>
      </c>
      <c r="F96" s="16">
        <f>IFERROR(ALL!J33,0)</f>
        <v>1</v>
      </c>
      <c r="G96" s="16">
        <f>IFERROR(ALL!K33,0)</f>
        <v>1</v>
      </c>
      <c r="H96" s="16">
        <f>IFERROR(ALL!L33,0)</f>
        <v>1</v>
      </c>
      <c r="I96" s="16">
        <f>IFERROR(ALL!M33,0)</f>
        <v>1</v>
      </c>
      <c r="J96" s="16">
        <f>IFERROR(ALL!N33,0)</f>
        <v>1</v>
      </c>
      <c r="K96" s="16">
        <f>IFERROR(ALL!O33,0)</f>
        <v>1</v>
      </c>
      <c r="L96" s="16">
        <f>IFERROR(ALL!P33,0)</f>
        <v>1</v>
      </c>
      <c r="M96" s="16">
        <f>IFERROR(ALL!Q33,0)</f>
        <v>1</v>
      </c>
      <c r="N96" s="16">
        <f>IFERROR(ALL!R33,0)</f>
        <v>1</v>
      </c>
      <c r="O96" s="16">
        <f>IFERROR(ALL!S33,0)</f>
        <v>1</v>
      </c>
      <c r="P96" s="16">
        <f>IFERROR(ALL!T33,0)</f>
        <v>1</v>
      </c>
      <c r="Q96" s="16">
        <f>IFERROR(ALL!U33,0)</f>
        <v>1</v>
      </c>
      <c r="R96" s="16">
        <f>IFERROR(ALL!V33,0)</f>
        <v>1</v>
      </c>
      <c r="S96" s="16">
        <f>IFERROR(ALL!W33,0)</f>
        <v>1</v>
      </c>
      <c r="T96" s="16">
        <f>IFERROR(ALL!X33,0)</f>
        <v>1</v>
      </c>
      <c r="U96" s="16">
        <f>IFERROR(ALL!Y33,0)</f>
        <v>1</v>
      </c>
      <c r="V96" s="16">
        <f>IFERROR(ALL!Z33,0)</f>
        <v>1</v>
      </c>
      <c r="W96" s="16">
        <f>IFERROR(ALL!AA33,0)</f>
        <v>1</v>
      </c>
      <c r="X96" s="16">
        <f>IFERROR(ALL!AB33,0)</f>
        <v>1</v>
      </c>
      <c r="Y96" s="16">
        <f>IFERROR(ALL!AC33,0)</f>
        <v>1</v>
      </c>
      <c r="Z96" s="16">
        <f>IFERROR(ALL!AD33,0)</f>
        <v>1</v>
      </c>
      <c r="AA96" s="16">
        <f>IFERROR(ALL!AE33,0)</f>
        <v>1</v>
      </c>
      <c r="AB96" s="16">
        <f>IFERROR(ALL!AF33,0)</f>
        <v>1</v>
      </c>
      <c r="AC96" s="16">
        <f>IFERROR(ALL!AG33,0)</f>
        <v>1</v>
      </c>
      <c r="AD96" s="16">
        <f>IFERROR(ALL!AH33,0)</f>
        <v>1</v>
      </c>
      <c r="AE96" s="16">
        <f>IFERROR(ALL!AI33,0)</f>
        <v>1</v>
      </c>
      <c r="AF96" s="16">
        <f>IFERROR(ALL!AJ33,0)</f>
        <v>1</v>
      </c>
      <c r="AG96" s="16">
        <f>IFERROR(ALL!AK33,0)</f>
        <v>1</v>
      </c>
      <c r="AH96" s="16">
        <f>IFERROR(ALL!AL33,0)</f>
        <v>1</v>
      </c>
      <c r="AI96" s="16">
        <f>IFERROR(ALL!AM33,0)</f>
        <v>1</v>
      </c>
      <c r="AJ96" s="16">
        <f>IFERROR(ALL!AN33,0)</f>
        <v>1</v>
      </c>
      <c r="AK96" s="16">
        <f>IFERROR(ALL!AO33,0)</f>
        <v>1</v>
      </c>
      <c r="AL96" s="16">
        <f>IFERROR(ALL!AP33,0)</f>
        <v>1</v>
      </c>
      <c r="AM96" s="16">
        <f>IFERROR(ALL!AQ33,0)</f>
        <v>1</v>
      </c>
      <c r="AN96" s="16">
        <f>IFERROR(ALL!AR33,0)</f>
        <v>1</v>
      </c>
      <c r="AO96" s="16">
        <f>IFERROR(ALL!AS33,0)</f>
        <v>1</v>
      </c>
      <c r="AP96" s="16">
        <f>IFERROR(ALL!AT33,0)</f>
        <v>1</v>
      </c>
      <c r="AQ96" s="16">
        <f>IFERROR(ALL!AU33,0)</f>
        <v>1</v>
      </c>
      <c r="AR96" s="16">
        <f>IFERROR(ALL!AV33,0)</f>
        <v>1</v>
      </c>
      <c r="AS96" s="16">
        <f>IFERROR(ALL!AW33,0)</f>
        <v>1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2.5" collapsed="1" thickTop="1" thickBot="1" x14ac:dyDescent="0.4">
      <c r="A97" s="93"/>
      <c r="B97" s="93"/>
    </row>
    <row r="98" spans="1:72" hidden="1" x14ac:dyDescent="0.35">
      <c r="A98" s="47"/>
      <c r="B98" s="47"/>
    </row>
    <row r="99" spans="1:72" hidden="1" x14ac:dyDescent="0.35">
      <c r="A99" s="47"/>
      <c r="B99" s="47"/>
    </row>
    <row r="100" spans="1:72" ht="22.5" hidden="1" thickTop="1" thickBot="1" x14ac:dyDescent="0.4">
      <c r="A100" s="90" t="s">
        <v>27</v>
      </c>
      <c r="B100" s="62">
        <v>300</v>
      </c>
      <c r="C100" s="62">
        <v>310</v>
      </c>
      <c r="D100" s="62">
        <v>320</v>
      </c>
      <c r="E100" s="62">
        <v>330</v>
      </c>
      <c r="F100" s="62">
        <v>340</v>
      </c>
      <c r="G100" s="62">
        <v>350</v>
      </c>
      <c r="H100" s="62">
        <v>360</v>
      </c>
      <c r="I100" s="62">
        <v>370</v>
      </c>
      <c r="J100" s="62">
        <v>380</v>
      </c>
      <c r="K100" s="62">
        <v>390</v>
      </c>
      <c r="L100" s="62">
        <v>400</v>
      </c>
      <c r="M100" s="62">
        <v>410</v>
      </c>
      <c r="N100" s="62">
        <v>420</v>
      </c>
      <c r="O100" s="62">
        <v>430</v>
      </c>
      <c r="P100" s="62">
        <v>440</v>
      </c>
      <c r="Q100" s="62">
        <v>450</v>
      </c>
      <c r="R100" s="62">
        <v>460</v>
      </c>
      <c r="S100" s="62">
        <v>470</v>
      </c>
      <c r="T100" s="62">
        <v>480</v>
      </c>
      <c r="U100" s="62">
        <v>490</v>
      </c>
      <c r="V100" s="62">
        <v>500</v>
      </c>
      <c r="W100" s="62">
        <v>510</v>
      </c>
      <c r="X100" s="62">
        <v>520</v>
      </c>
      <c r="Y100" s="62">
        <v>530</v>
      </c>
      <c r="Z100" s="62">
        <v>540</v>
      </c>
      <c r="AA100" s="62">
        <v>550</v>
      </c>
      <c r="AB100" s="62">
        <v>560</v>
      </c>
      <c r="AC100" s="62">
        <v>570</v>
      </c>
      <c r="AD100" s="62">
        <v>580</v>
      </c>
      <c r="AE100" s="62">
        <v>590</v>
      </c>
      <c r="AF100" s="62">
        <v>600</v>
      </c>
      <c r="AG100" s="62">
        <v>610</v>
      </c>
      <c r="AH100" s="62">
        <v>620</v>
      </c>
      <c r="AI100" s="62">
        <v>630</v>
      </c>
      <c r="AJ100" s="62">
        <v>640</v>
      </c>
      <c r="AK100" s="62">
        <v>650</v>
      </c>
      <c r="AL100" s="62">
        <v>660</v>
      </c>
      <c r="AM100" s="62">
        <v>670</v>
      </c>
      <c r="AN100" s="62">
        <v>680</v>
      </c>
      <c r="AO100" s="62">
        <v>690</v>
      </c>
      <c r="AP100" s="62">
        <v>700</v>
      </c>
      <c r="AQ100" s="62">
        <v>710</v>
      </c>
      <c r="AR100" s="62">
        <v>720</v>
      </c>
      <c r="AS100" s="62">
        <v>730</v>
      </c>
      <c r="AT100" s="62">
        <v>740</v>
      </c>
      <c r="AU100" s="62">
        <v>750</v>
      </c>
      <c r="AV100" s="62">
        <v>760</v>
      </c>
      <c r="AW100" s="62">
        <v>770</v>
      </c>
      <c r="AX100" s="62">
        <v>780</v>
      </c>
      <c r="AY100" s="62">
        <v>790</v>
      </c>
      <c r="AZ100" s="62">
        <v>800</v>
      </c>
      <c r="BA100" s="62">
        <v>810</v>
      </c>
      <c r="BB100" s="62">
        <v>820</v>
      </c>
      <c r="BC100" s="62">
        <v>830</v>
      </c>
      <c r="BD100" s="62">
        <v>840</v>
      </c>
      <c r="BE100" s="62">
        <v>850</v>
      </c>
      <c r="BF100" s="62">
        <v>860</v>
      </c>
      <c r="BG100" s="62">
        <v>870</v>
      </c>
      <c r="BH100" s="62">
        <v>880</v>
      </c>
      <c r="BI100" s="62">
        <v>890</v>
      </c>
      <c r="BJ100" s="62">
        <v>900</v>
      </c>
      <c r="BK100" s="62">
        <v>910</v>
      </c>
      <c r="BL100" s="62">
        <v>920</v>
      </c>
      <c r="BM100" s="62">
        <v>930</v>
      </c>
      <c r="BN100" s="62">
        <v>940</v>
      </c>
      <c r="BO100" s="62">
        <v>950</v>
      </c>
      <c r="BP100" s="62">
        <v>960</v>
      </c>
      <c r="BQ100" s="62">
        <v>970</v>
      </c>
      <c r="BR100" s="62">
        <v>980</v>
      </c>
      <c r="BS100" s="62">
        <v>990</v>
      </c>
      <c r="BT100" s="62">
        <v>1000</v>
      </c>
    </row>
    <row r="101" spans="1:72" ht="22.5" hidden="1" thickTop="1" thickBot="1" x14ac:dyDescent="0.4">
      <c r="A101" s="87" t="s">
        <v>89</v>
      </c>
      <c r="B101" s="35">
        <v>2.8796567322239032E-10</v>
      </c>
      <c r="C101" s="35">
        <v>2.8017596066565809E-10</v>
      </c>
      <c r="D101" s="35">
        <v>2.7238624810892587E-10</v>
      </c>
      <c r="E101" s="35">
        <v>2.6459653555219364E-10</v>
      </c>
      <c r="F101" s="35">
        <v>2.5707478063540092E-10</v>
      </c>
      <c r="G101" s="35">
        <v>2.5263453857791227E-10</v>
      </c>
      <c r="H101" s="35">
        <v>2.4819429652042363E-10</v>
      </c>
      <c r="I101" s="35">
        <v>2.4375405446293498E-10</v>
      </c>
      <c r="J101" s="35">
        <v>2.3931381240544628E-10</v>
      </c>
      <c r="K101" s="35">
        <v>2.3487357034795763E-10</v>
      </c>
      <c r="L101" s="35">
        <v>2.30433328290469E-10</v>
      </c>
      <c r="M101" s="35">
        <v>2.2647161875945537E-10</v>
      </c>
      <c r="N101" s="35">
        <v>2.2304953101361574E-10</v>
      </c>
      <c r="O101" s="35">
        <v>2.196274432677761E-10</v>
      </c>
      <c r="P101" s="35">
        <v>2.1620535552193647E-10</v>
      </c>
      <c r="Q101" s="35">
        <v>2.1278326777609683E-10</v>
      </c>
      <c r="R101" s="35">
        <v>2.0936118003025718E-10</v>
      </c>
      <c r="S101" s="35">
        <v>2.0593909228441756E-10</v>
      </c>
      <c r="T101" s="35">
        <v>2.0329503782148261E-10</v>
      </c>
      <c r="U101" s="35">
        <v>2.0077763993948562E-10</v>
      </c>
      <c r="V101" s="35">
        <v>1.9826024205748866E-10</v>
      </c>
      <c r="W101" s="35">
        <v>1.9574284417549169E-10</v>
      </c>
      <c r="X101" s="35">
        <v>1.932254462934947E-10</v>
      </c>
      <c r="Y101" s="35">
        <v>1.9070804841149774E-10</v>
      </c>
      <c r="Z101" s="35">
        <v>1.8822492424242425E-10</v>
      </c>
      <c r="AA101" s="35">
        <v>1.8584462121212121E-10</v>
      </c>
      <c r="AB101" s="35">
        <v>1.8346431818181818E-10</v>
      </c>
      <c r="AC101" s="35">
        <v>1.8108401515151515E-10</v>
      </c>
      <c r="AD101" s="35">
        <v>1.7870371212121214E-10</v>
      </c>
      <c r="AE101" s="35">
        <v>1.763234090909091E-10</v>
      </c>
      <c r="AF101" s="35">
        <v>1.7394310606060607E-10</v>
      </c>
      <c r="AG101" s="35">
        <v>1.7195062027231469E-10</v>
      </c>
      <c r="AH101" s="35">
        <v>1.7016695915279879E-10</v>
      </c>
      <c r="AI101" s="35">
        <v>1.683832980332829E-10</v>
      </c>
      <c r="AJ101" s="35">
        <v>1.6659963691376703E-10</v>
      </c>
      <c r="AK101" s="35">
        <v>1.6481597579425114E-10</v>
      </c>
      <c r="AL101" s="35">
        <v>1.6303231467473524E-10</v>
      </c>
      <c r="AM101" s="35">
        <v>1.6127031770045385E-10</v>
      </c>
      <c r="AN101" s="35">
        <v>1.6002826021180029E-10</v>
      </c>
      <c r="AO101" s="35">
        <v>1.5878620272314675E-10</v>
      </c>
      <c r="AP101" s="35">
        <v>1.5754414523449318E-10</v>
      </c>
      <c r="AQ101" s="35">
        <v>1.5630208774583964E-10</v>
      </c>
      <c r="AR101" s="35">
        <v>1.5506003025718608E-10</v>
      </c>
      <c r="AS101" s="35">
        <v>1.5381797276853254E-10</v>
      </c>
      <c r="AT101" s="35">
        <v>1.5281531013615733E-10</v>
      </c>
      <c r="AU101" s="35">
        <v>1.5212998487140695E-10</v>
      </c>
      <c r="AV101" s="35">
        <v>1.5144465960665659E-10</v>
      </c>
      <c r="AW101" s="35">
        <v>1.5075933434190621E-10</v>
      </c>
      <c r="AX101" s="35">
        <v>1.5007400907715583E-10</v>
      </c>
      <c r="AY101" s="35">
        <v>1.4938868381240544E-10</v>
      </c>
      <c r="AZ101" s="35">
        <v>1.4870335854765506E-10</v>
      </c>
      <c r="BA101" s="35">
        <v>1.4916145454545453E-10</v>
      </c>
      <c r="BB101" s="35">
        <v>1.4987054545454546E-10</v>
      </c>
      <c r="BC101" s="35">
        <v>1.5057963636363636E-10</v>
      </c>
      <c r="BD101" s="35">
        <v>1.5128872727272726E-10</v>
      </c>
      <c r="BE101" s="35">
        <v>1.5199781818181819E-10</v>
      </c>
      <c r="BF101" s="35">
        <v>1.5270690909090909E-10</v>
      </c>
      <c r="BG101" s="35">
        <v>1.5034042360060508E-10</v>
      </c>
      <c r="BH101" s="35">
        <v>1.3706962178517393E-10</v>
      </c>
      <c r="BI101" s="35">
        <v>1.2379881996974276E-10</v>
      </c>
      <c r="BJ101" s="35">
        <v>1.105280181543116E-10</v>
      </c>
      <c r="BK101" s="35">
        <v>9.7257216338880443E-11</v>
      </c>
      <c r="BL101" s="35">
        <v>8.3986414523449285E-11</v>
      </c>
      <c r="BM101" s="35">
        <v>7.0715612708018126E-11</v>
      </c>
      <c r="BN101" s="35">
        <v>6.8414567322239044E-11</v>
      </c>
      <c r="BO101" s="35">
        <v>7.3126972768532532E-11</v>
      </c>
      <c r="BP101" s="35">
        <v>7.7839378214826032E-11</v>
      </c>
      <c r="BQ101" s="35">
        <v>8.255178366111952E-11</v>
      </c>
      <c r="BR101" s="35">
        <v>8.726418910741302E-11</v>
      </c>
      <c r="BS101" s="35">
        <v>9.1976594553706508E-11</v>
      </c>
      <c r="BT101" s="35">
        <v>9.6688999999999996E-11</v>
      </c>
    </row>
    <row r="102" spans="1:72" ht="21.75" hidden="1" thickBot="1" x14ac:dyDescent="0.4">
      <c r="A102" s="87" t="s">
        <v>54</v>
      </c>
      <c r="B102" s="35">
        <v>3.5515806354009079E-9</v>
      </c>
      <c r="C102" s="35">
        <v>3.4281161875945535E-9</v>
      </c>
      <c r="D102" s="35">
        <v>3.3046517397881996E-9</v>
      </c>
      <c r="E102" s="35">
        <v>3.1811872919818457E-9</v>
      </c>
      <c r="F102" s="35">
        <v>3.0651479576399395E-9</v>
      </c>
      <c r="G102" s="35">
        <v>3.0344974281391829E-9</v>
      </c>
      <c r="H102" s="35">
        <v>3.0038468986384268E-9</v>
      </c>
      <c r="I102" s="35">
        <v>2.9731963691376702E-9</v>
      </c>
      <c r="J102" s="35">
        <v>2.9425458396369136E-9</v>
      </c>
      <c r="K102" s="35">
        <v>2.9118953101361575E-9</v>
      </c>
      <c r="L102" s="35">
        <v>2.8812447806354009E-9</v>
      </c>
      <c r="M102" s="35">
        <v>2.872437518910741E-9</v>
      </c>
      <c r="N102" s="35">
        <v>2.8882620272314673E-9</v>
      </c>
      <c r="O102" s="35">
        <v>2.9040865355521935E-9</v>
      </c>
      <c r="P102" s="35">
        <v>2.9199110438729198E-9</v>
      </c>
      <c r="Q102" s="35">
        <v>2.935735552193646E-9</v>
      </c>
      <c r="R102" s="35">
        <v>2.9515600605143723E-9</v>
      </c>
      <c r="S102" s="35">
        <v>2.9673845688350985E-9</v>
      </c>
      <c r="T102" s="35">
        <v>3.0202111951588504E-9</v>
      </c>
      <c r="U102" s="35">
        <v>3.079061422087746E-9</v>
      </c>
      <c r="V102" s="35">
        <v>3.1379116490166416E-9</v>
      </c>
      <c r="W102" s="35">
        <v>3.1967618759455371E-9</v>
      </c>
      <c r="X102" s="35">
        <v>3.2556121028744327E-9</v>
      </c>
      <c r="Y102" s="35">
        <v>3.3144623298033283E-9</v>
      </c>
      <c r="Z102" s="35">
        <v>3.3782136363636364E-9</v>
      </c>
      <c r="AA102" s="35">
        <v>3.4566681818181818E-9</v>
      </c>
      <c r="AB102" s="35">
        <v>3.5351227272727273E-9</v>
      </c>
      <c r="AC102" s="35">
        <v>3.6135772727272731E-9</v>
      </c>
      <c r="AD102" s="35">
        <v>3.6920318181818185E-9</v>
      </c>
      <c r="AE102" s="35">
        <v>3.7704863636363639E-9</v>
      </c>
      <c r="AF102" s="35">
        <v>3.8489409090909098E-9</v>
      </c>
      <c r="AG102" s="35">
        <v>3.9428553706505296E-9</v>
      </c>
      <c r="AH102" s="35">
        <v>4.0450944024205748E-9</v>
      </c>
      <c r="AI102" s="35">
        <v>4.14733343419062E-9</v>
      </c>
      <c r="AJ102" s="35">
        <v>4.249572465960666E-9</v>
      </c>
      <c r="AK102" s="35">
        <v>4.3518114977307112E-9</v>
      </c>
      <c r="AL102" s="35">
        <v>4.4540505295007564E-9</v>
      </c>
      <c r="AM102" s="35">
        <v>4.5559476550680788E-9</v>
      </c>
      <c r="AN102" s="35">
        <v>4.6496390317700454E-9</v>
      </c>
      <c r="AO102" s="35">
        <v>4.7433304084720121E-9</v>
      </c>
      <c r="AP102" s="35">
        <v>4.8370217851739787E-9</v>
      </c>
      <c r="AQ102" s="35">
        <v>4.9307131618759454E-9</v>
      </c>
      <c r="AR102" s="35">
        <v>5.024404538577912E-9</v>
      </c>
      <c r="AS102" s="35">
        <v>5.1180959152798787E-9</v>
      </c>
      <c r="AT102" s="35">
        <v>5.1620282904689868E-9</v>
      </c>
      <c r="AU102" s="35">
        <v>5.140001059001513E-9</v>
      </c>
      <c r="AV102" s="35">
        <v>5.1179738275340399E-9</v>
      </c>
      <c r="AW102" s="35">
        <v>5.0959465960665661E-9</v>
      </c>
      <c r="AX102" s="35">
        <v>5.0739193645990922E-9</v>
      </c>
      <c r="AY102" s="35">
        <v>5.0518921331316191E-9</v>
      </c>
      <c r="AZ102" s="35">
        <v>5.0298649016641453E-9</v>
      </c>
      <c r="BA102" s="35">
        <v>5.0459403030303035E-9</v>
      </c>
      <c r="BB102" s="35">
        <v>5.070379696969697E-9</v>
      </c>
      <c r="BC102" s="35">
        <v>5.0948190909090912E-9</v>
      </c>
      <c r="BD102" s="35">
        <v>5.1192584848484846E-9</v>
      </c>
      <c r="BE102" s="35">
        <v>5.1436978787878789E-9</v>
      </c>
      <c r="BF102" s="35">
        <v>5.1681372727272723E-9</v>
      </c>
      <c r="BG102" s="35">
        <v>5.1030641452344909E-9</v>
      </c>
      <c r="BH102" s="35">
        <v>4.7206284417549147E-9</v>
      </c>
      <c r="BI102" s="35">
        <v>4.3381927382753384E-9</v>
      </c>
      <c r="BJ102" s="35">
        <v>3.9557570347957622E-9</v>
      </c>
      <c r="BK102" s="35">
        <v>3.5733213313161864E-9</v>
      </c>
      <c r="BL102" s="35">
        <v>3.1908856278366101E-9</v>
      </c>
      <c r="BM102" s="35">
        <v>2.8084499243570343E-9</v>
      </c>
      <c r="BN102" s="35">
        <v>2.7748862329803335E-9</v>
      </c>
      <c r="BO102" s="35">
        <v>2.9643718608169444E-9</v>
      </c>
      <c r="BP102" s="35">
        <v>3.1538574886535554E-9</v>
      </c>
      <c r="BQ102" s="35">
        <v>3.3433431164901664E-9</v>
      </c>
      <c r="BR102" s="35">
        <v>3.5328287443267777E-9</v>
      </c>
      <c r="BS102" s="35">
        <v>3.7223143721633883E-9</v>
      </c>
      <c r="BT102" s="35">
        <v>3.9117999999999997E-9</v>
      </c>
    </row>
    <row r="103" spans="1:72" ht="21.75" hidden="1" thickBot="1" x14ac:dyDescent="0.4">
      <c r="A103" s="87" t="s">
        <v>90</v>
      </c>
      <c r="B103" s="35">
        <v>7.1604739446172437E-20</v>
      </c>
      <c r="C103" s="35">
        <v>9.8223428362965184E-20</v>
      </c>
      <c r="D103" s="35">
        <v>1.2484211727975793E-19</v>
      </c>
      <c r="E103" s="35">
        <v>1.5146080619655069E-19</v>
      </c>
      <c r="F103" s="35">
        <v>9.1679506051438461E-18</v>
      </c>
      <c r="G103" s="35">
        <v>1.2156795816944033E-16</v>
      </c>
      <c r="H103" s="35">
        <v>2.3396796573373684E-16</v>
      </c>
      <c r="I103" s="35">
        <v>3.4636797329803335E-16</v>
      </c>
      <c r="J103" s="35">
        <v>4.5876798086232982E-16</v>
      </c>
      <c r="K103" s="35">
        <v>5.7116798842662623E-16</v>
      </c>
      <c r="L103" s="35">
        <v>6.8356799599092274E-16</v>
      </c>
      <c r="M103" s="35">
        <v>1.8340541543116456E-14</v>
      </c>
      <c r="N103" s="35">
        <v>5.578182142208773E-14</v>
      </c>
      <c r="O103" s="35">
        <v>9.3223101301058992E-14</v>
      </c>
      <c r="P103" s="35">
        <v>1.3066438118003026E-13</v>
      </c>
      <c r="Q103" s="35">
        <v>1.6810566105900154E-13</v>
      </c>
      <c r="R103" s="35">
        <v>2.055469409379728E-13</v>
      </c>
      <c r="S103" s="35">
        <v>2.429882208169441E-13</v>
      </c>
      <c r="T103" s="35">
        <v>2.4750926626323808E-12</v>
      </c>
      <c r="U103" s="35">
        <v>5.0644678517397932E-12</v>
      </c>
      <c r="V103" s="35">
        <v>7.6538430408472055E-12</v>
      </c>
      <c r="W103" s="35">
        <v>1.0243218229954619E-11</v>
      </c>
      <c r="X103" s="35">
        <v>1.2832593419062032E-11</v>
      </c>
      <c r="Y103" s="35">
        <v>1.5421968608169442E-11</v>
      </c>
      <c r="Z103" s="35">
        <v>3.3184681818181821E-11</v>
      </c>
      <c r="AA103" s="35">
        <v>9.6467409090909089E-11</v>
      </c>
      <c r="AB103" s="35">
        <v>1.5975013636363637E-10</v>
      </c>
      <c r="AC103" s="35">
        <v>2.230328636363636E-10</v>
      </c>
      <c r="AD103" s="35">
        <v>2.8631559090909088E-10</v>
      </c>
      <c r="AE103" s="35">
        <v>3.4959831818181816E-10</v>
      </c>
      <c r="AF103" s="35">
        <v>4.1288104545454544E-10</v>
      </c>
      <c r="AG103" s="35">
        <v>9.198424810892585E-10</v>
      </c>
      <c r="AH103" s="35">
        <v>1.6657078366111948E-9</v>
      </c>
      <c r="AI103" s="35">
        <v>2.4115731921331306E-9</v>
      </c>
      <c r="AJ103" s="35">
        <v>3.1574385476550668E-9</v>
      </c>
      <c r="AK103" s="35">
        <v>3.9033039031770034E-9</v>
      </c>
      <c r="AL103" s="35">
        <v>4.6491692586989392E-9</v>
      </c>
      <c r="AM103" s="35">
        <v>5.5729567322238911E-9</v>
      </c>
      <c r="AN103" s="35">
        <v>1.0766875037821468E-8</v>
      </c>
      <c r="AO103" s="35">
        <v>1.5960793343419046E-8</v>
      </c>
      <c r="AP103" s="35">
        <v>2.1154711649016623E-8</v>
      </c>
      <c r="AQ103" s="35">
        <v>2.6348629954614202E-8</v>
      </c>
      <c r="AR103" s="35">
        <v>3.1542548260211779E-8</v>
      </c>
      <c r="AS103" s="35">
        <v>3.6736466565809355E-8</v>
      </c>
      <c r="AT103" s="35">
        <v>5.006793645990914E-8</v>
      </c>
      <c r="AU103" s="35">
        <v>7.4186393343419009E-8</v>
      </c>
      <c r="AV103" s="35">
        <v>9.8304850226928879E-8</v>
      </c>
      <c r="AW103" s="35">
        <v>1.2242330711043874E-7</v>
      </c>
      <c r="AX103" s="35">
        <v>1.4654176399394862E-7</v>
      </c>
      <c r="AY103" s="35">
        <v>1.706602208774585E-7</v>
      </c>
      <c r="AZ103" s="35">
        <v>1.9477867776096838E-7</v>
      </c>
      <c r="BA103" s="35">
        <v>2.639745454545458E-7</v>
      </c>
      <c r="BB103" s="35">
        <v>3.430654545454549E-7</v>
      </c>
      <c r="BC103" s="35">
        <v>4.22156363636364E-7</v>
      </c>
      <c r="BD103" s="35">
        <v>5.012472727272731E-7</v>
      </c>
      <c r="BE103" s="35">
        <v>5.8033818181818225E-7</v>
      </c>
      <c r="BF103" s="35">
        <v>6.594290909090913E-7</v>
      </c>
      <c r="BG103" s="35">
        <v>7.6033325264750457E-7</v>
      </c>
      <c r="BH103" s="35">
        <v>9.3857531013615802E-7</v>
      </c>
      <c r="BI103" s="35">
        <v>1.1168173676248114E-6</v>
      </c>
      <c r="BJ103" s="35">
        <v>1.2950594251134649E-6</v>
      </c>
      <c r="BK103" s="35">
        <v>1.4733014826021185E-6</v>
      </c>
      <c r="BL103" s="35">
        <v>1.651543540090772E-6</v>
      </c>
      <c r="BM103" s="35">
        <v>1.8297855975794252E-6</v>
      </c>
      <c r="BN103" s="35">
        <v>2.049751285930409E-6</v>
      </c>
      <c r="BO103" s="35">
        <v>2.2963927382753406E-6</v>
      </c>
      <c r="BP103" s="35">
        <v>2.5430341906202727E-6</v>
      </c>
      <c r="BQ103" s="35">
        <v>2.7896756429652043E-6</v>
      </c>
      <c r="BR103" s="35">
        <v>3.0363170953101364E-6</v>
      </c>
      <c r="BS103" s="35">
        <v>3.2829585476550684E-6</v>
      </c>
      <c r="BT103" s="35">
        <v>3.5296000000000001E-6</v>
      </c>
    </row>
    <row r="104" spans="1:72" ht="21.75" hidden="1" thickBot="1" x14ac:dyDescent="0.4">
      <c r="A104" s="87" t="s">
        <v>91</v>
      </c>
      <c r="B104" s="35">
        <v>2.4126451157155821E-17</v>
      </c>
      <c r="C104" s="35">
        <v>3.3095213617065058E-17</v>
      </c>
      <c r="D104" s="35">
        <v>4.2063976076974292E-17</v>
      </c>
      <c r="E104" s="35">
        <v>5.1032738536883526E-17</v>
      </c>
      <c r="F104" s="35">
        <v>1.4119099122541788E-15</v>
      </c>
      <c r="G104" s="35">
        <v>1.8319733815431178E-14</v>
      </c>
      <c r="H104" s="35">
        <v>3.5227557718608175E-14</v>
      </c>
      <c r="I104" s="35">
        <v>5.2135381621785168E-14</v>
      </c>
      <c r="J104" s="35">
        <v>6.9043205524962167E-14</v>
      </c>
      <c r="K104" s="35">
        <v>8.5951029428139173E-14</v>
      </c>
      <c r="L104" s="35">
        <v>1.0285885333131617E-13</v>
      </c>
      <c r="M104" s="35">
        <v>1.5410309833585451E-12</v>
      </c>
      <c r="N104" s="35">
        <v>4.5819054160363074E-12</v>
      </c>
      <c r="O104" s="35">
        <v>7.6227798487140709E-12</v>
      </c>
      <c r="P104" s="35">
        <v>1.0663654281391834E-11</v>
      </c>
      <c r="Q104" s="35">
        <v>1.3704528714069596E-11</v>
      </c>
      <c r="R104" s="35">
        <v>1.6745403146747359E-11</v>
      </c>
      <c r="S104" s="35">
        <v>1.9786277579425123E-11</v>
      </c>
      <c r="T104" s="35">
        <v>1.3074841149773097E-10</v>
      </c>
      <c r="U104" s="35">
        <v>2.5927912254160385E-10</v>
      </c>
      <c r="V104" s="35">
        <v>3.8780983358547676E-10</v>
      </c>
      <c r="W104" s="35">
        <v>5.1634054462934962E-10</v>
      </c>
      <c r="X104" s="35">
        <v>6.4487125567322252E-10</v>
      </c>
      <c r="Y104" s="35">
        <v>7.7340196671709543E-10</v>
      </c>
      <c r="Z104" s="35">
        <v>1.3926106060606061E-9</v>
      </c>
      <c r="AA104" s="35">
        <v>3.4838530303030304E-9</v>
      </c>
      <c r="AB104" s="35">
        <v>5.5750954545454552E-9</v>
      </c>
      <c r="AC104" s="35">
        <v>7.6663378787878788E-9</v>
      </c>
      <c r="AD104" s="35">
        <v>9.7575803030303024E-9</v>
      </c>
      <c r="AE104" s="35">
        <v>1.1848822727272728E-8</v>
      </c>
      <c r="AF104" s="35">
        <v>1.3940065151515151E-8</v>
      </c>
      <c r="AG104" s="35">
        <v>2.6028611195158846E-8</v>
      </c>
      <c r="AH104" s="35">
        <v>4.3500320726172458E-8</v>
      </c>
      <c r="AI104" s="35">
        <v>6.0972030257186071E-8</v>
      </c>
      <c r="AJ104" s="35">
        <v>7.844373978819967E-8</v>
      </c>
      <c r="AK104" s="35">
        <v>9.5915449319213283E-8</v>
      </c>
      <c r="AL104" s="35">
        <v>1.1338715885022688E-7</v>
      </c>
      <c r="AM104" s="35">
        <v>1.337758547655066E-7</v>
      </c>
      <c r="AN104" s="35">
        <v>2.2417222390317677E-7</v>
      </c>
      <c r="AO104" s="35">
        <v>3.1456859304084692E-7</v>
      </c>
      <c r="AP104" s="35">
        <v>4.0496496217851711E-7</v>
      </c>
      <c r="AQ104" s="35">
        <v>4.953613313161872E-7</v>
      </c>
      <c r="AR104" s="35">
        <v>5.8575770045385745E-7</v>
      </c>
      <c r="AS104" s="35">
        <v>6.761540695915276E-7</v>
      </c>
      <c r="AT104" s="35">
        <v>8.6623757942511219E-7</v>
      </c>
      <c r="AU104" s="35">
        <v>1.1884645083207254E-6</v>
      </c>
      <c r="AV104" s="35">
        <v>1.5106914372163385E-6</v>
      </c>
      <c r="AW104" s="35">
        <v>1.8329183661119517E-6</v>
      </c>
      <c r="AX104" s="35">
        <v>2.1551452950075644E-6</v>
      </c>
      <c r="AY104" s="35">
        <v>2.4773722239031776E-6</v>
      </c>
      <c r="AZ104" s="35">
        <v>2.7995991527987908E-6</v>
      </c>
      <c r="BA104" s="35">
        <v>3.5296645454545491E-6</v>
      </c>
      <c r="BB104" s="35">
        <v>4.3492554545454583E-6</v>
      </c>
      <c r="BC104" s="35">
        <v>5.1688463636363675E-6</v>
      </c>
      <c r="BD104" s="35">
        <v>5.9884372727272767E-6</v>
      </c>
      <c r="BE104" s="35">
        <v>6.8080281818181867E-6</v>
      </c>
      <c r="BF104" s="35">
        <v>7.6276190909090951E-6</v>
      </c>
      <c r="BG104" s="35">
        <v>8.5703435703479639E-6</v>
      </c>
      <c r="BH104" s="35">
        <v>9.9496325264750441E-6</v>
      </c>
      <c r="BI104" s="35">
        <v>1.1328921482602124E-5</v>
      </c>
      <c r="BJ104" s="35">
        <v>1.2708210438729204E-5</v>
      </c>
      <c r="BK104" s="35">
        <v>1.4087499394856285E-5</v>
      </c>
      <c r="BL104" s="35">
        <v>1.5466788350983365E-5</v>
      </c>
      <c r="BM104" s="35">
        <v>1.6846077307110442E-5</v>
      </c>
      <c r="BN104" s="35">
        <v>1.8101695915279882E-5</v>
      </c>
      <c r="BO104" s="35">
        <v>1.9278246596066569E-5</v>
      </c>
      <c r="BP104" s="35">
        <v>2.0454797276853255E-5</v>
      </c>
      <c r="BQ104" s="35">
        <v>2.1631347957639939E-5</v>
      </c>
      <c r="BR104" s="35">
        <v>2.2807898638426625E-5</v>
      </c>
      <c r="BS104" s="35">
        <v>2.3984449319213312E-5</v>
      </c>
      <c r="BT104" s="35">
        <v>2.5160999999999998E-5</v>
      </c>
    </row>
    <row r="105" spans="1:72" ht="21.75" hidden="1" thickBot="1" x14ac:dyDescent="0.4">
      <c r="A105" s="87" t="s">
        <v>92</v>
      </c>
      <c r="B105" s="35">
        <v>4.7585563448108917E-16</v>
      </c>
      <c r="C105" s="35">
        <v>6.5272919711346437E-16</v>
      </c>
      <c r="D105" s="35">
        <v>8.2960275974583967E-16</v>
      </c>
      <c r="E105" s="35">
        <v>1.0064763223782149E-15</v>
      </c>
      <c r="F105" s="35">
        <v>7.9799812405447224E-15</v>
      </c>
      <c r="G105" s="35">
        <v>9.3114746747352544E-14</v>
      </c>
      <c r="H105" s="35">
        <v>1.7824951225416037E-13</v>
      </c>
      <c r="I105" s="35">
        <v>2.6338427776096816E-13</v>
      </c>
      <c r="J105" s="35">
        <v>3.4851904326777598E-13</v>
      </c>
      <c r="K105" s="35">
        <v>4.3365380877458381E-13</v>
      </c>
      <c r="L105" s="35">
        <v>5.1878857428139173E-13</v>
      </c>
      <c r="M105" s="35">
        <v>3.1435124659606608E-12</v>
      </c>
      <c r="N105" s="35">
        <v>8.632028350983356E-12</v>
      </c>
      <c r="O105" s="35">
        <v>1.4120544236006052E-11</v>
      </c>
      <c r="P105" s="35">
        <v>1.9609060121028751E-11</v>
      </c>
      <c r="Q105" s="35">
        <v>2.5097576006051446E-11</v>
      </c>
      <c r="R105" s="35">
        <v>3.0586091891074137E-11</v>
      </c>
      <c r="S105" s="35">
        <v>3.6074607776096834E-11</v>
      </c>
      <c r="T105" s="35">
        <v>1.2551758698941021E-10</v>
      </c>
      <c r="U105" s="35">
        <v>2.2862757186081713E-10</v>
      </c>
      <c r="V105" s="35">
        <v>3.3173755673222405E-10</v>
      </c>
      <c r="W105" s="35">
        <v>4.3484754160363097E-10</v>
      </c>
      <c r="X105" s="35">
        <v>5.3795752647503789E-10</v>
      </c>
      <c r="Y105" s="35">
        <v>6.4106751134644481E-10</v>
      </c>
      <c r="Z105" s="35">
        <v>9.344E-10</v>
      </c>
      <c r="AA105" s="35">
        <v>1.7983999999999999E-9</v>
      </c>
      <c r="AB105" s="35">
        <v>2.6623999999999998E-9</v>
      </c>
      <c r="AC105" s="35">
        <v>3.5263999999999997E-9</v>
      </c>
      <c r="AD105" s="35">
        <v>4.3904000000000001E-9</v>
      </c>
      <c r="AE105" s="35">
        <v>5.2544000000000004E-9</v>
      </c>
      <c r="AF105" s="35">
        <v>6.1183999999999999E-9</v>
      </c>
      <c r="AG105" s="35">
        <v>9.1115836611195139E-9</v>
      </c>
      <c r="AH105" s="35">
        <v>1.3251250832072614E-8</v>
      </c>
      <c r="AI105" s="35">
        <v>1.7390918003025715E-8</v>
      </c>
      <c r="AJ105" s="35">
        <v>2.1530585173978816E-8</v>
      </c>
      <c r="AK105" s="35">
        <v>2.5670252344931915E-8</v>
      </c>
      <c r="AL105" s="35">
        <v>2.980991951588501E-8</v>
      </c>
      <c r="AM105" s="35">
        <v>3.4316562783661087E-8</v>
      </c>
      <c r="AN105" s="35">
        <v>4.7630632375189075E-8</v>
      </c>
      <c r="AO105" s="35">
        <v>6.0944701966717056E-8</v>
      </c>
      <c r="AP105" s="35">
        <v>7.4258771558245038E-8</v>
      </c>
      <c r="AQ105" s="35">
        <v>8.7572841149773019E-8</v>
      </c>
      <c r="AR105" s="35">
        <v>1.0088691074130101E-7</v>
      </c>
      <c r="AS105" s="35">
        <v>1.1420098033282898E-7</v>
      </c>
      <c r="AT105" s="35">
        <v>1.3519871406959142E-7</v>
      </c>
      <c r="AU105" s="35">
        <v>1.6638177004538569E-7</v>
      </c>
      <c r="AV105" s="35">
        <v>1.9756482602117997E-7</v>
      </c>
      <c r="AW105" s="35">
        <v>2.2874788199697427E-7</v>
      </c>
      <c r="AX105" s="35">
        <v>2.5993093797276857E-7</v>
      </c>
      <c r="AY105" s="35">
        <v>2.9111399394856287E-7</v>
      </c>
      <c r="AZ105" s="35">
        <v>3.2229704992435717E-7</v>
      </c>
      <c r="BA105" s="35">
        <v>3.7128675757575781E-7</v>
      </c>
      <c r="BB105" s="35">
        <v>4.2418524242424263E-7</v>
      </c>
      <c r="BC105" s="35">
        <v>4.7708372727272746E-7</v>
      </c>
      <c r="BD105" s="35">
        <v>5.2998221212121239E-7</v>
      </c>
      <c r="BE105" s="35">
        <v>5.8288069696969721E-7</v>
      </c>
      <c r="BF105" s="35">
        <v>6.3577918181818204E-7</v>
      </c>
      <c r="BG105" s="35">
        <v>6.8884411497730737E-7</v>
      </c>
      <c r="BH105" s="35">
        <v>7.4249918305597595E-7</v>
      </c>
      <c r="BI105" s="35">
        <v>7.9615425113464463E-7</v>
      </c>
      <c r="BJ105" s="35">
        <v>8.4980931921331331E-7</v>
      </c>
      <c r="BK105" s="35">
        <v>9.0346438729198199E-7</v>
      </c>
      <c r="BL105" s="35">
        <v>9.5711945537065068E-7</v>
      </c>
      <c r="BM105" s="35">
        <v>1.0107745234493194E-6</v>
      </c>
      <c r="BN105" s="35">
        <v>1.0351606656580938E-6</v>
      </c>
      <c r="BO105" s="35">
        <v>1.0408338880484115E-6</v>
      </c>
      <c r="BP105" s="35">
        <v>1.0465071104387292E-6</v>
      </c>
      <c r="BQ105" s="35">
        <v>1.0521803328290469E-6</v>
      </c>
      <c r="BR105" s="35">
        <v>1.0578535552193646E-6</v>
      </c>
      <c r="BS105" s="35">
        <v>1.0635267776096824E-6</v>
      </c>
      <c r="BT105" s="35">
        <v>1.0692000000000001E-6</v>
      </c>
    </row>
    <row r="106" spans="1:72" ht="21.75" hidden="1" thickBot="1" x14ac:dyDescent="0.4">
      <c r="A106" s="87" t="s">
        <v>71</v>
      </c>
      <c r="B106" s="35">
        <v>2.547683634130105E-17</v>
      </c>
      <c r="C106" s="35">
        <v>3.494703115219364E-17</v>
      </c>
      <c r="D106" s="35">
        <v>4.4417225963086232E-17</v>
      </c>
      <c r="E106" s="35">
        <v>5.3887420773978824E-17</v>
      </c>
      <c r="F106" s="35">
        <v>5.633612708018223E-16</v>
      </c>
      <c r="G106" s="35">
        <v>6.8228771558245126E-15</v>
      </c>
      <c r="H106" s="35">
        <v>1.3082393040847204E-14</v>
      </c>
      <c r="I106" s="35">
        <v>1.9341908925869895E-14</v>
      </c>
      <c r="J106" s="35">
        <v>2.5601424810892584E-14</v>
      </c>
      <c r="K106" s="35">
        <v>3.1860940695915272E-14</v>
      </c>
      <c r="L106" s="35">
        <v>3.8120456580937964E-14</v>
      </c>
      <c r="M106" s="35">
        <v>2.7133000302571815E-13</v>
      </c>
      <c r="N106" s="35">
        <v>7.6046192435703456E-13</v>
      </c>
      <c r="O106" s="35">
        <v>1.2495938456883509E-12</v>
      </c>
      <c r="P106" s="35">
        <v>1.7387257670196672E-12</v>
      </c>
      <c r="Q106" s="35">
        <v>2.2278576883509835E-12</v>
      </c>
      <c r="R106" s="35">
        <v>2.7169896096823E-12</v>
      </c>
      <c r="S106" s="35">
        <v>3.2061215310136165E-12</v>
      </c>
      <c r="T106" s="35">
        <v>1.2201998487140717E-11</v>
      </c>
      <c r="U106" s="35">
        <v>2.2582694402420595E-11</v>
      </c>
      <c r="V106" s="35">
        <v>3.2963390317700467E-11</v>
      </c>
      <c r="W106" s="35">
        <v>4.3344086232980346E-11</v>
      </c>
      <c r="X106" s="35">
        <v>5.3724782148260225E-11</v>
      </c>
      <c r="Y106" s="35">
        <v>6.4105478063540098E-11</v>
      </c>
      <c r="Z106" s="35">
        <v>9.5407628787878791E-11</v>
      </c>
      <c r="AA106" s="35">
        <v>1.8947414393939393E-10</v>
      </c>
      <c r="AB106" s="35">
        <v>2.835406590909091E-10</v>
      </c>
      <c r="AC106" s="35">
        <v>3.7760717424242424E-10</v>
      </c>
      <c r="AD106" s="35">
        <v>4.7167368939393943E-10</v>
      </c>
      <c r="AE106" s="35">
        <v>5.6574020454545447E-10</v>
      </c>
      <c r="AF106" s="35">
        <v>6.5980671969696971E-10</v>
      </c>
      <c r="AG106" s="35">
        <v>1.0004986081694402E-9</v>
      </c>
      <c r="AH106" s="35">
        <v>1.4739887745839635E-9</v>
      </c>
      <c r="AI106" s="35">
        <v>1.947478940998487E-9</v>
      </c>
      <c r="AJ106" s="35">
        <v>2.4209691074130101E-9</v>
      </c>
      <c r="AK106" s="35">
        <v>2.8944592738275332E-9</v>
      </c>
      <c r="AL106" s="35">
        <v>3.3679494402420568E-9</v>
      </c>
      <c r="AM106" s="35">
        <v>3.8851717095310098E-9</v>
      </c>
      <c r="AN106" s="35">
        <v>5.4519644478063501E-9</v>
      </c>
      <c r="AO106" s="35">
        <v>7.0187571860816905E-9</v>
      </c>
      <c r="AP106" s="35">
        <v>8.58554992435703E-9</v>
      </c>
      <c r="AQ106" s="35">
        <v>1.015234266263237E-8</v>
      </c>
      <c r="AR106" s="35">
        <v>1.1719135400907711E-8</v>
      </c>
      <c r="AS106" s="35">
        <v>1.328592813918305E-8</v>
      </c>
      <c r="AT106" s="35">
        <v>1.5771691376701953E-8</v>
      </c>
      <c r="AU106" s="35">
        <v>1.9475624810892577E-8</v>
      </c>
      <c r="AV106" s="35">
        <v>2.3179558245083204E-8</v>
      </c>
      <c r="AW106" s="35">
        <v>2.6883491679273828E-8</v>
      </c>
      <c r="AX106" s="35">
        <v>3.0587425113464452E-8</v>
      </c>
      <c r="AY106" s="35">
        <v>3.4291358547655082E-8</v>
      </c>
      <c r="AZ106" s="35">
        <v>3.7995291981845706E-8</v>
      </c>
      <c r="BA106" s="35">
        <v>4.3710963636363662E-8</v>
      </c>
      <c r="BB106" s="35">
        <v>4.9868236363636389E-8</v>
      </c>
      <c r="BC106" s="35">
        <v>5.6025509090909115E-8</v>
      </c>
      <c r="BD106" s="35">
        <v>6.2182781818181848E-8</v>
      </c>
      <c r="BE106" s="35">
        <v>6.8340054545454568E-8</v>
      </c>
      <c r="BF106" s="35">
        <v>7.4497327272727301E-8</v>
      </c>
      <c r="BG106" s="35">
        <v>8.0531800302571893E-8</v>
      </c>
      <c r="BH106" s="35">
        <v>8.6130892586989436E-8</v>
      </c>
      <c r="BI106" s="35">
        <v>9.1729984871406978E-8</v>
      </c>
      <c r="BJ106" s="35">
        <v>9.7329077155824534E-8</v>
      </c>
      <c r="BK106" s="35">
        <v>1.0292816944024208E-7</v>
      </c>
      <c r="BL106" s="35">
        <v>1.0852726172465963E-7</v>
      </c>
      <c r="BM106" s="35">
        <v>1.1412635400907718E-7</v>
      </c>
      <c r="BN106" s="35">
        <v>1.1576459909228442E-7</v>
      </c>
      <c r="BO106" s="35">
        <v>1.1487049924357035E-7</v>
      </c>
      <c r="BP106" s="35">
        <v>1.1397639939485627E-7</v>
      </c>
      <c r="BQ106" s="35">
        <v>1.1308229954614221E-7</v>
      </c>
      <c r="BR106" s="35">
        <v>1.1218819969742814E-7</v>
      </c>
      <c r="BS106" s="35">
        <v>1.1129409984871406E-7</v>
      </c>
      <c r="BT106" s="35">
        <v>1.104E-7</v>
      </c>
    </row>
    <row r="107" spans="1:72" ht="21.75" hidden="1" thickBot="1" x14ac:dyDescent="0.4">
      <c r="A107" s="87" t="s">
        <v>93</v>
      </c>
      <c r="B107" s="35">
        <v>2.5549660694704984E-19</v>
      </c>
      <c r="C107" s="35">
        <v>3.5047196231770044E-19</v>
      </c>
      <c r="D107" s="35">
        <v>4.4544731768835105E-19</v>
      </c>
      <c r="E107" s="35">
        <v>5.4042267305900165E-19</v>
      </c>
      <c r="F107" s="35">
        <v>7.0277055975795144E-18</v>
      </c>
      <c r="G107" s="35">
        <v>8.7026525567322302E-17</v>
      </c>
      <c r="H107" s="35">
        <v>1.6702534553706508E-16</v>
      </c>
      <c r="I107" s="35">
        <v>2.4702416550680789E-16</v>
      </c>
      <c r="J107" s="35">
        <v>3.2702298547655072E-16</v>
      </c>
      <c r="K107" s="35">
        <v>4.070218054462935E-16</v>
      </c>
      <c r="L107" s="35">
        <v>4.8702062541603623E-16</v>
      </c>
      <c r="M107" s="35">
        <v>3.9037910438729135E-15</v>
      </c>
      <c r="N107" s="35">
        <v>1.1083303903177002E-14</v>
      </c>
      <c r="O107" s="35">
        <v>1.8262816762481088E-14</v>
      </c>
      <c r="P107" s="35">
        <v>2.5442329621785177E-14</v>
      </c>
      <c r="Q107" s="35">
        <v>3.2621842481089266E-14</v>
      </c>
      <c r="R107" s="35">
        <v>3.9801355340393355E-14</v>
      </c>
      <c r="S107" s="35">
        <v>4.6980868199697444E-14</v>
      </c>
      <c r="T107" s="35">
        <v>1.9003744326777643E-13</v>
      </c>
      <c r="U107" s="35">
        <v>3.5521354009077187E-13</v>
      </c>
      <c r="V107" s="35">
        <v>5.2038963691376731E-13</v>
      </c>
      <c r="W107" s="35">
        <v>6.8556573373676264E-13</v>
      </c>
      <c r="X107" s="35">
        <v>8.5074183055975808E-13</v>
      </c>
      <c r="Y107" s="35">
        <v>1.0159179273827535E-12</v>
      </c>
      <c r="Z107" s="35">
        <v>1.5314742424242425E-12</v>
      </c>
      <c r="AA107" s="35">
        <v>3.0981712121212125E-12</v>
      </c>
      <c r="AB107" s="35">
        <v>4.6648681818181823E-12</v>
      </c>
      <c r="AC107" s="35">
        <v>6.231565151515152E-12</v>
      </c>
      <c r="AD107" s="35">
        <v>7.7982621212121226E-12</v>
      </c>
      <c r="AE107" s="35">
        <v>9.3649590909090916E-12</v>
      </c>
      <c r="AF107" s="35">
        <v>1.0931656060606062E-11</v>
      </c>
      <c r="AG107" s="35">
        <v>1.6724054462934947E-11</v>
      </c>
      <c r="AH107" s="35">
        <v>2.4791830559757937E-11</v>
      </c>
      <c r="AI107" s="35">
        <v>3.2859606656580933E-11</v>
      </c>
      <c r="AJ107" s="35">
        <v>4.0927382753403923E-11</v>
      </c>
      <c r="AK107" s="35">
        <v>4.899515885022692E-11</v>
      </c>
      <c r="AL107" s="35">
        <v>5.706293494704991E-11</v>
      </c>
      <c r="AM107" s="35">
        <v>6.5882626323751836E-11</v>
      </c>
      <c r="AN107" s="35">
        <v>9.2748284417549097E-11</v>
      </c>
      <c r="AO107" s="35">
        <v>1.1961394251134636E-10</v>
      </c>
      <c r="AP107" s="35">
        <v>1.4647960060514362E-10</v>
      </c>
      <c r="AQ107" s="35">
        <v>1.7334525869894091E-10</v>
      </c>
      <c r="AR107" s="35">
        <v>2.0021091679273817E-10</v>
      </c>
      <c r="AS107" s="35">
        <v>2.2707657488653543E-10</v>
      </c>
      <c r="AT107" s="35">
        <v>2.694390166414521E-10</v>
      </c>
      <c r="AU107" s="35">
        <v>3.3234370650529483E-10</v>
      </c>
      <c r="AV107" s="35">
        <v>3.952483963691376E-10</v>
      </c>
      <c r="AW107" s="35">
        <v>4.5815308623298033E-10</v>
      </c>
      <c r="AX107" s="35">
        <v>5.2105777609682306E-10</v>
      </c>
      <c r="AY107" s="35">
        <v>5.8396246596066589E-10</v>
      </c>
      <c r="AZ107" s="35">
        <v>6.4686715582450862E-10</v>
      </c>
      <c r="BA107" s="35">
        <v>7.4067578787878831E-10</v>
      </c>
      <c r="BB107" s="35">
        <v>8.4126821212121257E-10</v>
      </c>
      <c r="BC107" s="35">
        <v>9.4186063636363694E-10</v>
      </c>
      <c r="BD107" s="35">
        <v>1.042453060606061E-9</v>
      </c>
      <c r="BE107" s="35">
        <v>1.1430454848484855E-9</v>
      </c>
      <c r="BF107" s="35">
        <v>1.2436379090909095E-9</v>
      </c>
      <c r="BG107" s="35">
        <v>1.3394636913767023E-9</v>
      </c>
      <c r="BH107" s="35">
        <v>1.4183895612708021E-9</v>
      </c>
      <c r="BI107" s="35">
        <v>1.497315431164902E-9</v>
      </c>
      <c r="BJ107" s="35">
        <v>1.5762413010590018E-9</v>
      </c>
      <c r="BK107" s="35">
        <v>1.6551671709531017E-9</v>
      </c>
      <c r="BL107" s="35">
        <v>1.7340930408472013E-9</v>
      </c>
      <c r="BM107" s="35">
        <v>1.8130189107413012E-9</v>
      </c>
      <c r="BN107" s="35">
        <v>1.8200090771558245E-9</v>
      </c>
      <c r="BO107" s="35">
        <v>1.7810075642965204E-9</v>
      </c>
      <c r="BP107" s="35">
        <v>1.7420060514372162E-9</v>
      </c>
      <c r="BQ107" s="35">
        <v>1.7030045385779121E-9</v>
      </c>
      <c r="BR107" s="35">
        <v>1.664003025718608E-9</v>
      </c>
      <c r="BS107" s="35">
        <v>1.625001512859304E-9</v>
      </c>
      <c r="BT107" s="35">
        <v>1.5859999999999999E-9</v>
      </c>
    </row>
    <row r="108" spans="1:72" ht="21.75" hidden="1" thickBot="1" x14ac:dyDescent="0.4">
      <c r="A108" s="87" t="s">
        <v>94</v>
      </c>
      <c r="B108" s="35">
        <v>7.653688154626321E-21</v>
      </c>
      <c r="C108" s="35">
        <v>1.0498920768242055E-20</v>
      </c>
      <c r="D108" s="35">
        <v>1.334415338185779E-20</v>
      </c>
      <c r="E108" s="35">
        <v>1.6189385995473526E-20</v>
      </c>
      <c r="F108" s="35">
        <v>2.6313479137670557E-18</v>
      </c>
      <c r="G108" s="35">
        <v>3.5288109335854784E-17</v>
      </c>
      <c r="H108" s="35">
        <v>6.7944870757942524E-17</v>
      </c>
      <c r="I108" s="35">
        <v>1.0060163218003025E-16</v>
      </c>
      <c r="J108" s="35">
        <v>1.3325839360211798E-16</v>
      </c>
      <c r="K108" s="35">
        <v>1.6591515502420573E-16</v>
      </c>
      <c r="L108" s="35">
        <v>1.9857191644629346E-16</v>
      </c>
      <c r="M108" s="35">
        <v>1.1152027715582429E-14</v>
      </c>
      <c r="N108" s="35">
        <v>3.4420427110438721E-14</v>
      </c>
      <c r="O108" s="35">
        <v>5.7688826505295009E-14</v>
      </c>
      <c r="P108" s="35">
        <v>8.0957225900151298E-14</v>
      </c>
      <c r="Q108" s="35">
        <v>1.0422562529500759E-13</v>
      </c>
      <c r="R108" s="35">
        <v>1.2749402468986389E-13</v>
      </c>
      <c r="S108" s="35">
        <v>1.5076242408472018E-13</v>
      </c>
      <c r="T108" s="35">
        <v>2.683666414523455E-12</v>
      </c>
      <c r="U108" s="35">
        <v>5.625115733736767E-12</v>
      </c>
      <c r="V108" s="35">
        <v>8.5665650529500786E-12</v>
      </c>
      <c r="W108" s="35">
        <v>1.150801437216339E-11</v>
      </c>
      <c r="X108" s="35">
        <v>1.4449463691376703E-11</v>
      </c>
      <c r="Y108" s="35">
        <v>1.7390913010590017E-11</v>
      </c>
      <c r="Z108" s="35">
        <v>4.906529545454545E-11</v>
      </c>
      <c r="AA108" s="35">
        <v>1.6693847727272728E-10</v>
      </c>
      <c r="AB108" s="35">
        <v>2.8481165909090909E-10</v>
      </c>
      <c r="AC108" s="35">
        <v>4.0268484090909093E-10</v>
      </c>
      <c r="AD108" s="35">
        <v>5.2055802272727277E-10</v>
      </c>
      <c r="AE108" s="35">
        <v>6.3843120454545456E-10</v>
      </c>
      <c r="AF108" s="35">
        <v>7.5630438636363635E-10</v>
      </c>
      <c r="AG108" s="35">
        <v>2.1659466868381235E-9</v>
      </c>
      <c r="AH108" s="35">
        <v>4.2711569742813908E-9</v>
      </c>
      <c r="AI108" s="35">
        <v>6.3763672617246581E-9</v>
      </c>
      <c r="AJ108" s="35">
        <v>8.4815775491679254E-9</v>
      </c>
      <c r="AK108" s="35">
        <v>1.0586787836611194E-8</v>
      </c>
      <c r="AL108" s="35">
        <v>1.269199812405446E-8</v>
      </c>
      <c r="AM108" s="35">
        <v>1.5550500756429606E-8</v>
      </c>
      <c r="AN108" s="35">
        <v>3.6488019667170899E-8</v>
      </c>
      <c r="AO108" s="35">
        <v>5.7425538577912189E-8</v>
      </c>
      <c r="AP108" s="35">
        <v>7.8363057488653486E-8</v>
      </c>
      <c r="AQ108" s="35">
        <v>9.9300576399394769E-8</v>
      </c>
      <c r="AR108" s="35">
        <v>1.2023809531013608E-7</v>
      </c>
      <c r="AS108" s="35">
        <v>1.4117561422087736E-7</v>
      </c>
      <c r="AT108" s="35">
        <v>2.1033642965204184E-7</v>
      </c>
      <c r="AU108" s="35">
        <v>3.434211497730708E-7</v>
      </c>
      <c r="AV108" s="35">
        <v>4.7650586989409973E-7</v>
      </c>
      <c r="AW108" s="35">
        <v>6.0959059001512866E-7</v>
      </c>
      <c r="AX108" s="35">
        <v>7.4267531013615759E-7</v>
      </c>
      <c r="AY108" s="35">
        <v>8.7576003025718652E-7</v>
      </c>
      <c r="AZ108" s="35">
        <v>1.0088447503782153E-6</v>
      </c>
      <c r="BA108" s="35">
        <v>1.5123509090909119E-6</v>
      </c>
      <c r="BB108" s="35">
        <v>2.0971690909090937E-6</v>
      </c>
      <c r="BC108" s="35">
        <v>2.6819872727272755E-6</v>
      </c>
      <c r="BD108" s="35">
        <v>3.2668054545454573E-6</v>
      </c>
      <c r="BE108" s="35">
        <v>3.8516236363636392E-6</v>
      </c>
      <c r="BF108" s="35">
        <v>4.4364418181818201E-6</v>
      </c>
      <c r="BG108" s="35">
        <v>5.287814523449328E-6</v>
      </c>
      <c r="BH108" s="35">
        <v>7.0842441754916871E-6</v>
      </c>
      <c r="BI108" s="35">
        <v>8.8806738275340462E-6</v>
      </c>
      <c r="BJ108" s="35">
        <v>1.0677103479576405E-5</v>
      </c>
      <c r="BK108" s="35">
        <v>1.2473533131618764E-5</v>
      </c>
      <c r="BL108" s="35">
        <v>1.4269962783661124E-5</v>
      </c>
      <c r="BM108" s="35">
        <v>1.6066392435703483E-5</v>
      </c>
      <c r="BN108" s="35">
        <v>1.9036458396369147E-5</v>
      </c>
      <c r="BO108" s="35">
        <v>2.275688199697429E-5</v>
      </c>
      <c r="BP108" s="35">
        <v>2.6477305597579432E-5</v>
      </c>
      <c r="BQ108" s="35">
        <v>3.0197729198184574E-5</v>
      </c>
      <c r="BR108" s="35">
        <v>3.3918152798789717E-5</v>
      </c>
      <c r="BS108" s="35">
        <v>3.7638576399394856E-5</v>
      </c>
      <c r="BT108" s="35">
        <v>4.1359000000000002E-5</v>
      </c>
    </row>
    <row r="109" spans="1:72" ht="21.75" hidden="1" thickBot="1" x14ac:dyDescent="0.4">
      <c r="A109" s="87" t="s">
        <v>82</v>
      </c>
      <c r="B109" s="35">
        <v>2.330643128714069E-16</v>
      </c>
      <c r="C109" s="35">
        <v>3.1970351877155824E-16</v>
      </c>
      <c r="D109" s="35">
        <v>4.0634272467170958E-16</v>
      </c>
      <c r="E109" s="35">
        <v>4.9298193057186097E-16</v>
      </c>
      <c r="F109" s="35">
        <v>1.6317649878971477E-14</v>
      </c>
      <c r="G109" s="35">
        <v>2.1312964836611215E-13</v>
      </c>
      <c r="H109" s="35">
        <v>4.0994164685325284E-13</v>
      </c>
      <c r="I109" s="35">
        <v>6.0675364534039346E-13</v>
      </c>
      <c r="J109" s="35">
        <v>8.0356564382753413E-13</v>
      </c>
      <c r="K109" s="35">
        <v>1.0003776423146747E-12</v>
      </c>
      <c r="L109" s="35">
        <v>1.1971896408018155E-12</v>
      </c>
      <c r="M109" s="35">
        <v>2.3140394856278327E-11</v>
      </c>
      <c r="N109" s="35">
        <v>6.9606128593040839E-11</v>
      </c>
      <c r="O109" s="35">
        <v>1.1607186232980334E-10</v>
      </c>
      <c r="P109" s="35">
        <v>1.6253759606656586E-10</v>
      </c>
      <c r="Q109" s="35">
        <v>2.0900332980332837E-10</v>
      </c>
      <c r="R109" s="35">
        <v>2.5546906354009086E-10</v>
      </c>
      <c r="S109" s="35">
        <v>3.0193479727685338E-10</v>
      </c>
      <c r="T109" s="35">
        <v>2.5896596066565865E-9</v>
      </c>
      <c r="U109" s="35">
        <v>5.2422405446293533E-9</v>
      </c>
      <c r="V109" s="35">
        <v>7.8948214826021218E-9</v>
      </c>
      <c r="W109" s="35">
        <v>1.054740242057489E-8</v>
      </c>
      <c r="X109" s="35">
        <v>1.3199983358547657E-8</v>
      </c>
      <c r="Y109" s="35">
        <v>1.5852564296520423E-8</v>
      </c>
      <c r="Z109" s="35">
        <v>3.248472727272727E-8</v>
      </c>
      <c r="AA109" s="35">
        <v>9.1055636363636361E-8</v>
      </c>
      <c r="AB109" s="35">
        <v>1.4962654545454547E-7</v>
      </c>
      <c r="AC109" s="35">
        <v>2.0819745454545457E-7</v>
      </c>
      <c r="AD109" s="35">
        <v>2.6676836363636367E-7</v>
      </c>
      <c r="AE109" s="35">
        <v>3.2533927272727274E-7</v>
      </c>
      <c r="AF109" s="35">
        <v>3.8391018181818186E-7</v>
      </c>
      <c r="AG109" s="35">
        <v>8.3363518910741289E-7</v>
      </c>
      <c r="AH109" s="35">
        <v>1.4939816338880482E-6</v>
      </c>
      <c r="AI109" s="35">
        <v>2.1543280786686837E-6</v>
      </c>
      <c r="AJ109" s="35">
        <v>2.8146745234493191E-6</v>
      </c>
      <c r="AK109" s="35">
        <v>3.4750209682299542E-6</v>
      </c>
      <c r="AL109" s="35">
        <v>4.1353674130105893E-6</v>
      </c>
      <c r="AM109" s="35">
        <v>4.952263388804831E-6</v>
      </c>
      <c r="AN109" s="35">
        <v>9.5263481089258572E-6</v>
      </c>
      <c r="AO109" s="35">
        <v>1.4100432829046884E-5</v>
      </c>
      <c r="AP109" s="35">
        <v>1.8674517549167911E-5</v>
      </c>
      <c r="AQ109" s="35">
        <v>2.3248602269288937E-5</v>
      </c>
      <c r="AR109" s="35">
        <v>2.7822686989409965E-5</v>
      </c>
      <c r="AS109" s="35">
        <v>3.2396771709530987E-5</v>
      </c>
      <c r="AT109" s="35">
        <v>4.4398036308623213E-5</v>
      </c>
      <c r="AU109" s="35">
        <v>6.624463237518905E-5</v>
      </c>
      <c r="AV109" s="35">
        <v>8.8091228441754886E-5</v>
      </c>
      <c r="AW109" s="35">
        <v>1.0993782450832072E-4</v>
      </c>
      <c r="AX109" s="35">
        <v>1.3178442057488657E-4</v>
      </c>
      <c r="AY109" s="35">
        <v>1.536310166414524E-4</v>
      </c>
      <c r="AZ109" s="35">
        <v>1.7547761270801822E-4</v>
      </c>
      <c r="BA109" s="35">
        <v>2.426655454545458E-4</v>
      </c>
      <c r="BB109" s="35">
        <v>3.1980645454545494E-4</v>
      </c>
      <c r="BC109" s="35">
        <v>3.96947363636364E-4</v>
      </c>
      <c r="BD109" s="35">
        <v>4.7408827272727306E-4</v>
      </c>
      <c r="BE109" s="35">
        <v>5.5122918181818223E-4</v>
      </c>
      <c r="BF109" s="35">
        <v>6.2837009090909129E-4</v>
      </c>
      <c r="BG109" s="35">
        <v>7.3360704992435789E-4</v>
      </c>
      <c r="BH109" s="35">
        <v>9.3845727685325339E-4</v>
      </c>
      <c r="BI109" s="35">
        <v>1.1433075037821489E-3</v>
      </c>
      <c r="BJ109" s="35">
        <v>1.3481577307110444E-3</v>
      </c>
      <c r="BK109" s="35">
        <v>1.5530079576399399E-3</v>
      </c>
      <c r="BL109" s="35">
        <v>1.7578581845688356E-3</v>
      </c>
      <c r="BM109" s="35">
        <v>1.9627084114977309E-3</v>
      </c>
      <c r="BN109" s="35">
        <v>2.28890711043873E-3</v>
      </c>
      <c r="BO109" s="35">
        <v>2.6926892586989415E-3</v>
      </c>
      <c r="BP109" s="35">
        <v>3.096471406959153E-3</v>
      </c>
      <c r="BQ109" s="35">
        <v>3.5002535552193649E-3</v>
      </c>
      <c r="BR109" s="35">
        <v>3.9040357034795768E-3</v>
      </c>
      <c r="BS109" s="35">
        <v>4.3078178517397883E-3</v>
      </c>
      <c r="BT109" s="35">
        <v>4.7115999999999998E-3</v>
      </c>
    </row>
    <row r="110" spans="1:72" ht="21.75" hidden="1" thickBot="1" x14ac:dyDescent="0.4">
      <c r="A110" s="87" t="s">
        <v>2</v>
      </c>
      <c r="B110" s="35">
        <v>8.2966762481089239E-32</v>
      </c>
      <c r="C110" s="35">
        <v>1.1380942511346444E-31</v>
      </c>
      <c r="D110" s="35">
        <v>1.4465208774583965E-31</v>
      </c>
      <c r="E110" s="35">
        <v>1.7549475037821485E-31</v>
      </c>
      <c r="F110" s="35">
        <v>1.6817747762632607E-27</v>
      </c>
      <c r="G110" s="35">
        <v>2.2701411104553724E-26</v>
      </c>
      <c r="H110" s="35">
        <v>4.3721047432844186E-26</v>
      </c>
      <c r="I110" s="35">
        <v>6.474068376113465E-26</v>
      </c>
      <c r="J110" s="35">
        <v>8.5760320089425102E-26</v>
      </c>
      <c r="K110" s="35">
        <v>1.0677995641771557E-25</v>
      </c>
      <c r="L110" s="35">
        <v>1.2779959274600601E-25</v>
      </c>
      <c r="M110" s="35">
        <v>1.4896476423600577E-22</v>
      </c>
      <c r="N110" s="35">
        <v>4.656154540998486E-22</v>
      </c>
      <c r="O110" s="35">
        <v>7.822661439636915E-22</v>
      </c>
      <c r="P110" s="35">
        <v>1.0989168338275342E-21</v>
      </c>
      <c r="Q110" s="35">
        <v>1.415567523691377E-21</v>
      </c>
      <c r="R110" s="35">
        <v>1.73221821355522E-21</v>
      </c>
      <c r="S110" s="35">
        <v>2.048868903419063E-21</v>
      </c>
      <c r="T110" s="35">
        <v>3.7526382753404015E-19</v>
      </c>
      <c r="U110" s="35">
        <v>8.0918316187594613E-19</v>
      </c>
      <c r="V110" s="35">
        <v>1.2431024962178521E-18</v>
      </c>
      <c r="W110" s="35">
        <v>1.6770218305597583E-18</v>
      </c>
      <c r="X110" s="35">
        <v>2.1109411649016645E-18</v>
      </c>
      <c r="Y110" s="35">
        <v>2.5448604992435705E-18</v>
      </c>
      <c r="Z110" s="35">
        <v>3.2750212878787878E-17</v>
      </c>
      <c r="AA110" s="35">
        <v>1.522698643939394E-16</v>
      </c>
      <c r="AB110" s="35">
        <v>2.7178951590909086E-16</v>
      </c>
      <c r="AC110" s="35">
        <v>3.9130916742424238E-16</v>
      </c>
      <c r="AD110" s="35">
        <v>5.1082881893939394E-16</v>
      </c>
      <c r="AE110" s="35">
        <v>6.3034847045454546E-16</v>
      </c>
      <c r="AF110" s="35">
        <v>7.4986812196969697E-16</v>
      </c>
      <c r="AG110" s="35">
        <v>7.6832045385779085E-15</v>
      </c>
      <c r="AH110" s="35">
        <v>1.8285519213313153E-14</v>
      </c>
      <c r="AI110" s="35">
        <v>2.8887833888048397E-14</v>
      </c>
      <c r="AJ110" s="35">
        <v>3.949014856278364E-14</v>
      </c>
      <c r="AK110" s="35">
        <v>5.0092463237518883E-14</v>
      </c>
      <c r="AL110" s="35">
        <v>6.0694777912254133E-14</v>
      </c>
      <c r="AM110" s="35">
        <v>8.7350016641451401E-14</v>
      </c>
      <c r="AN110" s="35">
        <v>4.9927543267775984E-13</v>
      </c>
      <c r="AO110" s="35">
        <v>9.1120084871406825E-13</v>
      </c>
      <c r="AP110" s="35">
        <v>1.3231262647503767E-12</v>
      </c>
      <c r="AQ110" s="35">
        <v>1.7350516807866853E-12</v>
      </c>
      <c r="AR110" s="35">
        <v>2.1469770968229933E-12</v>
      </c>
      <c r="AS110" s="35">
        <v>2.5589025128593023E-12</v>
      </c>
      <c r="AT110" s="35">
        <v>6.4734396369137326E-12</v>
      </c>
      <c r="AU110" s="35">
        <v>1.5030973676248086E-11</v>
      </c>
      <c r="AV110" s="35">
        <v>2.3588507715582439E-11</v>
      </c>
      <c r="AW110" s="35">
        <v>3.2146041754916792E-11</v>
      </c>
      <c r="AX110" s="35">
        <v>4.0703575794251142E-11</v>
      </c>
      <c r="AY110" s="35">
        <v>4.9261109833585498E-11</v>
      </c>
      <c r="AZ110" s="35">
        <v>5.7818643872919848E-11</v>
      </c>
      <c r="BA110" s="35">
        <v>1.4872794242424292E-10</v>
      </c>
      <c r="BB110" s="35">
        <v>2.5771445757575805E-10</v>
      </c>
      <c r="BC110" s="35">
        <v>3.6670097272727322E-10</v>
      </c>
      <c r="BD110" s="35">
        <v>4.756874878787884E-10</v>
      </c>
      <c r="BE110" s="35">
        <v>5.8467400303030353E-10</v>
      </c>
      <c r="BF110" s="35">
        <v>6.9366051818181865E-10</v>
      </c>
      <c r="BG110" s="35">
        <v>9.8218930408472424E-10</v>
      </c>
      <c r="BH110" s="35">
        <v>1.9072770499243609E-9</v>
      </c>
      <c r="BI110" s="35">
        <v>2.8323647957639971E-9</v>
      </c>
      <c r="BJ110" s="35">
        <v>3.7574525416036342E-9</v>
      </c>
      <c r="BK110" s="35">
        <v>4.6825402874432704E-9</v>
      </c>
      <c r="BL110" s="35">
        <v>5.6076280332829075E-9</v>
      </c>
      <c r="BM110" s="35">
        <v>6.5327157791225437E-9</v>
      </c>
      <c r="BN110" s="35">
        <v>1.0280568835098348E-8</v>
      </c>
      <c r="BO110" s="35">
        <v>1.583314069591529E-8</v>
      </c>
      <c r="BP110" s="35">
        <v>2.1385712556732232E-8</v>
      </c>
      <c r="BQ110" s="35">
        <v>2.6938284417549177E-8</v>
      </c>
      <c r="BR110" s="35">
        <v>3.2490856278366119E-8</v>
      </c>
      <c r="BS110" s="35">
        <v>3.804342813918306E-8</v>
      </c>
      <c r="BT110" s="35">
        <v>4.3596000000000002E-8</v>
      </c>
    </row>
    <row r="111" spans="1:72" ht="21.75" hidden="1" thickBot="1" x14ac:dyDescent="0.4">
      <c r="A111" s="87" t="s">
        <v>1</v>
      </c>
      <c r="B111" s="35">
        <v>0.2</v>
      </c>
      <c r="C111" s="35">
        <v>0.2</v>
      </c>
      <c r="D111" s="35">
        <v>0.2</v>
      </c>
      <c r="E111" s="35">
        <v>0.2</v>
      </c>
      <c r="F111" s="35">
        <v>0.2</v>
      </c>
      <c r="G111" s="35">
        <v>0.2</v>
      </c>
      <c r="H111" s="35">
        <v>0.2</v>
      </c>
      <c r="I111" s="35">
        <v>0.2</v>
      </c>
      <c r="J111" s="35">
        <v>0.2</v>
      </c>
      <c r="K111" s="35">
        <v>0.2</v>
      </c>
      <c r="L111" s="35">
        <v>0.2</v>
      </c>
      <c r="M111" s="35">
        <v>0.2</v>
      </c>
      <c r="N111" s="35">
        <v>0.2</v>
      </c>
      <c r="O111" s="35">
        <v>0.2</v>
      </c>
      <c r="P111" s="35">
        <v>0.2</v>
      </c>
      <c r="Q111" s="35">
        <v>0.2</v>
      </c>
      <c r="R111" s="35">
        <v>0.2</v>
      </c>
      <c r="S111" s="35">
        <v>0.2</v>
      </c>
      <c r="T111" s="35">
        <v>0.2</v>
      </c>
      <c r="U111" s="35">
        <v>0.2</v>
      </c>
      <c r="V111" s="35">
        <v>0.2</v>
      </c>
      <c r="W111" s="35">
        <v>0.2</v>
      </c>
      <c r="X111" s="35">
        <v>0.2</v>
      </c>
      <c r="Y111" s="35">
        <v>0.2</v>
      </c>
      <c r="Z111" s="35">
        <v>0.2</v>
      </c>
      <c r="AA111" s="35">
        <v>0.2</v>
      </c>
      <c r="AB111" s="35">
        <v>0.2</v>
      </c>
      <c r="AC111" s="35">
        <v>0.2</v>
      </c>
      <c r="AD111" s="35">
        <v>0.2</v>
      </c>
      <c r="AE111" s="35">
        <v>0.2</v>
      </c>
      <c r="AF111" s="35">
        <v>0.2</v>
      </c>
      <c r="AG111" s="35">
        <v>0.2</v>
      </c>
      <c r="AH111" s="35">
        <v>0.2</v>
      </c>
      <c r="AI111" s="35">
        <v>0.2</v>
      </c>
      <c r="AJ111" s="35">
        <v>0.2</v>
      </c>
      <c r="AK111" s="35">
        <v>0.2</v>
      </c>
      <c r="AL111" s="35">
        <v>0.2</v>
      </c>
      <c r="AM111" s="35">
        <v>0.2</v>
      </c>
      <c r="AN111" s="35">
        <v>0.2</v>
      </c>
      <c r="AO111" s="35">
        <v>0.2</v>
      </c>
      <c r="AP111" s="35">
        <v>0.2</v>
      </c>
      <c r="AQ111" s="35">
        <v>0.2</v>
      </c>
      <c r="AR111" s="35">
        <v>0.2</v>
      </c>
      <c r="AS111" s="35">
        <v>0.2</v>
      </c>
      <c r="AT111" s="35">
        <v>0.2</v>
      </c>
      <c r="AU111" s="35">
        <v>0.2</v>
      </c>
      <c r="AV111" s="35">
        <v>0.2</v>
      </c>
      <c r="AW111" s="35">
        <v>0.2</v>
      </c>
      <c r="AX111" s="35">
        <v>0.2</v>
      </c>
      <c r="AY111" s="35">
        <v>0.2</v>
      </c>
      <c r="AZ111" s="35">
        <v>0.2</v>
      </c>
      <c r="BA111" s="35">
        <v>0.2</v>
      </c>
      <c r="BB111" s="35">
        <v>0.2</v>
      </c>
      <c r="BC111" s="35">
        <v>0.2</v>
      </c>
      <c r="BD111" s="35">
        <v>0.2</v>
      </c>
      <c r="BE111" s="35">
        <v>0.2</v>
      </c>
      <c r="BF111" s="35">
        <v>0.2</v>
      </c>
      <c r="BG111" s="35">
        <v>0.2</v>
      </c>
      <c r="BH111" s="35">
        <v>0.2</v>
      </c>
      <c r="BI111" s="35">
        <v>0.2</v>
      </c>
      <c r="BJ111" s="35">
        <v>0.2</v>
      </c>
      <c r="BK111" s="35">
        <v>0.2</v>
      </c>
      <c r="BL111" s="35">
        <v>0.2</v>
      </c>
      <c r="BM111" s="35">
        <v>0.2</v>
      </c>
      <c r="BN111" s="35">
        <v>0.2</v>
      </c>
      <c r="BO111" s="35">
        <v>0.2</v>
      </c>
      <c r="BP111" s="35">
        <v>0.2</v>
      </c>
      <c r="BQ111" s="35">
        <v>0.2</v>
      </c>
      <c r="BR111" s="35">
        <v>0.2</v>
      </c>
      <c r="BS111" s="35">
        <v>0.2</v>
      </c>
      <c r="BT111" s="35">
        <v>0.2</v>
      </c>
    </row>
    <row r="112" spans="1:72" ht="21.75" hidden="1" thickBot="1" x14ac:dyDescent="0.4">
      <c r="A112" s="87" t="s">
        <v>55</v>
      </c>
      <c r="B112" s="35">
        <v>0.06</v>
      </c>
      <c r="C112" s="35">
        <v>0.06</v>
      </c>
      <c r="D112" s="35">
        <v>0.06</v>
      </c>
      <c r="E112" s="35">
        <v>0.06</v>
      </c>
      <c r="F112" s="35">
        <v>0.06</v>
      </c>
      <c r="G112" s="35">
        <v>0.06</v>
      </c>
      <c r="H112" s="35">
        <v>0.06</v>
      </c>
      <c r="I112" s="35">
        <v>0.06</v>
      </c>
      <c r="J112" s="35">
        <v>0.06</v>
      </c>
      <c r="K112" s="35">
        <v>0.06</v>
      </c>
      <c r="L112" s="35">
        <v>0.06</v>
      </c>
      <c r="M112" s="35">
        <v>0.06</v>
      </c>
      <c r="N112" s="35">
        <v>0.06</v>
      </c>
      <c r="O112" s="35">
        <v>0.06</v>
      </c>
      <c r="P112" s="35">
        <v>0.06</v>
      </c>
      <c r="Q112" s="35">
        <v>0.06</v>
      </c>
      <c r="R112" s="35">
        <v>0.06</v>
      </c>
      <c r="S112" s="35">
        <v>0.06</v>
      </c>
      <c r="T112" s="35">
        <v>0.06</v>
      </c>
      <c r="U112" s="35">
        <v>0.06</v>
      </c>
      <c r="V112" s="35">
        <v>0.06</v>
      </c>
      <c r="W112" s="35">
        <v>0.06</v>
      </c>
      <c r="X112" s="35">
        <v>0.06</v>
      </c>
      <c r="Y112" s="35">
        <v>0.06</v>
      </c>
      <c r="Z112" s="35">
        <v>5.9999962121212121E-2</v>
      </c>
      <c r="AA112" s="35">
        <v>5.9999810606060605E-2</v>
      </c>
      <c r="AB112" s="35">
        <v>5.999965909090909E-2</v>
      </c>
      <c r="AC112" s="35">
        <v>5.9999507575757574E-2</v>
      </c>
      <c r="AD112" s="35">
        <v>5.9999356060606059E-2</v>
      </c>
      <c r="AE112" s="35">
        <v>5.9999204545454543E-2</v>
      </c>
      <c r="AF112" s="35">
        <v>5.9999053030303028E-2</v>
      </c>
      <c r="AG112" s="35">
        <v>5.9998114977307108E-2</v>
      </c>
      <c r="AH112" s="35">
        <v>5.9996753403933435E-2</v>
      </c>
      <c r="AI112" s="35">
        <v>5.9995391830559755E-2</v>
      </c>
      <c r="AJ112" s="35">
        <v>5.9994030257186082E-2</v>
      </c>
      <c r="AK112" s="35">
        <v>5.9992668683812408E-2</v>
      </c>
      <c r="AL112" s="35">
        <v>5.9991307110438728E-2</v>
      </c>
      <c r="AM112" s="35">
        <v>5.9989606656580936E-2</v>
      </c>
      <c r="AN112" s="35">
        <v>5.9979773071104386E-2</v>
      </c>
      <c r="AO112" s="35">
        <v>5.9969939485627836E-2</v>
      </c>
      <c r="AP112" s="35">
        <v>5.9960105900151286E-2</v>
      </c>
      <c r="AQ112" s="35">
        <v>5.9950272314674737E-2</v>
      </c>
      <c r="AR112" s="35">
        <v>5.9940438729198187E-2</v>
      </c>
      <c r="AS112" s="35">
        <v>5.9930605143721637E-2</v>
      </c>
      <c r="AT112" s="35">
        <v>5.9905223903177006E-2</v>
      </c>
      <c r="AU112" s="35">
        <v>5.9859232980332827E-2</v>
      </c>
      <c r="AV112" s="35">
        <v>5.9813242057488655E-2</v>
      </c>
      <c r="AW112" s="35">
        <v>5.9767251134644477E-2</v>
      </c>
      <c r="AX112" s="35">
        <v>5.9721260211800305E-2</v>
      </c>
      <c r="AY112" s="35">
        <v>5.9675269288956126E-2</v>
      </c>
      <c r="AZ112" s="35">
        <v>5.9629278366111954E-2</v>
      </c>
      <c r="BA112" s="35">
        <v>5.9489054545454542E-2</v>
      </c>
      <c r="BB112" s="35">
        <v>5.9328145454545456E-2</v>
      </c>
      <c r="BC112" s="35">
        <v>5.9167236363636362E-2</v>
      </c>
      <c r="BD112" s="35">
        <v>5.9006327272727269E-2</v>
      </c>
      <c r="BE112" s="35">
        <v>5.8845418181818182E-2</v>
      </c>
      <c r="BF112" s="35">
        <v>5.8684509090909089E-2</v>
      </c>
      <c r="BG112" s="35">
        <v>5.8465940998487141E-2</v>
      </c>
      <c r="BH112" s="35">
        <v>5.8042945537065051E-2</v>
      </c>
      <c r="BI112" s="35">
        <v>5.761995007564296E-2</v>
      </c>
      <c r="BJ112" s="35">
        <v>5.7196954614220877E-2</v>
      </c>
      <c r="BK112" s="35">
        <v>5.6773959152798786E-2</v>
      </c>
      <c r="BL112" s="35">
        <v>5.6350963691376703E-2</v>
      </c>
      <c r="BM112" s="35">
        <v>5.5927968229954612E-2</v>
      </c>
      <c r="BN112" s="35">
        <v>5.525940393343419E-2</v>
      </c>
      <c r="BO112" s="35">
        <v>5.4433836611195156E-2</v>
      </c>
      <c r="BP112" s="35">
        <v>5.3608269288956123E-2</v>
      </c>
      <c r="BQ112" s="35">
        <v>5.278270196671709E-2</v>
      </c>
      <c r="BR112" s="35">
        <v>5.1957134644478063E-2</v>
      </c>
      <c r="BS112" s="35">
        <v>5.113156732223903E-2</v>
      </c>
      <c r="BT112" s="35">
        <v>5.0305999999999997E-2</v>
      </c>
    </row>
    <row r="113" spans="1:72" ht="21.75" hidden="1" thickBot="1" x14ac:dyDescent="0.4">
      <c r="A113" s="87" t="s">
        <v>86</v>
      </c>
      <c r="B113" s="35">
        <v>0.12</v>
      </c>
      <c r="C113" s="35">
        <v>0.12</v>
      </c>
      <c r="D113" s="35">
        <v>0.12</v>
      </c>
      <c r="E113" s="35">
        <v>0.12</v>
      </c>
      <c r="F113" s="35">
        <v>0.12</v>
      </c>
      <c r="G113" s="35">
        <v>0.12</v>
      </c>
      <c r="H113" s="35">
        <v>0.12</v>
      </c>
      <c r="I113" s="35">
        <v>0.12</v>
      </c>
      <c r="J113" s="35">
        <v>0.12</v>
      </c>
      <c r="K113" s="35">
        <v>0.12</v>
      </c>
      <c r="L113" s="35">
        <v>0.12</v>
      </c>
      <c r="M113" s="35">
        <v>0.12</v>
      </c>
      <c r="N113" s="35">
        <v>0.12</v>
      </c>
      <c r="O113" s="35">
        <v>0.12</v>
      </c>
      <c r="P113" s="35">
        <v>0.12</v>
      </c>
      <c r="Q113" s="35">
        <v>0.12</v>
      </c>
      <c r="R113" s="35">
        <v>0.12</v>
      </c>
      <c r="S113" s="35">
        <v>0.12</v>
      </c>
      <c r="T113" s="35">
        <v>0.12</v>
      </c>
      <c r="U113" s="35">
        <v>0.12</v>
      </c>
      <c r="V113" s="35">
        <v>0.12</v>
      </c>
      <c r="W113" s="35">
        <v>0.12</v>
      </c>
      <c r="X113" s="35">
        <v>0.12</v>
      </c>
      <c r="Y113" s="35">
        <v>0.12</v>
      </c>
      <c r="Z113" s="35">
        <v>0.12</v>
      </c>
      <c r="AA113" s="35">
        <v>0.12</v>
      </c>
      <c r="AB113" s="35">
        <v>0.12</v>
      </c>
      <c r="AC113" s="35">
        <v>0.12</v>
      </c>
      <c r="AD113" s="35">
        <v>0.12</v>
      </c>
      <c r="AE113" s="35">
        <v>0.12</v>
      </c>
      <c r="AF113" s="35">
        <v>0.12</v>
      </c>
      <c r="AG113" s="35">
        <v>0.12</v>
      </c>
      <c r="AH113" s="35">
        <v>0.12</v>
      </c>
      <c r="AI113" s="35">
        <v>0.12</v>
      </c>
      <c r="AJ113" s="35">
        <v>0.12</v>
      </c>
      <c r="AK113" s="35">
        <v>0.12</v>
      </c>
      <c r="AL113" s="35">
        <v>0.12</v>
      </c>
      <c r="AM113" s="35">
        <v>0.12</v>
      </c>
      <c r="AN113" s="35">
        <v>0.12</v>
      </c>
      <c r="AO113" s="35">
        <v>0.12</v>
      </c>
      <c r="AP113" s="35">
        <v>0.12</v>
      </c>
      <c r="AQ113" s="35">
        <v>0.12</v>
      </c>
      <c r="AR113" s="35">
        <v>0.12</v>
      </c>
      <c r="AS113" s="35">
        <v>0.12</v>
      </c>
      <c r="AT113" s="35">
        <v>0.12</v>
      </c>
      <c r="AU113" s="35">
        <v>0.12</v>
      </c>
      <c r="AV113" s="35">
        <v>0.12</v>
      </c>
      <c r="AW113" s="35">
        <v>0.12</v>
      </c>
      <c r="AX113" s="35">
        <v>0.12</v>
      </c>
      <c r="AY113" s="35">
        <v>0.12</v>
      </c>
      <c r="AZ113" s="35">
        <v>0.12</v>
      </c>
      <c r="BA113" s="35">
        <v>0.12</v>
      </c>
      <c r="BB113" s="35">
        <v>0.12</v>
      </c>
      <c r="BC113" s="35">
        <v>0.12</v>
      </c>
      <c r="BD113" s="35">
        <v>0.12</v>
      </c>
      <c r="BE113" s="35">
        <v>0.12</v>
      </c>
      <c r="BF113" s="35">
        <v>0.12</v>
      </c>
      <c r="BG113" s="35">
        <v>0.12</v>
      </c>
      <c r="BH113" s="35">
        <v>0.12</v>
      </c>
      <c r="BI113" s="35">
        <v>0.12</v>
      </c>
      <c r="BJ113" s="35">
        <v>0.12</v>
      </c>
      <c r="BK113" s="35">
        <v>0.12</v>
      </c>
      <c r="BL113" s="35">
        <v>0.12</v>
      </c>
      <c r="BM113" s="35">
        <v>0.12</v>
      </c>
      <c r="BN113" s="35">
        <v>0.12</v>
      </c>
      <c r="BO113" s="35">
        <v>0.12</v>
      </c>
      <c r="BP113" s="35">
        <v>0.12</v>
      </c>
      <c r="BQ113" s="35">
        <v>0.12</v>
      </c>
      <c r="BR113" s="35">
        <v>0.12</v>
      </c>
      <c r="BS113" s="35">
        <v>0.12</v>
      </c>
      <c r="BT113" s="35">
        <v>0.12</v>
      </c>
    </row>
    <row r="114" spans="1:72" ht="21.75" hidden="1" thickBot="1" x14ac:dyDescent="0.4">
      <c r="A114" s="87" t="s">
        <v>95</v>
      </c>
      <c r="B114" s="35">
        <v>0.1</v>
      </c>
      <c r="C114" s="35">
        <v>0.1</v>
      </c>
      <c r="D114" s="35">
        <v>0.1</v>
      </c>
      <c r="E114" s="35">
        <v>0.1</v>
      </c>
      <c r="F114" s="35">
        <v>0.1</v>
      </c>
      <c r="G114" s="35">
        <v>0.1</v>
      </c>
      <c r="H114" s="35">
        <v>0.1</v>
      </c>
      <c r="I114" s="35">
        <v>0.1</v>
      </c>
      <c r="J114" s="35">
        <v>0.1</v>
      </c>
      <c r="K114" s="35">
        <v>0.1</v>
      </c>
      <c r="L114" s="35">
        <v>0.1</v>
      </c>
      <c r="M114" s="35">
        <v>0.1</v>
      </c>
      <c r="N114" s="35">
        <v>0.1</v>
      </c>
      <c r="O114" s="35">
        <v>0.1</v>
      </c>
      <c r="P114" s="35">
        <v>0.1</v>
      </c>
      <c r="Q114" s="35">
        <v>0.1</v>
      </c>
      <c r="R114" s="35">
        <v>0.1</v>
      </c>
      <c r="S114" s="35">
        <v>0.1</v>
      </c>
      <c r="T114" s="35">
        <v>0.1</v>
      </c>
      <c r="U114" s="35">
        <v>0.1</v>
      </c>
      <c r="V114" s="35">
        <v>0.1</v>
      </c>
      <c r="W114" s="35">
        <v>0.1</v>
      </c>
      <c r="X114" s="35">
        <v>0.1</v>
      </c>
      <c r="Y114" s="35">
        <v>0.1</v>
      </c>
      <c r="Z114" s="35">
        <v>0.1</v>
      </c>
      <c r="AA114" s="35">
        <v>0.1</v>
      </c>
      <c r="AB114" s="35">
        <v>0.1</v>
      </c>
      <c r="AC114" s="35">
        <v>0.1</v>
      </c>
      <c r="AD114" s="35">
        <v>0.1</v>
      </c>
      <c r="AE114" s="35">
        <v>0.1</v>
      </c>
      <c r="AF114" s="35">
        <v>0.1</v>
      </c>
      <c r="AG114" s="35">
        <v>0.1</v>
      </c>
      <c r="AH114" s="35">
        <v>0.1</v>
      </c>
      <c r="AI114" s="35">
        <v>0.1</v>
      </c>
      <c r="AJ114" s="35">
        <v>0.1</v>
      </c>
      <c r="AK114" s="35">
        <v>0.1</v>
      </c>
      <c r="AL114" s="35">
        <v>0.1</v>
      </c>
      <c r="AM114" s="35">
        <v>0.1</v>
      </c>
      <c r="AN114" s="35">
        <v>0.1</v>
      </c>
      <c r="AO114" s="35">
        <v>0.1</v>
      </c>
      <c r="AP114" s="35">
        <v>0.1</v>
      </c>
      <c r="AQ114" s="35">
        <v>0.1</v>
      </c>
      <c r="AR114" s="35">
        <v>0.1</v>
      </c>
      <c r="AS114" s="35">
        <v>0.1</v>
      </c>
      <c r="AT114" s="35">
        <v>0.1</v>
      </c>
      <c r="AU114" s="35">
        <v>0.1</v>
      </c>
      <c r="AV114" s="35">
        <v>0.1</v>
      </c>
      <c r="AW114" s="35">
        <v>0.1</v>
      </c>
      <c r="AX114" s="35">
        <v>0.1</v>
      </c>
      <c r="AY114" s="35">
        <v>0.1</v>
      </c>
      <c r="AZ114" s="35">
        <v>0.1</v>
      </c>
      <c r="BA114" s="35">
        <v>0.1</v>
      </c>
      <c r="BB114" s="35">
        <v>0.1</v>
      </c>
      <c r="BC114" s="35">
        <v>0.1</v>
      </c>
      <c r="BD114" s="35">
        <v>0.1</v>
      </c>
      <c r="BE114" s="35">
        <v>0.1</v>
      </c>
      <c r="BF114" s="35">
        <v>0.1</v>
      </c>
      <c r="BG114" s="35">
        <v>0.1</v>
      </c>
      <c r="BH114" s="35">
        <v>0.1</v>
      </c>
      <c r="BI114" s="35">
        <v>0.1</v>
      </c>
      <c r="BJ114" s="35">
        <v>0.1</v>
      </c>
      <c r="BK114" s="35">
        <v>0.1</v>
      </c>
      <c r="BL114" s="35">
        <v>0.1</v>
      </c>
      <c r="BM114" s="35">
        <v>0.1</v>
      </c>
      <c r="BN114" s="35">
        <v>0.1</v>
      </c>
      <c r="BO114" s="35">
        <v>0.1</v>
      </c>
      <c r="BP114" s="35">
        <v>0.1</v>
      </c>
      <c r="BQ114" s="35">
        <v>0.1</v>
      </c>
      <c r="BR114" s="35">
        <v>0.1</v>
      </c>
      <c r="BS114" s="35">
        <v>0.1</v>
      </c>
      <c r="BT114" s="35">
        <v>0.1</v>
      </c>
    </row>
    <row r="115" spans="1:72" ht="21.75" hidden="1" thickBot="1" x14ac:dyDescent="0.4">
      <c r="A115" s="87" t="s">
        <v>26</v>
      </c>
      <c r="B115" s="35">
        <v>-18.624069591527988</v>
      </c>
      <c r="C115" s="35">
        <v>-18.625582450832074</v>
      </c>
      <c r="D115" s="35">
        <v>-18.627095310136156</v>
      </c>
      <c r="E115" s="35">
        <v>-18.628608169440241</v>
      </c>
      <c r="F115" s="35">
        <v>-18.631089258698939</v>
      </c>
      <c r="G115" s="35">
        <v>-18.644704992435702</v>
      </c>
      <c r="H115" s="35">
        <v>-18.658320726172466</v>
      </c>
      <c r="I115" s="35">
        <v>-18.671936459909226</v>
      </c>
      <c r="J115" s="35">
        <v>-18.685552193645989</v>
      </c>
      <c r="K115" s="35">
        <v>-18.699167927382753</v>
      </c>
      <c r="L115" s="35">
        <v>-18.712783661119516</v>
      </c>
      <c r="M115" s="35">
        <v>-18.728532526475036</v>
      </c>
      <c r="N115" s="35">
        <v>-18.746686838124052</v>
      </c>
      <c r="O115" s="35">
        <v>-18.764841149773069</v>
      </c>
      <c r="P115" s="35">
        <v>-18.782995461422086</v>
      </c>
      <c r="Q115" s="35">
        <v>-18.801149773071103</v>
      </c>
      <c r="R115" s="35">
        <v>-18.81930408472012</v>
      </c>
      <c r="S115" s="35">
        <v>-18.837458396369136</v>
      </c>
      <c r="T115" s="35">
        <v>-18.856913767019666</v>
      </c>
      <c r="U115" s="35">
        <v>-18.876580937972768</v>
      </c>
      <c r="V115" s="35">
        <v>-18.896248108925871</v>
      </c>
      <c r="W115" s="35">
        <v>-18.91591527987897</v>
      </c>
      <c r="X115" s="35">
        <v>-18.935582450832072</v>
      </c>
      <c r="Y115" s="35">
        <v>-18.955249621785175</v>
      </c>
      <c r="Z115" s="35">
        <v>-18.975303030303028</v>
      </c>
      <c r="AA115" s="35">
        <v>-18.996515151515151</v>
      </c>
      <c r="AB115" s="35">
        <v>-19.017727272727271</v>
      </c>
      <c r="AC115" s="35">
        <v>-19.038939393939394</v>
      </c>
      <c r="AD115" s="35">
        <v>-19.060151515151514</v>
      </c>
      <c r="AE115" s="35">
        <v>-19.081363636363637</v>
      </c>
      <c r="AF115" s="35">
        <v>-19.102575757575757</v>
      </c>
      <c r="AG115" s="35">
        <v>-19.12376701966717</v>
      </c>
      <c r="AH115" s="35">
        <v>-19.144947049924358</v>
      </c>
      <c r="AI115" s="35">
        <v>-19.166127080181543</v>
      </c>
      <c r="AJ115" s="35">
        <v>-19.187307110438727</v>
      </c>
      <c r="AK115" s="35">
        <v>-19.208487140695915</v>
      </c>
      <c r="AL115" s="35">
        <v>-19.2296671709531</v>
      </c>
      <c r="AM115" s="35">
        <v>-19.250786686838126</v>
      </c>
      <c r="AN115" s="35">
        <v>-19.270453857791225</v>
      </c>
      <c r="AO115" s="35">
        <v>-19.290121028744327</v>
      </c>
      <c r="AP115" s="35">
        <v>-19.309788199697426</v>
      </c>
      <c r="AQ115" s="35">
        <v>-19.329455370650528</v>
      </c>
      <c r="AR115" s="35">
        <v>-19.349122541603631</v>
      </c>
      <c r="AS115" s="35">
        <v>-19.36878971255673</v>
      </c>
      <c r="AT115" s="35">
        <v>-19.388456883509832</v>
      </c>
      <c r="AU115" s="35">
        <v>-19.408124054462935</v>
      </c>
      <c r="AV115" s="35">
        <v>-19.427791225416037</v>
      </c>
      <c r="AW115" s="35">
        <v>-19.447458396369139</v>
      </c>
      <c r="AX115" s="35">
        <v>-19.467125567322238</v>
      </c>
      <c r="AY115" s="35">
        <v>-19.486792738275341</v>
      </c>
      <c r="AZ115" s="35">
        <v>-19.506459909228443</v>
      </c>
      <c r="BA115" s="35">
        <v>-19.526151515151518</v>
      </c>
      <c r="BB115" s="35">
        <v>-19.545848484848488</v>
      </c>
      <c r="BC115" s="35">
        <v>-19.565545454545457</v>
      </c>
      <c r="BD115" s="35">
        <v>-19.585242424242427</v>
      </c>
      <c r="BE115" s="35">
        <v>-19.604939393939397</v>
      </c>
      <c r="BF115" s="35">
        <v>-19.624636363636366</v>
      </c>
      <c r="BG115" s="35">
        <v>-19.644326777609685</v>
      </c>
      <c r="BH115" s="35">
        <v>-19.663993948562783</v>
      </c>
      <c r="BI115" s="35">
        <v>-19.683661119515886</v>
      </c>
      <c r="BJ115" s="35">
        <v>-19.703328290468985</v>
      </c>
      <c r="BK115" s="35">
        <v>-19.722995461422087</v>
      </c>
      <c r="BL115" s="35">
        <v>-19.74266263237519</v>
      </c>
      <c r="BM115" s="35">
        <v>-19.762329803328289</v>
      </c>
      <c r="BN115" s="35">
        <v>-19.782919818456882</v>
      </c>
      <c r="BO115" s="35">
        <v>-19.80409984871407</v>
      </c>
      <c r="BP115" s="35">
        <v>-19.825279878971255</v>
      </c>
      <c r="BQ115" s="35">
        <v>-19.846459909228443</v>
      </c>
      <c r="BR115" s="35">
        <v>-19.867639939485628</v>
      </c>
      <c r="BS115" s="35">
        <v>-19.888819969742816</v>
      </c>
      <c r="BT115" s="35">
        <v>-19.91</v>
      </c>
    </row>
    <row r="116" spans="1:72" ht="21.75" hidden="1" thickBot="1" x14ac:dyDescent="0.4">
      <c r="A116" s="87" t="s">
        <v>5</v>
      </c>
      <c r="B116" s="35">
        <v>-71.602632375189117</v>
      </c>
      <c r="C116" s="35">
        <v>-69.964205748865368</v>
      </c>
      <c r="D116" s="35">
        <v>-68.325779122541604</v>
      </c>
      <c r="E116" s="35">
        <v>-66.687352496217855</v>
      </c>
      <c r="F116" s="35">
        <v>-65.088744326777615</v>
      </c>
      <c r="G116" s="35">
        <v>-63.948048411497737</v>
      </c>
      <c r="H116" s="35">
        <v>-62.80735249621786</v>
      </c>
      <c r="I116" s="35">
        <v>-61.666656580937975</v>
      </c>
      <c r="J116" s="35">
        <v>-60.525960665658097</v>
      </c>
      <c r="K116" s="35">
        <v>-59.385264750378219</v>
      </c>
      <c r="L116" s="35">
        <v>-58.244568835098335</v>
      </c>
      <c r="M116" s="35">
        <v>-57.243948562783665</v>
      </c>
      <c r="N116" s="35">
        <v>-56.40128593040847</v>
      </c>
      <c r="O116" s="35">
        <v>-55.558623298033282</v>
      </c>
      <c r="P116" s="35">
        <v>-54.715960665658095</v>
      </c>
      <c r="Q116" s="35">
        <v>-53.873298033282907</v>
      </c>
      <c r="R116" s="35">
        <v>-53.030635400907713</v>
      </c>
      <c r="S116" s="35">
        <v>-52.187972768532525</v>
      </c>
      <c r="T116" s="35">
        <v>-51.507942511346442</v>
      </c>
      <c r="U116" s="35">
        <v>-50.854387291981844</v>
      </c>
      <c r="V116" s="35">
        <v>-50.200832072617246</v>
      </c>
      <c r="W116" s="35">
        <v>-49.547276853252647</v>
      </c>
      <c r="X116" s="35">
        <v>-48.893721633888049</v>
      </c>
      <c r="Y116" s="35">
        <v>-48.240166414523451</v>
      </c>
      <c r="Z116" s="35">
        <v>-47.618939393939392</v>
      </c>
      <c r="AA116" s="35">
        <v>-47.094696969696969</v>
      </c>
      <c r="AB116" s="35">
        <v>-46.570454545454545</v>
      </c>
      <c r="AC116" s="35">
        <v>-46.046212121212122</v>
      </c>
      <c r="AD116" s="35">
        <v>-45.521969696969698</v>
      </c>
      <c r="AE116" s="35">
        <v>-44.997727272727275</v>
      </c>
      <c r="AF116" s="35">
        <v>-44.473484848484844</v>
      </c>
      <c r="AG116" s="35">
        <v>-44.010726172465958</v>
      </c>
      <c r="AH116" s="35">
        <v>-43.581074130105904</v>
      </c>
      <c r="AI116" s="35">
        <v>-43.151422087745843</v>
      </c>
      <c r="AJ116" s="35">
        <v>-42.721770045385782</v>
      </c>
      <c r="AK116" s="35">
        <v>-42.29211800302572</v>
      </c>
      <c r="AL116" s="35">
        <v>-41.862465960665659</v>
      </c>
      <c r="AM116" s="35">
        <v>-41.435537065052955</v>
      </c>
      <c r="AN116" s="35">
        <v>-41.073963691376704</v>
      </c>
      <c r="AO116" s="35">
        <v>-40.712390317700461</v>
      </c>
      <c r="AP116" s="35">
        <v>-40.35081694402421</v>
      </c>
      <c r="AQ116" s="35">
        <v>-39.989243570347959</v>
      </c>
      <c r="AR116" s="35">
        <v>-39.627670196671716</v>
      </c>
      <c r="AS116" s="35">
        <v>-39.266096822995465</v>
      </c>
      <c r="AT116" s="35">
        <v>-38.927291981845691</v>
      </c>
      <c r="AU116" s="35">
        <v>-38.618668683812409</v>
      </c>
      <c r="AV116" s="35">
        <v>-38.310045385779127</v>
      </c>
      <c r="AW116" s="35">
        <v>-38.001422087745844</v>
      </c>
      <c r="AX116" s="35">
        <v>-37.692798789712562</v>
      </c>
      <c r="AY116" s="35">
        <v>-37.384175491679272</v>
      </c>
      <c r="AZ116" s="35">
        <v>-37.07555219364599</v>
      </c>
      <c r="BA116" s="35">
        <v>-36.797606060606064</v>
      </c>
      <c r="BB116" s="35">
        <v>-36.526393939393941</v>
      </c>
      <c r="BC116" s="35">
        <v>-36.255181818181818</v>
      </c>
      <c r="BD116" s="35">
        <v>-35.983969696969694</v>
      </c>
      <c r="BE116" s="35">
        <v>-35.712757575757571</v>
      </c>
      <c r="BF116" s="35">
        <v>-35.441545454545448</v>
      </c>
      <c r="BG116" s="35">
        <v>-35.176414523449317</v>
      </c>
      <c r="BH116" s="35">
        <v>-34.932844175491674</v>
      </c>
      <c r="BI116" s="35">
        <v>-34.689273827534038</v>
      </c>
      <c r="BJ116" s="35">
        <v>-34.445703479576395</v>
      </c>
      <c r="BK116" s="35">
        <v>-34.202133131618758</v>
      </c>
      <c r="BL116" s="35">
        <v>-33.958562783661115</v>
      </c>
      <c r="BM116" s="35">
        <v>-33.714992435703479</v>
      </c>
      <c r="BN116" s="35">
        <v>-33.480650529500757</v>
      </c>
      <c r="BO116" s="35">
        <v>-33.252208774583963</v>
      </c>
      <c r="BP116" s="35">
        <v>-33.023767019667169</v>
      </c>
      <c r="BQ116" s="35">
        <v>-32.795325264750375</v>
      </c>
      <c r="BR116" s="35">
        <v>-32.566883509833588</v>
      </c>
      <c r="BS116" s="35">
        <v>-32.338441754916794</v>
      </c>
      <c r="BT116" s="35">
        <v>-32.11</v>
      </c>
    </row>
    <row r="117" spans="1:72" ht="21.75" hidden="1" thickBot="1" x14ac:dyDescent="0.4">
      <c r="A117" s="87" t="s">
        <v>6</v>
      </c>
      <c r="B117" s="35">
        <v>-26.426127080181544</v>
      </c>
      <c r="C117" s="35">
        <v>-25.733237518910741</v>
      </c>
      <c r="D117" s="35">
        <v>-25.040347957639938</v>
      </c>
      <c r="E117" s="35">
        <v>-24.347458396369138</v>
      </c>
      <c r="F117" s="35">
        <v>-23.673691376701967</v>
      </c>
      <c r="G117" s="35">
        <v>-23.21983358547655</v>
      </c>
      <c r="H117" s="35">
        <v>-22.765975794251137</v>
      </c>
      <c r="I117" s="35">
        <v>-22.31211800302572</v>
      </c>
      <c r="J117" s="35">
        <v>-21.858260211800303</v>
      </c>
      <c r="K117" s="35">
        <v>-21.404402420574886</v>
      </c>
      <c r="L117" s="35">
        <v>-20.950544629349473</v>
      </c>
      <c r="M117" s="35">
        <v>-20.56139183055976</v>
      </c>
      <c r="N117" s="35">
        <v>-20.245204236006053</v>
      </c>
      <c r="O117" s="35">
        <v>-19.929016641452346</v>
      </c>
      <c r="P117" s="35">
        <v>-19.612829046898639</v>
      </c>
      <c r="Q117" s="35">
        <v>-19.296641452344932</v>
      </c>
      <c r="R117" s="35">
        <v>-18.980453857791225</v>
      </c>
      <c r="S117" s="35">
        <v>-18.664266263237518</v>
      </c>
      <c r="T117" s="35">
        <v>-18.42354009077156</v>
      </c>
      <c r="U117" s="35">
        <v>-18.195098335854766</v>
      </c>
      <c r="V117" s="35">
        <v>-17.966656580937972</v>
      </c>
      <c r="W117" s="35">
        <v>-17.738214826021181</v>
      </c>
      <c r="X117" s="35">
        <v>-17.509773071104387</v>
      </c>
      <c r="Y117" s="35">
        <v>-17.281331316187593</v>
      </c>
      <c r="Z117" s="35">
        <v>-17.066818181818181</v>
      </c>
      <c r="AA117" s="35">
        <v>-16.894090909090909</v>
      </c>
      <c r="AB117" s="35">
        <v>-16.721363636363638</v>
      </c>
      <c r="AC117" s="35">
        <v>-16.548636363636362</v>
      </c>
      <c r="AD117" s="35">
        <v>-16.37590909090909</v>
      </c>
      <c r="AE117" s="35">
        <v>-16.203181818181818</v>
      </c>
      <c r="AF117" s="35">
        <v>-16.030454545454546</v>
      </c>
      <c r="AG117" s="35">
        <v>-15.883464447806354</v>
      </c>
      <c r="AH117" s="35">
        <v>-15.750332829046899</v>
      </c>
      <c r="AI117" s="35">
        <v>-15.617201210287444</v>
      </c>
      <c r="AJ117" s="35">
        <v>-15.484069591527989</v>
      </c>
      <c r="AK117" s="35">
        <v>-15.350937972768532</v>
      </c>
      <c r="AL117" s="35">
        <v>-15.217806354009078</v>
      </c>
      <c r="AM117" s="35">
        <v>-15.08588502269289</v>
      </c>
      <c r="AN117" s="35">
        <v>-14.983010590015128</v>
      </c>
      <c r="AO117" s="35">
        <v>-14.880136157337368</v>
      </c>
      <c r="AP117" s="35">
        <v>-14.777261724659606</v>
      </c>
      <c r="AQ117" s="35">
        <v>-14.674387291981846</v>
      </c>
      <c r="AR117" s="35">
        <v>-14.571512859304086</v>
      </c>
      <c r="AS117" s="35">
        <v>-14.468638426626324</v>
      </c>
      <c r="AT117" s="35">
        <v>-14.374220877458397</v>
      </c>
      <c r="AU117" s="35">
        <v>-14.291013615733737</v>
      </c>
      <c r="AV117" s="35">
        <v>-14.207806354009078</v>
      </c>
      <c r="AW117" s="35">
        <v>-14.124599092284416</v>
      </c>
      <c r="AX117" s="35">
        <v>-14.041391830559757</v>
      </c>
      <c r="AY117" s="35">
        <v>-13.958184568835097</v>
      </c>
      <c r="AZ117" s="35">
        <v>-13.874977307110438</v>
      </c>
      <c r="BA117" s="35">
        <v>-13.802848484848484</v>
      </c>
      <c r="BB117" s="35">
        <v>-13.733151515151514</v>
      </c>
      <c r="BC117" s="35">
        <v>-13.663454545454545</v>
      </c>
      <c r="BD117" s="35">
        <v>-13.593757575757575</v>
      </c>
      <c r="BE117" s="35">
        <v>-13.524060606060607</v>
      </c>
      <c r="BF117" s="35">
        <v>-13.454363636363636</v>
      </c>
      <c r="BG117" s="35">
        <v>-13.386354009077156</v>
      </c>
      <c r="BH117" s="35">
        <v>-13.324326777609683</v>
      </c>
      <c r="BI117" s="35">
        <v>-13.262299546142209</v>
      </c>
      <c r="BJ117" s="35">
        <v>-13.200272314674736</v>
      </c>
      <c r="BK117" s="35">
        <v>-13.138245083207261</v>
      </c>
      <c r="BL117" s="35">
        <v>-13.076217851739788</v>
      </c>
      <c r="BM117" s="35">
        <v>-13.014190620272315</v>
      </c>
      <c r="BN117" s="35">
        <v>-12.953086232980333</v>
      </c>
      <c r="BO117" s="35">
        <v>-12.892571860816943</v>
      </c>
      <c r="BP117" s="35">
        <v>-12.832057488653556</v>
      </c>
      <c r="BQ117" s="35">
        <v>-12.771543116490166</v>
      </c>
      <c r="BR117" s="35">
        <v>-12.711028744326777</v>
      </c>
      <c r="BS117" s="35">
        <v>-12.650514372163389</v>
      </c>
      <c r="BT117" s="35">
        <v>-12.59</v>
      </c>
    </row>
    <row r="118" spans="1:72" ht="21.75" hidden="1" thickBot="1" x14ac:dyDescent="0.4">
      <c r="A118" s="87" t="s">
        <v>7</v>
      </c>
      <c r="B118" s="35">
        <v>-5.8722496217851745</v>
      </c>
      <c r="C118" s="35">
        <v>-5.9255022692889563</v>
      </c>
      <c r="D118" s="35">
        <v>-5.978754916792739</v>
      </c>
      <c r="E118" s="35">
        <v>-6.0320075642965207</v>
      </c>
      <c r="F118" s="35">
        <v>-6.0857080181543122</v>
      </c>
      <c r="G118" s="35">
        <v>-6.1445582450832079</v>
      </c>
      <c r="H118" s="35">
        <v>-6.2034084720121028</v>
      </c>
      <c r="I118" s="35">
        <v>-6.2622586989409985</v>
      </c>
      <c r="J118" s="35">
        <v>-6.3211089258698943</v>
      </c>
      <c r="K118" s="35">
        <v>-6.37995915279879</v>
      </c>
      <c r="L118" s="35">
        <v>-6.4388093797276849</v>
      </c>
      <c r="M118" s="35">
        <v>-6.4973040847201204</v>
      </c>
      <c r="N118" s="35">
        <v>-6.5553978819969743</v>
      </c>
      <c r="O118" s="35">
        <v>-6.6134916792738272</v>
      </c>
      <c r="P118" s="35">
        <v>-6.671585476550681</v>
      </c>
      <c r="Q118" s="35">
        <v>-6.7296792738275339</v>
      </c>
      <c r="R118" s="35">
        <v>-6.7877730711043878</v>
      </c>
      <c r="S118" s="35">
        <v>-6.8458668683812407</v>
      </c>
      <c r="T118" s="35">
        <v>-6.9014886535552193</v>
      </c>
      <c r="U118" s="35">
        <v>-6.9567080181543117</v>
      </c>
      <c r="V118" s="35">
        <v>-7.0119273827534041</v>
      </c>
      <c r="W118" s="35">
        <v>-7.0671467473524965</v>
      </c>
      <c r="X118" s="35">
        <v>-7.1223661119515889</v>
      </c>
      <c r="Y118" s="35">
        <v>-7.1775854765506812</v>
      </c>
      <c r="Z118" s="35">
        <v>-7.2319545454545455</v>
      </c>
      <c r="AA118" s="35">
        <v>-7.2837727272727273</v>
      </c>
      <c r="AB118" s="35">
        <v>-7.3355909090909091</v>
      </c>
      <c r="AC118" s="35">
        <v>-7.3874090909090908</v>
      </c>
      <c r="AD118" s="35">
        <v>-7.4392272727272726</v>
      </c>
      <c r="AE118" s="35">
        <v>-7.4910454545454543</v>
      </c>
      <c r="AF118" s="35">
        <v>-7.5428636363636361</v>
      </c>
      <c r="AG118" s="35">
        <v>-7.5923691376701967</v>
      </c>
      <c r="AH118" s="35">
        <v>-7.6406293494704993</v>
      </c>
      <c r="AI118" s="35">
        <v>-7.6888895612708019</v>
      </c>
      <c r="AJ118" s="35">
        <v>-7.7371497730711045</v>
      </c>
      <c r="AK118" s="35">
        <v>-7.7854099848714071</v>
      </c>
      <c r="AL118" s="35">
        <v>-7.8336701966717097</v>
      </c>
      <c r="AM118" s="35">
        <v>-7.8818093797276854</v>
      </c>
      <c r="AN118" s="35">
        <v>-7.9270438729198185</v>
      </c>
      <c r="AO118" s="35">
        <v>-7.9722783661119516</v>
      </c>
      <c r="AP118" s="35">
        <v>-8.0175128593040839</v>
      </c>
      <c r="AQ118" s="35">
        <v>-8.062747352496217</v>
      </c>
      <c r="AR118" s="35">
        <v>-8.1079818456883501</v>
      </c>
      <c r="AS118" s="35">
        <v>-8.1532163388804832</v>
      </c>
      <c r="AT118" s="35">
        <v>-8.1973449319213323</v>
      </c>
      <c r="AU118" s="35">
        <v>-8.2400075642965209</v>
      </c>
      <c r="AV118" s="35">
        <v>-8.2826701966717096</v>
      </c>
      <c r="AW118" s="35">
        <v>-8.3253328290468982</v>
      </c>
      <c r="AX118" s="35">
        <v>-8.3679954614220886</v>
      </c>
      <c r="AY118" s="35">
        <v>-8.4106580937972772</v>
      </c>
      <c r="AZ118" s="35">
        <v>-8.4533207261724659</v>
      </c>
      <c r="BA118" s="35">
        <v>-8.4952909090909099</v>
      </c>
      <c r="BB118" s="35">
        <v>-8.537109090909091</v>
      </c>
      <c r="BC118" s="35">
        <v>-8.5789272727272738</v>
      </c>
      <c r="BD118" s="35">
        <v>-8.6207454545454549</v>
      </c>
      <c r="BE118" s="35">
        <v>-8.662563636363636</v>
      </c>
      <c r="BF118" s="35">
        <v>-8.7043818181818189</v>
      </c>
      <c r="BG118" s="35">
        <v>-8.746485627836611</v>
      </c>
      <c r="BH118" s="35">
        <v>-8.7896021180030264</v>
      </c>
      <c r="BI118" s="35">
        <v>-8.83271860816944</v>
      </c>
      <c r="BJ118" s="35">
        <v>-8.8758350983358554</v>
      </c>
      <c r="BK118" s="35">
        <v>-8.918951588502269</v>
      </c>
      <c r="BL118" s="35">
        <v>-8.9620680786686844</v>
      </c>
      <c r="BM118" s="35">
        <v>-9.005184568835098</v>
      </c>
      <c r="BN118" s="35">
        <v>-9.051161875945537</v>
      </c>
      <c r="BO118" s="35">
        <v>-9.0989682299546146</v>
      </c>
      <c r="BP118" s="35">
        <v>-9.1467745839636905</v>
      </c>
      <c r="BQ118" s="35">
        <v>-9.1945809379727681</v>
      </c>
      <c r="BR118" s="35">
        <v>-9.2423872919818457</v>
      </c>
      <c r="BS118" s="35">
        <v>-9.2901936459909216</v>
      </c>
      <c r="BT118" s="35">
        <v>-9.3379999999999992</v>
      </c>
    </row>
    <row r="119" spans="1:72" ht="21.75" hidden="1" thickBot="1" x14ac:dyDescent="0.4">
      <c r="A119" s="87"/>
    </row>
    <row r="120" spans="1:72" ht="21.75" hidden="1" thickBot="1" x14ac:dyDescent="0.4">
      <c r="A120" s="92"/>
    </row>
    <row r="121" spans="1:72" ht="21.75" hidden="1" thickBot="1" x14ac:dyDescent="0.4">
      <c r="A121" s="92"/>
    </row>
    <row r="122" spans="1:72" ht="21.75" hidden="1" thickBot="1" x14ac:dyDescent="0.4">
      <c r="A122" s="92"/>
    </row>
    <row r="123" spans="1:72" ht="21.75" hidden="1" thickBot="1" x14ac:dyDescent="0.4">
      <c r="A123" s="92"/>
    </row>
    <row r="124" spans="1:72" ht="21.75" hidden="1" thickBot="1" x14ac:dyDescent="0.4">
      <c r="A124" s="92"/>
    </row>
    <row r="125" spans="1:72" ht="21.75" hidden="1" thickBot="1" x14ac:dyDescent="0.4">
      <c r="A125" s="92"/>
    </row>
    <row r="126" spans="1:72" ht="21.75" hidden="1" thickBot="1" x14ac:dyDescent="0.4">
      <c r="A126" s="92"/>
    </row>
    <row r="127" spans="1:72" ht="21.75" hidden="1" thickBot="1" x14ac:dyDescent="0.4">
      <c r="A127" s="92"/>
    </row>
    <row r="128" spans="1:72" ht="21.75" hidden="1" thickBot="1" x14ac:dyDescent="0.4">
      <c r="A128" s="92"/>
    </row>
    <row r="129" spans="1:72" ht="21.75" hidden="1" thickBot="1" x14ac:dyDescent="0.4">
      <c r="A129" s="92"/>
    </row>
    <row r="130" spans="1:72" ht="22.5" hidden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1.75" hidden="1" thickBot="1" x14ac:dyDescent="0.4"/>
    <row r="132" spans="1:72" ht="30" customHeight="1" thickTop="1" thickBot="1" x14ac:dyDescent="0.4">
      <c r="A132" s="90" t="s">
        <v>28</v>
      </c>
      <c r="B132" s="62">
        <v>300</v>
      </c>
      <c r="C132" s="62">
        <v>310</v>
      </c>
      <c r="D132" s="62">
        <v>320</v>
      </c>
      <c r="E132" s="62">
        <v>330</v>
      </c>
      <c r="F132" s="62">
        <v>340</v>
      </c>
      <c r="G132" s="62">
        <v>350</v>
      </c>
      <c r="H132" s="62">
        <v>360</v>
      </c>
      <c r="I132" s="62">
        <v>370</v>
      </c>
      <c r="J132" s="62">
        <v>380</v>
      </c>
      <c r="K132" s="62">
        <v>390</v>
      </c>
      <c r="L132" s="62">
        <v>400</v>
      </c>
      <c r="M132" s="62">
        <v>410</v>
      </c>
      <c r="N132" s="62">
        <v>420</v>
      </c>
      <c r="O132" s="62">
        <v>430</v>
      </c>
      <c r="P132" s="62">
        <v>440</v>
      </c>
      <c r="Q132" s="62">
        <v>450</v>
      </c>
      <c r="R132" s="62">
        <v>460</v>
      </c>
      <c r="S132" s="62">
        <v>470</v>
      </c>
      <c r="T132" s="62">
        <v>480</v>
      </c>
      <c r="U132" s="62">
        <v>490</v>
      </c>
      <c r="V132" s="62">
        <v>500</v>
      </c>
      <c r="W132" s="62">
        <v>510</v>
      </c>
      <c r="X132" s="62">
        <v>520</v>
      </c>
      <c r="Y132" s="62">
        <v>530</v>
      </c>
      <c r="Z132" s="62">
        <v>540</v>
      </c>
      <c r="AA132" s="62">
        <v>550</v>
      </c>
      <c r="AB132" s="62">
        <v>560</v>
      </c>
      <c r="AC132" s="62">
        <v>570</v>
      </c>
      <c r="AD132" s="62">
        <v>580</v>
      </c>
      <c r="AE132" s="62">
        <v>590</v>
      </c>
      <c r="AF132" s="62">
        <v>600</v>
      </c>
      <c r="AG132" s="62">
        <v>610</v>
      </c>
      <c r="AH132" s="62">
        <v>620</v>
      </c>
      <c r="AI132" s="62">
        <v>630</v>
      </c>
      <c r="AJ132" s="62">
        <v>640</v>
      </c>
      <c r="AK132" s="62">
        <v>650</v>
      </c>
      <c r="AL132" s="62">
        <v>660</v>
      </c>
      <c r="AM132" s="62">
        <v>670</v>
      </c>
      <c r="AN132" s="62">
        <v>680</v>
      </c>
      <c r="AO132" s="62">
        <v>690</v>
      </c>
      <c r="AP132" s="62">
        <v>700</v>
      </c>
      <c r="AQ132" s="62">
        <v>710</v>
      </c>
      <c r="AR132" s="62">
        <v>720</v>
      </c>
      <c r="AS132" s="62">
        <v>730</v>
      </c>
      <c r="AT132" s="62">
        <v>740</v>
      </c>
      <c r="AU132" s="62">
        <v>750</v>
      </c>
      <c r="AV132" s="62">
        <v>760</v>
      </c>
      <c r="AW132" s="62">
        <v>770</v>
      </c>
      <c r="AX132" s="62">
        <v>780</v>
      </c>
      <c r="AY132" s="62">
        <v>790</v>
      </c>
      <c r="AZ132" s="62">
        <v>800</v>
      </c>
      <c r="BA132" s="62">
        <v>810</v>
      </c>
      <c r="BB132" s="62">
        <v>820</v>
      </c>
      <c r="BC132" s="62">
        <v>830</v>
      </c>
      <c r="BD132" s="62">
        <v>840</v>
      </c>
      <c r="BE132" s="62">
        <v>850</v>
      </c>
      <c r="BF132" s="62">
        <v>860</v>
      </c>
      <c r="BG132" s="62">
        <v>870</v>
      </c>
      <c r="BH132" s="62">
        <v>880</v>
      </c>
      <c r="BI132" s="62">
        <v>890</v>
      </c>
      <c r="BJ132" s="62">
        <v>900</v>
      </c>
      <c r="BK132" s="62">
        <v>910</v>
      </c>
      <c r="BL132" s="62">
        <v>920</v>
      </c>
      <c r="BM132" s="62">
        <v>930</v>
      </c>
      <c r="BN132" s="62">
        <v>940</v>
      </c>
      <c r="BO132" s="62">
        <v>950</v>
      </c>
      <c r="BP132" s="62">
        <v>960</v>
      </c>
      <c r="BQ132" s="62">
        <v>970</v>
      </c>
      <c r="BR132" s="62">
        <v>980</v>
      </c>
      <c r="BS132" s="62">
        <v>990</v>
      </c>
      <c r="BT132" s="62">
        <v>1000</v>
      </c>
    </row>
    <row r="133" spans="1:72" ht="9.9499999999999993" customHeight="1" thickTop="1" thickBot="1" x14ac:dyDescent="0.4">
      <c r="A133" s="87" t="s">
        <v>100</v>
      </c>
      <c r="B133" s="35">
        <v>0.12</v>
      </c>
      <c r="C133" s="35">
        <v>0.10618181818181814</v>
      </c>
      <c r="D133" s="35">
        <v>6.9818181818181779E-2</v>
      </c>
      <c r="E133" s="35">
        <v>0.06</v>
      </c>
      <c r="F133" s="35">
        <v>0.06</v>
      </c>
      <c r="G133" s="35">
        <v>0.06</v>
      </c>
      <c r="H133" s="35">
        <v>0.06</v>
      </c>
      <c r="I133" s="35">
        <v>0.06</v>
      </c>
      <c r="J133" s="35">
        <v>0.06</v>
      </c>
      <c r="K133" s="35">
        <v>0.06</v>
      </c>
      <c r="L133" s="35">
        <v>0.06</v>
      </c>
      <c r="M133" s="35">
        <v>0.06</v>
      </c>
      <c r="N133" s="35">
        <v>0.06</v>
      </c>
      <c r="O133" s="35">
        <v>0.06</v>
      </c>
      <c r="P133" s="35">
        <v>0.06</v>
      </c>
      <c r="Q133" s="35">
        <v>0.06</v>
      </c>
      <c r="R133" s="35">
        <v>0.06</v>
      </c>
      <c r="S133" s="35">
        <v>0.06</v>
      </c>
      <c r="T133" s="35">
        <v>0.06</v>
      </c>
      <c r="U133" s="35">
        <v>0.06</v>
      </c>
      <c r="V133" s="35">
        <v>0.06</v>
      </c>
      <c r="W133" s="35">
        <v>5.9941963636363636E-2</v>
      </c>
      <c r="X133" s="35">
        <v>5.9838327272727275E-2</v>
      </c>
      <c r="Y133" s="35">
        <v>5.9774180722891562E-2</v>
      </c>
      <c r="Z133" s="35">
        <v>5.9683318181818178E-2</v>
      </c>
      <c r="AA133" s="35">
        <v>5.9500590909090906E-2</v>
      </c>
      <c r="AB133" s="35">
        <v>5.9317863636363634E-2</v>
      </c>
      <c r="AC133" s="35">
        <v>5.9135136363636362E-2</v>
      </c>
      <c r="AD133" s="35">
        <v>5.895240909090909E-2</v>
      </c>
      <c r="AE133" s="35">
        <v>5.8769681818181818E-2</v>
      </c>
      <c r="AF133" s="35">
        <v>5.8586954545454546E-2</v>
      </c>
      <c r="AG133" s="35">
        <v>5.7988249621785171E-2</v>
      </c>
      <c r="AH133" s="35">
        <v>5.7165556732223906E-2</v>
      </c>
      <c r="AI133" s="35">
        <v>5.6342863842662634E-2</v>
      </c>
      <c r="AJ133" s="35">
        <v>5.5520170953101362E-2</v>
      </c>
      <c r="AK133" s="35">
        <v>5.4697478063540091E-2</v>
      </c>
      <c r="AL133" s="35">
        <v>5.3874785173978819E-2</v>
      </c>
      <c r="AM133" s="35">
        <v>5.3006890909090915E-2</v>
      </c>
      <c r="AN133" s="35">
        <v>5.1054163636363642E-2</v>
      </c>
      <c r="AO133" s="35">
        <v>4.8725186746987954E-2</v>
      </c>
      <c r="AP133" s="35">
        <v>4.5807716867469886E-2</v>
      </c>
      <c r="AQ133" s="35">
        <v>4.1698278787878809E-2</v>
      </c>
      <c r="AR133" s="35">
        <v>3.6911224242424275E-2</v>
      </c>
      <c r="AS133" s="35">
        <v>2.9401527272727306E-2</v>
      </c>
      <c r="AT133" s="35">
        <v>1.9190961212121275E-2</v>
      </c>
      <c r="AU133" s="35">
        <v>5.4001733333333968E-3</v>
      </c>
      <c r="AV133" s="35">
        <v>1.247632728307203E-3</v>
      </c>
      <c r="AW133" s="35">
        <v>2.0158917675454605E-12</v>
      </c>
      <c r="AX133" s="35">
        <v>6.896745948181881E-13</v>
      </c>
      <c r="AY133" s="35">
        <v>2.9638914313253057E-17</v>
      </c>
      <c r="AZ133" s="35">
        <v>4.5845691325300256E-18</v>
      </c>
      <c r="BA133" s="35">
        <v>6.5495282882516913E-20</v>
      </c>
      <c r="BB133" s="35">
        <v>5.4163920544122978E-20</v>
      </c>
      <c r="BC133" s="35">
        <v>4.2832558205729037E-20</v>
      </c>
      <c r="BD133" s="35">
        <v>3.1501195867335096E-20</v>
      </c>
      <c r="BE133" s="35">
        <v>2.0169833528941161E-20</v>
      </c>
      <c r="BF133" s="35">
        <v>8.8384711905472256E-21</v>
      </c>
      <c r="BG133" s="35">
        <v>7.5231612048192567E-27</v>
      </c>
      <c r="BH133" s="35">
        <v>2.7802575903614327E-27</v>
      </c>
      <c r="BI133" s="35">
        <v>4.6227716363636276E-28</v>
      </c>
      <c r="BJ133" s="35">
        <v>4.9593527272726365E-29</v>
      </c>
      <c r="BK133" s="35">
        <v>5.8264168484848315E-30</v>
      </c>
      <c r="BL133" s="35">
        <v>3.7413403636363579E-31</v>
      </c>
      <c r="BM133" s="35">
        <v>1.2626494545454493E-31</v>
      </c>
      <c r="BN133" s="35">
        <v>2.6864750378214814E-32</v>
      </c>
      <c r="BO133" s="35">
        <v>2.238729198184568E-32</v>
      </c>
      <c r="BP133" s="35">
        <v>1.7909833585476541E-32</v>
      </c>
      <c r="BQ133" s="35">
        <v>1.3432375189107407E-32</v>
      </c>
      <c r="BR133" s="35">
        <v>8.9549167927382704E-33</v>
      </c>
      <c r="BS133" s="35">
        <v>4.4774583963691338E-33</v>
      </c>
      <c r="BT133" s="35">
        <v>0</v>
      </c>
    </row>
    <row r="134" spans="1:72" ht="9.9499999999999993" customHeight="1" thickBot="1" x14ac:dyDescent="0.4">
      <c r="A134" s="87" t="s">
        <v>49</v>
      </c>
      <c r="B134" s="35">
        <v>8.9372872727272796E-11</v>
      </c>
      <c r="C134" s="35">
        <v>9.6373757575757492E-11</v>
      </c>
      <c r="D134" s="35">
        <v>2.0488909090909006E-11</v>
      </c>
      <c r="E134" s="35">
        <v>0</v>
      </c>
      <c r="F134" s="35">
        <v>7.2698335854766504E-29</v>
      </c>
      <c r="G134" s="35">
        <v>9.8142753403933492E-28</v>
      </c>
      <c r="H134" s="35">
        <v>1.8901567322239033E-27</v>
      </c>
      <c r="I134" s="35">
        <v>2.7988859304084717E-27</v>
      </c>
      <c r="J134" s="35">
        <v>3.70761512859304E-27</v>
      </c>
      <c r="K134" s="35">
        <v>4.6163443267776087E-27</v>
      </c>
      <c r="L134" s="35">
        <v>5.5250735249621767E-27</v>
      </c>
      <c r="M134" s="35">
        <v>5.5795972768532533E-27</v>
      </c>
      <c r="N134" s="35">
        <v>4.6708680786686838E-27</v>
      </c>
      <c r="O134" s="35">
        <v>3.7621388804841151E-27</v>
      </c>
      <c r="P134" s="35">
        <v>2.8534096822995457E-27</v>
      </c>
      <c r="Q134" s="35">
        <v>1.9446804841149762E-27</v>
      </c>
      <c r="R134" s="35">
        <v>1.0359512859304068E-27</v>
      </c>
      <c r="S134" s="35">
        <v>1.2722208774583807E-28</v>
      </c>
      <c r="T134" s="35">
        <v>0</v>
      </c>
      <c r="U134" s="35">
        <v>0</v>
      </c>
      <c r="V134" s="35">
        <v>0</v>
      </c>
      <c r="W134" s="35">
        <v>0</v>
      </c>
      <c r="X134" s="35">
        <v>0</v>
      </c>
      <c r="Y134" s="35">
        <v>0</v>
      </c>
      <c r="Z134" s="35">
        <v>0</v>
      </c>
      <c r="AA134" s="35">
        <v>0</v>
      </c>
      <c r="AB134" s="35">
        <v>0</v>
      </c>
      <c r="AC134" s="35">
        <v>0</v>
      </c>
      <c r="AD134" s="35">
        <v>0</v>
      </c>
      <c r="AE134" s="35">
        <v>0</v>
      </c>
      <c r="AF134" s="35">
        <v>0</v>
      </c>
      <c r="AG134" s="35">
        <v>0</v>
      </c>
      <c r="AH134" s="35">
        <v>0</v>
      </c>
      <c r="AI134" s="35">
        <v>0</v>
      </c>
      <c r="AJ134" s="35">
        <v>0</v>
      </c>
      <c r="AK134" s="35">
        <v>0</v>
      </c>
      <c r="AL134" s="35">
        <v>0</v>
      </c>
      <c r="AM134" s="35">
        <v>0</v>
      </c>
      <c r="AN134" s="35">
        <v>0</v>
      </c>
      <c r="AO134" s="35">
        <v>0</v>
      </c>
      <c r="AP134" s="35">
        <v>0</v>
      </c>
      <c r="AQ134" s="35">
        <v>0</v>
      </c>
      <c r="AR134" s="35">
        <v>0</v>
      </c>
      <c r="AS134" s="35">
        <v>0</v>
      </c>
      <c r="AT134" s="35">
        <v>0</v>
      </c>
      <c r="AU134" s="35">
        <v>0</v>
      </c>
      <c r="AV134" s="35">
        <v>0</v>
      </c>
      <c r="AW134" s="35">
        <v>0</v>
      </c>
      <c r="AX134" s="35">
        <v>0</v>
      </c>
      <c r="AY134" s="35">
        <v>0</v>
      </c>
      <c r="AZ134" s="35">
        <v>0</v>
      </c>
      <c r="BA134" s="35">
        <v>0</v>
      </c>
      <c r="BB134" s="35">
        <v>0</v>
      </c>
      <c r="BC134" s="35">
        <v>0</v>
      </c>
      <c r="BD134" s="35">
        <v>0</v>
      </c>
      <c r="BE134" s="35">
        <v>0</v>
      </c>
      <c r="BF134" s="35">
        <v>0</v>
      </c>
      <c r="BG134" s="35">
        <v>0</v>
      </c>
      <c r="BH134" s="35">
        <v>0</v>
      </c>
      <c r="BI134" s="35">
        <v>0</v>
      </c>
      <c r="BJ134" s="35">
        <v>0</v>
      </c>
      <c r="BK134" s="35">
        <v>0</v>
      </c>
      <c r="BL134" s="35">
        <v>0</v>
      </c>
      <c r="BM134" s="35">
        <v>0</v>
      </c>
      <c r="BN134" s="35">
        <v>0</v>
      </c>
      <c r="BO134" s="35">
        <v>0</v>
      </c>
      <c r="BP134" s="35">
        <v>0</v>
      </c>
      <c r="BQ134" s="35">
        <v>0</v>
      </c>
      <c r="BR134" s="35">
        <v>0</v>
      </c>
      <c r="BS134" s="35">
        <v>0</v>
      </c>
      <c r="BT134" s="35">
        <v>0</v>
      </c>
    </row>
    <row r="135" spans="1:72" ht="9.9499999999999993" customHeight="1" thickBot="1" x14ac:dyDescent="0.4">
      <c r="A135" s="87" t="s">
        <v>101</v>
      </c>
      <c r="B135" s="35">
        <v>0.1</v>
      </c>
      <c r="C135" s="35">
        <v>0.1</v>
      </c>
      <c r="D135" s="35">
        <v>0.1</v>
      </c>
      <c r="E135" s="35">
        <v>0.1</v>
      </c>
      <c r="F135" s="35">
        <v>0.1</v>
      </c>
      <c r="G135" s="35">
        <v>0.1</v>
      </c>
      <c r="H135" s="35">
        <v>0.1</v>
      </c>
      <c r="I135" s="35">
        <v>0.1</v>
      </c>
      <c r="J135" s="35">
        <v>0.1</v>
      </c>
      <c r="K135" s="35">
        <v>0.1</v>
      </c>
      <c r="L135" s="35">
        <v>0.1</v>
      </c>
      <c r="M135" s="35">
        <v>0.1</v>
      </c>
      <c r="N135" s="35">
        <v>0.1</v>
      </c>
      <c r="O135" s="35">
        <v>0.1</v>
      </c>
      <c r="P135" s="35">
        <v>0.1</v>
      </c>
      <c r="Q135" s="35">
        <v>0.1</v>
      </c>
      <c r="R135" s="35">
        <v>0.1</v>
      </c>
      <c r="S135" s="35">
        <v>0.1</v>
      </c>
      <c r="T135" s="35">
        <v>0.1</v>
      </c>
      <c r="U135" s="35">
        <v>0.1</v>
      </c>
      <c r="V135" s="35">
        <v>0.1</v>
      </c>
      <c r="W135" s="35">
        <v>6.6079409163636221E-2</v>
      </c>
      <c r="X135" s="35">
        <v>5.5069255272725826E-3</v>
      </c>
      <c r="Y135" s="35">
        <v>2.5031024096385509E-5</v>
      </c>
      <c r="Z135" s="35">
        <v>0</v>
      </c>
      <c r="AA135" s="35">
        <v>0</v>
      </c>
      <c r="AB135" s="35">
        <v>0</v>
      </c>
      <c r="AC135" s="35">
        <v>0</v>
      </c>
      <c r="AD135" s="35">
        <v>0</v>
      </c>
      <c r="AE135" s="35">
        <v>0</v>
      </c>
      <c r="AF135" s="35">
        <v>0</v>
      </c>
      <c r="AG135" s="35">
        <v>0</v>
      </c>
      <c r="AH135" s="35">
        <v>0</v>
      </c>
      <c r="AI135" s="35">
        <v>0</v>
      </c>
      <c r="AJ135" s="35">
        <v>0</v>
      </c>
      <c r="AK135" s="35">
        <v>0</v>
      </c>
      <c r="AL135" s="35">
        <v>0</v>
      </c>
      <c r="AM135" s="35">
        <v>0</v>
      </c>
      <c r="AN135" s="35">
        <v>0</v>
      </c>
      <c r="AO135" s="35">
        <v>0</v>
      </c>
      <c r="AP135" s="35">
        <v>0</v>
      </c>
      <c r="AQ135" s="35">
        <v>0</v>
      </c>
      <c r="AR135" s="35">
        <v>0</v>
      </c>
      <c r="AS135" s="35">
        <v>0</v>
      </c>
      <c r="AT135" s="35">
        <v>0</v>
      </c>
      <c r="AU135" s="35">
        <v>0</v>
      </c>
      <c r="AV135" s="35">
        <v>0</v>
      </c>
      <c r="AW135" s="35">
        <v>0</v>
      </c>
      <c r="AX135" s="35">
        <v>0</v>
      </c>
      <c r="AY135" s="35">
        <v>0</v>
      </c>
      <c r="AZ135" s="35">
        <v>0</v>
      </c>
      <c r="BA135" s="35">
        <v>0</v>
      </c>
      <c r="BB135" s="35">
        <v>0</v>
      </c>
      <c r="BC135" s="35">
        <v>0</v>
      </c>
      <c r="BD135" s="35">
        <v>0</v>
      </c>
      <c r="BE135" s="35">
        <v>0</v>
      </c>
      <c r="BF135" s="35">
        <v>0</v>
      </c>
      <c r="BG135" s="35">
        <v>0</v>
      </c>
      <c r="BH135" s="35">
        <v>0</v>
      </c>
      <c r="BI135" s="35">
        <v>0</v>
      </c>
      <c r="BJ135" s="35">
        <v>0</v>
      </c>
      <c r="BK135" s="35">
        <v>0</v>
      </c>
      <c r="BL135" s="35">
        <v>0</v>
      </c>
      <c r="BM135" s="35">
        <v>0</v>
      </c>
      <c r="BN135" s="35">
        <v>0</v>
      </c>
      <c r="BO135" s="35">
        <v>0</v>
      </c>
      <c r="BP135" s="35">
        <v>0</v>
      </c>
      <c r="BQ135" s="35">
        <v>0</v>
      </c>
      <c r="BR135" s="35">
        <v>0</v>
      </c>
      <c r="BS135" s="35">
        <v>0</v>
      </c>
      <c r="BT135" s="35">
        <v>0</v>
      </c>
    </row>
    <row r="136" spans="1:72" ht="9.9499999999999993" customHeight="1" thickBot="1" x14ac:dyDescent="0.4">
      <c r="A136" s="87" t="s">
        <v>89</v>
      </c>
      <c r="B136" s="35">
        <v>1.0020849757575738E-28</v>
      </c>
      <c r="C136" s="35">
        <v>1.0396296969696961E-30</v>
      </c>
      <c r="D136" s="35">
        <v>2.2102363636363542E-31</v>
      </c>
      <c r="E136" s="35">
        <v>0</v>
      </c>
      <c r="F136" s="35">
        <v>7.4986989409985915E-36</v>
      </c>
      <c r="G136" s="35">
        <v>1.0123243570347966E-34</v>
      </c>
      <c r="H136" s="35">
        <v>1.9496617246596073E-34</v>
      </c>
      <c r="I136" s="35">
        <v>2.8869990922844176E-34</v>
      </c>
      <c r="J136" s="35">
        <v>3.8243364599092284E-34</v>
      </c>
      <c r="K136" s="35">
        <v>4.7616738275340387E-34</v>
      </c>
      <c r="L136" s="35">
        <v>5.6990111951588499E-34</v>
      </c>
      <c r="M136" s="35">
        <v>2.601638426626319E-17</v>
      </c>
      <c r="N136" s="35">
        <v>8.137039334341905E-17</v>
      </c>
      <c r="O136" s="35">
        <v>1.367244024205749E-16</v>
      </c>
      <c r="P136" s="35">
        <v>1.9207841149773075E-16</v>
      </c>
      <c r="Q136" s="35">
        <v>2.4743242057488659E-16</v>
      </c>
      <c r="R136" s="35">
        <v>3.0278642965204246E-16</v>
      </c>
      <c r="S136" s="35">
        <v>3.5814043872919834E-16</v>
      </c>
      <c r="T136" s="35">
        <v>2.6535748672727341E-13</v>
      </c>
      <c r="U136" s="35">
        <v>1.3391989090909181E-12</v>
      </c>
      <c r="V136" s="35">
        <v>5.2935746666666763E-12</v>
      </c>
      <c r="W136" s="35">
        <v>1.9635191827272808E-8</v>
      </c>
      <c r="X136" s="35">
        <v>5.4685474554545537E-8</v>
      </c>
      <c r="Y136" s="35">
        <v>2.3960975903614479E-7</v>
      </c>
      <c r="Z136" s="35">
        <v>3.7775784090909088E-7</v>
      </c>
      <c r="AA136" s="35">
        <v>3.3110920454545452E-7</v>
      </c>
      <c r="AB136" s="35">
        <v>2.8446056818181815E-7</v>
      </c>
      <c r="AC136" s="35">
        <v>2.3781193181818181E-7</v>
      </c>
      <c r="AD136" s="35">
        <v>1.9116329545454545E-7</v>
      </c>
      <c r="AE136" s="35">
        <v>1.4451465909090906E-7</v>
      </c>
      <c r="AF136" s="35">
        <v>9.7866022727272691E-8</v>
      </c>
      <c r="AG136" s="35">
        <v>7.5039590015128601E-8</v>
      </c>
      <c r="AH136" s="35">
        <v>6.5040497730711059E-8</v>
      </c>
      <c r="AI136" s="35">
        <v>5.5041405446293504E-8</v>
      </c>
      <c r="AJ136" s="35">
        <v>4.5042313161875961E-8</v>
      </c>
      <c r="AK136" s="35">
        <v>3.5043220877458419E-8</v>
      </c>
      <c r="AL136" s="35">
        <v>2.504412859304087E-8</v>
      </c>
      <c r="AM136" s="35">
        <v>1.5353727272727277E-8</v>
      </c>
      <c r="AN136" s="35">
        <v>1.3071909090909095E-8</v>
      </c>
      <c r="AO136" s="35">
        <v>9.0322171686747173E-9</v>
      </c>
      <c r="AP136" s="35">
        <v>2.2430304216867768E-9</v>
      </c>
      <c r="AQ136" s="35">
        <v>2.2857818187461418E-10</v>
      </c>
      <c r="AR136" s="35">
        <v>1.2136575757575793E-19</v>
      </c>
      <c r="AS136" s="35">
        <v>4.4062727272727633E-20</v>
      </c>
      <c r="AT136" s="35">
        <v>0</v>
      </c>
      <c r="AU136" s="35">
        <v>0</v>
      </c>
      <c r="AV136" s="35">
        <v>5.3772727272726952E-34</v>
      </c>
      <c r="AW136" s="35">
        <v>4.5298304078180236E-26</v>
      </c>
      <c r="AX136" s="35">
        <v>3.9374678823727114E-25</v>
      </c>
      <c r="AY136" s="35">
        <v>1.0716553270602367E-20</v>
      </c>
      <c r="AZ136" s="35">
        <v>3.3041508126024177E-20</v>
      </c>
      <c r="BA136" s="35">
        <v>5.0580365788909374E-14</v>
      </c>
      <c r="BB136" s="35">
        <v>1.1226369350709119E-13</v>
      </c>
      <c r="BC136" s="35">
        <v>1.7394702122527298E-13</v>
      </c>
      <c r="BD136" s="35">
        <v>2.3563034894345481E-13</v>
      </c>
      <c r="BE136" s="35">
        <v>2.9731367666163664E-13</v>
      </c>
      <c r="BF136" s="35">
        <v>3.5899700437981847E-13</v>
      </c>
      <c r="BG136" s="35">
        <v>7.7739783132530843E-13</v>
      </c>
      <c r="BH136" s="35">
        <v>2.4605243373494024E-12</v>
      </c>
      <c r="BI136" s="35">
        <v>5.2169642424242507E-12</v>
      </c>
      <c r="BJ136" s="35">
        <v>8.8167218181818267E-12</v>
      </c>
      <c r="BK136" s="35">
        <v>1.8639610909090933E-11</v>
      </c>
      <c r="BL136" s="35">
        <v>3.4316375757575825E-11</v>
      </c>
      <c r="BM136" s="35">
        <v>6.4902436363636443E-11</v>
      </c>
      <c r="BN136" s="35">
        <v>9.7050423600605214E-11</v>
      </c>
      <c r="BO136" s="35">
        <v>1.3019701966717102E-10</v>
      </c>
      <c r="BP136" s="35">
        <v>1.6334361573373681E-10</v>
      </c>
      <c r="BQ136" s="35">
        <v>1.9649021180030263E-10</v>
      </c>
      <c r="BR136" s="35">
        <v>2.296368078668684E-10</v>
      </c>
      <c r="BS136" s="35">
        <v>2.6278340393343421E-10</v>
      </c>
      <c r="BT136" s="35">
        <v>2.9592999999999998E-10</v>
      </c>
    </row>
    <row r="137" spans="1:72" ht="9.9499999999999993" customHeight="1" thickBot="1" x14ac:dyDescent="0.4">
      <c r="A137" s="87" t="s">
        <v>54</v>
      </c>
      <c r="B137" s="35">
        <v>0.12</v>
      </c>
      <c r="C137" s="35">
        <v>9.2363636363636273E-2</v>
      </c>
      <c r="D137" s="35">
        <v>1.9636363636363549E-2</v>
      </c>
      <c r="E137" s="35">
        <v>2.11343672727273E-22</v>
      </c>
      <c r="F137" s="35">
        <v>8.8760884178972478E-18</v>
      </c>
      <c r="G137" s="35">
        <v>1.1982155726661129E-16</v>
      </c>
      <c r="H137" s="35">
        <v>2.3076702611532531E-16</v>
      </c>
      <c r="I137" s="35">
        <v>3.4171249496403931E-16</v>
      </c>
      <c r="J137" s="35">
        <v>4.5265796381275331E-16</v>
      </c>
      <c r="K137" s="35">
        <v>5.636034326614674E-16</v>
      </c>
      <c r="L137" s="35">
        <v>6.745489015101814E-16</v>
      </c>
      <c r="M137" s="35">
        <v>8.4022344931921308E-16</v>
      </c>
      <c r="N137" s="35">
        <v>1.0676137670196671E-15</v>
      </c>
      <c r="O137" s="35">
        <v>1.295004084720121E-15</v>
      </c>
      <c r="P137" s="35">
        <v>1.522394402420575E-15</v>
      </c>
      <c r="Q137" s="35">
        <v>1.749784720121029E-15</v>
      </c>
      <c r="R137" s="35">
        <v>1.9771750378214829E-15</v>
      </c>
      <c r="S137" s="35">
        <v>2.2045653555219367E-15</v>
      </c>
      <c r="T137" s="35">
        <v>1.1047197454545424E-15</v>
      </c>
      <c r="U137" s="35">
        <v>5.6860800006473508E-17</v>
      </c>
      <c r="V137" s="35">
        <v>1.7374133370633513E-17</v>
      </c>
      <c r="W137" s="35">
        <v>3.3601066666666594E-26</v>
      </c>
      <c r="X137" s="35">
        <v>2.7743999999999297E-27</v>
      </c>
      <c r="Y137" s="35">
        <v>0</v>
      </c>
      <c r="Z137" s="35">
        <v>0</v>
      </c>
      <c r="AA137" s="35">
        <v>0</v>
      </c>
      <c r="AB137" s="35">
        <v>0</v>
      </c>
      <c r="AC137" s="35">
        <v>0</v>
      </c>
      <c r="AD137" s="35">
        <v>0</v>
      </c>
      <c r="AE137" s="35">
        <v>0</v>
      </c>
      <c r="AF137" s="35">
        <v>0</v>
      </c>
      <c r="AG137" s="35">
        <v>6.8752496217851711E-25</v>
      </c>
      <c r="AH137" s="35">
        <v>1.7452556732223895E-24</v>
      </c>
      <c r="AI137" s="35">
        <v>2.8029863842662623E-24</v>
      </c>
      <c r="AJ137" s="35">
        <v>3.8607170953101347E-24</v>
      </c>
      <c r="AK137" s="35">
        <v>4.9184478063540074E-24</v>
      </c>
      <c r="AL137" s="35">
        <v>5.9761785173978795E-24</v>
      </c>
      <c r="AM137" s="35">
        <v>2.3235008945453231E-21</v>
      </c>
      <c r="AN137" s="35">
        <v>6.0236233258181686E-20</v>
      </c>
      <c r="AO137" s="35">
        <v>2.2854994578313162E-19</v>
      </c>
      <c r="AP137" s="35">
        <v>5.6954211445783001E-19</v>
      </c>
      <c r="AQ137" s="35">
        <v>3.6889769698941014E-19</v>
      </c>
      <c r="AR137" s="35">
        <v>4.2392854545454666E-29</v>
      </c>
      <c r="AS137" s="35">
        <v>1.5391036363636488E-29</v>
      </c>
      <c r="AT137" s="35">
        <v>0</v>
      </c>
      <c r="AU137" s="35">
        <v>0</v>
      </c>
      <c r="AV137" s="35">
        <v>8.015563636363589E-30</v>
      </c>
      <c r="AW137" s="35">
        <v>4.3708379256434835E-23</v>
      </c>
      <c r="AX137" s="35">
        <v>3.7992655079825296E-22</v>
      </c>
      <c r="AY137" s="35">
        <v>2.2526931426505933E-18</v>
      </c>
      <c r="AZ137" s="35">
        <v>6.9446481065060403E-18</v>
      </c>
      <c r="BA137" s="35">
        <v>1.3735068214509166E-12</v>
      </c>
      <c r="BB137" s="35">
        <v>3.0485056412690979E-12</v>
      </c>
      <c r="BC137" s="35">
        <v>4.7235044610872797E-12</v>
      </c>
      <c r="BD137" s="35">
        <v>6.398503280905461E-12</v>
      </c>
      <c r="BE137" s="35">
        <v>8.0735021007236424E-12</v>
      </c>
      <c r="BF137" s="35">
        <v>9.7485009205418245E-12</v>
      </c>
      <c r="BG137" s="35">
        <v>1.8644867469879664E-11</v>
      </c>
      <c r="BH137" s="35">
        <v>5.314426506024106E-11</v>
      </c>
      <c r="BI137" s="35">
        <v>1.0657573333333349E-10</v>
      </c>
      <c r="BJ137" s="35">
        <v>1.7488240000000017E-10</v>
      </c>
      <c r="BK137" s="35">
        <v>3.4499545454545496E-10</v>
      </c>
      <c r="BL137" s="35">
        <v>6.0210103030303147E-10</v>
      </c>
      <c r="BM137" s="35">
        <v>1.0781434545454555E-9</v>
      </c>
      <c r="BN137" s="35">
        <v>1.6344234493192145E-9</v>
      </c>
      <c r="BO137" s="35">
        <v>2.242002874432679E-9</v>
      </c>
      <c r="BP137" s="35">
        <v>2.8495822995461433E-9</v>
      </c>
      <c r="BQ137" s="35">
        <v>3.4571617246596075E-9</v>
      </c>
      <c r="BR137" s="35">
        <v>4.0647411497730718E-9</v>
      </c>
      <c r="BS137" s="35">
        <v>4.6723205748865369E-9</v>
      </c>
      <c r="BT137" s="35">
        <v>5.2799000000000012E-9</v>
      </c>
    </row>
    <row r="138" spans="1:72" ht="9.9499999999999993" customHeight="1" thickBot="1" x14ac:dyDescent="0.4">
      <c r="A138" s="87" t="s">
        <v>50</v>
      </c>
      <c r="B138" s="35">
        <v>3.6861242424242435E-7</v>
      </c>
      <c r="C138" s="35">
        <v>3.2097133333333305E-7</v>
      </c>
      <c r="D138" s="35">
        <v>6.8237999999999714E-8</v>
      </c>
      <c r="E138" s="35">
        <v>3.5643450181818235E-33</v>
      </c>
      <c r="F138" s="35">
        <v>3.9661119523817498E-23</v>
      </c>
      <c r="G138" s="35">
        <v>5.3542511347116542E-22</v>
      </c>
      <c r="H138" s="35">
        <v>1.0311891074185133E-21</v>
      </c>
      <c r="I138" s="35">
        <v>1.5269531013658613E-21</v>
      </c>
      <c r="J138" s="35">
        <v>2.022717095313209E-21</v>
      </c>
      <c r="K138" s="35">
        <v>2.518481089260557E-21</v>
      </c>
      <c r="L138" s="35">
        <v>3.014245083207905E-21</v>
      </c>
      <c r="M138" s="35">
        <v>3.0439909228442929E-21</v>
      </c>
      <c r="N138" s="35">
        <v>2.548226928895979E-21</v>
      </c>
      <c r="O138" s="35">
        <v>2.0524629349476651E-21</v>
      </c>
      <c r="P138" s="35">
        <v>1.5566989409993507E-21</v>
      </c>
      <c r="Q138" s="35">
        <v>1.0609349470510364E-21</v>
      </c>
      <c r="R138" s="35">
        <v>5.6517095310272249E-22</v>
      </c>
      <c r="S138" s="35">
        <v>6.9406959154408553E-23</v>
      </c>
      <c r="T138" s="35">
        <v>7.8789333333333108E-34</v>
      </c>
      <c r="U138" s="35">
        <v>0</v>
      </c>
      <c r="V138" s="35">
        <v>0</v>
      </c>
      <c r="W138" s="35">
        <v>0</v>
      </c>
      <c r="X138" s="35">
        <v>0</v>
      </c>
      <c r="Y138" s="35">
        <v>0</v>
      </c>
      <c r="Z138" s="35">
        <v>0</v>
      </c>
      <c r="AA138" s="35">
        <v>0</v>
      </c>
      <c r="AB138" s="35">
        <v>0</v>
      </c>
      <c r="AC138" s="35">
        <v>0</v>
      </c>
      <c r="AD138" s="35">
        <v>0</v>
      </c>
      <c r="AE138" s="35">
        <v>0</v>
      </c>
      <c r="AF138" s="35">
        <v>0</v>
      </c>
      <c r="AG138" s="35">
        <v>0</v>
      </c>
      <c r="AH138" s="35">
        <v>0</v>
      </c>
      <c r="AI138" s="35">
        <v>0</v>
      </c>
      <c r="AJ138" s="35">
        <v>0</v>
      </c>
      <c r="AK138" s="35">
        <v>0</v>
      </c>
      <c r="AL138" s="35">
        <v>0</v>
      </c>
      <c r="AM138" s="35">
        <v>0</v>
      </c>
      <c r="AN138" s="35">
        <v>0</v>
      </c>
      <c r="AO138" s="35">
        <v>0</v>
      </c>
      <c r="AP138" s="35">
        <v>0</v>
      </c>
      <c r="AQ138" s="35">
        <v>0</v>
      </c>
      <c r="AR138" s="35">
        <v>0</v>
      </c>
      <c r="AS138" s="35">
        <v>0</v>
      </c>
      <c r="AT138" s="35">
        <v>0</v>
      </c>
      <c r="AU138" s="35">
        <v>0</v>
      </c>
      <c r="AV138" s="35">
        <v>0</v>
      </c>
      <c r="AW138" s="35">
        <v>0</v>
      </c>
      <c r="AX138" s="35">
        <v>0</v>
      </c>
      <c r="AY138" s="35">
        <v>0</v>
      </c>
      <c r="AZ138" s="35">
        <v>0</v>
      </c>
      <c r="BA138" s="35">
        <v>0</v>
      </c>
      <c r="BB138" s="35">
        <v>0</v>
      </c>
      <c r="BC138" s="35">
        <v>0</v>
      </c>
      <c r="BD138" s="35">
        <v>0</v>
      </c>
      <c r="BE138" s="35">
        <v>0</v>
      </c>
      <c r="BF138" s="35">
        <v>0</v>
      </c>
      <c r="BG138" s="35">
        <v>0</v>
      </c>
      <c r="BH138" s="35">
        <v>0</v>
      </c>
      <c r="BI138" s="35">
        <v>0</v>
      </c>
      <c r="BJ138" s="35">
        <v>0</v>
      </c>
      <c r="BK138" s="35">
        <v>0</v>
      </c>
      <c r="BL138" s="35">
        <v>0</v>
      </c>
      <c r="BM138" s="35">
        <v>0</v>
      </c>
      <c r="BN138" s="35">
        <v>0</v>
      </c>
      <c r="BO138" s="35">
        <v>0</v>
      </c>
      <c r="BP138" s="35">
        <v>0</v>
      </c>
      <c r="BQ138" s="35">
        <v>0</v>
      </c>
      <c r="BR138" s="35">
        <v>0</v>
      </c>
      <c r="BS138" s="35">
        <v>0</v>
      </c>
      <c r="BT138" s="35">
        <v>0</v>
      </c>
    </row>
    <row r="139" spans="1:72" ht="9.9499999999999993" customHeight="1" thickBot="1" x14ac:dyDescent="0.4">
      <c r="A139" s="87" t="s">
        <v>65</v>
      </c>
      <c r="B139" s="35">
        <v>0.12</v>
      </c>
      <c r="C139" s="35">
        <v>0.10618181818181814</v>
      </c>
      <c r="D139" s="35">
        <v>6.9818181818181779E-2</v>
      </c>
      <c r="E139" s="35">
        <v>0.06</v>
      </c>
      <c r="F139" s="35">
        <v>0.06</v>
      </c>
      <c r="G139" s="35">
        <v>0.06</v>
      </c>
      <c r="H139" s="35">
        <v>0.06</v>
      </c>
      <c r="I139" s="35">
        <v>0.06</v>
      </c>
      <c r="J139" s="35">
        <v>0.06</v>
      </c>
      <c r="K139" s="35">
        <v>0.06</v>
      </c>
      <c r="L139" s="35">
        <v>0.06</v>
      </c>
      <c r="M139" s="35">
        <v>0.06</v>
      </c>
      <c r="N139" s="35">
        <v>0.06</v>
      </c>
      <c r="O139" s="35">
        <v>0.06</v>
      </c>
      <c r="P139" s="35">
        <v>0.06</v>
      </c>
      <c r="Q139" s="35">
        <v>0.06</v>
      </c>
      <c r="R139" s="35">
        <v>0.06</v>
      </c>
      <c r="S139" s="35">
        <v>0.06</v>
      </c>
      <c r="T139" s="35">
        <v>0.06</v>
      </c>
      <c r="U139" s="35">
        <v>0.06</v>
      </c>
      <c r="V139" s="35">
        <v>0.06</v>
      </c>
      <c r="W139" s="35">
        <v>5.6701430303030285E-2</v>
      </c>
      <c r="X139" s="35">
        <v>5.0811127272727255E-2</v>
      </c>
      <c r="Y139" s="35">
        <v>4.9303024096385539E-2</v>
      </c>
      <c r="Z139" s="35">
        <v>4.8135106060606059E-2</v>
      </c>
      <c r="AA139" s="35">
        <v>4.66875303030303E-2</v>
      </c>
      <c r="AB139" s="35">
        <v>4.5239954545454542E-2</v>
      </c>
      <c r="AC139" s="35">
        <v>4.3792378787878783E-2</v>
      </c>
      <c r="AD139" s="35">
        <v>4.2344803030303031E-2</v>
      </c>
      <c r="AE139" s="35">
        <v>4.0897227272727273E-2</v>
      </c>
      <c r="AF139" s="35">
        <v>3.9449651515151514E-2</v>
      </c>
      <c r="AG139" s="35">
        <v>3.7498839636913764E-2</v>
      </c>
      <c r="AH139" s="35">
        <v>3.5277054462934949E-2</v>
      </c>
      <c r="AI139" s="35">
        <v>3.3055269288956128E-2</v>
      </c>
      <c r="AJ139" s="35">
        <v>3.083348411497731E-2</v>
      </c>
      <c r="AK139" s="35">
        <v>2.8611698940998492E-2</v>
      </c>
      <c r="AL139" s="35">
        <v>2.6389913767019671E-2</v>
      </c>
      <c r="AM139" s="35">
        <v>2.4139593939393945E-2</v>
      </c>
      <c r="AN139" s="35">
        <v>2.1204442424242433E-2</v>
      </c>
      <c r="AO139" s="35">
        <v>1.8118542168674708E-2</v>
      </c>
      <c r="AP139" s="35">
        <v>1.479685542168676E-2</v>
      </c>
      <c r="AQ139" s="35">
        <v>1.0994157575757594E-2</v>
      </c>
      <c r="AR139" s="35">
        <v>7.0046176969697158E-3</v>
      </c>
      <c r="AS139" s="35">
        <v>2.912338909090928E-3</v>
      </c>
      <c r="AT139" s="35">
        <v>4.2964438242424404E-4</v>
      </c>
      <c r="AU139" s="35">
        <v>8.0584806666668223E-5</v>
      </c>
      <c r="AV139" s="35">
        <v>2.3715327272727356E-6</v>
      </c>
      <c r="AW139" s="35">
        <v>7.4602054545454691E-7</v>
      </c>
      <c r="AX139" s="35">
        <v>4.2694781818181961E-7</v>
      </c>
      <c r="AY139" s="35">
        <v>2.2641795180722906E-7</v>
      </c>
      <c r="AZ139" s="35">
        <v>1.5430951807228892E-7</v>
      </c>
      <c r="BA139" s="35">
        <v>1.2601861212121204E-7</v>
      </c>
      <c r="BB139" s="35">
        <v>1.0734618787878779E-7</v>
      </c>
      <c r="BC139" s="35">
        <v>8.8673763636363549E-8</v>
      </c>
      <c r="BD139" s="35">
        <v>7.0001339393939319E-8</v>
      </c>
      <c r="BE139" s="35">
        <v>5.1328915151515075E-8</v>
      </c>
      <c r="BF139" s="35">
        <v>3.2656490909090831E-8</v>
      </c>
      <c r="BG139" s="35">
        <v>1.7495879518072278E-8</v>
      </c>
      <c r="BH139" s="35">
        <v>1.4786240963855415E-8</v>
      </c>
      <c r="BI139" s="35">
        <v>1.1324472727272718E-8</v>
      </c>
      <c r="BJ139" s="35">
        <v>7.2717454545454456E-9</v>
      </c>
      <c r="BK139" s="35">
        <v>5.38161939393939E-9</v>
      </c>
      <c r="BL139" s="35">
        <v>3.9477284848484826E-9</v>
      </c>
      <c r="BM139" s="35">
        <v>3.203607272727271E-9</v>
      </c>
      <c r="BN139" s="35">
        <v>2.6589672465960657E-9</v>
      </c>
      <c r="BO139" s="35">
        <v>2.2418643721633881E-9</v>
      </c>
      <c r="BP139" s="35">
        <v>1.8247614977307105E-9</v>
      </c>
      <c r="BQ139" s="35">
        <v>1.4076586232980329E-9</v>
      </c>
      <c r="BR139" s="35">
        <v>9.9055574886535535E-10</v>
      </c>
      <c r="BS139" s="35">
        <v>5.7345287443267777E-10</v>
      </c>
      <c r="BT139" s="35">
        <v>1.5635000000000019E-10</v>
      </c>
    </row>
    <row r="140" spans="1:72" ht="9.9499999999999993" customHeight="1" thickBot="1" x14ac:dyDescent="0.4">
      <c r="A140" s="87" t="s">
        <v>94</v>
      </c>
      <c r="B140" s="35">
        <v>0.06</v>
      </c>
      <c r="C140" s="35">
        <v>4.6181818181818136E-2</v>
      </c>
      <c r="D140" s="35">
        <v>9.8181818181817745E-3</v>
      </c>
      <c r="E140" s="35">
        <v>0</v>
      </c>
      <c r="F140" s="35">
        <v>0</v>
      </c>
      <c r="G140" s="35">
        <v>0</v>
      </c>
      <c r="H140" s="35">
        <v>0</v>
      </c>
      <c r="I140" s="35">
        <v>0</v>
      </c>
      <c r="J140" s="35">
        <v>0</v>
      </c>
      <c r="K140" s="35">
        <v>0</v>
      </c>
      <c r="L140" s="35">
        <v>0</v>
      </c>
      <c r="M140" s="35">
        <v>1.9019712556732189E-37</v>
      </c>
      <c r="N140" s="35">
        <v>5.9487186081694385E-37</v>
      </c>
      <c r="O140" s="35">
        <v>9.9954659606656586E-37</v>
      </c>
      <c r="P140" s="35">
        <v>1.4042213313161879E-36</v>
      </c>
      <c r="Q140" s="35">
        <v>1.8088960665658097E-36</v>
      </c>
      <c r="R140" s="35">
        <v>2.2135708018154319E-36</v>
      </c>
      <c r="S140" s="35">
        <v>2.6182455370650537E-36</v>
      </c>
      <c r="T140" s="35">
        <v>2.1713549757575818E-34</v>
      </c>
      <c r="U140" s="35">
        <v>6.479176727272793E-33</v>
      </c>
      <c r="V140" s="35">
        <v>3.5360304000000063E-32</v>
      </c>
      <c r="W140" s="35">
        <v>1.4911140121212179E-30</v>
      </c>
      <c r="X140" s="35">
        <v>4.0679818909090967E-30</v>
      </c>
      <c r="Y140" s="35">
        <v>1.6839049698795198E-28</v>
      </c>
      <c r="Z140" s="35">
        <v>3.9591201219772728E-23</v>
      </c>
      <c r="AA140" s="35">
        <v>1.9795479157886366E-22</v>
      </c>
      <c r="AB140" s="35">
        <v>3.563183819379546E-22</v>
      </c>
      <c r="AC140" s="35">
        <v>5.1468197229704549E-22</v>
      </c>
      <c r="AD140" s="35">
        <v>6.7304556265613643E-22</v>
      </c>
      <c r="AE140" s="35">
        <v>8.3140915301522737E-22</v>
      </c>
      <c r="AF140" s="35">
        <v>9.8977274337431812E-22</v>
      </c>
      <c r="AG140" s="35">
        <v>2.9927493100151271E-17</v>
      </c>
      <c r="AH140" s="35">
        <v>7.5968182177307078E-17</v>
      </c>
      <c r="AI140" s="35">
        <v>1.2200887125446287E-16</v>
      </c>
      <c r="AJ140" s="35">
        <v>1.6804956033161868E-16</v>
      </c>
      <c r="AK140" s="35">
        <v>2.1409024940877449E-16</v>
      </c>
      <c r="AL140" s="35">
        <v>2.6013093848593032E-16</v>
      </c>
      <c r="AM140" s="35">
        <v>4.2352199999999326E-16</v>
      </c>
      <c r="AN140" s="35">
        <v>3.4033219999999932E-15</v>
      </c>
      <c r="AO140" s="35">
        <v>2.3036012048192643E-14</v>
      </c>
      <c r="AP140" s="35">
        <v>6.8715530120481735E-14</v>
      </c>
      <c r="AQ140" s="35">
        <v>5.4915641212120924E-13</v>
      </c>
      <c r="AR140" s="35">
        <v>1.8454709090908691E-12</v>
      </c>
      <c r="AS140" s="35">
        <v>1.0675107272727232E-11</v>
      </c>
      <c r="AT140" s="35">
        <v>8.0904339393938709E-11</v>
      </c>
      <c r="AU140" s="35">
        <v>2.3252373333333263E-10</v>
      </c>
      <c r="AV140" s="35">
        <v>3.361367272727269E-10</v>
      </c>
      <c r="AW140" s="35">
        <v>4.2337230303030273E-10</v>
      </c>
      <c r="AX140" s="35">
        <v>4.9162078787878756E-10</v>
      </c>
      <c r="AY140" s="35">
        <v>5.6501554216867449E-10</v>
      </c>
      <c r="AZ140" s="35">
        <v>6.4398542168674724E-10</v>
      </c>
      <c r="BA140" s="35">
        <v>7.4068454545454593E-10</v>
      </c>
      <c r="BB140" s="35">
        <v>8.4127545454545498E-10</v>
      </c>
      <c r="BC140" s="35">
        <v>9.4186636363636403E-10</v>
      </c>
      <c r="BD140" s="35">
        <v>1.0424572727272732E-9</v>
      </c>
      <c r="BE140" s="35">
        <v>1.1430481818181821E-9</v>
      </c>
      <c r="BF140" s="35">
        <v>1.2436390909090913E-9</v>
      </c>
      <c r="BG140" s="35">
        <v>1.34476265060241E-9</v>
      </c>
      <c r="BH140" s="35">
        <v>1.4477746987951809E-9</v>
      </c>
      <c r="BI140" s="35">
        <v>1.5448915151515153E-9</v>
      </c>
      <c r="BJ140" s="35">
        <v>1.6373763636363638E-9</v>
      </c>
      <c r="BK140" s="35">
        <v>1.712488484848485E-9</v>
      </c>
      <c r="BL140" s="35">
        <v>1.7789333333333335E-9</v>
      </c>
      <c r="BM140" s="35">
        <v>1.8256E-9</v>
      </c>
      <c r="BN140" s="35">
        <v>1.8200090771558245E-9</v>
      </c>
      <c r="BO140" s="35">
        <v>1.7810075642965204E-9</v>
      </c>
      <c r="BP140" s="35">
        <v>1.7420060514372162E-9</v>
      </c>
      <c r="BQ140" s="35">
        <v>1.7030045385779121E-9</v>
      </c>
      <c r="BR140" s="35">
        <v>1.664003025718608E-9</v>
      </c>
      <c r="BS140" s="35">
        <v>1.625001512859304E-9</v>
      </c>
      <c r="BT140" s="35">
        <v>1.5859999999999999E-9</v>
      </c>
    </row>
    <row r="141" spans="1:72" ht="9.9499999999999993" customHeight="1" thickBot="1" x14ac:dyDescent="0.4">
      <c r="A141" s="87" t="s">
        <v>71</v>
      </c>
      <c r="B141" s="35">
        <v>6.8570999999999993E-2</v>
      </c>
      <c r="C141" s="35">
        <v>5.2778890909090853E-2</v>
      </c>
      <c r="D141" s="35">
        <v>1.122070909090904E-2</v>
      </c>
      <c r="E141" s="35">
        <v>0</v>
      </c>
      <c r="F141" s="35">
        <v>0</v>
      </c>
      <c r="G141" s="35">
        <v>0</v>
      </c>
      <c r="H141" s="35">
        <v>0</v>
      </c>
      <c r="I141" s="35">
        <v>0</v>
      </c>
      <c r="J141" s="35">
        <v>0</v>
      </c>
      <c r="K141" s="35">
        <v>0</v>
      </c>
      <c r="L141" s="35">
        <v>0</v>
      </c>
      <c r="M141" s="35">
        <v>7.8520574886535411E-33</v>
      </c>
      <c r="N141" s="35">
        <v>2.4558562783661117E-32</v>
      </c>
      <c r="O141" s="35">
        <v>4.1265068078668694E-32</v>
      </c>
      <c r="P141" s="35">
        <v>5.7971573373676262E-32</v>
      </c>
      <c r="Q141" s="35">
        <v>7.4678078668683841E-32</v>
      </c>
      <c r="R141" s="35">
        <v>9.138458396369142E-32</v>
      </c>
      <c r="S141" s="35">
        <v>1.0809108925869899E-31</v>
      </c>
      <c r="T141" s="35">
        <v>5.2327828484848608E-30</v>
      </c>
      <c r="U141" s="35">
        <v>9.6609883636364574E-29</v>
      </c>
      <c r="V141" s="35">
        <v>5.0933218666666766E-28</v>
      </c>
      <c r="W141" s="35">
        <v>1.3366638606060658E-26</v>
      </c>
      <c r="X141" s="35">
        <v>3.6001832545454595E-26</v>
      </c>
      <c r="Y141" s="35">
        <v>9.4604412650602504E-25</v>
      </c>
      <c r="Z141" s="35">
        <v>4.29864787030303E-20</v>
      </c>
      <c r="AA141" s="35">
        <v>2.1492561591515151E-19</v>
      </c>
      <c r="AB141" s="35">
        <v>3.8686475312727271E-19</v>
      </c>
      <c r="AC141" s="35">
        <v>5.5880389033939395E-19</v>
      </c>
      <c r="AD141" s="35">
        <v>7.3074302755151513E-19</v>
      </c>
      <c r="AE141" s="35">
        <v>9.0268216476363641E-19</v>
      </c>
      <c r="AF141" s="35">
        <v>1.0746213019757575E-18</v>
      </c>
      <c r="AG141" s="35">
        <v>8.1821729815431141E-15</v>
      </c>
      <c r="AH141" s="35">
        <v>2.0768385568532521E-14</v>
      </c>
      <c r="AI141" s="35">
        <v>3.3354598155521924E-14</v>
      </c>
      <c r="AJ141" s="35">
        <v>4.5940810742511329E-14</v>
      </c>
      <c r="AK141" s="35">
        <v>5.8527023329500741E-14</v>
      </c>
      <c r="AL141" s="35">
        <v>7.1113235916490147E-14</v>
      </c>
      <c r="AM141" s="35">
        <v>1.0647852121211989E-13</v>
      </c>
      <c r="AN141" s="35">
        <v>6.8854155151515012E-13</v>
      </c>
      <c r="AO141" s="35">
        <v>3.6104108433734753E-12</v>
      </c>
      <c r="AP141" s="35">
        <v>1.0191977108433707E-11</v>
      </c>
      <c r="AQ141" s="35">
        <v>6.2237684848484537E-11</v>
      </c>
      <c r="AR141" s="35">
        <v>1.8222078787878465E-10</v>
      </c>
      <c r="AS141" s="35">
        <v>8.9010563636363302E-10</v>
      </c>
      <c r="AT141" s="35">
        <v>5.1037648484848078E-9</v>
      </c>
      <c r="AU141" s="35">
        <v>1.3964613333333293E-8</v>
      </c>
      <c r="AV141" s="35">
        <v>1.9857963636363614E-8</v>
      </c>
      <c r="AW141" s="35">
        <v>2.4779678787878771E-8</v>
      </c>
      <c r="AX141" s="35">
        <v>2.8800284848484832E-8</v>
      </c>
      <c r="AY141" s="35">
        <v>3.3138036144578307E-8</v>
      </c>
      <c r="AZ141" s="35">
        <v>3.7819361445783145E-8</v>
      </c>
      <c r="BA141" s="35">
        <v>4.3710963636363662E-8</v>
      </c>
      <c r="BB141" s="35">
        <v>4.9868236363636389E-8</v>
      </c>
      <c r="BC141" s="35">
        <v>5.6025509090909115E-8</v>
      </c>
      <c r="BD141" s="35">
        <v>6.2182781818181848E-8</v>
      </c>
      <c r="BE141" s="35">
        <v>6.8340054545454568E-8</v>
      </c>
      <c r="BF141" s="35">
        <v>7.4497327272727301E-8</v>
      </c>
      <c r="BG141" s="35">
        <v>8.0767771084337379E-8</v>
      </c>
      <c r="BH141" s="35">
        <v>8.7439457831325327E-8</v>
      </c>
      <c r="BI141" s="35">
        <v>9.3892818181818197E-8</v>
      </c>
      <c r="BJ141" s="35">
        <v>1.0017463636363638E-7</v>
      </c>
      <c r="BK141" s="35">
        <v>1.0564848484848486E-7</v>
      </c>
      <c r="BL141" s="35">
        <v>1.1069103030303031E-7</v>
      </c>
      <c r="BM141" s="35">
        <v>1.1473345454545455E-7</v>
      </c>
      <c r="BN141" s="35">
        <v>1.1576459909228442E-7</v>
      </c>
      <c r="BO141" s="35">
        <v>1.1487049924357035E-7</v>
      </c>
      <c r="BP141" s="35">
        <v>1.1397639939485627E-7</v>
      </c>
      <c r="BQ141" s="35">
        <v>1.1308229954614221E-7</v>
      </c>
      <c r="BR141" s="35">
        <v>1.1218819969742814E-7</v>
      </c>
      <c r="BS141" s="35">
        <v>1.1129409984871406E-7</v>
      </c>
      <c r="BT141" s="35">
        <v>1.104E-7</v>
      </c>
    </row>
    <row r="142" spans="1:72" ht="9.9499999999999993" customHeight="1" thickBot="1" x14ac:dyDescent="0.4">
      <c r="A142" s="87" t="s">
        <v>92</v>
      </c>
      <c r="B142" s="35">
        <v>0.08</v>
      </c>
      <c r="C142" s="35">
        <v>6.157575757575752E-2</v>
      </c>
      <c r="D142" s="35">
        <v>1.3090909090909042E-2</v>
      </c>
      <c r="E142" s="35">
        <v>0</v>
      </c>
      <c r="F142" s="35">
        <v>0</v>
      </c>
      <c r="G142" s="35">
        <v>0</v>
      </c>
      <c r="H142" s="35">
        <v>0</v>
      </c>
      <c r="I142" s="35">
        <v>0</v>
      </c>
      <c r="J142" s="35">
        <v>0</v>
      </c>
      <c r="K142" s="35">
        <v>0</v>
      </c>
      <c r="L142" s="35">
        <v>0</v>
      </c>
      <c r="M142" s="35">
        <v>5.3442768532526373E-29</v>
      </c>
      <c r="N142" s="35">
        <v>1.6715078668683807E-28</v>
      </c>
      <c r="O142" s="35">
        <v>2.8085880484114977E-28</v>
      </c>
      <c r="P142" s="35">
        <v>3.9456682299546149E-28</v>
      </c>
      <c r="Q142" s="35">
        <v>5.0827484114977321E-28</v>
      </c>
      <c r="R142" s="35">
        <v>6.2198285930408492E-28</v>
      </c>
      <c r="S142" s="35">
        <v>7.3569087745839664E-28</v>
      </c>
      <c r="T142" s="35">
        <v>2.0629801151515201E-26</v>
      </c>
      <c r="U142" s="35">
        <v>2.3795854545454762E-25</v>
      </c>
      <c r="V142" s="35">
        <v>1.1859040000000023E-24</v>
      </c>
      <c r="W142" s="35">
        <v>1.9316987878787947E-23</v>
      </c>
      <c r="X142" s="35">
        <v>5.0949109090909159E-23</v>
      </c>
      <c r="Y142" s="35">
        <v>8.4549819277108527E-22</v>
      </c>
      <c r="Z142" s="35">
        <v>7.1700018636363624E-18</v>
      </c>
      <c r="AA142" s="35">
        <v>3.5844017318181814E-17</v>
      </c>
      <c r="AB142" s="35">
        <v>6.4518032772727268E-17</v>
      </c>
      <c r="AC142" s="35">
        <v>9.3192048227272715E-17</v>
      </c>
      <c r="AD142" s="35">
        <v>1.2186606368181818E-16</v>
      </c>
      <c r="AE142" s="35">
        <v>1.5054007913636362E-16</v>
      </c>
      <c r="AF142" s="35">
        <v>1.7921409459090907E-16</v>
      </c>
      <c r="AG142" s="35">
        <v>3.352992329803327E-13</v>
      </c>
      <c r="AH142" s="35">
        <v>8.5085305295007523E-13</v>
      </c>
      <c r="AI142" s="35">
        <v>1.3664068729198179E-12</v>
      </c>
      <c r="AJ142" s="35">
        <v>1.8819606928895605E-12</v>
      </c>
      <c r="AK142" s="35">
        <v>2.3975145128593031E-12</v>
      </c>
      <c r="AL142" s="35">
        <v>2.9130683328290457E-12</v>
      </c>
      <c r="AM142" s="35">
        <v>4.0790303030302651E-12</v>
      </c>
      <c r="AN142" s="35">
        <v>2.0854787878787841E-11</v>
      </c>
      <c r="AO142" s="35">
        <v>8.5350156626505634E-11</v>
      </c>
      <c r="AP142" s="35">
        <v>2.2448389156626447E-10</v>
      </c>
      <c r="AQ142" s="35">
        <v>1.0498527272727225E-9</v>
      </c>
      <c r="AR142" s="35">
        <v>2.7021084848484473E-9</v>
      </c>
      <c r="AS142" s="35">
        <v>1.0944714545454507E-8</v>
      </c>
      <c r="AT142" s="35">
        <v>4.7855733333332994E-8</v>
      </c>
      <c r="AU142" s="35">
        <v>1.2276906666666631E-7</v>
      </c>
      <c r="AV142" s="35">
        <v>1.7110236363636345E-7</v>
      </c>
      <c r="AW142" s="35">
        <v>2.1102636363636348E-7</v>
      </c>
      <c r="AX142" s="35">
        <v>2.4484454545454529E-7</v>
      </c>
      <c r="AY142" s="35">
        <v>2.8136397590361437E-7</v>
      </c>
      <c r="AZ142" s="35">
        <v>3.2080975903614469E-7</v>
      </c>
      <c r="BA142" s="35">
        <v>3.7128675757575781E-7</v>
      </c>
      <c r="BB142" s="35">
        <v>4.2418524242424263E-7</v>
      </c>
      <c r="BC142" s="35">
        <v>4.7708372727272746E-7</v>
      </c>
      <c r="BD142" s="35">
        <v>5.2998221212121239E-7</v>
      </c>
      <c r="BE142" s="35">
        <v>5.8288069696969721E-7</v>
      </c>
      <c r="BF142" s="35">
        <v>6.3577918181818204E-7</v>
      </c>
      <c r="BG142" s="35">
        <v>6.9018036144578337E-7</v>
      </c>
      <c r="BH142" s="35">
        <v>7.4990927710843387E-7</v>
      </c>
      <c r="BI142" s="35">
        <v>8.0879896969696979E-7</v>
      </c>
      <c r="BJ142" s="35">
        <v>8.6702927272727287E-7</v>
      </c>
      <c r="BK142" s="35">
        <v>9.2040624242424259E-7</v>
      </c>
      <c r="BL142" s="35">
        <v>9.7091909090909092E-7</v>
      </c>
      <c r="BM142" s="35">
        <v>1.0146463636363637E-6</v>
      </c>
      <c r="BN142" s="35">
        <v>1.0351606656580938E-6</v>
      </c>
      <c r="BO142" s="35">
        <v>1.0408338880484115E-6</v>
      </c>
      <c r="BP142" s="35">
        <v>1.0465071104387292E-6</v>
      </c>
      <c r="BQ142" s="35">
        <v>1.0521803328290469E-6</v>
      </c>
      <c r="BR142" s="35">
        <v>1.0578535552193646E-6</v>
      </c>
      <c r="BS142" s="35">
        <v>1.0635267776096824E-6</v>
      </c>
      <c r="BT142" s="35">
        <v>1.0692000000000001E-6</v>
      </c>
    </row>
    <row r="143" spans="1:72" ht="9.9499999999999993" customHeight="1" thickBot="1" x14ac:dyDescent="0.4">
      <c r="A143" s="87" t="s">
        <v>91</v>
      </c>
      <c r="B143" s="35">
        <v>9.6000000000000002E-2</v>
      </c>
      <c r="C143" s="35">
        <v>7.3890909090909021E-2</v>
      </c>
      <c r="D143" s="35">
        <v>1.5709090909090839E-2</v>
      </c>
      <c r="E143" s="35">
        <v>0</v>
      </c>
      <c r="F143" s="35">
        <v>0</v>
      </c>
      <c r="G143" s="35">
        <v>0</v>
      </c>
      <c r="H143" s="35">
        <v>0</v>
      </c>
      <c r="I143" s="35">
        <v>0</v>
      </c>
      <c r="J143" s="35">
        <v>0</v>
      </c>
      <c r="K143" s="35">
        <v>0</v>
      </c>
      <c r="L143" s="35">
        <v>0</v>
      </c>
      <c r="M143" s="35">
        <v>1.7736989409984836E-26</v>
      </c>
      <c r="N143" s="35">
        <v>5.54752647503782E-26</v>
      </c>
      <c r="O143" s="35">
        <v>9.3213540090771559E-26</v>
      </c>
      <c r="P143" s="35">
        <v>1.3095181543116492E-25</v>
      </c>
      <c r="Q143" s="35">
        <v>1.6869009077155829E-25</v>
      </c>
      <c r="R143" s="35">
        <v>2.0642836611195163E-25</v>
      </c>
      <c r="S143" s="35">
        <v>2.4416664145234498E-25</v>
      </c>
      <c r="T143" s="35">
        <v>5.0892954545454673E-24</v>
      </c>
      <c r="U143" s="35">
        <v>4.5805992727273124E-23</v>
      </c>
      <c r="V143" s="35">
        <v>2.1852405333333377E-22</v>
      </c>
      <c r="W143" s="35">
        <v>2.7410004848484949E-21</v>
      </c>
      <c r="X143" s="35">
        <v>7.1097156363636468E-21</v>
      </c>
      <c r="Y143" s="35">
        <v>9.1352876506024185E-20</v>
      </c>
      <c r="Z143" s="35">
        <v>2.9488923045454544E-16</v>
      </c>
      <c r="AA143" s="35">
        <v>1.4738043122727272E-15</v>
      </c>
      <c r="AB143" s="35">
        <v>2.6527193940909088E-15</v>
      </c>
      <c r="AC143" s="35">
        <v>3.8316344759090915E-15</v>
      </c>
      <c r="AD143" s="35">
        <v>5.010549557727273E-15</v>
      </c>
      <c r="AE143" s="35">
        <v>6.1894646395454546E-15</v>
      </c>
      <c r="AF143" s="35">
        <v>7.3683797213636353E-15</v>
      </c>
      <c r="AG143" s="35">
        <v>5.9912442904689845E-12</v>
      </c>
      <c r="AH143" s="35">
        <v>1.5196572429652039E-11</v>
      </c>
      <c r="AI143" s="35">
        <v>2.4401900568835091E-11</v>
      </c>
      <c r="AJ143" s="35">
        <v>3.3607228708018146E-11</v>
      </c>
      <c r="AK143" s="35">
        <v>4.2812556847201195E-11</v>
      </c>
      <c r="AL143" s="35">
        <v>5.2017884986384251E-11</v>
      </c>
      <c r="AM143" s="35">
        <v>7.0472090909090371E-11</v>
      </c>
      <c r="AN143" s="35">
        <v>3.1089936363636308E-10</v>
      </c>
      <c r="AO143" s="35">
        <v>1.1005290361445736E-9</v>
      </c>
      <c r="AP143" s="35">
        <v>2.7491675903614392E-9</v>
      </c>
      <c r="AQ143" s="35">
        <v>1.0952076363636315E-8</v>
      </c>
      <c r="AR143" s="35">
        <v>2.6103593939393634E-8</v>
      </c>
      <c r="AS143" s="35">
        <v>9.3286018181817864E-8</v>
      </c>
      <c r="AT143" s="35">
        <v>3.4235818181817959E-7</v>
      </c>
      <c r="AU143" s="35">
        <v>8.3253999999999779E-7</v>
      </c>
      <c r="AV143" s="35">
        <v>1.2051639999999985E-6</v>
      </c>
      <c r="AW143" s="35">
        <v>1.5470006060606044E-6</v>
      </c>
      <c r="AX143" s="35">
        <v>1.9046975757575744E-6</v>
      </c>
      <c r="AY143" s="35">
        <v>2.3124542168674691E-6</v>
      </c>
      <c r="AZ143" s="35">
        <v>2.7744421686747004E-6</v>
      </c>
      <c r="BA143" s="35">
        <v>3.5296645454545491E-6</v>
      </c>
      <c r="BB143" s="35">
        <v>4.3492554545454583E-6</v>
      </c>
      <c r="BC143" s="35">
        <v>5.1688463636363675E-6</v>
      </c>
      <c r="BD143" s="35">
        <v>5.9884372727272767E-6</v>
      </c>
      <c r="BE143" s="35">
        <v>6.8080281818181867E-6</v>
      </c>
      <c r="BF143" s="35">
        <v>7.6276190909090951E-6</v>
      </c>
      <c r="BG143" s="35">
        <v>8.5331662650602467E-6</v>
      </c>
      <c r="BH143" s="35">
        <v>9.7434674698795222E-6</v>
      </c>
      <c r="BI143" s="35">
        <v>1.1035224242424246E-5</v>
      </c>
      <c r="BJ143" s="35">
        <v>1.2390981818181821E-5</v>
      </c>
      <c r="BK143" s="35">
        <v>1.3837739393939397E-5</v>
      </c>
      <c r="BL143" s="35">
        <v>1.530405454545455E-5</v>
      </c>
      <c r="BM143" s="35">
        <v>1.6800418181818185E-5</v>
      </c>
      <c r="BN143" s="35">
        <v>1.8101695915279882E-5</v>
      </c>
      <c r="BO143" s="35">
        <v>1.9278246596066569E-5</v>
      </c>
      <c r="BP143" s="35">
        <v>2.0454797276853255E-5</v>
      </c>
      <c r="BQ143" s="35">
        <v>2.1631347957639939E-5</v>
      </c>
      <c r="BR143" s="35">
        <v>2.2807898638426625E-5</v>
      </c>
      <c r="BS143" s="35">
        <v>2.3984449319213312E-5</v>
      </c>
      <c r="BT143" s="35">
        <v>2.5160999999999998E-5</v>
      </c>
    </row>
    <row r="144" spans="1:72" ht="9.9499999999999993" customHeight="1" thickBot="1" x14ac:dyDescent="0.4">
      <c r="A144" s="87" t="s">
        <v>90</v>
      </c>
      <c r="B144" s="35">
        <v>1.4896669090909096E-5</v>
      </c>
      <c r="C144" s="35">
        <v>1.3839921212121199E-5</v>
      </c>
      <c r="D144" s="35">
        <v>2.9423454545454423E-6</v>
      </c>
      <c r="E144" s="35">
        <v>0</v>
      </c>
      <c r="F144" s="35">
        <v>0</v>
      </c>
      <c r="G144" s="35">
        <v>0</v>
      </c>
      <c r="H144" s="35">
        <v>0</v>
      </c>
      <c r="I144" s="35">
        <v>0</v>
      </c>
      <c r="J144" s="35">
        <v>0</v>
      </c>
      <c r="K144" s="35">
        <v>0</v>
      </c>
      <c r="L144" s="35">
        <v>0</v>
      </c>
      <c r="M144" s="35">
        <v>1.3177776096822972E-25</v>
      </c>
      <c r="N144" s="35">
        <v>4.1215597579425104E-25</v>
      </c>
      <c r="O144" s="35">
        <v>6.9253419062027235E-25</v>
      </c>
      <c r="P144" s="35">
        <v>9.729124054462937E-25</v>
      </c>
      <c r="Q144" s="35">
        <v>1.253290620272315E-24</v>
      </c>
      <c r="R144" s="35">
        <v>1.5336688350983364E-24</v>
      </c>
      <c r="S144" s="35">
        <v>1.8140470499243577E-24</v>
      </c>
      <c r="T144" s="35">
        <v>2.5965458787878847E-23</v>
      </c>
      <c r="U144" s="35">
        <v>1.7300581818181953E-22</v>
      </c>
      <c r="V144" s="35">
        <v>7.6772400000000141E-22</v>
      </c>
      <c r="W144" s="35">
        <v>6.9561006060606301E-21</v>
      </c>
      <c r="X144" s="35">
        <v>1.7539494545454571E-20</v>
      </c>
      <c r="Y144" s="35">
        <v>1.6371813253012065E-19</v>
      </c>
      <c r="Z144" s="35">
        <v>1.5750752325757574E-16</v>
      </c>
      <c r="AA144" s="35">
        <v>7.8640397628787863E-16</v>
      </c>
      <c r="AB144" s="35">
        <v>1.4153004293181817E-15</v>
      </c>
      <c r="AC144" s="35">
        <v>2.0441968823484844E-15</v>
      </c>
      <c r="AD144" s="35">
        <v>2.6730933353787873E-15</v>
      </c>
      <c r="AE144" s="35">
        <v>3.3019897884090903E-15</v>
      </c>
      <c r="AF144" s="35">
        <v>3.9308862414393936E-15</v>
      </c>
      <c r="AG144" s="35">
        <v>1.1469954553706501E-12</v>
      </c>
      <c r="AH144" s="35">
        <v>2.9052176944024198E-12</v>
      </c>
      <c r="AI144" s="35">
        <v>4.6634399334341897E-12</v>
      </c>
      <c r="AJ144" s="35">
        <v>6.4216621724659592E-12</v>
      </c>
      <c r="AK144" s="35">
        <v>8.1798844114977287E-12</v>
      </c>
      <c r="AL144" s="35">
        <v>9.9381066505294982E-12</v>
      </c>
      <c r="AM144" s="35">
        <v>1.3018339393939316E-11</v>
      </c>
      <c r="AN144" s="35">
        <v>4.7826824242424168E-11</v>
      </c>
      <c r="AO144" s="35">
        <v>1.4291801204819224E-10</v>
      </c>
      <c r="AP144" s="35">
        <v>3.3229753012048112E-10</v>
      </c>
      <c r="AQ144" s="35">
        <v>1.0954985454545409E-9</v>
      </c>
      <c r="AR144" s="35">
        <v>2.3862139393939169E-9</v>
      </c>
      <c r="AS144" s="35">
        <v>7.3026381818181596E-9</v>
      </c>
      <c r="AT144" s="35">
        <v>2.2057696969696841E-8</v>
      </c>
      <c r="AU144" s="35">
        <v>4.985466666666653E-8</v>
      </c>
      <c r="AV144" s="35">
        <v>7.3401345454545346E-8</v>
      </c>
      <c r="AW144" s="35">
        <v>9.635289696969684E-8</v>
      </c>
      <c r="AX144" s="35">
        <v>1.2334441212121201E-7</v>
      </c>
      <c r="AY144" s="35">
        <v>1.5523253012048185E-7</v>
      </c>
      <c r="AZ144" s="35">
        <v>1.9242530120481941E-7</v>
      </c>
      <c r="BA144" s="35">
        <v>2.639745454545458E-7</v>
      </c>
      <c r="BB144" s="35">
        <v>3.430654545454549E-7</v>
      </c>
      <c r="BC144" s="35">
        <v>4.22156363636364E-7</v>
      </c>
      <c r="BD144" s="35">
        <v>5.012472727272731E-7</v>
      </c>
      <c r="BE144" s="35">
        <v>5.8033818181818225E-7</v>
      </c>
      <c r="BF144" s="35">
        <v>6.594290909090913E-7</v>
      </c>
      <c r="BG144" s="35">
        <v>7.5109433734939812E-7</v>
      </c>
      <c r="BH144" s="35">
        <v>8.8734132530120517E-7</v>
      </c>
      <c r="BI144" s="35">
        <v>1.039710363636364E-6</v>
      </c>
      <c r="BJ144" s="35">
        <v>1.2047467272727275E-6</v>
      </c>
      <c r="BK144" s="35">
        <v>1.3953678787878791E-6</v>
      </c>
      <c r="BL144" s="35">
        <v>1.5951848484848489E-6</v>
      </c>
      <c r="BM144" s="35">
        <v>1.8139727272727279E-6</v>
      </c>
      <c r="BN144" s="35">
        <v>2.049751285930409E-6</v>
      </c>
      <c r="BO144" s="35">
        <v>2.2963927382753406E-6</v>
      </c>
      <c r="BP144" s="35">
        <v>2.5430341906202727E-6</v>
      </c>
      <c r="BQ144" s="35">
        <v>2.7896756429652043E-6</v>
      </c>
      <c r="BR144" s="35">
        <v>3.0363170953101364E-6</v>
      </c>
      <c r="BS144" s="35">
        <v>3.2829585476550684E-6</v>
      </c>
      <c r="BT144" s="35">
        <v>3.5296000000000001E-6</v>
      </c>
    </row>
    <row r="145" spans="1:72" ht="9.9499999999999993" customHeight="1" thickBot="1" x14ac:dyDescent="0.4">
      <c r="A145" s="87" t="s">
        <v>94</v>
      </c>
      <c r="B145" s="35">
        <v>9.1464363636363699E-11</v>
      </c>
      <c r="C145" s="35">
        <v>1.0118436363636354E-10</v>
      </c>
      <c r="D145" s="35">
        <v>2.1511636363636261E-11</v>
      </c>
      <c r="E145" s="35">
        <v>0</v>
      </c>
      <c r="F145" s="35">
        <v>2.5561270801815787E-35</v>
      </c>
      <c r="G145" s="35">
        <v>3.450771558245086E-34</v>
      </c>
      <c r="H145" s="35">
        <v>6.6459304084720141E-34</v>
      </c>
      <c r="I145" s="35">
        <v>9.8410892586989417E-34</v>
      </c>
      <c r="J145" s="35">
        <v>1.3036248108925869E-33</v>
      </c>
      <c r="K145" s="35">
        <v>1.6231406959152797E-33</v>
      </c>
      <c r="L145" s="35">
        <v>1.9426565809379725E-33</v>
      </c>
      <c r="M145" s="35">
        <v>4.9465189109374732E-23</v>
      </c>
      <c r="N145" s="35">
        <v>1.54710272316317E-22</v>
      </c>
      <c r="O145" s="35">
        <v>2.5995535552325923E-22</v>
      </c>
      <c r="P145" s="35">
        <v>3.6520043873020144E-22</v>
      </c>
      <c r="Q145" s="35">
        <v>4.7044552193714374E-22</v>
      </c>
      <c r="R145" s="35">
        <v>5.7569060514408595E-22</v>
      </c>
      <c r="S145" s="35">
        <v>6.8093568835102826E-22</v>
      </c>
      <c r="T145" s="35">
        <v>6.9253692727272899E-21</v>
      </c>
      <c r="U145" s="35">
        <v>3.5594254545454794E-20</v>
      </c>
      <c r="V145" s="35">
        <v>1.4486213333333357E-19</v>
      </c>
      <c r="W145" s="35">
        <v>9.7974339393939717E-19</v>
      </c>
      <c r="X145" s="35">
        <v>2.3847494545454578E-18</v>
      </c>
      <c r="Y145" s="35">
        <v>1.6647337349397608E-17</v>
      </c>
      <c r="Z145" s="35">
        <v>5.2139685303030307E-15</v>
      </c>
      <c r="AA145" s="35">
        <v>2.5956650651515155E-14</v>
      </c>
      <c r="AB145" s="35">
        <v>4.6699332772727273E-14</v>
      </c>
      <c r="AC145" s="35">
        <v>6.7442014893939404E-14</v>
      </c>
      <c r="AD145" s="35">
        <v>8.8184697015151522E-14</v>
      </c>
      <c r="AE145" s="35">
        <v>1.0892737913636365E-13</v>
      </c>
      <c r="AF145" s="35">
        <v>1.2967006125757576E-13</v>
      </c>
      <c r="AG145" s="35">
        <v>1.4654554130105892E-11</v>
      </c>
      <c r="AH145" s="35">
        <v>3.6989360484114955E-11</v>
      </c>
      <c r="AI145" s="35">
        <v>5.9324166838124027E-11</v>
      </c>
      <c r="AJ145" s="35">
        <v>8.1658973192133093E-11</v>
      </c>
      <c r="AK145" s="35">
        <v>1.0399377954614216E-10</v>
      </c>
      <c r="AL145" s="35">
        <v>1.2632858590015122E-10</v>
      </c>
      <c r="AM145" s="35">
        <v>1.6127351515151438E-10</v>
      </c>
      <c r="AN145" s="35">
        <v>4.9886139393939314E-10</v>
      </c>
      <c r="AO145" s="35">
        <v>1.2818278915662609E-9</v>
      </c>
      <c r="AP145" s="35">
        <v>2.7614122289156569E-9</v>
      </c>
      <c r="AQ145" s="35">
        <v>7.6710169696969415E-9</v>
      </c>
      <c r="AR145" s="35">
        <v>1.5367848484848369E-8</v>
      </c>
      <c r="AS145" s="35">
        <v>4.0528454545454427E-8</v>
      </c>
      <c r="AT145" s="35">
        <v>1.0279545454545403E-7</v>
      </c>
      <c r="AU145" s="35">
        <v>2.1424999999999947E-7</v>
      </c>
      <c r="AV145" s="35">
        <v>3.2310927272727222E-7</v>
      </c>
      <c r="AW145" s="35">
        <v>4.3661933333333263E-7</v>
      </c>
      <c r="AX145" s="35">
        <v>5.8615266666666599E-7</v>
      </c>
      <c r="AY145" s="35">
        <v>7.7057698795180683E-7</v>
      </c>
      <c r="AZ145" s="35">
        <v>9.9279987951807302E-7</v>
      </c>
      <c r="BA145" s="35">
        <v>1.5123509090909119E-6</v>
      </c>
      <c r="BB145" s="35">
        <v>2.0971690909090937E-6</v>
      </c>
      <c r="BC145" s="35">
        <v>2.6819872727272755E-6</v>
      </c>
      <c r="BD145" s="35">
        <v>3.2668054545454573E-6</v>
      </c>
      <c r="BE145" s="35">
        <v>3.8516236363636392E-6</v>
      </c>
      <c r="BF145" s="35">
        <v>4.4364418181818201E-6</v>
      </c>
      <c r="BG145" s="35">
        <v>5.1534590361445834E-6</v>
      </c>
      <c r="BH145" s="35">
        <v>6.3391819277108466E-6</v>
      </c>
      <c r="BI145" s="35">
        <v>7.7329048484848526E-6</v>
      </c>
      <c r="BJ145" s="35">
        <v>9.2900563636363678E-6</v>
      </c>
      <c r="BK145" s="35">
        <v>1.1235198787878792E-5</v>
      </c>
      <c r="BL145" s="35">
        <v>1.3343387878787885E-5</v>
      </c>
      <c r="BM145" s="35">
        <v>1.5806418181818188E-5</v>
      </c>
      <c r="BN145" s="35">
        <v>1.9036458396369147E-5</v>
      </c>
      <c r="BO145" s="35">
        <v>2.275688199697429E-5</v>
      </c>
      <c r="BP145" s="35">
        <v>2.6477305597579432E-5</v>
      </c>
      <c r="BQ145" s="35">
        <v>3.0197729198184574E-5</v>
      </c>
      <c r="BR145" s="35">
        <v>3.3918152798789717E-5</v>
      </c>
      <c r="BS145" s="35">
        <v>3.7638576399394856E-5</v>
      </c>
      <c r="BT145" s="35">
        <v>4.1359000000000002E-5</v>
      </c>
    </row>
    <row r="146" spans="1:72" ht="9.9499999999999993" customHeight="1" thickBot="1" x14ac:dyDescent="0.4">
      <c r="A146" s="87" t="s">
        <v>82</v>
      </c>
      <c r="B146" s="35">
        <v>1.0949547878787887E-9</v>
      </c>
      <c r="C146" s="35">
        <v>1.2136581818181807E-9</v>
      </c>
      <c r="D146" s="35">
        <v>2.5802181818181705E-10</v>
      </c>
      <c r="E146" s="35">
        <v>1.5408984969696993E-28</v>
      </c>
      <c r="F146" s="35">
        <v>7.2386252556733226E-26</v>
      </c>
      <c r="G146" s="35">
        <v>9.729396595158859E-25</v>
      </c>
      <c r="H146" s="35">
        <v>1.8734930664750386E-24</v>
      </c>
      <c r="I146" s="35">
        <v>2.774046473434191E-24</v>
      </c>
      <c r="J146" s="35">
        <v>3.6745998803933433E-24</v>
      </c>
      <c r="K146" s="35">
        <v>4.5751532873524957E-24</v>
      </c>
      <c r="L146" s="35">
        <v>5.4757066943116488E-24</v>
      </c>
      <c r="M146" s="35">
        <v>5.9926783139397766E-17</v>
      </c>
      <c r="N146" s="35">
        <v>1.874305643870529E-16</v>
      </c>
      <c r="O146" s="35">
        <v>3.14934345634708E-16</v>
      </c>
      <c r="P146" s="35">
        <v>4.4243812688236312E-16</v>
      </c>
      <c r="Q146" s="35">
        <v>5.6994190813001824E-16</v>
      </c>
      <c r="R146" s="35">
        <v>6.9744568937767336E-16</v>
      </c>
      <c r="S146" s="35">
        <v>8.2494947062532858E-16</v>
      </c>
      <c r="T146" s="35">
        <v>4.2156678787878873E-15</v>
      </c>
      <c r="U146" s="35">
        <v>1.3465727272727339E-14</v>
      </c>
      <c r="V146" s="35">
        <v>4.2759666666666732E-14</v>
      </c>
      <c r="W146" s="35">
        <v>1.6434703636363681E-13</v>
      </c>
      <c r="X146" s="35">
        <v>3.5845067272727314E-13</v>
      </c>
      <c r="Y146" s="35">
        <v>1.4194487951807243E-12</v>
      </c>
      <c r="Z146" s="35">
        <v>4.9511337121212121E-11</v>
      </c>
      <c r="AA146" s="35">
        <v>2.3843868560606065E-10</v>
      </c>
      <c r="AB146" s="35">
        <v>4.2736603409090913E-10</v>
      </c>
      <c r="AC146" s="35">
        <v>6.1629338257575762E-10</v>
      </c>
      <c r="AD146" s="35">
        <v>8.052207310606061E-10</v>
      </c>
      <c r="AE146" s="35">
        <v>9.9414807954545459E-10</v>
      </c>
      <c r="AF146" s="35">
        <v>1.1830754280303032E-9</v>
      </c>
      <c r="AG146" s="35">
        <v>2.2957901966717089E-8</v>
      </c>
      <c r="AH146" s="35">
        <v>5.6355904992435683E-8</v>
      </c>
      <c r="AI146" s="35">
        <v>8.975390801815428E-8</v>
      </c>
      <c r="AJ146" s="35">
        <v>1.2315191104387288E-7</v>
      </c>
      <c r="AK146" s="35">
        <v>1.5654991406959147E-7</v>
      </c>
      <c r="AL146" s="35">
        <v>1.8994791709531007E-7</v>
      </c>
      <c r="AM146" s="35">
        <v>2.3374575757575691E-7</v>
      </c>
      <c r="AN146" s="35">
        <v>5.2713969696969624E-7</v>
      </c>
      <c r="AO146" s="35">
        <v>1.0439510240963831E-6</v>
      </c>
      <c r="AP146" s="35">
        <v>1.9102100602409601E-6</v>
      </c>
      <c r="AQ146" s="35">
        <v>3.9498103030302921E-6</v>
      </c>
      <c r="AR146" s="35">
        <v>6.7798999999999687E-6</v>
      </c>
      <c r="AS146" s="35">
        <v>1.3709899999999968E-5</v>
      </c>
      <c r="AT146" s="35">
        <v>2.6564648484848392E-5</v>
      </c>
      <c r="AU146" s="35">
        <v>4.7273133333333245E-5</v>
      </c>
      <c r="AV146" s="35">
        <v>6.6302963636363552E-5</v>
      </c>
      <c r="AW146" s="35">
        <v>8.5623963636363525E-5</v>
      </c>
      <c r="AX146" s="35">
        <v>1.1006214545454534E-4</v>
      </c>
      <c r="AY146" s="35">
        <v>1.3914783132530113E-4</v>
      </c>
      <c r="AZ146" s="35">
        <v>1.7326831325301215E-4</v>
      </c>
      <c r="BA146" s="35">
        <v>2.426655454545458E-4</v>
      </c>
      <c r="BB146" s="35">
        <v>3.1980645454545494E-4</v>
      </c>
      <c r="BC146" s="35">
        <v>3.96947363636364E-4</v>
      </c>
      <c r="BD146" s="35">
        <v>4.7408827272727306E-4</v>
      </c>
      <c r="BE146" s="35">
        <v>5.5122918181818223E-4</v>
      </c>
      <c r="BF146" s="35">
        <v>6.2837009090909129E-4</v>
      </c>
      <c r="BG146" s="35">
        <v>7.1990855421686804E-4</v>
      </c>
      <c r="BH146" s="35">
        <v>8.6249289156626544E-4</v>
      </c>
      <c r="BI146" s="35">
        <v>1.0265628484848487E-3</v>
      </c>
      <c r="BJ146" s="35">
        <v>1.2075143636363639E-3</v>
      </c>
      <c r="BK146" s="35">
        <v>1.4276951515151521E-3</v>
      </c>
      <c r="BL146" s="35">
        <v>1.6642672727272734E-3</v>
      </c>
      <c r="BM146" s="35">
        <v>1.9364490909090915E-3</v>
      </c>
      <c r="BN146" s="35">
        <v>2.28890711043873E-3</v>
      </c>
      <c r="BO146" s="35">
        <v>2.6926892586989415E-3</v>
      </c>
      <c r="BP146" s="35">
        <v>3.096471406959153E-3</v>
      </c>
      <c r="BQ146" s="35">
        <v>3.5002535552193649E-3</v>
      </c>
      <c r="BR146" s="35">
        <v>3.9040357034795768E-3</v>
      </c>
      <c r="BS146" s="35">
        <v>4.3078178517397883E-3</v>
      </c>
      <c r="BT146" s="35">
        <v>4.7115999999999998E-3</v>
      </c>
    </row>
    <row r="147" spans="1:72" ht="9.9499999999999993" customHeight="1" thickBot="1" x14ac:dyDescent="0.4">
      <c r="A147" s="87" t="s">
        <v>2</v>
      </c>
      <c r="B147" s="35">
        <v>1.0767151030303042E-30</v>
      </c>
      <c r="C147" s="35">
        <v>1.319183636363635E-30</v>
      </c>
      <c r="D147" s="35">
        <v>2.8045636363636229E-31</v>
      </c>
      <c r="E147" s="35">
        <v>0</v>
      </c>
      <c r="F147" s="35">
        <v>3.5963691376702467E-33</v>
      </c>
      <c r="G147" s="35">
        <v>4.8550983358547692E-32</v>
      </c>
      <c r="H147" s="35">
        <v>9.3505597579425138E-32</v>
      </c>
      <c r="I147" s="35">
        <v>1.3846021180030258E-31</v>
      </c>
      <c r="J147" s="35">
        <v>1.8341482602118003E-31</v>
      </c>
      <c r="K147" s="35">
        <v>2.2836944024205748E-31</v>
      </c>
      <c r="L147" s="35">
        <v>2.7332405446293493E-31</v>
      </c>
      <c r="M147" s="35">
        <v>2.4602856649031725E-25</v>
      </c>
      <c r="N147" s="35">
        <v>7.6949296934205743E-25</v>
      </c>
      <c r="O147" s="35">
        <v>1.2929573721937975E-24</v>
      </c>
      <c r="P147" s="35">
        <v>1.8164217750455377E-24</v>
      </c>
      <c r="Q147" s="35">
        <v>2.3398861778972781E-24</v>
      </c>
      <c r="R147" s="35">
        <v>2.8633505807490181E-24</v>
      </c>
      <c r="S147" s="35">
        <v>3.3868149836007578E-24</v>
      </c>
      <c r="T147" s="35">
        <v>2.386446000000005E-23</v>
      </c>
      <c r="U147" s="35">
        <v>9.412698181818238E-23</v>
      </c>
      <c r="V147" s="35">
        <v>3.3945546666666726E-22</v>
      </c>
      <c r="W147" s="35">
        <v>1.6760060606060657E-21</v>
      </c>
      <c r="X147" s="35">
        <v>3.8699454545454592E-21</v>
      </c>
      <c r="Y147" s="35">
        <v>1.9622150602409657E-20</v>
      </c>
      <c r="Z147" s="35">
        <v>1.6979176818181819E-18</v>
      </c>
      <c r="AA147" s="35">
        <v>8.3598204090909089E-18</v>
      </c>
      <c r="AB147" s="35">
        <v>1.502172313636364E-17</v>
      </c>
      <c r="AC147" s="35">
        <v>2.1683625863636367E-17</v>
      </c>
      <c r="AD147" s="35">
        <v>2.8345528590909089E-17</v>
      </c>
      <c r="AE147" s="35">
        <v>3.5007431318181816E-17</v>
      </c>
      <c r="AF147" s="35">
        <v>4.1669334045454544E-17</v>
      </c>
      <c r="AG147" s="35">
        <v>1.5433276792738269E-15</v>
      </c>
      <c r="AH147" s="35">
        <v>3.8499841089258684E-15</v>
      </c>
      <c r="AI147" s="35">
        <v>6.1566405385779099E-15</v>
      </c>
      <c r="AJ147" s="35">
        <v>8.4632969682299514E-15</v>
      </c>
      <c r="AK147" s="35">
        <v>1.0769953397881992E-14</v>
      </c>
      <c r="AL147" s="35">
        <v>1.3076609827534034E-14</v>
      </c>
      <c r="AM147" s="35">
        <v>1.627504848484843E-14</v>
      </c>
      <c r="AN147" s="35">
        <v>4.0876260606060556E-14</v>
      </c>
      <c r="AO147" s="35">
        <v>8.808783734939736E-14</v>
      </c>
      <c r="AP147" s="35">
        <v>1.7066434337349364E-13</v>
      </c>
      <c r="AQ147" s="35">
        <v>3.8699399999999883E-13</v>
      </c>
      <c r="AR147" s="35">
        <v>6.9711884848484484E-13</v>
      </c>
      <c r="AS147" s="35">
        <v>1.5169794545454507E-12</v>
      </c>
      <c r="AT147" s="35">
        <v>3.0755357575757462E-12</v>
      </c>
      <c r="AU147" s="35">
        <v>5.6132933333333221E-12</v>
      </c>
      <c r="AV147" s="35">
        <v>9.7668799999999799E-12</v>
      </c>
      <c r="AW147" s="35">
        <v>1.4980642424242381E-11</v>
      </c>
      <c r="AX147" s="35">
        <v>2.4239430303030262E-11</v>
      </c>
      <c r="AY147" s="35">
        <v>3.7816891566265023E-11</v>
      </c>
      <c r="AZ147" s="35">
        <v>5.6072915662650662E-11</v>
      </c>
      <c r="BA147" s="35">
        <v>1.4872794242424292E-10</v>
      </c>
      <c r="BB147" s="35">
        <v>2.5771445757575805E-10</v>
      </c>
      <c r="BC147" s="35">
        <v>3.6670097272727322E-10</v>
      </c>
      <c r="BD147" s="35">
        <v>4.756874878787884E-10</v>
      </c>
      <c r="BE147" s="35">
        <v>5.8467400303030353E-10</v>
      </c>
      <c r="BF147" s="35">
        <v>6.9366051818181865E-10</v>
      </c>
      <c r="BG147" s="35">
        <v>8.5967638554217015E-10</v>
      </c>
      <c r="BH147" s="35">
        <v>1.2278872289156637E-9</v>
      </c>
      <c r="BI147" s="35">
        <v>1.7407315151515166E-9</v>
      </c>
      <c r="BJ147" s="35">
        <v>2.3672163636363653E-9</v>
      </c>
      <c r="BK147" s="35">
        <v>3.3658084848484876E-9</v>
      </c>
      <c r="BL147" s="35">
        <v>4.5671454545454581E-9</v>
      </c>
      <c r="BM147" s="35">
        <v>6.2407818181818213E-9</v>
      </c>
      <c r="BN147" s="35">
        <v>1.0280568835098348E-8</v>
      </c>
      <c r="BO147" s="35">
        <v>1.583314069591529E-8</v>
      </c>
      <c r="BP147" s="35">
        <v>2.1385712556732232E-8</v>
      </c>
      <c r="BQ147" s="35">
        <v>2.6938284417549177E-8</v>
      </c>
      <c r="BR147" s="35">
        <v>3.2490856278366119E-8</v>
      </c>
      <c r="BS147" s="35">
        <v>3.804342813918306E-8</v>
      </c>
      <c r="BT147" s="35">
        <v>4.3596000000000002E-8</v>
      </c>
    </row>
    <row r="148" spans="1:72" ht="9.9499999999999993" customHeight="1" thickBot="1" x14ac:dyDescent="0.4">
      <c r="A148" s="87" t="s">
        <v>1</v>
      </c>
      <c r="B148" s="35">
        <v>0.2</v>
      </c>
      <c r="C148" s="35">
        <v>0.2</v>
      </c>
      <c r="D148" s="35">
        <v>0.2</v>
      </c>
      <c r="E148" s="35">
        <v>0.2</v>
      </c>
      <c r="F148" s="35">
        <v>0.2</v>
      </c>
      <c r="G148" s="35">
        <v>0.2</v>
      </c>
      <c r="H148" s="35">
        <v>0.2</v>
      </c>
      <c r="I148" s="35">
        <v>0.2</v>
      </c>
      <c r="J148" s="35">
        <v>0.2</v>
      </c>
      <c r="K148" s="35">
        <v>0.2</v>
      </c>
      <c r="L148" s="35">
        <v>0.2</v>
      </c>
      <c r="M148" s="35">
        <v>0.2</v>
      </c>
      <c r="N148" s="35">
        <v>0.2</v>
      </c>
      <c r="O148" s="35">
        <v>0.2</v>
      </c>
      <c r="P148" s="35">
        <v>0.2</v>
      </c>
      <c r="Q148" s="35">
        <v>0.2</v>
      </c>
      <c r="R148" s="35">
        <v>0.2</v>
      </c>
      <c r="S148" s="35">
        <v>0.2</v>
      </c>
      <c r="T148" s="35">
        <v>0.2</v>
      </c>
      <c r="U148" s="35">
        <v>0.2</v>
      </c>
      <c r="V148" s="35">
        <v>0.2</v>
      </c>
      <c r="W148" s="35">
        <v>0.2</v>
      </c>
      <c r="X148" s="35">
        <v>0.2</v>
      </c>
      <c r="Y148" s="35">
        <v>0.2</v>
      </c>
      <c r="Z148" s="35">
        <v>0.2</v>
      </c>
      <c r="AA148" s="35">
        <v>0.2</v>
      </c>
      <c r="AB148" s="35">
        <v>0.2</v>
      </c>
      <c r="AC148" s="35">
        <v>0.2</v>
      </c>
      <c r="AD148" s="35">
        <v>0.2</v>
      </c>
      <c r="AE148" s="35">
        <v>0.2</v>
      </c>
      <c r="AF148" s="35">
        <v>0.2</v>
      </c>
      <c r="AG148" s="35">
        <v>0.2</v>
      </c>
      <c r="AH148" s="35">
        <v>0.2</v>
      </c>
      <c r="AI148" s="35">
        <v>0.2</v>
      </c>
      <c r="AJ148" s="35">
        <v>0.2</v>
      </c>
      <c r="AK148" s="35">
        <v>0.2</v>
      </c>
      <c r="AL148" s="35">
        <v>0.2</v>
      </c>
      <c r="AM148" s="35">
        <v>0.2</v>
      </c>
      <c r="AN148" s="35">
        <v>0.2</v>
      </c>
      <c r="AO148" s="35">
        <v>0.2</v>
      </c>
      <c r="AP148" s="35">
        <v>0.2</v>
      </c>
      <c r="AQ148" s="35">
        <v>0.2</v>
      </c>
      <c r="AR148" s="35">
        <v>0.2</v>
      </c>
      <c r="AS148" s="35">
        <v>0.2</v>
      </c>
      <c r="AT148" s="35">
        <v>0.2</v>
      </c>
      <c r="AU148" s="35">
        <v>0.2</v>
      </c>
      <c r="AV148" s="35">
        <v>0.2</v>
      </c>
      <c r="AW148" s="35">
        <v>0.2</v>
      </c>
      <c r="AX148" s="35">
        <v>0.2</v>
      </c>
      <c r="AY148" s="35">
        <v>0.2</v>
      </c>
      <c r="AZ148" s="35">
        <v>0.2</v>
      </c>
      <c r="BA148" s="35">
        <v>0.2</v>
      </c>
      <c r="BB148" s="35">
        <v>0.2</v>
      </c>
      <c r="BC148" s="35">
        <v>0.2</v>
      </c>
      <c r="BD148" s="35">
        <v>0.2</v>
      </c>
      <c r="BE148" s="35">
        <v>0.2</v>
      </c>
      <c r="BF148" s="35">
        <v>0.2</v>
      </c>
      <c r="BG148" s="35">
        <v>0.2</v>
      </c>
      <c r="BH148" s="35">
        <v>0.2</v>
      </c>
      <c r="BI148" s="35">
        <v>0.2</v>
      </c>
      <c r="BJ148" s="35">
        <v>0.2</v>
      </c>
      <c r="BK148" s="35">
        <v>0.2</v>
      </c>
      <c r="BL148" s="35">
        <v>0.2</v>
      </c>
      <c r="BM148" s="35">
        <v>0.2</v>
      </c>
      <c r="BN148" s="35">
        <v>0.2</v>
      </c>
      <c r="BO148" s="35">
        <v>0.2</v>
      </c>
      <c r="BP148" s="35">
        <v>0.2</v>
      </c>
      <c r="BQ148" s="35">
        <v>0.2</v>
      </c>
      <c r="BR148" s="35">
        <v>0.2</v>
      </c>
      <c r="BS148" s="35">
        <v>0.2</v>
      </c>
      <c r="BT148" s="35">
        <v>0.2</v>
      </c>
    </row>
    <row r="149" spans="1:72" ht="9.9499999999999993" customHeight="1" thickBot="1" x14ac:dyDescent="0.4">
      <c r="A149" s="87" t="s">
        <v>102</v>
      </c>
      <c r="B149" s="35">
        <v>0.12</v>
      </c>
      <c r="C149" s="35">
        <v>9.2363636363636273E-2</v>
      </c>
      <c r="D149" s="35">
        <v>1.9636363636363549E-2</v>
      </c>
      <c r="E149" s="35">
        <v>1.7857313939393961E-21</v>
      </c>
      <c r="F149" s="35">
        <v>1.5356491831558458E-16</v>
      </c>
      <c r="G149" s="35">
        <v>2.0730802447603643E-15</v>
      </c>
      <c r="H149" s="35">
        <v>3.9925955712051446E-15</v>
      </c>
      <c r="I149" s="35">
        <v>5.9121108976499238E-15</v>
      </c>
      <c r="J149" s="35">
        <v>7.8316262240947045E-15</v>
      </c>
      <c r="K149" s="35">
        <v>9.7511415505394837E-15</v>
      </c>
      <c r="L149" s="35">
        <v>1.1670656876984264E-14</v>
      </c>
      <c r="M149" s="35">
        <v>3.125644962178511E-13</v>
      </c>
      <c r="N149" s="35">
        <v>9.5059959455370631E-13</v>
      </c>
      <c r="O149" s="35">
        <v>1.5886346928895613E-12</v>
      </c>
      <c r="P149" s="35">
        <v>2.2266697912254164E-12</v>
      </c>
      <c r="Q149" s="35">
        <v>2.8647048895612712E-12</v>
      </c>
      <c r="R149" s="35">
        <v>3.5027399878971263E-12</v>
      </c>
      <c r="S149" s="35">
        <v>4.1407750862329815E-12</v>
      </c>
      <c r="T149" s="35">
        <v>3.983509030303039E-11</v>
      </c>
      <c r="U149" s="35">
        <v>8.6252836363636502E-11</v>
      </c>
      <c r="V149" s="35">
        <v>1.5154253333333348E-10</v>
      </c>
      <c r="W149" s="35">
        <v>3.3566740584814072E-3</v>
      </c>
      <c r="X149" s="35">
        <v>9.3507345552874682E-3</v>
      </c>
      <c r="Y149" s="35">
        <v>1.0922885542168675E-2</v>
      </c>
      <c r="Z149" s="35">
        <v>1.2181575757575757E-2</v>
      </c>
      <c r="AA149" s="35">
        <v>1.3811878787878788E-2</v>
      </c>
      <c r="AB149" s="35">
        <v>1.5442181818181817E-2</v>
      </c>
      <c r="AC149" s="35">
        <v>1.7072484848484847E-2</v>
      </c>
      <c r="AD149" s="35">
        <v>1.8702787878787878E-2</v>
      </c>
      <c r="AE149" s="35">
        <v>2.0333090909090908E-2</v>
      </c>
      <c r="AF149" s="35">
        <v>2.1963393939393939E-2</v>
      </c>
      <c r="AG149" s="35">
        <v>2.4512910741301058E-2</v>
      </c>
      <c r="AH149" s="35">
        <v>2.7557388804841147E-2</v>
      </c>
      <c r="AI149" s="35">
        <v>3.0601866868381237E-2</v>
      </c>
      <c r="AJ149" s="35">
        <v>3.3646344931921326E-2</v>
      </c>
      <c r="AK149" s="35">
        <v>3.669082299546142E-2</v>
      </c>
      <c r="AL149" s="35">
        <v>3.9735301059001513E-2</v>
      </c>
      <c r="AM149" s="35">
        <v>4.2853515151515142E-2</v>
      </c>
      <c r="AN149" s="35">
        <v>4.7741393939393924E-2</v>
      </c>
      <c r="AO149" s="35">
        <v>5.315650602409637E-2</v>
      </c>
      <c r="AP149" s="35">
        <v>5.9396265060240941E-2</v>
      </c>
      <c r="AQ149" s="35">
        <v>6.730812121212118E-2</v>
      </c>
      <c r="AR149" s="35">
        <v>7.608419393939389E-2</v>
      </c>
      <c r="AS149" s="35">
        <v>8.7686618181818124E-2</v>
      </c>
      <c r="AT149" s="35">
        <v>0.10037993939393933</v>
      </c>
      <c r="AU149" s="35">
        <v>0.11451933333333326</v>
      </c>
      <c r="AV149" s="35">
        <v>0.11875036363636363</v>
      </c>
      <c r="AW149" s="35">
        <v>0.12</v>
      </c>
      <c r="AX149" s="35">
        <v>0.12</v>
      </c>
      <c r="AY149" s="35">
        <v>0.12</v>
      </c>
      <c r="AZ149" s="35">
        <v>0.12</v>
      </c>
      <c r="BA149" s="35">
        <v>0.12</v>
      </c>
      <c r="BB149" s="35">
        <v>0.12</v>
      </c>
      <c r="BC149" s="35">
        <v>0.12</v>
      </c>
      <c r="BD149" s="35">
        <v>0.12</v>
      </c>
      <c r="BE149" s="35">
        <v>0.12</v>
      </c>
      <c r="BF149" s="35">
        <v>0.12</v>
      </c>
      <c r="BG149" s="35">
        <v>0.12</v>
      </c>
      <c r="BH149" s="35">
        <v>0.12</v>
      </c>
      <c r="BI149" s="35">
        <v>0.12</v>
      </c>
      <c r="BJ149" s="35">
        <v>0.12</v>
      </c>
      <c r="BK149" s="35">
        <v>0.12</v>
      </c>
      <c r="BL149" s="35">
        <v>0.12</v>
      </c>
      <c r="BM149" s="35">
        <v>0.12</v>
      </c>
      <c r="BN149" s="35">
        <v>0.12</v>
      </c>
      <c r="BO149" s="35">
        <v>0.12</v>
      </c>
      <c r="BP149" s="35">
        <v>0.12</v>
      </c>
      <c r="BQ149" s="35">
        <v>0.12</v>
      </c>
      <c r="BR149" s="35">
        <v>0.12</v>
      </c>
      <c r="BS149" s="35">
        <v>0.12</v>
      </c>
      <c r="BT149" s="35">
        <v>0.12</v>
      </c>
    </row>
    <row r="150" spans="1:72" ht="9.9499999999999993" customHeight="1" thickBot="1" x14ac:dyDescent="0.4">
      <c r="A150" s="87" t="s">
        <v>103</v>
      </c>
      <c r="B150" s="35">
        <v>0.48</v>
      </c>
      <c r="C150" s="35">
        <v>0.36945454545454509</v>
      </c>
      <c r="D150" s="35">
        <v>7.8545454545454196E-2</v>
      </c>
      <c r="E150" s="35">
        <v>4.1317566060606118E-26</v>
      </c>
      <c r="F150" s="35">
        <v>3.1691040960333271E-21</v>
      </c>
      <c r="G150" s="35">
        <v>4.2781798721449347E-20</v>
      </c>
      <c r="H150" s="35">
        <v>8.2394493346865369E-20</v>
      </c>
      <c r="I150" s="35">
        <v>1.2200718797228142E-19</v>
      </c>
      <c r="J150" s="35">
        <v>1.6161988259769743E-19</v>
      </c>
      <c r="K150" s="35">
        <v>2.0123257722311346E-19</v>
      </c>
      <c r="L150" s="35">
        <v>2.4084527184852949E-19</v>
      </c>
      <c r="M150" s="35">
        <v>2.0035382295915244E-15</v>
      </c>
      <c r="N150" s="35">
        <v>6.2658284202117995E-15</v>
      </c>
      <c r="O150" s="35">
        <v>1.0528118610832075E-14</v>
      </c>
      <c r="P150" s="35">
        <v>1.4790408801452348E-14</v>
      </c>
      <c r="Q150" s="35">
        <v>1.9052698992072625E-14</v>
      </c>
      <c r="R150" s="35">
        <v>2.3314989182692898E-14</v>
      </c>
      <c r="S150" s="35">
        <v>2.7577279373313172E-14</v>
      </c>
      <c r="T150" s="35">
        <v>3.6486452121212213E-13</v>
      </c>
      <c r="U150" s="35">
        <v>8.8108909090909314E-13</v>
      </c>
      <c r="V150" s="35">
        <v>1.8665133333333356E-12</v>
      </c>
      <c r="W150" s="35">
        <v>5.7944728792187501E-5</v>
      </c>
      <c r="X150" s="35">
        <v>1.6141745467091476E-4</v>
      </c>
      <c r="Y150" s="35">
        <v>2.259056024096386E-4</v>
      </c>
      <c r="Z150" s="35">
        <v>3.1704363636363635E-4</v>
      </c>
      <c r="AA150" s="35">
        <v>4.9969818181818185E-4</v>
      </c>
      <c r="AB150" s="35">
        <v>6.8235272727272729E-4</v>
      </c>
      <c r="AC150" s="35">
        <v>8.6500727272727273E-4</v>
      </c>
      <c r="AD150" s="35">
        <v>1.0476618181818182E-3</v>
      </c>
      <c r="AE150" s="35">
        <v>1.2303163636363636E-3</v>
      </c>
      <c r="AF150" s="35">
        <v>1.4129709090909088E-3</v>
      </c>
      <c r="AG150" s="35">
        <v>2.0116012102874429E-3</v>
      </c>
      <c r="AH150" s="35">
        <v>2.8342184568835097E-3</v>
      </c>
      <c r="AI150" s="35">
        <v>3.6568357034795756E-3</v>
      </c>
      <c r="AJ150" s="35">
        <v>4.4794529500756424E-3</v>
      </c>
      <c r="AK150" s="35">
        <v>5.3020701966717083E-3</v>
      </c>
      <c r="AL150" s="35">
        <v>6.1246874432677742E-3</v>
      </c>
      <c r="AM150" s="35">
        <v>6.9924993939393899E-3</v>
      </c>
      <c r="AN150" s="35">
        <v>8.9449842424242382E-3</v>
      </c>
      <c r="AO150" s="35">
        <v>1.127310843373493E-2</v>
      </c>
      <c r="AP150" s="35">
        <v>1.4188771084337337E-2</v>
      </c>
      <c r="AQ150" s="35">
        <v>1.8294181818181796E-2</v>
      </c>
      <c r="AR150" s="35">
        <v>2.3075612121212088E-2</v>
      </c>
      <c r="AS150" s="35">
        <v>3.0570763636363602E-2</v>
      </c>
      <c r="AT150" s="35">
        <v>4.0753806060605996E-2</v>
      </c>
      <c r="AU150" s="35">
        <v>5.4499866666666605E-2</v>
      </c>
      <c r="AV150" s="35">
        <v>5.861174545454545E-2</v>
      </c>
      <c r="AW150" s="35">
        <v>5.9818303030303034E-2</v>
      </c>
      <c r="AX150" s="35">
        <v>5.9766787878787878E-2</v>
      </c>
      <c r="AY150" s="35">
        <v>5.9705590361445786E-2</v>
      </c>
      <c r="AZ150" s="35">
        <v>5.9633903614457834E-2</v>
      </c>
      <c r="BA150" s="35">
        <v>5.9489054545454542E-2</v>
      </c>
      <c r="BB150" s="35">
        <v>5.9328145454545456E-2</v>
      </c>
      <c r="BC150" s="35">
        <v>5.9167236363636362E-2</v>
      </c>
      <c r="BD150" s="35">
        <v>5.9006327272727269E-2</v>
      </c>
      <c r="BE150" s="35">
        <v>5.8845418181818182E-2</v>
      </c>
      <c r="BF150" s="35">
        <v>5.8684509090909089E-2</v>
      </c>
      <c r="BG150" s="35">
        <v>5.8493927710843371E-2</v>
      </c>
      <c r="BH150" s="35">
        <v>5.8198144578313252E-2</v>
      </c>
      <c r="BI150" s="35">
        <v>5.7858593939393937E-2</v>
      </c>
      <c r="BJ150" s="35">
        <v>5.7484654545454546E-2</v>
      </c>
      <c r="BK150" s="35">
        <v>5.7030193939393937E-2</v>
      </c>
      <c r="BL150" s="35">
        <v>5.6542242424242425E-2</v>
      </c>
      <c r="BM150" s="35">
        <v>5.5981636363636365E-2</v>
      </c>
      <c r="BN150" s="35">
        <v>5.525940393343419E-2</v>
      </c>
      <c r="BO150" s="35">
        <v>5.4433836611195156E-2</v>
      </c>
      <c r="BP150" s="35">
        <v>5.3608269288956123E-2</v>
      </c>
      <c r="BQ150" s="35">
        <v>5.278270196671709E-2</v>
      </c>
      <c r="BR150" s="35">
        <v>5.1957134644478063E-2</v>
      </c>
      <c r="BS150" s="35">
        <v>5.113156732223903E-2</v>
      </c>
      <c r="BT150" s="35">
        <v>5.0305999999999997E-2</v>
      </c>
    </row>
    <row r="151" spans="1:72" ht="9.9499999999999993" customHeight="1" thickBot="1" x14ac:dyDescent="0.4">
      <c r="A151" s="87" t="s">
        <v>95</v>
      </c>
      <c r="B151" s="35">
        <v>1.3854837575757588E-4</v>
      </c>
      <c r="C151" s="35">
        <v>1.5393169696969683E-4</v>
      </c>
      <c r="D151" s="35">
        <v>3.2725636363636234E-5</v>
      </c>
      <c r="E151" s="35">
        <v>1.1811091878787897E-27</v>
      </c>
      <c r="F151" s="35">
        <v>3.5392435965450624E-19</v>
      </c>
      <c r="G151" s="35">
        <v>4.7779788221882711E-18</v>
      </c>
      <c r="H151" s="35">
        <v>9.2020332847220382E-18</v>
      </c>
      <c r="I151" s="35">
        <v>1.3626087747255802E-17</v>
      </c>
      <c r="J151" s="35">
        <v>1.8050142209789568E-17</v>
      </c>
      <c r="K151" s="35">
        <v>2.2474196672323333E-17</v>
      </c>
      <c r="L151" s="35">
        <v>2.6898251134857099E-17</v>
      </c>
      <c r="M151" s="35">
        <v>1.6075863116792704E-13</v>
      </c>
      <c r="N151" s="35">
        <v>5.027360528018153E-13</v>
      </c>
      <c r="O151" s="35">
        <v>8.4471347443570351E-13</v>
      </c>
      <c r="P151" s="35">
        <v>1.1866908960695915E-12</v>
      </c>
      <c r="Q151" s="35">
        <v>1.5286683177034798E-12</v>
      </c>
      <c r="R151" s="35">
        <v>1.8706457393373679E-12</v>
      </c>
      <c r="S151" s="35">
        <v>2.2126231609712565E-12</v>
      </c>
      <c r="T151" s="35">
        <v>6.0693330303030466E-11</v>
      </c>
      <c r="U151" s="35">
        <v>1.9747527272727362E-10</v>
      </c>
      <c r="V151" s="35">
        <v>5.9321466666666756E-10</v>
      </c>
      <c r="W151" s="35">
        <v>3.3920727779636867E-2</v>
      </c>
      <c r="X151" s="35">
        <v>9.4493454587309594E-2</v>
      </c>
      <c r="Y151" s="35">
        <v>9.9975150602409649E-2</v>
      </c>
      <c r="Z151" s="35">
        <v>0.1</v>
      </c>
      <c r="AA151" s="35">
        <v>0.1</v>
      </c>
      <c r="AB151" s="35">
        <v>0.1</v>
      </c>
      <c r="AC151" s="35">
        <v>0.1</v>
      </c>
      <c r="AD151" s="35">
        <v>0.1</v>
      </c>
      <c r="AE151" s="35">
        <v>0.1</v>
      </c>
      <c r="AF151" s="35">
        <v>0.1</v>
      </c>
      <c r="AG151" s="35">
        <v>0.1</v>
      </c>
      <c r="AH151" s="35">
        <v>0.1</v>
      </c>
      <c r="AI151" s="35">
        <v>0.1</v>
      </c>
      <c r="AJ151" s="35">
        <v>0.1</v>
      </c>
      <c r="AK151" s="35">
        <v>0.1</v>
      </c>
      <c r="AL151" s="35">
        <v>0.1</v>
      </c>
      <c r="AM151" s="35">
        <v>0.1</v>
      </c>
      <c r="AN151" s="35">
        <v>0.1</v>
      </c>
      <c r="AO151" s="35">
        <v>0.1</v>
      </c>
      <c r="AP151" s="35">
        <v>0.1</v>
      </c>
      <c r="AQ151" s="35">
        <v>0.1</v>
      </c>
      <c r="AR151" s="35">
        <v>0.1</v>
      </c>
      <c r="AS151" s="35">
        <v>0.1</v>
      </c>
      <c r="AT151" s="35">
        <v>0.1</v>
      </c>
      <c r="AU151" s="35">
        <v>0.1</v>
      </c>
      <c r="AV151" s="35">
        <v>0.1</v>
      </c>
      <c r="AW151" s="35">
        <v>0.1</v>
      </c>
      <c r="AX151" s="35">
        <v>0.1</v>
      </c>
      <c r="AY151" s="35">
        <v>0.1</v>
      </c>
      <c r="AZ151" s="35">
        <v>0.1</v>
      </c>
      <c r="BA151" s="35">
        <v>0.1</v>
      </c>
      <c r="BB151" s="35">
        <v>0.1</v>
      </c>
      <c r="BC151" s="35">
        <v>0.1</v>
      </c>
      <c r="BD151" s="35">
        <v>0.1</v>
      </c>
      <c r="BE151" s="35">
        <v>0.1</v>
      </c>
      <c r="BF151" s="35">
        <v>0.1</v>
      </c>
      <c r="BG151" s="35">
        <v>0.1</v>
      </c>
      <c r="BH151" s="35">
        <v>0.1</v>
      </c>
      <c r="BI151" s="35">
        <v>0.1</v>
      </c>
      <c r="BJ151" s="35">
        <v>0.1</v>
      </c>
      <c r="BK151" s="35">
        <v>0.1</v>
      </c>
      <c r="BL151" s="35">
        <v>0.1</v>
      </c>
      <c r="BM151" s="35">
        <v>0.1</v>
      </c>
      <c r="BN151" s="35">
        <v>0.1</v>
      </c>
      <c r="BO151" s="35">
        <v>0.1</v>
      </c>
      <c r="BP151" s="35">
        <v>0.1</v>
      </c>
      <c r="BQ151" s="35">
        <v>0.1</v>
      </c>
      <c r="BR151" s="35">
        <v>0.1</v>
      </c>
      <c r="BS151" s="35">
        <v>0.1</v>
      </c>
      <c r="BT151" s="35">
        <v>0.1</v>
      </c>
    </row>
    <row r="152" spans="1:72" ht="9.9499999999999993" customHeight="1" thickBot="1" x14ac:dyDescent="0.4">
      <c r="A152" s="92" t="s">
        <v>26</v>
      </c>
      <c r="B152" s="35">
        <v>-20.71</v>
      </c>
      <c r="C152" s="35">
        <v>-20.228666666666665</v>
      </c>
      <c r="D152" s="35">
        <v>-18.962</v>
      </c>
      <c r="E152" s="35">
        <v>-18.624424242424244</v>
      </c>
      <c r="F152" s="35">
        <v>-18.631089258698939</v>
      </c>
      <c r="G152" s="35">
        <v>-18.644704992435702</v>
      </c>
      <c r="H152" s="35">
        <v>-18.658320726172466</v>
      </c>
      <c r="I152" s="35">
        <v>-18.671936459909226</v>
      </c>
      <c r="J152" s="35">
        <v>-18.685552193645989</v>
      </c>
      <c r="K152" s="35">
        <v>-18.699167927382753</v>
      </c>
      <c r="L152" s="35">
        <v>-18.712783661119516</v>
      </c>
      <c r="M152" s="35">
        <v>-18.728532526475036</v>
      </c>
      <c r="N152" s="35">
        <v>-18.746686838124052</v>
      </c>
      <c r="O152" s="35">
        <v>-18.764841149773069</v>
      </c>
      <c r="P152" s="35">
        <v>-18.782995461422086</v>
      </c>
      <c r="Q152" s="35">
        <v>-18.801149773071103</v>
      </c>
      <c r="R152" s="35">
        <v>-18.81930408472012</v>
      </c>
      <c r="S152" s="35">
        <v>-18.837458396369136</v>
      </c>
      <c r="T152" s="35">
        <v>-18.855636363636364</v>
      </c>
      <c r="U152" s="35">
        <v>-18.873818181818184</v>
      </c>
      <c r="V152" s="35">
        <v>-18.891999999999999</v>
      </c>
      <c r="W152" s="35">
        <v>-18.913575757575757</v>
      </c>
      <c r="X152" s="35">
        <v>-18.937818181818184</v>
      </c>
      <c r="Y152" s="35">
        <v>-18.95644578313253</v>
      </c>
      <c r="Z152" s="35">
        <v>-18.975303030303028</v>
      </c>
      <c r="AA152" s="35">
        <v>-18.996515151515151</v>
      </c>
      <c r="AB152" s="35">
        <v>-19.017727272727271</v>
      </c>
      <c r="AC152" s="35">
        <v>-19.038939393939394</v>
      </c>
      <c r="AD152" s="35">
        <v>-19.060151515151514</v>
      </c>
      <c r="AE152" s="35">
        <v>-19.081363636363637</v>
      </c>
      <c r="AF152" s="35">
        <v>-19.102575757575757</v>
      </c>
      <c r="AG152" s="35">
        <v>-19.12376701966717</v>
      </c>
      <c r="AH152" s="35">
        <v>-19.144947049924358</v>
      </c>
      <c r="AI152" s="35">
        <v>-19.166127080181543</v>
      </c>
      <c r="AJ152" s="35">
        <v>-19.187307110438727</v>
      </c>
      <c r="AK152" s="35">
        <v>-19.208487140695915</v>
      </c>
      <c r="AL152" s="35">
        <v>-19.2296671709531</v>
      </c>
      <c r="AM152" s="35">
        <v>-19.250727272727271</v>
      </c>
      <c r="AN152" s="35">
        <v>-19.268909090909091</v>
      </c>
      <c r="AO152" s="35">
        <v>-19.289397590361446</v>
      </c>
      <c r="AP152" s="35">
        <v>-19.313493975903615</v>
      </c>
      <c r="AQ152" s="35">
        <v>-19.333272727272728</v>
      </c>
      <c r="AR152" s="35">
        <v>-19.351454545454548</v>
      </c>
      <c r="AS152" s="35">
        <v>-19.369636363636364</v>
      </c>
      <c r="AT152" s="35">
        <v>-19.390424242424242</v>
      </c>
      <c r="AU152" s="35">
        <v>-19.414666666666669</v>
      </c>
      <c r="AV152" s="35">
        <v>-19.43418181818182</v>
      </c>
      <c r="AW152" s="35">
        <v>-19.452363636363636</v>
      </c>
      <c r="AX152" s="35">
        <v>-19.470545454545455</v>
      </c>
      <c r="AY152" s="35">
        <v>-19.488674698795183</v>
      </c>
      <c r="AZ152" s="35">
        <v>-19.506746987951807</v>
      </c>
      <c r="BA152" s="35">
        <v>-19.526151515151518</v>
      </c>
      <c r="BB152" s="35">
        <v>-19.545848484848488</v>
      </c>
      <c r="BC152" s="35">
        <v>-19.565545454545457</v>
      </c>
      <c r="BD152" s="35">
        <v>-19.585242424242427</v>
      </c>
      <c r="BE152" s="35">
        <v>-19.604939393939397</v>
      </c>
      <c r="BF152" s="35">
        <v>-19.624636363636366</v>
      </c>
      <c r="BG152" s="35">
        <v>-19.645301204819276</v>
      </c>
      <c r="BH152" s="35">
        <v>-19.669397590361445</v>
      </c>
      <c r="BI152" s="35">
        <v>-19.69018181818182</v>
      </c>
      <c r="BJ152" s="35">
        <v>-19.708363636363636</v>
      </c>
      <c r="BK152" s="35">
        <v>-19.726545454545455</v>
      </c>
      <c r="BL152" s="35">
        <v>-19.744727272727271</v>
      </c>
      <c r="BM152" s="35">
        <v>-19.762909090909091</v>
      </c>
      <c r="BN152" s="35">
        <v>-19.782919818456882</v>
      </c>
      <c r="BO152" s="35">
        <v>-19.80409984871407</v>
      </c>
      <c r="BP152" s="35">
        <v>-19.825279878971255</v>
      </c>
      <c r="BQ152" s="35">
        <v>-19.846459909228443</v>
      </c>
      <c r="BR152" s="35">
        <v>-19.867639939485628</v>
      </c>
      <c r="BS152" s="35">
        <v>-19.888819969742816</v>
      </c>
      <c r="BT152" s="35">
        <v>-19.91</v>
      </c>
    </row>
    <row r="153" spans="1:72" ht="9.9499999999999993" customHeight="1" thickBot="1" x14ac:dyDescent="0.4">
      <c r="A153" s="92" t="s">
        <v>5</v>
      </c>
      <c r="B153" s="35">
        <v>-88.826060606060608</v>
      </c>
      <c r="C153" s="35">
        <v>-79.814666666666653</v>
      </c>
      <c r="D153" s="35">
        <v>-60.747999999999976</v>
      </c>
      <c r="E153" s="35">
        <v>-54.498363636363635</v>
      </c>
      <c r="F153" s="35">
        <v>-52.981467473524958</v>
      </c>
      <c r="G153" s="35">
        <v>-51.374810892586986</v>
      </c>
      <c r="H153" s="35">
        <v>-49.768154311649013</v>
      </c>
      <c r="I153" s="35">
        <v>-48.161497730711048</v>
      </c>
      <c r="J153" s="35">
        <v>-46.554841149773075</v>
      </c>
      <c r="K153" s="35">
        <v>-44.948184568835103</v>
      </c>
      <c r="L153" s="35">
        <v>-43.34152798789713</v>
      </c>
      <c r="M153" s="35">
        <v>-42.578169440242057</v>
      </c>
      <c r="N153" s="35">
        <v>-42.765763993948561</v>
      </c>
      <c r="O153" s="35">
        <v>-42.953358547655071</v>
      </c>
      <c r="P153" s="35">
        <v>-43.140953101361575</v>
      </c>
      <c r="Q153" s="35">
        <v>-43.328547655068078</v>
      </c>
      <c r="R153" s="35">
        <v>-43.516142208774582</v>
      </c>
      <c r="S153" s="35">
        <v>-43.703736762481086</v>
      </c>
      <c r="T153" s="35">
        <v>-43.187939393939388</v>
      </c>
      <c r="U153" s="35">
        <v>-42.569090909090903</v>
      </c>
      <c r="V153" s="35">
        <v>-41.993333333333332</v>
      </c>
      <c r="W153" s="35">
        <v>-41.448121212121215</v>
      </c>
      <c r="X153" s="35">
        <v>-40.926909090909092</v>
      </c>
      <c r="Y153" s="35">
        <v>-40.710060240963855</v>
      </c>
      <c r="Z153" s="35">
        <v>-40.531363636363636</v>
      </c>
      <c r="AA153" s="35">
        <v>-40.37681818181818</v>
      </c>
      <c r="AB153" s="35">
        <v>-40.222272727272724</v>
      </c>
      <c r="AC153" s="35">
        <v>-40.067727272727268</v>
      </c>
      <c r="AD153" s="35">
        <v>-39.913181818181819</v>
      </c>
      <c r="AE153" s="35">
        <v>-39.758636363636363</v>
      </c>
      <c r="AF153" s="35">
        <v>-39.604090909090907</v>
      </c>
      <c r="AG153" s="35">
        <v>-39.47919818456883</v>
      </c>
      <c r="AH153" s="35">
        <v>-39.370272314674736</v>
      </c>
      <c r="AI153" s="35">
        <v>-39.261346444780635</v>
      </c>
      <c r="AJ153" s="35">
        <v>-39.152420574886534</v>
      </c>
      <c r="AK153" s="35">
        <v>-39.043494704992433</v>
      </c>
      <c r="AL153" s="35">
        <v>-38.934568835098332</v>
      </c>
      <c r="AM153" s="35">
        <v>-38.826848484848483</v>
      </c>
      <c r="AN153" s="35">
        <v>-38.748060606060605</v>
      </c>
      <c r="AO153" s="35">
        <v>-38.674156626506026</v>
      </c>
      <c r="AP153" s="35">
        <v>-38.607891566265067</v>
      </c>
      <c r="AQ153" s="35">
        <v>-38.550181818181819</v>
      </c>
      <c r="AR153" s="35">
        <v>-38.49757575757576</v>
      </c>
      <c r="AS153" s="35">
        <v>-38.467272727272729</v>
      </c>
      <c r="AT153" s="35">
        <v>-38.457818181818183</v>
      </c>
      <c r="AU153" s="35">
        <v>-38.475999999999999</v>
      </c>
      <c r="AV153" s="35">
        <v>-38.253090909090908</v>
      </c>
      <c r="AW153" s="35">
        <v>-37.960606060606061</v>
      </c>
      <c r="AX153" s="35">
        <v>-37.657575757575756</v>
      </c>
      <c r="AY153" s="35">
        <v>-37.361204819277113</v>
      </c>
      <c r="AZ153" s="35">
        <v>-37.072048192771085</v>
      </c>
      <c r="BA153" s="35">
        <v>-36.797606060606064</v>
      </c>
      <c r="BB153" s="35">
        <v>-36.526393939393941</v>
      </c>
      <c r="BC153" s="35">
        <v>-36.255181818181818</v>
      </c>
      <c r="BD153" s="35">
        <v>-35.983969696969694</v>
      </c>
      <c r="BE153" s="35">
        <v>-35.712757575757571</v>
      </c>
      <c r="BF153" s="35">
        <v>-35.441545454545448</v>
      </c>
      <c r="BG153" s="35">
        <v>-35.174337349397589</v>
      </c>
      <c r="BH153" s="35">
        <v>-34.921325301204817</v>
      </c>
      <c r="BI153" s="35">
        <v>-34.674242424242422</v>
      </c>
      <c r="BJ153" s="35">
        <v>-34.43181818181818</v>
      </c>
      <c r="BK153" s="35">
        <v>-34.189393939393938</v>
      </c>
      <c r="BL153" s="35">
        <v>-33.948545454545453</v>
      </c>
      <c r="BM153" s="35">
        <v>-33.712181818181818</v>
      </c>
      <c r="BN153" s="35">
        <v>-33.480650529500757</v>
      </c>
      <c r="BO153" s="35">
        <v>-33.252208774583963</v>
      </c>
      <c r="BP153" s="35">
        <v>-33.023767019667169</v>
      </c>
      <c r="BQ153" s="35">
        <v>-32.795325264750375</v>
      </c>
      <c r="BR153" s="35">
        <v>-32.566883509833588</v>
      </c>
      <c r="BS153" s="35">
        <v>-32.338441754916794</v>
      </c>
      <c r="BT153" s="35">
        <v>-32.11</v>
      </c>
    </row>
    <row r="154" spans="1:72" ht="9.9499999999999993" customHeight="1" thickBot="1" x14ac:dyDescent="0.4">
      <c r="A154" s="92" t="s">
        <v>6</v>
      </c>
      <c r="B154" s="35">
        <v>-24.96109090909091</v>
      </c>
      <c r="C154" s="35">
        <v>-22.063999999999993</v>
      </c>
      <c r="D154" s="35">
        <v>-15.863999999999994</v>
      </c>
      <c r="E154" s="35">
        <v>-13.999757575757576</v>
      </c>
      <c r="F154" s="35">
        <v>-13.721875945537064</v>
      </c>
      <c r="G154" s="35">
        <v>-13.245325264750377</v>
      </c>
      <c r="H154" s="35">
        <v>-12.76877458396369</v>
      </c>
      <c r="I154" s="35">
        <v>-12.292223903177003</v>
      </c>
      <c r="J154" s="35">
        <v>-11.815673222390318</v>
      </c>
      <c r="K154" s="35">
        <v>-11.339122541603631</v>
      </c>
      <c r="L154" s="35">
        <v>-10.862571860816944</v>
      </c>
      <c r="M154" s="35">
        <v>-10.873086232980333</v>
      </c>
      <c r="N154" s="35">
        <v>-11.432844175491679</v>
      </c>
      <c r="O154" s="35">
        <v>-11.992602118003026</v>
      </c>
      <c r="P154" s="35">
        <v>-12.552360060514372</v>
      </c>
      <c r="Q154" s="35">
        <v>-13.112118003025719</v>
      </c>
      <c r="R154" s="35">
        <v>-13.671875945537067</v>
      </c>
      <c r="S154" s="35">
        <v>-14.231633888048414</v>
      </c>
      <c r="T154" s="35">
        <v>-14.263090909090909</v>
      </c>
      <c r="U154" s="35">
        <v>-14.209818181818182</v>
      </c>
      <c r="V154" s="35">
        <v>-14.161333333333333</v>
      </c>
      <c r="W154" s="35">
        <v>-14.119636363636364</v>
      </c>
      <c r="X154" s="35">
        <v>-14.083272727272726</v>
      </c>
      <c r="Y154" s="35">
        <v>-14.052590361445782</v>
      </c>
      <c r="Z154" s="35">
        <v>-14.026590909090908</v>
      </c>
      <c r="AA154" s="35">
        <v>-14.012954545454544</v>
      </c>
      <c r="AB154" s="35">
        <v>-13.999318181818181</v>
      </c>
      <c r="AC154" s="35">
        <v>-13.985681818181817</v>
      </c>
      <c r="AD154" s="35">
        <v>-13.972045454545453</v>
      </c>
      <c r="AE154" s="35">
        <v>-13.95840909090909</v>
      </c>
      <c r="AF154" s="35">
        <v>-13.944772727272726</v>
      </c>
      <c r="AG154" s="35">
        <v>-13.942950075642965</v>
      </c>
      <c r="AH154" s="35">
        <v>-13.947488653555219</v>
      </c>
      <c r="AI154" s="35">
        <v>-13.952027231467474</v>
      </c>
      <c r="AJ154" s="35">
        <v>-13.956565809379727</v>
      </c>
      <c r="AK154" s="35">
        <v>-13.961104387291982</v>
      </c>
      <c r="AL154" s="35">
        <v>-13.965642965204237</v>
      </c>
      <c r="AM154" s="35">
        <v>-13.970484848484849</v>
      </c>
      <c r="AN154" s="35">
        <v>-13.982606060606061</v>
      </c>
      <c r="AO154" s="35">
        <v>-13.997048192771084</v>
      </c>
      <c r="AP154" s="35">
        <v>-14.01512048192771</v>
      </c>
      <c r="AQ154" s="35">
        <v>-14.033272727272728</v>
      </c>
      <c r="AR154" s="35">
        <v>-14.052909090909091</v>
      </c>
      <c r="AS154" s="35">
        <v>-14.089272727272727</v>
      </c>
      <c r="AT154" s="35">
        <v>-14.143878787878787</v>
      </c>
      <c r="AU154" s="35">
        <v>-14.222666666666667</v>
      </c>
      <c r="AV154" s="35">
        <v>-14.183272727272728</v>
      </c>
      <c r="AW154" s="35">
        <v>-14.108969696969696</v>
      </c>
      <c r="AX154" s="35">
        <v>-14.024121212121212</v>
      </c>
      <c r="AY154" s="35">
        <v>-13.945301204819277</v>
      </c>
      <c r="AZ154" s="35">
        <v>-13.87301204819277</v>
      </c>
      <c r="BA154" s="35">
        <v>-13.802848484848484</v>
      </c>
      <c r="BB154" s="35">
        <v>-13.733151515151514</v>
      </c>
      <c r="BC154" s="35">
        <v>-13.663454545454545</v>
      </c>
      <c r="BD154" s="35">
        <v>-13.593757575757575</v>
      </c>
      <c r="BE154" s="35">
        <v>-13.524060606060607</v>
      </c>
      <c r="BF154" s="35">
        <v>-13.454363636363636</v>
      </c>
      <c r="BG154" s="35">
        <v>-13.385421686746987</v>
      </c>
      <c r="BH154" s="35">
        <v>-13.319156626506023</v>
      </c>
      <c r="BI154" s="35">
        <v>-13.256060606060606</v>
      </c>
      <c r="BJ154" s="35">
        <v>-13.195454545454545</v>
      </c>
      <c r="BK154" s="35">
        <v>-13.134848484848485</v>
      </c>
      <c r="BL154" s="35">
        <v>-13.074242424242424</v>
      </c>
      <c r="BM154" s="35">
        <v>-13.013636363636364</v>
      </c>
      <c r="BN154" s="35">
        <v>-12.953086232980333</v>
      </c>
      <c r="BO154" s="35">
        <v>-12.892571860816943</v>
      </c>
      <c r="BP154" s="35">
        <v>-12.832057488653556</v>
      </c>
      <c r="BQ154" s="35">
        <v>-12.771543116490166</v>
      </c>
      <c r="BR154" s="35">
        <v>-12.711028744326777</v>
      </c>
      <c r="BS154" s="35">
        <v>-12.650514372163389</v>
      </c>
      <c r="BT154" s="35">
        <v>-12.59</v>
      </c>
    </row>
    <row r="155" spans="1:72" ht="9.9499999999999993" customHeight="1" thickBot="1" x14ac:dyDescent="0.4">
      <c r="A155" s="92" t="s">
        <v>7</v>
      </c>
      <c r="B155" s="35">
        <v>3.3532121212121204</v>
      </c>
      <c r="C155" s="35">
        <v>-2.4680363636363807</v>
      </c>
      <c r="D155" s="35">
        <v>-17.02076363636365</v>
      </c>
      <c r="E155" s="35">
        <v>-20.596060606060604</v>
      </c>
      <c r="F155" s="35">
        <v>-20.14249621785174</v>
      </c>
      <c r="G155" s="35">
        <v>-20.048698940998484</v>
      </c>
      <c r="H155" s="35">
        <v>-19.954901664145233</v>
      </c>
      <c r="I155" s="35">
        <v>-19.861104387291981</v>
      </c>
      <c r="J155" s="35">
        <v>-19.767307110438729</v>
      </c>
      <c r="K155" s="35">
        <v>-19.673509833585477</v>
      </c>
      <c r="L155" s="35">
        <v>-19.579712556732225</v>
      </c>
      <c r="M155" s="35">
        <v>-19.084175491679275</v>
      </c>
      <c r="N155" s="35">
        <v>-18.135612708018154</v>
      </c>
      <c r="O155" s="35">
        <v>-17.187049924357034</v>
      </c>
      <c r="P155" s="35">
        <v>-16.238487140695916</v>
      </c>
      <c r="Q155" s="35">
        <v>-15.289924357034796</v>
      </c>
      <c r="R155" s="35">
        <v>-14.341361573373675</v>
      </c>
      <c r="S155" s="35">
        <v>-13.392798789712554</v>
      </c>
      <c r="T155" s="35">
        <v>-13.035878787878787</v>
      </c>
      <c r="U155" s="35">
        <v>-12.779090909090909</v>
      </c>
      <c r="V155" s="35">
        <v>-12.536666666666665</v>
      </c>
      <c r="W155" s="35">
        <v>-12.304424242424242</v>
      </c>
      <c r="X155" s="35">
        <v>-12.080181818181819</v>
      </c>
      <c r="Y155" s="35">
        <v>-11.862650602409639</v>
      </c>
      <c r="Z155" s="35">
        <v>-11.652651515151515</v>
      </c>
      <c r="AA155" s="35">
        <v>-11.463257575757575</v>
      </c>
      <c r="AB155" s="35">
        <v>-11.273863636363636</v>
      </c>
      <c r="AC155" s="35">
        <v>-11.084469696969697</v>
      </c>
      <c r="AD155" s="35">
        <v>-10.895075757575757</v>
      </c>
      <c r="AE155" s="35">
        <v>-10.705681818181818</v>
      </c>
      <c r="AF155" s="35">
        <v>-10.516287878787878</v>
      </c>
      <c r="AG155" s="35">
        <v>-10.348124054462934</v>
      </c>
      <c r="AH155" s="35">
        <v>-10.191391830559757</v>
      </c>
      <c r="AI155" s="35">
        <v>-10.034659606656581</v>
      </c>
      <c r="AJ155" s="35">
        <v>-9.8779273827534038</v>
      </c>
      <c r="AK155" s="35">
        <v>-9.721195158850227</v>
      </c>
      <c r="AL155" s="35">
        <v>-9.5644629349470502</v>
      </c>
      <c r="AM155" s="35">
        <v>-9.4083272727272735</v>
      </c>
      <c r="AN155" s="35">
        <v>-9.266509090909091</v>
      </c>
      <c r="AO155" s="35">
        <v>-9.1271385542168684</v>
      </c>
      <c r="AP155" s="35">
        <v>-8.9915963855421701</v>
      </c>
      <c r="AQ155" s="35">
        <v>-8.8594363636363642</v>
      </c>
      <c r="AR155" s="35">
        <v>-8.7284303030303043</v>
      </c>
      <c r="AS155" s="35">
        <v>-8.5963090909090916</v>
      </c>
      <c r="AT155" s="35">
        <v>-8.4566303030303036</v>
      </c>
      <c r="AU155" s="35">
        <v>-8.3069333333333333</v>
      </c>
      <c r="AV155" s="35">
        <v>-8.2966909090909073</v>
      </c>
      <c r="AW155" s="35">
        <v>-8.3275151515151506</v>
      </c>
      <c r="AX155" s="35">
        <v>-8.3699393939393936</v>
      </c>
      <c r="AY155" s="35">
        <v>-8.411951807228915</v>
      </c>
      <c r="AZ155" s="35">
        <v>-8.4535180722891567</v>
      </c>
      <c r="BA155" s="35">
        <v>-8.4952909090909099</v>
      </c>
      <c r="BB155" s="35">
        <v>-8.537109090909091</v>
      </c>
      <c r="BC155" s="35">
        <v>-8.5789272727272738</v>
      </c>
      <c r="BD155" s="35">
        <v>-8.6207454545454549</v>
      </c>
      <c r="BE155" s="35">
        <v>-8.662563636363636</v>
      </c>
      <c r="BF155" s="35">
        <v>-8.7043818181818189</v>
      </c>
      <c r="BG155" s="35">
        <v>-8.7461445783132525</v>
      </c>
      <c r="BH155" s="35">
        <v>-8.7877108433734943</v>
      </c>
      <c r="BI155" s="35">
        <v>-8.8300969696969691</v>
      </c>
      <c r="BJ155" s="35">
        <v>-8.8731272727272739</v>
      </c>
      <c r="BK155" s="35">
        <v>-8.9167090909090909</v>
      </c>
      <c r="BL155" s="35">
        <v>-8.9605030303030304</v>
      </c>
      <c r="BM155" s="35">
        <v>-9.0047454545454553</v>
      </c>
      <c r="BN155" s="35">
        <v>-9.051161875945537</v>
      </c>
      <c r="BO155" s="35">
        <v>-9.0989682299546146</v>
      </c>
      <c r="BP155" s="35">
        <v>-9.1467745839636905</v>
      </c>
      <c r="BQ155" s="35">
        <v>-9.1945809379727681</v>
      </c>
      <c r="BR155" s="35">
        <v>-9.2423872919818457</v>
      </c>
      <c r="BS155" s="35">
        <v>-9.2901936459909216</v>
      </c>
      <c r="BT155" s="35">
        <v>-9.3379999999999992</v>
      </c>
    </row>
    <row r="156" spans="1:72" ht="9.9499999999999993" customHeight="1" thickBot="1" x14ac:dyDescent="0.4">
      <c r="A156" s="92"/>
    </row>
    <row r="157" spans="1:72" ht="9.9499999999999993" customHeight="1" thickBot="1" x14ac:dyDescent="0.4">
      <c r="A157" s="92"/>
    </row>
    <row r="158" spans="1:72" ht="9.9499999999999993" customHeight="1" thickBot="1" x14ac:dyDescent="0.4">
      <c r="A158" s="92"/>
    </row>
    <row r="159" spans="1:72" ht="9.9499999999999993" customHeight="1" thickBot="1" x14ac:dyDescent="0.4">
      <c r="A159" s="92"/>
    </row>
    <row r="160" spans="1:72" ht="9.9499999999999993" customHeight="1" thickBot="1" x14ac:dyDescent="0.4">
      <c r="A160" s="92"/>
    </row>
    <row r="161" spans="1:72" ht="9.9499999999999993" customHeight="1" thickBot="1" x14ac:dyDescent="0.4">
      <c r="A161" s="92"/>
    </row>
    <row r="162" spans="1:72" ht="9.9499999999999993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customHeight="1" thickTop="1" thickBot="1" x14ac:dyDescent="0.4"/>
    <row r="164" spans="1:72" ht="30.75" customHeight="1" thickTop="1" thickBot="1" x14ac:dyDescent="0.4">
      <c r="A164" s="90" t="s">
        <v>29</v>
      </c>
      <c r="B164" s="62">
        <v>300</v>
      </c>
      <c r="C164" s="62">
        <v>310</v>
      </c>
      <c r="D164" s="62">
        <v>320</v>
      </c>
      <c r="E164" s="62">
        <v>330</v>
      </c>
      <c r="F164" s="62">
        <v>340</v>
      </c>
      <c r="G164" s="62">
        <v>350</v>
      </c>
      <c r="H164" s="62">
        <v>360</v>
      </c>
      <c r="I164" s="62">
        <v>370</v>
      </c>
      <c r="J164" s="62">
        <v>380</v>
      </c>
      <c r="K164" s="62">
        <v>390</v>
      </c>
      <c r="L164" s="62">
        <v>400</v>
      </c>
      <c r="M164" s="62">
        <v>410</v>
      </c>
      <c r="N164" s="62">
        <v>420</v>
      </c>
      <c r="O164" s="62">
        <v>430</v>
      </c>
      <c r="P164" s="62">
        <v>440</v>
      </c>
      <c r="Q164" s="62">
        <v>450</v>
      </c>
      <c r="R164" s="62">
        <v>460</v>
      </c>
      <c r="S164" s="62">
        <v>470</v>
      </c>
      <c r="T164" s="62">
        <v>480</v>
      </c>
      <c r="U164" s="62">
        <v>490</v>
      </c>
      <c r="V164" s="62">
        <v>500</v>
      </c>
      <c r="W164" s="62">
        <v>510</v>
      </c>
      <c r="X164" s="62">
        <v>520</v>
      </c>
      <c r="Y164" s="62">
        <v>530</v>
      </c>
      <c r="Z164" s="62">
        <v>540</v>
      </c>
      <c r="AA164" s="62">
        <v>550</v>
      </c>
      <c r="AB164" s="62">
        <v>560</v>
      </c>
      <c r="AC164" s="62">
        <v>570</v>
      </c>
      <c r="AD164" s="62">
        <v>580</v>
      </c>
      <c r="AE164" s="62">
        <v>590</v>
      </c>
      <c r="AF164" s="62">
        <v>600</v>
      </c>
      <c r="AG164" s="62">
        <v>610</v>
      </c>
      <c r="AH164" s="62">
        <v>620</v>
      </c>
      <c r="AI164" s="62">
        <v>630</v>
      </c>
      <c r="AJ164" s="62">
        <v>640</v>
      </c>
      <c r="AK164" s="62">
        <v>650</v>
      </c>
      <c r="AL164" s="62">
        <v>660</v>
      </c>
      <c r="AM164" s="62">
        <v>670</v>
      </c>
      <c r="AN164" s="62">
        <v>680</v>
      </c>
      <c r="AO164" s="62">
        <v>690</v>
      </c>
      <c r="AP164" s="62">
        <v>700</v>
      </c>
      <c r="AQ164" s="62">
        <v>710</v>
      </c>
      <c r="AR164" s="62">
        <v>720</v>
      </c>
      <c r="AS164" s="62">
        <v>730</v>
      </c>
      <c r="AT164" s="62">
        <v>740</v>
      </c>
      <c r="AU164" s="62">
        <v>750</v>
      </c>
      <c r="AV164" s="62">
        <v>760</v>
      </c>
      <c r="AW164" s="62">
        <v>770</v>
      </c>
      <c r="AX164" s="62">
        <v>780</v>
      </c>
      <c r="AY164" s="62">
        <v>790</v>
      </c>
      <c r="AZ164" s="62">
        <v>800</v>
      </c>
      <c r="BA164" s="62">
        <v>810</v>
      </c>
      <c r="BB164" s="62">
        <v>820</v>
      </c>
      <c r="BC164" s="62">
        <v>830</v>
      </c>
      <c r="BD164" s="62">
        <v>840</v>
      </c>
      <c r="BE164" s="62">
        <v>850</v>
      </c>
      <c r="BF164" s="62">
        <v>860</v>
      </c>
      <c r="BG164" s="62">
        <v>870</v>
      </c>
      <c r="BH164" s="62">
        <v>880</v>
      </c>
      <c r="BI164" s="62">
        <v>890</v>
      </c>
      <c r="BJ164" s="62">
        <v>900</v>
      </c>
      <c r="BK164" s="62">
        <v>910</v>
      </c>
      <c r="BL164" s="62">
        <v>920</v>
      </c>
      <c r="BM164" s="62">
        <v>930</v>
      </c>
      <c r="BN164" s="62">
        <v>940</v>
      </c>
      <c r="BO164" s="62">
        <v>950</v>
      </c>
      <c r="BP164" s="62">
        <v>960</v>
      </c>
      <c r="BQ164" s="62">
        <v>970</v>
      </c>
      <c r="BR164" s="62">
        <v>980</v>
      </c>
      <c r="BS164" s="62">
        <v>990</v>
      </c>
      <c r="BT164" s="62">
        <v>1000</v>
      </c>
    </row>
    <row r="165" spans="1:72" ht="9.9499999999999993" customHeight="1" thickTop="1" thickBot="1" x14ac:dyDescent="0.4">
      <c r="A165" s="87" t="s">
        <v>82</v>
      </c>
      <c r="B165" s="35">
        <v>2.9001556727272759E-32</v>
      </c>
      <c r="C165" s="35">
        <v>1.1889085818181852E-30</v>
      </c>
      <c r="D165" s="35">
        <v>4.1957522181818216E-30</v>
      </c>
      <c r="E165" s="35">
        <v>1.5430472242424266E-28</v>
      </c>
      <c r="F165" s="35">
        <v>3.4335406060606062E-28</v>
      </c>
      <c r="G165" s="35">
        <v>3.545298181818182E-28</v>
      </c>
      <c r="H165" s="35">
        <v>3.4621066265060281E-27</v>
      </c>
      <c r="I165" s="35">
        <v>1.0674215060240958E-26</v>
      </c>
      <c r="J165" s="35">
        <v>1.5220093333333312E-25</v>
      </c>
      <c r="K165" s="35">
        <v>7.300318181818143E-25</v>
      </c>
      <c r="L165" s="35">
        <v>4.2132136363636325E-24</v>
      </c>
      <c r="M165" s="35">
        <v>1.0725151357575732E-21</v>
      </c>
      <c r="N165" s="35">
        <v>3.3415701054545432E-21</v>
      </c>
      <c r="O165" s="35">
        <v>2.4037793939393913E-20</v>
      </c>
      <c r="P165" s="35">
        <v>8.6291046807228518E-18</v>
      </c>
      <c r="Q165" s="35">
        <v>5.9126349861445842E-17</v>
      </c>
      <c r="R165" s="35">
        <v>3.1784563636363741E-16</v>
      </c>
      <c r="S165" s="35">
        <v>7.7662139393939498E-16</v>
      </c>
      <c r="T165" s="35">
        <v>4.1957100000000092E-15</v>
      </c>
      <c r="U165" s="35">
        <v>1.3365272727272794E-14</v>
      </c>
      <c r="V165" s="35">
        <v>4.2354666666666739E-14</v>
      </c>
      <c r="W165" s="35">
        <v>1.6179169696969739E-13</v>
      </c>
      <c r="X165" s="35">
        <v>3.5229472727272771E-13</v>
      </c>
      <c r="Y165" s="35">
        <v>1.4185493975903626E-12</v>
      </c>
      <c r="Z165" s="35">
        <v>4.0184727272727271E-12</v>
      </c>
      <c r="AA165" s="35">
        <v>1.0959563636363637E-11</v>
      </c>
      <c r="AB165" s="35">
        <v>3.4836363636363636E-11</v>
      </c>
      <c r="AC165" s="35">
        <v>7.0003636363636361E-11</v>
      </c>
      <c r="AD165" s="35">
        <v>2.2391630303030302E-10</v>
      </c>
      <c r="AE165" s="35">
        <v>5.3495181818181818E-10</v>
      </c>
      <c r="AF165" s="35">
        <v>1.1980245454545455E-9</v>
      </c>
      <c r="AG165" s="35">
        <v>3.0506753012048169E-9</v>
      </c>
      <c r="AH165" s="35">
        <v>5.5438680722891509E-9</v>
      </c>
      <c r="AI165" s="35">
        <v>1.417411999999998E-8</v>
      </c>
      <c r="AJ165" s="35">
        <v>2.9308187878787816E-8</v>
      </c>
      <c r="AK165" s="35">
        <v>5.6946975757575696E-8</v>
      </c>
      <c r="AL165" s="35">
        <v>1.2125236363636346E-7</v>
      </c>
      <c r="AM165" s="35">
        <v>2.0750012121212073E-7</v>
      </c>
      <c r="AN165" s="35">
        <v>4.2500315151515099E-7</v>
      </c>
      <c r="AO165" s="35">
        <v>7.674624096385527E-7</v>
      </c>
      <c r="AP165" s="35">
        <v>1.3053660240963833E-6</v>
      </c>
      <c r="AQ165" s="35">
        <v>2.3625248484848427E-6</v>
      </c>
      <c r="AR165" s="35">
        <v>3.7267527272727152E-6</v>
      </c>
      <c r="AS165" s="35">
        <v>6.4136618181818066E-6</v>
      </c>
      <c r="AT165" s="35">
        <v>1.0272099393939369E-5</v>
      </c>
      <c r="AU165" s="35">
        <v>1.568349333333331E-5</v>
      </c>
      <c r="AV165" s="35">
        <v>2.4874909090909044E-5</v>
      </c>
      <c r="AW165" s="35">
        <v>3.6189975757575672E-5</v>
      </c>
      <c r="AX165" s="35">
        <v>5.4582096969696894E-5</v>
      </c>
      <c r="AY165" s="35">
        <v>7.9102337349397538E-5</v>
      </c>
      <c r="AZ165" s="35">
        <v>1.1026137349397602E-4</v>
      </c>
      <c r="BA165" s="35">
        <v>1.5778939393939416E-4</v>
      </c>
      <c r="BB165" s="35">
        <v>2.1385193939393976E-4</v>
      </c>
      <c r="BC165" s="35">
        <v>2.9403981818181853E-4</v>
      </c>
      <c r="BD165" s="35">
        <v>3.8662260606060653E-4</v>
      </c>
      <c r="BE165" s="35">
        <v>4.9064684848484897E-4</v>
      </c>
      <c r="BF165" s="35">
        <v>6.013832727272732E-4</v>
      </c>
      <c r="BG165" s="35">
        <v>7.1990855421686804E-4</v>
      </c>
      <c r="BH165" s="35">
        <v>8.6249289156626544E-4</v>
      </c>
      <c r="BI165" s="35">
        <v>1.0265628484848487E-3</v>
      </c>
      <c r="BJ165" s="35">
        <v>1.2075143636363639E-3</v>
      </c>
      <c r="BK165" s="35">
        <v>1.4276951515151521E-3</v>
      </c>
      <c r="BL165" s="35">
        <v>1.6642672727272734E-3</v>
      </c>
      <c r="BM165" s="35">
        <v>1.9364490909090915E-3</v>
      </c>
      <c r="BN165" s="35">
        <v>2.2402769696969701E-3</v>
      </c>
      <c r="BO165" s="35">
        <v>2.5643375757575765E-3</v>
      </c>
      <c r="BP165" s="35">
        <v>2.9381096385542173E-3</v>
      </c>
      <c r="BQ165" s="35">
        <v>3.3308181818181818E-3</v>
      </c>
      <c r="BR165" s="35">
        <v>3.7628787878787881E-3</v>
      </c>
      <c r="BS165" s="35">
        <v>4.2282666666666668E-3</v>
      </c>
      <c r="BT165" s="35">
        <v>4.7115999999999998E-3</v>
      </c>
    </row>
    <row r="166" spans="1:72" ht="9.9499999999999993" customHeight="1" thickBot="1" x14ac:dyDescent="0.4">
      <c r="A166" s="87" t="s">
        <v>2</v>
      </c>
      <c r="B166" s="35">
        <v>0</v>
      </c>
      <c r="C166" s="35">
        <v>0</v>
      </c>
      <c r="D166" s="35">
        <v>0</v>
      </c>
      <c r="E166" s="35">
        <v>0</v>
      </c>
      <c r="F166" s="35">
        <v>1.1972848484848656E-37</v>
      </c>
      <c r="G166" s="35">
        <v>1.6163345454545471E-36</v>
      </c>
      <c r="H166" s="35">
        <v>4.6630037349397644E-35</v>
      </c>
      <c r="I166" s="35">
        <v>1.4932919397590352E-34</v>
      </c>
      <c r="J166" s="35">
        <v>4.0306733333333279E-33</v>
      </c>
      <c r="K166" s="35">
        <v>2.9628627272727074E-32</v>
      </c>
      <c r="L166" s="35">
        <v>2.0620468787878767E-31</v>
      </c>
      <c r="M166" s="35">
        <v>1.4757904363636329E-29</v>
      </c>
      <c r="N166" s="35">
        <v>4.5519849818181785E-29</v>
      </c>
      <c r="O166" s="35">
        <v>5.437741272727267E-28</v>
      </c>
      <c r="P166" s="35">
        <v>2.5040918674698683E-26</v>
      </c>
      <c r="Q166" s="35">
        <v>1.6620808734939777E-25</v>
      </c>
      <c r="R166" s="35">
        <v>1.2308752727272773E-24</v>
      </c>
      <c r="S166" s="35">
        <v>3.1828267878787925E-24</v>
      </c>
      <c r="T166" s="35">
        <v>2.3806775151515207E-23</v>
      </c>
      <c r="U166" s="35">
        <v>9.3757418181818741E-23</v>
      </c>
      <c r="V166" s="35">
        <v>3.3783560000000055E-22</v>
      </c>
      <c r="W166" s="35">
        <v>1.6626258787878836E-21</v>
      </c>
      <c r="X166" s="35">
        <v>3.8365470909090959E-21</v>
      </c>
      <c r="Y166" s="35">
        <v>1.9621048192771101E-20</v>
      </c>
      <c r="Z166" s="35">
        <v>6.3994909090909085E-20</v>
      </c>
      <c r="AA166" s="35">
        <v>1.9009854545454545E-19</v>
      </c>
      <c r="AB166" s="35">
        <v>7.1954363636363628E-19</v>
      </c>
      <c r="AC166" s="35">
        <v>1.5178830303030301E-18</v>
      </c>
      <c r="AD166" s="35">
        <v>5.8481727272727263E-18</v>
      </c>
      <c r="AE166" s="35">
        <v>1.593140909090909E-17</v>
      </c>
      <c r="AF166" s="35">
        <v>3.9004439393939393E-17</v>
      </c>
      <c r="AG166" s="35">
        <v>1.1635198795180714E-16</v>
      </c>
      <c r="AH166" s="35">
        <v>2.2292427710843351E-16</v>
      </c>
      <c r="AI166" s="35">
        <v>6.7504599999999894E-16</v>
      </c>
      <c r="AJ166" s="35">
        <v>1.5803215151515109E-15</v>
      </c>
      <c r="AK166" s="35">
        <v>3.3584730303030257E-15</v>
      </c>
      <c r="AL166" s="35">
        <v>8.3258254545454385E-15</v>
      </c>
      <c r="AM166" s="35">
        <v>1.5323163636363588E-14</v>
      </c>
      <c r="AN166" s="35">
        <v>3.6652254545454501E-14</v>
      </c>
      <c r="AO166" s="35">
        <v>7.5284825301204642E-14</v>
      </c>
      <c r="AP166" s="35">
        <v>1.4098181325301179E-13</v>
      </c>
      <c r="AQ166" s="35">
        <v>2.983446666666658E-13</v>
      </c>
      <c r="AR166" s="35">
        <v>5.1584163636363406E-13</v>
      </c>
      <c r="AS166" s="35">
        <v>1.0349870909090885E-12</v>
      </c>
      <c r="AT166" s="35">
        <v>1.9017054545454485E-12</v>
      </c>
      <c r="AU166" s="35">
        <v>3.2291599999999939E-12</v>
      </c>
      <c r="AV166" s="35">
        <v>6.0260399999999855E-12</v>
      </c>
      <c r="AW166" s="35">
        <v>9.7793866666666332E-12</v>
      </c>
      <c r="AX166" s="35">
        <v>1.7160053333333302E-11</v>
      </c>
      <c r="AY166" s="35">
        <v>2.8717614457831297E-11</v>
      </c>
      <c r="AZ166" s="35">
        <v>4.4800144578313317E-11</v>
      </c>
      <c r="BA166" s="35">
        <v>7.5557606060606215E-11</v>
      </c>
      <c r="BB166" s="35">
        <v>1.1542818181818213E-10</v>
      </c>
      <c r="BC166" s="35">
        <v>1.8406454545454577E-10</v>
      </c>
      <c r="BD166" s="35">
        <v>2.8276636363636421E-10</v>
      </c>
      <c r="BE166" s="35">
        <v>4.0922090909090967E-10</v>
      </c>
      <c r="BF166" s="35">
        <v>6.1179254545454637E-10</v>
      </c>
      <c r="BG166" s="35">
        <v>8.5967638554217015E-10</v>
      </c>
      <c r="BH166" s="35">
        <v>1.2278872289156637E-9</v>
      </c>
      <c r="BI166" s="35">
        <v>1.7407315151515166E-9</v>
      </c>
      <c r="BJ166" s="35">
        <v>2.3672163636363653E-9</v>
      </c>
      <c r="BK166" s="35">
        <v>3.3658084848484876E-9</v>
      </c>
      <c r="BL166" s="35">
        <v>4.5671454545454581E-9</v>
      </c>
      <c r="BM166" s="35">
        <v>6.2407818181818213E-9</v>
      </c>
      <c r="BN166" s="35">
        <v>8.5085212121212184E-9</v>
      </c>
      <c r="BO166" s="35">
        <v>1.1156096969696975E-8</v>
      </c>
      <c r="BP166" s="35">
        <v>1.5176024096385544E-8</v>
      </c>
      <c r="BQ166" s="35">
        <v>1.9898000000000001E-8</v>
      </c>
      <c r="BR166" s="35">
        <v>2.6124666666666668E-8</v>
      </c>
      <c r="BS166" s="35">
        <v>3.4328121212121214E-8</v>
      </c>
      <c r="BT166" s="35">
        <v>4.3596000000000002E-8</v>
      </c>
    </row>
    <row r="167" spans="1:72" ht="9.9499999999999993" customHeight="1" thickBot="1" x14ac:dyDescent="0.4">
      <c r="A167" s="87" t="s">
        <v>1</v>
      </c>
      <c r="B167" s="35">
        <v>0.2</v>
      </c>
      <c r="C167" s="35">
        <v>0.2</v>
      </c>
      <c r="D167" s="35">
        <v>0.2</v>
      </c>
      <c r="E167" s="35">
        <v>0.2</v>
      </c>
      <c r="F167" s="35">
        <v>0.2</v>
      </c>
      <c r="G167" s="35">
        <v>0.2</v>
      </c>
      <c r="H167" s="35">
        <v>0.2</v>
      </c>
      <c r="I167" s="35">
        <v>0.2</v>
      </c>
      <c r="J167" s="35">
        <v>0.2</v>
      </c>
      <c r="K167" s="35">
        <v>0.2</v>
      </c>
      <c r="L167" s="35">
        <v>0.2</v>
      </c>
      <c r="M167" s="35">
        <v>0.2</v>
      </c>
      <c r="N167" s="35">
        <v>0.2</v>
      </c>
      <c r="O167" s="35">
        <v>0.2</v>
      </c>
      <c r="P167" s="35">
        <v>0.2</v>
      </c>
      <c r="Q167" s="35">
        <v>0.2</v>
      </c>
      <c r="R167" s="35">
        <v>0.2</v>
      </c>
      <c r="S167" s="35">
        <v>0.2</v>
      </c>
      <c r="T167" s="35">
        <v>0.2</v>
      </c>
      <c r="U167" s="35">
        <v>0.2</v>
      </c>
      <c r="V167" s="35">
        <v>0.2</v>
      </c>
      <c r="W167" s="35">
        <v>0.2</v>
      </c>
      <c r="X167" s="35">
        <v>0.2</v>
      </c>
      <c r="Y167" s="35">
        <v>0.2</v>
      </c>
      <c r="Z167" s="35">
        <v>0.2</v>
      </c>
      <c r="AA167" s="35">
        <v>0.2</v>
      </c>
      <c r="AB167" s="35">
        <v>0.2</v>
      </c>
      <c r="AC167" s="35">
        <v>0.2</v>
      </c>
      <c r="AD167" s="35">
        <v>0.2</v>
      </c>
      <c r="AE167" s="35">
        <v>0.2</v>
      </c>
      <c r="AF167" s="35">
        <v>0.2</v>
      </c>
      <c r="AG167" s="35">
        <v>0.2</v>
      </c>
      <c r="AH167" s="35">
        <v>0.2</v>
      </c>
      <c r="AI167" s="35">
        <v>0.2</v>
      </c>
      <c r="AJ167" s="35">
        <v>0.2</v>
      </c>
      <c r="AK167" s="35">
        <v>0.2</v>
      </c>
      <c r="AL167" s="35">
        <v>0.2</v>
      </c>
      <c r="AM167" s="35">
        <v>0.2</v>
      </c>
      <c r="AN167" s="35">
        <v>0.2</v>
      </c>
      <c r="AO167" s="35">
        <v>0.2</v>
      </c>
      <c r="AP167" s="35">
        <v>0.2</v>
      </c>
      <c r="AQ167" s="35">
        <v>0.2</v>
      </c>
      <c r="AR167" s="35">
        <v>0.2</v>
      </c>
      <c r="AS167" s="35">
        <v>0.2</v>
      </c>
      <c r="AT167" s="35">
        <v>0.2</v>
      </c>
      <c r="AU167" s="35">
        <v>0.2</v>
      </c>
      <c r="AV167" s="35">
        <v>0.2</v>
      </c>
      <c r="AW167" s="35">
        <v>0.2</v>
      </c>
      <c r="AX167" s="35">
        <v>0.2</v>
      </c>
      <c r="AY167" s="35">
        <v>0.2</v>
      </c>
      <c r="AZ167" s="35">
        <v>0.2</v>
      </c>
      <c r="BA167" s="35">
        <v>0.2</v>
      </c>
      <c r="BB167" s="35">
        <v>0.2</v>
      </c>
      <c r="BC167" s="35">
        <v>0.2</v>
      </c>
      <c r="BD167" s="35">
        <v>0.2</v>
      </c>
      <c r="BE167" s="35">
        <v>0.2</v>
      </c>
      <c r="BF167" s="35">
        <v>0.2</v>
      </c>
      <c r="BG167" s="35">
        <v>0.2</v>
      </c>
      <c r="BH167" s="35">
        <v>0.2</v>
      </c>
      <c r="BI167" s="35">
        <v>0.2</v>
      </c>
      <c r="BJ167" s="35">
        <v>0.2</v>
      </c>
      <c r="BK167" s="35">
        <v>0.2</v>
      </c>
      <c r="BL167" s="35">
        <v>0.2</v>
      </c>
      <c r="BM167" s="35">
        <v>0.2</v>
      </c>
      <c r="BN167" s="35">
        <v>0.2</v>
      </c>
      <c r="BO167" s="35">
        <v>0.2</v>
      </c>
      <c r="BP167" s="35">
        <v>0.2</v>
      </c>
      <c r="BQ167" s="35">
        <v>0.2</v>
      </c>
      <c r="BR167" s="35">
        <v>0.2</v>
      </c>
      <c r="BS167" s="35">
        <v>0.2</v>
      </c>
      <c r="BT167" s="35">
        <v>0.2</v>
      </c>
    </row>
    <row r="168" spans="1:72" ht="9.9499999999999993" customHeight="1" thickBot="1" x14ac:dyDescent="0.4">
      <c r="A168" s="87" t="s">
        <v>83</v>
      </c>
      <c r="B168" s="35">
        <v>6.0006872727272731E-2</v>
      </c>
      <c r="C168" s="35">
        <v>6.0009151515151515E-2</v>
      </c>
      <c r="D168" s="35">
        <v>6.0012181818181819E-2</v>
      </c>
      <c r="E168" s="35">
        <v>6.0015654545454544E-2</v>
      </c>
      <c r="F168" s="35">
        <v>6.0022442424242428E-2</v>
      </c>
      <c r="G168" s="35">
        <v>6.006547272727273E-2</v>
      </c>
      <c r="H168" s="35">
        <v>6.0099584337349396E-2</v>
      </c>
      <c r="I168" s="35">
        <v>6.0121873493975901E-2</v>
      </c>
      <c r="J168" s="35">
        <v>6.0148466666666664E-2</v>
      </c>
      <c r="K168" s="35">
        <v>6.0177218181818176E-2</v>
      </c>
      <c r="L168" s="35">
        <v>6.0212369696969699E-2</v>
      </c>
      <c r="M168" s="35">
        <v>6.0192545454545457E-2</v>
      </c>
      <c r="N168" s="35">
        <v>6.0110727272727267E-2</v>
      </c>
      <c r="O168" s="35">
        <v>6.0109915151515148E-2</v>
      </c>
      <c r="P168" s="35">
        <v>6.0110174698795177E-2</v>
      </c>
      <c r="Q168" s="35">
        <v>6.0028849397590359E-2</v>
      </c>
      <c r="R168" s="35">
        <v>5.998127272727273E-2</v>
      </c>
      <c r="S168" s="35">
        <v>5.9966121212121214E-2</v>
      </c>
      <c r="T168" s="35">
        <v>5.9943151515151519E-2</v>
      </c>
      <c r="U168" s="35">
        <v>5.9914963636363637E-2</v>
      </c>
      <c r="V168" s="35">
        <v>5.9871933333333335E-2</v>
      </c>
      <c r="W168" s="35">
        <v>5.9813969696969699E-2</v>
      </c>
      <c r="X168" s="35">
        <v>5.9744272727272729E-2</v>
      </c>
      <c r="Y168" s="35">
        <v>5.9627813253012051E-2</v>
      </c>
      <c r="Z168" s="35">
        <v>5.9483363636363633E-2</v>
      </c>
      <c r="AA168" s="35">
        <v>5.9268818181818179E-2</v>
      </c>
      <c r="AB168" s="35">
        <v>5.9013909090909089E-2</v>
      </c>
      <c r="AC168" s="35">
        <v>5.8732090909090907E-2</v>
      </c>
      <c r="AD168" s="35">
        <v>5.8347212121212119E-2</v>
      </c>
      <c r="AE168" s="35">
        <v>5.7913636363636362E-2</v>
      </c>
      <c r="AF168" s="35">
        <v>5.7379090909090907E-2</v>
      </c>
      <c r="AG168" s="35">
        <v>5.6727993975903612E-2</v>
      </c>
      <c r="AH168" s="35">
        <v>5.6014138554216872E-2</v>
      </c>
      <c r="AI168" s="35">
        <v>5.5074600000000001E-2</v>
      </c>
      <c r="AJ168" s="35">
        <v>5.4044175757575759E-2</v>
      </c>
      <c r="AK168" s="35">
        <v>5.2841751515151518E-2</v>
      </c>
      <c r="AL168" s="35">
        <v>5.143985454545455E-2</v>
      </c>
      <c r="AM168" s="35">
        <v>4.9936024242424243E-2</v>
      </c>
      <c r="AN168" s="35">
        <v>4.8136630303030302E-2</v>
      </c>
      <c r="AO168" s="35">
        <v>4.6220469879518077E-2</v>
      </c>
      <c r="AP168" s="35">
        <v>4.4121674698795195E-2</v>
      </c>
      <c r="AQ168" s="35">
        <v>4.1795478787878801E-2</v>
      </c>
      <c r="AR168" s="35">
        <v>3.9363309090909106E-2</v>
      </c>
      <c r="AS168" s="35">
        <v>3.6679672727272739E-2</v>
      </c>
      <c r="AT168" s="35">
        <v>3.3895703030303044E-2</v>
      </c>
      <c r="AU168" s="35">
        <v>3.0978733333333345E-2</v>
      </c>
      <c r="AV168" s="35">
        <v>2.7918527272727287E-2</v>
      </c>
      <c r="AW168" s="35">
        <v>2.4801060606060622E-2</v>
      </c>
      <c r="AX168" s="35">
        <v>2.157075757575759E-2</v>
      </c>
      <c r="AY168" s="35">
        <v>1.8313939759036151E-2</v>
      </c>
      <c r="AZ168" s="35">
        <v>1.5028397590361434E-2</v>
      </c>
      <c r="BA168" s="35">
        <v>1.1692981818181803E-2</v>
      </c>
      <c r="BB168" s="35">
        <v>8.3427648484848335E-3</v>
      </c>
      <c r="BC168" s="35">
        <v>4.9737345454545301E-3</v>
      </c>
      <c r="BD168" s="35">
        <v>2.3018727490908999E-3</v>
      </c>
      <c r="BE168" s="35">
        <v>2.7355111272726364E-4</v>
      </c>
      <c r="BF168" s="35">
        <v>4.7293399999999738E-6</v>
      </c>
      <c r="BG168" s="35">
        <v>1.0924597590361422E-7</v>
      </c>
      <c r="BH168" s="35">
        <v>5.5364048192770929E-8</v>
      </c>
      <c r="BI168" s="35">
        <v>2.5656533333333312E-8</v>
      </c>
      <c r="BJ168" s="35">
        <v>1.4943199999999978E-8</v>
      </c>
      <c r="BK168" s="35">
        <v>9.4567412121212004E-9</v>
      </c>
      <c r="BL168" s="35">
        <v>5.3368115151515107E-9</v>
      </c>
      <c r="BM168" s="35">
        <v>3.6349327272727234E-9</v>
      </c>
      <c r="BN168" s="35">
        <v>2.5808739393939378E-9</v>
      </c>
      <c r="BO168" s="35">
        <v>1.94099515151515E-9</v>
      </c>
      <c r="BP168" s="35">
        <v>1.529838554216867E-9</v>
      </c>
      <c r="BQ168" s="35">
        <v>1.1461163636363636E-9</v>
      </c>
      <c r="BR168" s="35">
        <v>8.0417090909090912E-10</v>
      </c>
      <c r="BS168" s="35">
        <v>5.9959212121212124E-10</v>
      </c>
      <c r="BT168" s="35">
        <v>4.6897999999999997E-10</v>
      </c>
    </row>
    <row r="169" spans="1:72" ht="9.9499999999999993" customHeight="1" thickBot="1" x14ac:dyDescent="0.4">
      <c r="A169" s="87" t="s">
        <v>69</v>
      </c>
      <c r="B169" s="35">
        <v>5.9992503030303033E-2</v>
      </c>
      <c r="C169" s="35">
        <v>5.9989848484848486E-2</v>
      </c>
      <c r="D169" s="35">
        <v>5.9986818181818183E-2</v>
      </c>
      <c r="E169" s="35">
        <v>5.9982460606060606E-2</v>
      </c>
      <c r="F169" s="35">
        <v>5.9973393939393937E-2</v>
      </c>
      <c r="G169" s="35">
        <v>5.9915818181818181E-2</v>
      </c>
      <c r="H169" s="35">
        <v>5.9870566265060238E-2</v>
      </c>
      <c r="I169" s="35">
        <v>5.9841650602409639E-2</v>
      </c>
      <c r="J169" s="35">
        <v>5.9806999999999999E-2</v>
      </c>
      <c r="K169" s="35">
        <v>5.9769545454545457E-2</v>
      </c>
      <c r="L169" s="35">
        <v>5.9724090909090914E-2</v>
      </c>
      <c r="M169" s="35">
        <v>5.9753836363636362E-2</v>
      </c>
      <c r="N169" s="35">
        <v>5.9868381818181819E-2</v>
      </c>
      <c r="O169" s="35">
        <v>5.9873096969696969E-2</v>
      </c>
      <c r="P169" s="35">
        <v>5.9872668674698794E-2</v>
      </c>
      <c r="Q169" s="35">
        <v>5.9964837349397594E-2</v>
      </c>
      <c r="R169" s="35">
        <v>6.0017418181818181E-2</v>
      </c>
      <c r="S169" s="35">
        <v>6.0031963636363636E-2</v>
      </c>
      <c r="T169" s="35">
        <v>6.0054848484848482E-2</v>
      </c>
      <c r="U169" s="35">
        <v>6.0083036363636363E-2</v>
      </c>
      <c r="V169" s="35">
        <v>6.0126066666666665E-2</v>
      </c>
      <c r="W169" s="35">
        <v>6.0183690909090905E-2</v>
      </c>
      <c r="X169" s="35">
        <v>6.0252781818181819E-2</v>
      </c>
      <c r="Y169" s="35">
        <v>5.9835795180722892E-2</v>
      </c>
      <c r="Z169" s="35">
        <v>5.903730303030303E-2</v>
      </c>
      <c r="AA169" s="35">
        <v>5.7238515151515151E-2</v>
      </c>
      <c r="AB169" s="35">
        <v>5.596190909090909E-2</v>
      </c>
      <c r="AC169" s="35">
        <v>5.5033424242424245E-2</v>
      </c>
      <c r="AD169" s="35">
        <v>5.4453272727272725E-2</v>
      </c>
      <c r="AE169" s="35">
        <v>5.3949636363636359E-2</v>
      </c>
      <c r="AF169" s="35">
        <v>5.3581757575757574E-2</v>
      </c>
      <c r="AG169" s="35">
        <v>5.3300680722891569E-2</v>
      </c>
      <c r="AH169" s="35">
        <v>5.3066343373493974E-2</v>
      </c>
      <c r="AI169" s="35">
        <v>5.2938600000000002E-2</v>
      </c>
      <c r="AJ169" s="35">
        <v>5.2843254545454542E-2</v>
      </c>
      <c r="AK169" s="35">
        <v>5.2808709090909088E-2</v>
      </c>
      <c r="AL169" s="35">
        <v>5.2818072727272722E-2</v>
      </c>
      <c r="AM169" s="35">
        <v>5.2847866666666667E-2</v>
      </c>
      <c r="AN169" s="35">
        <v>5.2894533333333334E-2</v>
      </c>
      <c r="AO169" s="35">
        <v>5.291853614457831E-2</v>
      </c>
      <c r="AP169" s="35">
        <v>5.290709036144578E-2</v>
      </c>
      <c r="AQ169" s="35">
        <v>5.2776581818181817E-2</v>
      </c>
      <c r="AR169" s="35">
        <v>5.2577406060606069E-2</v>
      </c>
      <c r="AS169" s="35">
        <v>5.2094981818181819E-2</v>
      </c>
      <c r="AT169" s="35">
        <v>5.1399381818181822E-2</v>
      </c>
      <c r="AU169" s="35">
        <v>5.0421200000000006E-2</v>
      </c>
      <c r="AV169" s="35">
        <v>4.8870072727272736E-2</v>
      </c>
      <c r="AW169" s="35">
        <v>4.7022224242424256E-2</v>
      </c>
      <c r="AX169" s="35">
        <v>4.4270103030303043E-2</v>
      </c>
      <c r="AY169" s="35">
        <v>4.0848734939759046E-2</v>
      </c>
      <c r="AZ169" s="35">
        <v>3.6702349397590345E-2</v>
      </c>
      <c r="BA169" s="35">
        <v>3.0941078787878759E-2</v>
      </c>
      <c r="BB169" s="35">
        <v>2.4375387878787839E-2</v>
      </c>
      <c r="BC169" s="35">
        <v>1.5612963636363598E-2</v>
      </c>
      <c r="BD169" s="35">
        <v>7.8248548848484541E-3</v>
      </c>
      <c r="BE169" s="35">
        <v>9.3611427878784702E-4</v>
      </c>
      <c r="BF169" s="35">
        <v>1.9512779636363524E-5</v>
      </c>
      <c r="BG169" s="35">
        <v>5.7088638554216754E-7</v>
      </c>
      <c r="BH169" s="35">
        <v>3.1709722891566194E-7</v>
      </c>
      <c r="BI169" s="35">
        <v>1.7418539393939381E-7</v>
      </c>
      <c r="BJ169" s="35">
        <v>1.1839145454545442E-7</v>
      </c>
      <c r="BK169" s="35">
        <v>8.3063690909090838E-8</v>
      </c>
      <c r="BL169" s="35">
        <v>5.5099193939393911E-8</v>
      </c>
      <c r="BM169" s="35">
        <v>4.2330709090909062E-8</v>
      </c>
      <c r="BN169" s="35">
        <v>3.4594909090909082E-8</v>
      </c>
      <c r="BO169" s="35">
        <v>3.0076727272727259E-8</v>
      </c>
      <c r="BP169" s="35">
        <v>2.658515662650602E-8</v>
      </c>
      <c r="BQ169" s="35">
        <v>2.2761909090909088E-8</v>
      </c>
      <c r="BR169" s="35">
        <v>1.8064939393939394E-8</v>
      </c>
      <c r="BS169" s="35">
        <v>1.5442848484848484E-8</v>
      </c>
      <c r="BT169" s="35">
        <v>1.3938E-8</v>
      </c>
    </row>
    <row r="170" spans="1:72" ht="9.9499999999999993" customHeight="1" thickBot="1" x14ac:dyDescent="0.4">
      <c r="A170" s="87" t="s">
        <v>53</v>
      </c>
      <c r="B170" s="35">
        <v>8.9601454545454574E-7</v>
      </c>
      <c r="C170" s="35">
        <v>1.2218296969696973E-6</v>
      </c>
      <c r="D170" s="35">
        <v>1.6332236363636368E-6</v>
      </c>
      <c r="E170" s="35">
        <v>2.1757963636363644E-6</v>
      </c>
      <c r="F170" s="35">
        <v>3.8897527272727443E-6</v>
      </c>
      <c r="G170" s="35">
        <v>1.8516661818181835E-5</v>
      </c>
      <c r="H170" s="35">
        <v>2.9710391566265064E-5</v>
      </c>
      <c r="I170" s="35">
        <v>3.6353162650602401E-5</v>
      </c>
      <c r="J170" s="35">
        <v>4.4384933333333322E-5</v>
      </c>
      <c r="K170" s="35">
        <v>5.306941818181817E-5</v>
      </c>
      <c r="L170" s="35">
        <v>6.3497903030303019E-5</v>
      </c>
      <c r="M170" s="35">
        <v>5.3414163636363669E-5</v>
      </c>
      <c r="N170" s="35">
        <v>2.0199618181818216E-5</v>
      </c>
      <c r="O170" s="35">
        <v>1.6399715151515149E-5</v>
      </c>
      <c r="P170" s="35">
        <v>1.6877574698795186E-5</v>
      </c>
      <c r="Q170" s="35">
        <v>6.7162493975903495E-6</v>
      </c>
      <c r="R170" s="35">
        <v>1.8210872727272733E-6</v>
      </c>
      <c r="S170" s="35">
        <v>1.9855721212121217E-6</v>
      </c>
      <c r="T170" s="35">
        <v>2.1538618181818186E-6</v>
      </c>
      <c r="U170" s="35">
        <v>2.3234709090909096E-6</v>
      </c>
      <c r="V170" s="35">
        <v>2.4957133333333338E-6</v>
      </c>
      <c r="W170" s="35">
        <v>2.6692793939393944E-6</v>
      </c>
      <c r="X170" s="35">
        <v>2.8438854545454553E-6</v>
      </c>
      <c r="Y170" s="35">
        <v>2.9668813253012052E-6</v>
      </c>
      <c r="Z170" s="35">
        <v>3.0467545454545458E-6</v>
      </c>
      <c r="AA170" s="35">
        <v>3.0125727272727273E-6</v>
      </c>
      <c r="AB170" s="35">
        <v>3.0219181818181822E-6</v>
      </c>
      <c r="AC170" s="35">
        <v>3.0602818181818182E-6</v>
      </c>
      <c r="AD170" s="35">
        <v>3.1267999999999999E-6</v>
      </c>
      <c r="AE170" s="35">
        <v>3.2000181818181818E-6</v>
      </c>
      <c r="AF170" s="35">
        <v>3.2854121212121209E-6</v>
      </c>
      <c r="AG170" s="35">
        <v>3.3812006024096385E-6</v>
      </c>
      <c r="AH170" s="35">
        <v>3.4825861445783131E-6</v>
      </c>
      <c r="AI170" s="35">
        <v>3.6051599999999995E-6</v>
      </c>
      <c r="AJ170" s="35">
        <v>3.7370969696969693E-6</v>
      </c>
      <c r="AK170" s="35">
        <v>3.8867939393939389E-6</v>
      </c>
      <c r="AL170" s="35">
        <v>4.0594072727272724E-6</v>
      </c>
      <c r="AM170" s="35">
        <v>4.2438581818181813E-6</v>
      </c>
      <c r="AN170" s="35">
        <v>4.4653127272727272E-6</v>
      </c>
      <c r="AO170" s="35">
        <v>4.7020819277108424E-6</v>
      </c>
      <c r="AP170" s="35">
        <v>4.9628048192771076E-6</v>
      </c>
      <c r="AQ170" s="35">
        <v>5.2524212121212106E-6</v>
      </c>
      <c r="AR170" s="35">
        <v>5.5548090909090894E-6</v>
      </c>
      <c r="AS170" s="35">
        <v>5.8811727272727264E-6</v>
      </c>
      <c r="AT170" s="35">
        <v>6.2071715151515136E-6</v>
      </c>
      <c r="AU170" s="35">
        <v>6.5326866666666648E-6</v>
      </c>
      <c r="AV170" s="35">
        <v>6.8172163636363622E-6</v>
      </c>
      <c r="AW170" s="35">
        <v>7.0714503030303024E-6</v>
      </c>
      <c r="AX170" s="35">
        <v>7.2002987878787876E-6</v>
      </c>
      <c r="AY170" s="35">
        <v>7.1866253012048195E-6</v>
      </c>
      <c r="AZ170" s="35">
        <v>7.0185530120481922E-6</v>
      </c>
      <c r="BA170" s="35">
        <v>6.3896503030302999E-6</v>
      </c>
      <c r="BB170" s="35">
        <v>5.4910630303030224E-6</v>
      </c>
      <c r="BC170" s="35">
        <v>3.7696690909090832E-6</v>
      </c>
      <c r="BD170" s="35">
        <v>2.0197054060605983E-6</v>
      </c>
      <c r="BE170" s="35">
        <v>2.4336964848484048E-7</v>
      </c>
      <c r="BF170" s="35">
        <v>6.008622181818148E-9</v>
      </c>
      <c r="BG170" s="35">
        <v>2.1838259036144542E-10</v>
      </c>
      <c r="BH170" s="35">
        <v>1.3293981927710818E-10</v>
      </c>
      <c r="BI170" s="35">
        <v>8.4770503030302981E-11</v>
      </c>
      <c r="BJ170" s="35">
        <v>6.5887472727272684E-11</v>
      </c>
      <c r="BK170" s="35">
        <v>5.093453939393936E-11</v>
      </c>
      <c r="BL170" s="35">
        <v>3.8721957575757561E-11</v>
      </c>
      <c r="BM170" s="35">
        <v>3.3202563636363621E-11</v>
      </c>
      <c r="BN170" s="35">
        <v>3.0645181818181814E-11</v>
      </c>
      <c r="BO170" s="35">
        <v>2.9981545454545456E-11</v>
      </c>
      <c r="BP170" s="35">
        <v>2.946690361445783E-11</v>
      </c>
      <c r="BQ170" s="35">
        <v>2.813081818181818E-11</v>
      </c>
      <c r="BR170" s="35">
        <v>2.4863545454545456E-11</v>
      </c>
      <c r="BS170" s="35">
        <v>2.3871666666666667E-11</v>
      </c>
      <c r="BT170" s="35">
        <v>2.4105E-11</v>
      </c>
    </row>
    <row r="171" spans="1:72" ht="9.9499999999999993" customHeight="1" thickBot="1" x14ac:dyDescent="0.4">
      <c r="A171" s="87" t="s">
        <v>84</v>
      </c>
      <c r="B171" s="35">
        <v>9.9994127272727273E-2</v>
      </c>
      <c r="C171" s="35">
        <v>9.9992078787878788E-2</v>
      </c>
      <c r="D171" s="35">
        <v>9.998965454545454E-2</v>
      </c>
      <c r="E171" s="35">
        <v>9.9986345454545447E-2</v>
      </c>
      <c r="F171" s="35">
        <v>9.9980769696969701E-2</v>
      </c>
      <c r="G171" s="35">
        <v>9.9952890909090902E-2</v>
      </c>
      <c r="H171" s="35">
        <v>9.9930265060240969E-2</v>
      </c>
      <c r="I171" s="35">
        <v>9.991460240963855E-2</v>
      </c>
      <c r="J171" s="35">
        <v>9.9895600000000001E-2</v>
      </c>
      <c r="K171" s="35">
        <v>9.9875090909090899E-2</v>
      </c>
      <c r="L171" s="35">
        <v>9.9850848484848487E-2</v>
      </c>
      <c r="M171" s="35">
        <v>9.9860218181818186E-2</v>
      </c>
      <c r="N171" s="35">
        <v>9.9907490909090915E-2</v>
      </c>
      <c r="O171" s="35">
        <v>9.9904072727272725E-2</v>
      </c>
      <c r="P171" s="35">
        <v>9.989927108433734E-2</v>
      </c>
      <c r="Q171" s="35">
        <v>9.9942042168674694E-2</v>
      </c>
      <c r="R171" s="35">
        <v>9.9960836363636368E-2</v>
      </c>
      <c r="S171" s="35">
        <v>9.9956593939393948E-2</v>
      </c>
      <c r="T171" s="35">
        <v>9.9951830303030301E-2</v>
      </c>
      <c r="U171" s="35">
        <v>9.9946854545454544E-2</v>
      </c>
      <c r="V171" s="35">
        <v>9.99414E-2</v>
      </c>
      <c r="W171" s="35">
        <v>9.9935945454545455E-2</v>
      </c>
      <c r="X171" s="35">
        <v>9.993049090909091E-2</v>
      </c>
      <c r="Y171" s="35">
        <v>8.4154108433734928E-2</v>
      </c>
      <c r="Z171" s="35">
        <v>6.3359727272727276E-2</v>
      </c>
      <c r="AA171" s="35">
        <v>3.2190636363636366E-2</v>
      </c>
      <c r="AB171" s="35">
        <v>1.5233400000000001E-2</v>
      </c>
      <c r="AC171" s="35">
        <v>7.7507333333333341E-3</v>
      </c>
      <c r="AD171" s="35">
        <v>4.9287090909090909E-3</v>
      </c>
      <c r="AE171" s="35">
        <v>2.8166181818181819E-3</v>
      </c>
      <c r="AF171" s="35">
        <v>1.788678787878788E-3</v>
      </c>
      <c r="AG171" s="35">
        <v>1.1401433734939763E-3</v>
      </c>
      <c r="AH171" s="35">
        <v>6.9590240963855526E-4</v>
      </c>
      <c r="AI171" s="35">
        <v>4.8684800000000045E-4</v>
      </c>
      <c r="AJ171" s="35">
        <v>3.1628339393939417E-4</v>
      </c>
      <c r="AK171" s="35">
        <v>2.158227878787881E-4</v>
      </c>
      <c r="AL171" s="35">
        <v>1.4952345454545465E-4</v>
      </c>
      <c r="AM171" s="35">
        <v>9.9536933333333393E-5</v>
      </c>
      <c r="AN171" s="35">
        <v>7.2710266666666722E-5</v>
      </c>
      <c r="AO171" s="35">
        <v>5.0688885542168714E-5</v>
      </c>
      <c r="AP171" s="35">
        <v>3.6183463855421747E-5</v>
      </c>
      <c r="AQ171" s="35">
        <v>2.6301793939393976E-5</v>
      </c>
      <c r="AR171" s="35">
        <v>1.8408581818181839E-5</v>
      </c>
      <c r="AS171" s="35">
        <v>1.3715854545454567E-5</v>
      </c>
      <c r="AT171" s="35">
        <v>9.8570406060606187E-6</v>
      </c>
      <c r="AU171" s="35">
        <v>7.103646666666679E-6</v>
      </c>
      <c r="AV171" s="35">
        <v>5.2154381818181893E-6</v>
      </c>
      <c r="AW171" s="35">
        <v>3.6556224242424291E-6</v>
      </c>
      <c r="AX171" s="35">
        <v>2.6604103030303074E-6</v>
      </c>
      <c r="AY171" s="35">
        <v>1.8531072289156636E-6</v>
      </c>
      <c r="AZ171" s="35">
        <v>1.2493722891566245E-6</v>
      </c>
      <c r="BA171" s="35">
        <v>8.3510339393939213E-7</v>
      </c>
      <c r="BB171" s="35">
        <v>4.8703545454545346E-7</v>
      </c>
      <c r="BC171" s="35">
        <v>2.5912636363636257E-7</v>
      </c>
      <c r="BD171" s="35">
        <v>1.0266159175757534E-7</v>
      </c>
      <c r="BE171" s="35">
        <v>1.2145422060605634E-8</v>
      </c>
      <c r="BF171" s="35">
        <v>1.8137140363636259E-10</v>
      </c>
      <c r="BG171" s="35">
        <v>4.334521686746979E-12</v>
      </c>
      <c r="BH171" s="35">
        <v>2.2332566265060178E-12</v>
      </c>
      <c r="BI171" s="35">
        <v>1.0711344242424234E-12</v>
      </c>
      <c r="BJ171" s="35">
        <v>6.4691018181818081E-13</v>
      </c>
      <c r="BK171" s="35">
        <v>4.205364848484844E-13</v>
      </c>
      <c r="BL171" s="35">
        <v>2.4858775757575744E-13</v>
      </c>
      <c r="BM171" s="35">
        <v>1.7584836363636347E-13</v>
      </c>
      <c r="BN171" s="35">
        <v>1.3098042424242419E-13</v>
      </c>
      <c r="BO171" s="35">
        <v>1.0393193939393933E-13</v>
      </c>
      <c r="BP171" s="35">
        <v>8.5683349397590343E-14</v>
      </c>
      <c r="BQ171" s="35">
        <v>6.7888545454545457E-14</v>
      </c>
      <c r="BR171" s="35">
        <v>5.0297030303030304E-14</v>
      </c>
      <c r="BS171" s="35">
        <v>3.9972515151515152E-14</v>
      </c>
      <c r="BT171" s="35">
        <v>3.3561000000000001E-14</v>
      </c>
    </row>
    <row r="172" spans="1:72" ht="9.9499999999999993" customHeight="1" thickBot="1" x14ac:dyDescent="0.4">
      <c r="A172" s="87" t="s">
        <v>62</v>
      </c>
      <c r="B172" s="35">
        <v>1.1709772121212125E-5</v>
      </c>
      <c r="C172" s="35">
        <v>1.5706551515151522E-5</v>
      </c>
      <c r="D172" s="35">
        <v>2.0689581818181827E-5</v>
      </c>
      <c r="E172" s="35">
        <v>2.7156945454545466E-5</v>
      </c>
      <c r="F172" s="35">
        <v>3.8133115151515218E-5</v>
      </c>
      <c r="G172" s="35">
        <v>9.464705454545461E-5</v>
      </c>
      <c r="H172" s="35">
        <v>1.4014855421686748E-4</v>
      </c>
      <c r="I172" s="35">
        <v>1.7105216867469876E-4</v>
      </c>
      <c r="J172" s="35">
        <v>2.0847933333333329E-4</v>
      </c>
      <c r="K172" s="35">
        <v>2.4898309090909084E-4</v>
      </c>
      <c r="L172" s="35">
        <v>2.9775884848484843E-4</v>
      </c>
      <c r="M172" s="35">
        <v>2.790910303030304E-4</v>
      </c>
      <c r="N172" s="35">
        <v>1.8436981818181829E-4</v>
      </c>
      <c r="O172" s="35">
        <v>1.9167648484848482E-4</v>
      </c>
      <c r="P172" s="35">
        <v>2.017557771084338E-4</v>
      </c>
      <c r="Q172" s="35">
        <v>1.1602505421686737E-4</v>
      </c>
      <c r="R172" s="35">
        <v>7.8501909090909118E-5</v>
      </c>
      <c r="S172" s="35">
        <v>8.72958484848485E-5</v>
      </c>
      <c r="T172" s="35">
        <v>9.6784563636363656E-5</v>
      </c>
      <c r="U172" s="35">
        <v>1.0654890909090912E-4</v>
      </c>
      <c r="V172" s="35">
        <v>1.1692466666666669E-4</v>
      </c>
      <c r="W172" s="35">
        <v>1.2772127272727275E-4</v>
      </c>
      <c r="X172" s="35">
        <v>1.388485454545455E-4</v>
      </c>
      <c r="Y172" s="35">
        <v>1.3123789156626505E-4</v>
      </c>
      <c r="Z172" s="35">
        <v>1.1452636363636362E-4</v>
      </c>
      <c r="AA172" s="35">
        <v>7.6071818181818178E-5</v>
      </c>
      <c r="AB172" s="35">
        <v>5.2720909090909095E-5</v>
      </c>
      <c r="AC172" s="35">
        <v>3.943909090909091E-5</v>
      </c>
      <c r="AD172" s="35">
        <v>3.2096212121212121E-5</v>
      </c>
      <c r="AE172" s="35">
        <v>2.5862454545454547E-5</v>
      </c>
      <c r="AF172" s="35">
        <v>2.1487303030303032E-5</v>
      </c>
      <c r="AG172" s="35">
        <v>1.8057295180722896E-5</v>
      </c>
      <c r="AH172" s="35">
        <v>1.5136210843373501E-5</v>
      </c>
      <c r="AI172" s="35">
        <v>1.3067600000000005E-5</v>
      </c>
      <c r="AJ172" s="35">
        <v>1.1202347878787882E-5</v>
      </c>
      <c r="AK172" s="35">
        <v>9.7151357575757617E-6</v>
      </c>
      <c r="AL172" s="35">
        <v>8.4951836363636388E-6</v>
      </c>
      <c r="AM172" s="35">
        <v>7.4059981818181838E-6</v>
      </c>
      <c r="AN172" s="35">
        <v>6.5734527272727293E-6</v>
      </c>
      <c r="AO172" s="35">
        <v>5.8151542168674716E-6</v>
      </c>
      <c r="AP172" s="35">
        <v>5.1729855421686779E-6</v>
      </c>
      <c r="AQ172" s="35">
        <v>4.6233624242424265E-6</v>
      </c>
      <c r="AR172" s="35">
        <v>4.1152363636363656E-6</v>
      </c>
      <c r="AS172" s="35">
        <v>3.6906909090909112E-6</v>
      </c>
      <c r="AT172" s="35">
        <v>3.2927533333333351E-6</v>
      </c>
      <c r="AU172" s="35">
        <v>2.9300866666666681E-6</v>
      </c>
      <c r="AV172" s="35">
        <v>2.5984781818181831E-6</v>
      </c>
      <c r="AW172" s="35">
        <v>2.2785684848484861E-6</v>
      </c>
      <c r="AX172" s="35">
        <v>1.9783260606060621E-6</v>
      </c>
      <c r="AY172" s="35">
        <v>1.6831445783132537E-6</v>
      </c>
      <c r="AZ172" s="35">
        <v>1.3934457831325291E-6</v>
      </c>
      <c r="BA172" s="35">
        <v>1.098097939393938E-6</v>
      </c>
      <c r="BB172" s="35">
        <v>7.985180606060592E-7</v>
      </c>
      <c r="BC172" s="35">
        <v>4.8433018181818032E-7</v>
      </c>
      <c r="BD172" s="35">
        <v>2.2876990787878693E-7</v>
      </c>
      <c r="BE172" s="35">
        <v>2.7327423030302064E-8</v>
      </c>
      <c r="BF172" s="35">
        <v>5.4885099999999693E-10</v>
      </c>
      <c r="BG172" s="35">
        <v>1.7321148192771051E-11</v>
      </c>
      <c r="BH172" s="35">
        <v>9.940003614457809E-12</v>
      </c>
      <c r="BI172" s="35">
        <v>5.7735606060606023E-12</v>
      </c>
      <c r="BJ172" s="35">
        <v>4.1329545454545414E-12</v>
      </c>
      <c r="BK172" s="35">
        <v>3.0108830303030278E-12</v>
      </c>
      <c r="BL172" s="35">
        <v>2.1107181818181807E-12</v>
      </c>
      <c r="BM172" s="35">
        <v>1.6961727272727264E-12</v>
      </c>
      <c r="BN172" s="35">
        <v>1.4590448484848482E-12</v>
      </c>
      <c r="BO172" s="35">
        <v>1.3353478787878785E-12</v>
      </c>
      <c r="BP172" s="35">
        <v>1.23584578313253E-12</v>
      </c>
      <c r="BQ172" s="35">
        <v>1.1113254545454545E-12</v>
      </c>
      <c r="BR172" s="35">
        <v>9.2607696969696963E-13</v>
      </c>
      <c r="BS172" s="35">
        <v>8.353069696969697E-13</v>
      </c>
      <c r="BT172" s="35">
        <v>7.9541000000000004E-13</v>
      </c>
    </row>
    <row r="173" spans="1:72" ht="9.9499999999999993" customHeight="1" thickBot="1" x14ac:dyDescent="0.4">
      <c r="A173" s="87" t="s">
        <v>72</v>
      </c>
      <c r="B173" s="35">
        <v>8.9554084848484907E-9</v>
      </c>
      <c r="C173" s="35">
        <v>1.5638866666666677E-8</v>
      </c>
      <c r="D173" s="35">
        <v>2.5912200000000008E-8</v>
      </c>
      <c r="E173" s="35">
        <v>4.4442496969696997E-8</v>
      </c>
      <c r="F173" s="35">
        <v>6.2163175757575731E-8</v>
      </c>
      <c r="G173" s="35">
        <v>3.5452872727272698E-8</v>
      </c>
      <c r="H173" s="35">
        <v>2.5425819277108441E-8</v>
      </c>
      <c r="I173" s="35">
        <v>3.7513771084337341E-8</v>
      </c>
      <c r="J173" s="35">
        <v>5.685273333333331E-8</v>
      </c>
      <c r="K173" s="35">
        <v>8.0115399999999968E-8</v>
      </c>
      <c r="L173" s="35">
        <v>1.1626873333333328E-7</v>
      </c>
      <c r="M173" s="35">
        <v>5.148396363636354E-7</v>
      </c>
      <c r="N173" s="35">
        <v>1.3220941818181809E-6</v>
      </c>
      <c r="O173" s="35">
        <v>1.9057272727272721E-6</v>
      </c>
      <c r="P173" s="35">
        <v>7.237678313252989E-6</v>
      </c>
      <c r="Q173" s="35">
        <v>3.599225662650606E-5</v>
      </c>
      <c r="R173" s="35">
        <v>5.9950654545454587E-5</v>
      </c>
      <c r="S173" s="35">
        <v>7.9300957575757609E-5</v>
      </c>
      <c r="T173" s="35">
        <v>1.0734090909090916E-4</v>
      </c>
      <c r="U173" s="35">
        <v>1.4078927272727284E-4</v>
      </c>
      <c r="V173" s="35">
        <v>1.892620000000001E-4</v>
      </c>
      <c r="W173" s="35">
        <v>2.5278345454545474E-4</v>
      </c>
      <c r="X173" s="35">
        <v>3.2812890909090928E-4</v>
      </c>
      <c r="Y173" s="35">
        <v>4.0163054216867474E-4</v>
      </c>
      <c r="Z173" s="35">
        <v>4.6634727272727272E-4</v>
      </c>
      <c r="AA173" s="35">
        <v>5.0525636363636358E-4</v>
      </c>
      <c r="AB173" s="35">
        <v>5.9107090909090907E-4</v>
      </c>
      <c r="AC173" s="35">
        <v>7.0815575757575758E-4</v>
      </c>
      <c r="AD173" s="35">
        <v>8.8529212121212127E-4</v>
      </c>
      <c r="AE173" s="35">
        <v>1.0872272727272727E-3</v>
      </c>
      <c r="AF173" s="35">
        <v>1.3396515151515151E-3</v>
      </c>
      <c r="AG173" s="35">
        <v>1.6459457831325297E-3</v>
      </c>
      <c r="AH173" s="35">
        <v>1.9812469879518066E-3</v>
      </c>
      <c r="AI173" s="35">
        <v>2.4143199999999993E-3</v>
      </c>
      <c r="AJ173" s="35">
        <v>2.8837199999999989E-3</v>
      </c>
      <c r="AK173" s="35">
        <v>3.4217199999999988E-3</v>
      </c>
      <c r="AL173" s="35">
        <v>4.0306018181818165E-3</v>
      </c>
      <c r="AM173" s="35">
        <v>4.674919393939392E-3</v>
      </c>
      <c r="AN173" s="35">
        <v>5.4054042424242412E-3</v>
      </c>
      <c r="AO173" s="35">
        <v>6.1579487951807206E-3</v>
      </c>
      <c r="AP173" s="35">
        <v>6.9449969879518039E-3</v>
      </c>
      <c r="AQ173" s="35">
        <v>7.7464109090909054E-3</v>
      </c>
      <c r="AR173" s="35">
        <v>8.5489975757575727E-3</v>
      </c>
      <c r="AS173" s="35">
        <v>9.3039672727272694E-3</v>
      </c>
      <c r="AT173" s="35">
        <v>9.9984763636363598E-3</v>
      </c>
      <c r="AU173" s="35">
        <v>1.0612839999999998E-2</v>
      </c>
      <c r="AV173" s="35">
        <v>1.1027854545454545E-2</v>
      </c>
      <c r="AW173" s="35">
        <v>1.1334799999999999E-2</v>
      </c>
      <c r="AX173" s="35">
        <v>1.1294799999999999E-2</v>
      </c>
      <c r="AY173" s="35">
        <v>1.098021686746988E-2</v>
      </c>
      <c r="AZ173" s="35">
        <v>1.0368168674698792E-2</v>
      </c>
      <c r="BA173" s="35">
        <v>9.0887296969696905E-3</v>
      </c>
      <c r="BB173" s="35">
        <v>7.4719472727272605E-3</v>
      </c>
      <c r="BC173" s="35">
        <v>4.9234018181818062E-3</v>
      </c>
      <c r="BD173" s="35">
        <v>2.5383991999999899E-3</v>
      </c>
      <c r="BE173" s="35">
        <v>3.043591999999898E-4</v>
      </c>
      <c r="BF173" s="35">
        <v>6.707331818181781E-6</v>
      </c>
      <c r="BG173" s="35">
        <v>2.0847279518072251E-7</v>
      </c>
      <c r="BH173" s="35">
        <v>1.1857640963855395E-7</v>
      </c>
      <c r="BI173" s="35">
        <v>6.7767357575757529E-8</v>
      </c>
      <c r="BJ173" s="35">
        <v>4.7669781818181777E-8</v>
      </c>
      <c r="BK173" s="35">
        <v>3.4208036363636336E-8</v>
      </c>
      <c r="BL173" s="35">
        <v>2.3429636363636351E-8</v>
      </c>
      <c r="BM173" s="35">
        <v>1.8420545454545445E-8</v>
      </c>
      <c r="BN173" s="35">
        <v>1.5426672727272723E-8</v>
      </c>
      <c r="BO173" s="35">
        <v>1.3721218181818177E-8</v>
      </c>
      <c r="BP173" s="35">
        <v>1.2333289156626505E-8</v>
      </c>
      <c r="BQ173" s="35">
        <v>1.0742199999999999E-8</v>
      </c>
      <c r="BR173" s="35">
        <v>8.6461999999999994E-9</v>
      </c>
      <c r="BS173" s="35">
        <v>7.4899030303030306E-9</v>
      </c>
      <c r="BT173" s="35">
        <v>6.8396000000000002E-9</v>
      </c>
    </row>
    <row r="174" spans="1:72" ht="9.9499999999999993" customHeight="1" thickBot="1" x14ac:dyDescent="0.4">
      <c r="A174" s="87" t="s">
        <v>73</v>
      </c>
      <c r="B174" s="35">
        <v>0</v>
      </c>
      <c r="C174" s="35">
        <v>0</v>
      </c>
      <c r="D174" s="35">
        <v>0</v>
      </c>
      <c r="E174" s="35">
        <v>0</v>
      </c>
      <c r="F174" s="35">
        <v>0</v>
      </c>
      <c r="G174" s="35">
        <v>0</v>
      </c>
      <c r="H174" s="35">
        <v>0</v>
      </c>
      <c r="I174" s="35">
        <v>0</v>
      </c>
      <c r="J174" s="35">
        <v>0</v>
      </c>
      <c r="K174" s="35">
        <v>0</v>
      </c>
      <c r="L174" s="35">
        <v>0</v>
      </c>
      <c r="M174" s="35">
        <v>0</v>
      </c>
      <c r="N174" s="35">
        <v>0</v>
      </c>
      <c r="O174" s="35">
        <v>0</v>
      </c>
      <c r="P174" s="35">
        <v>0</v>
      </c>
      <c r="Q174" s="35">
        <v>0</v>
      </c>
      <c r="R174" s="35">
        <v>0</v>
      </c>
      <c r="S174" s="35">
        <v>0</v>
      </c>
      <c r="T174" s="35">
        <v>6.3301212121212286E-31</v>
      </c>
      <c r="U174" s="35">
        <v>3.381127283326582E-22</v>
      </c>
      <c r="V174" s="35">
        <v>1.9481733336572037E-21</v>
      </c>
      <c r="W174" s="35">
        <v>1.0069139411489096E-12</v>
      </c>
      <c r="X174" s="35">
        <v>2.804974545599455E-12</v>
      </c>
      <c r="Y174" s="35">
        <v>3.9456176039216918E-5</v>
      </c>
      <c r="Z174" s="35">
        <v>1.1092575757575758E-4</v>
      </c>
      <c r="AA174" s="35">
        <v>2.6672878787878786E-4</v>
      </c>
      <c r="AB174" s="35">
        <v>4.2412636363636368E-4</v>
      </c>
      <c r="AC174" s="35">
        <v>5.8258696969696981E-4</v>
      </c>
      <c r="AD174" s="35">
        <v>7.8643454545454538E-4</v>
      </c>
      <c r="AE174" s="35">
        <v>1.0148181818181818E-3</v>
      </c>
      <c r="AF174" s="35">
        <v>1.294878787878788E-3</v>
      </c>
      <c r="AG174" s="35">
        <v>1.6381379518072285E-3</v>
      </c>
      <c r="AH174" s="35">
        <v>2.0154271084337344E-3</v>
      </c>
      <c r="AI174" s="35">
        <v>2.5210399999999987E-3</v>
      </c>
      <c r="AJ174" s="35">
        <v>3.081215757575756E-3</v>
      </c>
      <c r="AK174" s="35">
        <v>3.7447915151515138E-3</v>
      </c>
      <c r="AL174" s="35">
        <v>4.5373763636363616E-3</v>
      </c>
      <c r="AM174" s="35">
        <v>5.3966393939393915E-3</v>
      </c>
      <c r="AN174" s="35">
        <v>6.4651242424242396E-3</v>
      </c>
      <c r="AO174" s="35">
        <v>7.6278469879518035E-3</v>
      </c>
      <c r="AP174" s="35">
        <v>8.9379674698795118E-3</v>
      </c>
      <c r="AQ174" s="35">
        <v>1.0460717575757568E-2</v>
      </c>
      <c r="AR174" s="35">
        <v>1.20878909090909E-2</v>
      </c>
      <c r="AS174" s="35">
        <v>1.4011527272727264E-2</v>
      </c>
      <c r="AT174" s="35">
        <v>1.6093351515151504E-2</v>
      </c>
      <c r="AU174" s="35">
        <v>1.8384866666666656E-2</v>
      </c>
      <c r="AV174" s="35">
        <v>2.1011072727272713E-2</v>
      </c>
      <c r="AW174" s="35">
        <v>2.379825454545453E-2</v>
      </c>
      <c r="AX174" s="35">
        <v>2.7030981818181803E-2</v>
      </c>
      <c r="AY174" s="35">
        <v>3.0551614457831319E-2</v>
      </c>
      <c r="AZ174" s="35">
        <v>3.4384144578313271E-2</v>
      </c>
      <c r="BA174" s="35">
        <v>3.889867878787881E-2</v>
      </c>
      <c r="BB174" s="35">
        <v>4.374683030303033E-2</v>
      </c>
      <c r="BC174" s="35">
        <v>4.9492890909090932E-2</v>
      </c>
      <c r="BD174" s="35">
        <v>5.4352430303030323E-2</v>
      </c>
      <c r="BE174" s="35">
        <v>5.8393642424242442E-2</v>
      </c>
      <c r="BF174" s="35">
        <v>5.8729181818181819E-2</v>
      </c>
      <c r="BG174" s="35">
        <v>5.8493927710843371E-2</v>
      </c>
      <c r="BH174" s="35">
        <v>5.8198144578313252E-2</v>
      </c>
      <c r="BI174" s="35">
        <v>5.7858593939393937E-2</v>
      </c>
      <c r="BJ174" s="35">
        <v>5.7484654545454546E-2</v>
      </c>
      <c r="BK174" s="35">
        <v>5.7030193939393937E-2</v>
      </c>
      <c r="BL174" s="35">
        <v>5.6542242424242425E-2</v>
      </c>
      <c r="BM174" s="35">
        <v>5.5981636363636365E-2</v>
      </c>
      <c r="BN174" s="35">
        <v>5.5357072727272728E-2</v>
      </c>
      <c r="BO174" s="35">
        <v>5.4691618181818176E-2</v>
      </c>
      <c r="BP174" s="35">
        <v>5.3925915662650599E-2</v>
      </c>
      <c r="BQ174" s="35">
        <v>5.3122272727272726E-2</v>
      </c>
      <c r="BR174" s="35">
        <v>5.2239848484848486E-2</v>
      </c>
      <c r="BS174" s="35">
        <v>5.1290848484848481E-2</v>
      </c>
      <c r="BT174" s="35">
        <v>5.0305999999999997E-2</v>
      </c>
    </row>
    <row r="175" spans="1:72" ht="9.9499999999999993" customHeight="1" thickBot="1" x14ac:dyDescent="0.4">
      <c r="A175" s="87" t="s">
        <v>79</v>
      </c>
      <c r="B175" s="35">
        <v>0</v>
      </c>
      <c r="C175" s="35">
        <v>0</v>
      </c>
      <c r="D175" s="35">
        <v>0</v>
      </c>
      <c r="E175" s="35">
        <v>0</v>
      </c>
      <c r="F175" s="35">
        <v>0</v>
      </c>
      <c r="G175" s="35">
        <v>0</v>
      </c>
      <c r="H175" s="35">
        <v>0</v>
      </c>
      <c r="I175" s="35">
        <v>0</v>
      </c>
      <c r="J175" s="35">
        <v>0</v>
      </c>
      <c r="K175" s="35">
        <v>0</v>
      </c>
      <c r="L175" s="35">
        <v>0</v>
      </c>
      <c r="M175" s="35">
        <v>0</v>
      </c>
      <c r="N175" s="35">
        <v>0</v>
      </c>
      <c r="O175" s="35">
        <v>0</v>
      </c>
      <c r="P175" s="35">
        <v>0</v>
      </c>
      <c r="Q175" s="35">
        <v>0</v>
      </c>
      <c r="R175" s="35">
        <v>0</v>
      </c>
      <c r="S175" s="35">
        <v>0</v>
      </c>
      <c r="T175" s="35">
        <v>1.8631248484848533E-29</v>
      </c>
      <c r="U175" s="35">
        <v>7.2710909402874977E-21</v>
      </c>
      <c r="V175" s="35">
        <v>4.1895333342865683E-20</v>
      </c>
      <c r="W175" s="35">
        <v>1.6086254583195037E-11</v>
      </c>
      <c r="X175" s="35">
        <v>4.4811709094025338E-11</v>
      </c>
      <c r="Y175" s="35">
        <v>5.3338062382394635E-4</v>
      </c>
      <c r="Z175" s="35">
        <v>1.4762709090909091E-3</v>
      </c>
      <c r="AA175" s="35">
        <v>3.4894345454545457E-3</v>
      </c>
      <c r="AB175" s="35">
        <v>5.0208818181818188E-3</v>
      </c>
      <c r="AC175" s="35">
        <v>6.2311848484848482E-3</v>
      </c>
      <c r="AD175" s="35">
        <v>7.1958696969696969E-3</v>
      </c>
      <c r="AE175" s="35">
        <v>8.1329363636363644E-3</v>
      </c>
      <c r="AF175" s="35">
        <v>9.0357242424242423E-3</v>
      </c>
      <c r="AG175" s="35">
        <v>9.9681427710843363E-3</v>
      </c>
      <c r="AH175" s="35">
        <v>1.0916516265060239E-2</v>
      </c>
      <c r="AI175" s="35">
        <v>1.1983199999999998E-2</v>
      </c>
      <c r="AJ175" s="35">
        <v>1.3108569696969694E-2</v>
      </c>
      <c r="AK175" s="35">
        <v>1.4345539393939392E-2</v>
      </c>
      <c r="AL175" s="35">
        <v>1.5738072727272723E-2</v>
      </c>
      <c r="AM175" s="35">
        <v>1.7212109090909089E-2</v>
      </c>
      <c r="AN175" s="35">
        <v>1.8964836363636359E-2</v>
      </c>
      <c r="AO175" s="35">
        <v>2.0856524096385536E-2</v>
      </c>
      <c r="AP175" s="35">
        <v>2.2965560240963846E-2</v>
      </c>
      <c r="AQ175" s="35">
        <v>2.5422381818181808E-2</v>
      </c>
      <c r="AR175" s="35">
        <v>2.805423636363635E-2</v>
      </c>
      <c r="AS175" s="35">
        <v>3.1219690909090894E-2</v>
      </c>
      <c r="AT175" s="35">
        <v>3.4698654545454524E-2</v>
      </c>
      <c r="AU175" s="35">
        <v>3.859319999999998E-2</v>
      </c>
      <c r="AV175" s="35">
        <v>4.3204399999999976E-2</v>
      </c>
      <c r="AW175" s="35">
        <v>4.8169715151515122E-2</v>
      </c>
      <c r="AX175" s="35">
        <v>5.4152139393939369E-2</v>
      </c>
      <c r="AY175" s="35">
        <v>6.0830325301204802E-2</v>
      </c>
      <c r="AZ175" s="35">
        <v>6.8262253012048218E-2</v>
      </c>
      <c r="BA175" s="35">
        <v>7.7359684848484891E-2</v>
      </c>
      <c r="BB175" s="35">
        <v>8.7276254545454596E-2</v>
      </c>
      <c r="BC175" s="35">
        <v>9.9407163636363691E-2</v>
      </c>
      <c r="BD175" s="35">
        <v>0.10986903030303034</v>
      </c>
      <c r="BE175" s="35">
        <v>0.11879024242424246</v>
      </c>
      <c r="BF175" s="35">
        <v>0.11997636363636363</v>
      </c>
      <c r="BG175" s="35">
        <v>0.12</v>
      </c>
      <c r="BH175" s="35">
        <v>0.12</v>
      </c>
      <c r="BI175" s="35">
        <v>0.12</v>
      </c>
      <c r="BJ175" s="35">
        <v>0.12</v>
      </c>
      <c r="BK175" s="35">
        <v>0.12</v>
      </c>
      <c r="BL175" s="35">
        <v>0.12</v>
      </c>
      <c r="BM175" s="35">
        <v>0.12</v>
      </c>
      <c r="BN175" s="35">
        <v>0.12</v>
      </c>
      <c r="BO175" s="35">
        <v>0.12</v>
      </c>
      <c r="BP175" s="35">
        <v>0.12</v>
      </c>
      <c r="BQ175" s="35">
        <v>0.12</v>
      </c>
      <c r="BR175" s="35">
        <v>0.12</v>
      </c>
      <c r="BS175" s="35">
        <v>0.12</v>
      </c>
      <c r="BT175" s="35">
        <v>0.12</v>
      </c>
    </row>
    <row r="176" spans="1:72" ht="9.9499999999999993" customHeight="1" thickBot="1" x14ac:dyDescent="0.4">
      <c r="A176" s="87" t="s">
        <v>85</v>
      </c>
      <c r="B176" s="35">
        <v>0</v>
      </c>
      <c r="C176" s="35">
        <v>0</v>
      </c>
      <c r="D176" s="35">
        <v>0</v>
      </c>
      <c r="E176" s="35">
        <v>0</v>
      </c>
      <c r="F176" s="35">
        <v>0</v>
      </c>
      <c r="G176" s="35">
        <v>0</v>
      </c>
      <c r="H176" s="35">
        <v>0</v>
      </c>
      <c r="I176" s="35">
        <v>0</v>
      </c>
      <c r="J176" s="35">
        <v>0</v>
      </c>
      <c r="K176" s="35">
        <v>0</v>
      </c>
      <c r="L176" s="35">
        <v>0</v>
      </c>
      <c r="M176" s="35">
        <v>0</v>
      </c>
      <c r="N176" s="35">
        <v>0</v>
      </c>
      <c r="O176" s="35">
        <v>0</v>
      </c>
      <c r="P176" s="35">
        <v>0</v>
      </c>
      <c r="Q176" s="35">
        <v>0</v>
      </c>
      <c r="R176" s="35">
        <v>0</v>
      </c>
      <c r="S176" s="35">
        <v>0</v>
      </c>
      <c r="T176" s="35">
        <v>4.8869369696969825E-29</v>
      </c>
      <c r="U176" s="35">
        <v>5.1428363718191973E-20</v>
      </c>
      <c r="V176" s="35">
        <v>2.963253333583368E-19</v>
      </c>
      <c r="W176" s="35">
        <v>2.8308509117602971E-10</v>
      </c>
      <c r="X176" s="35">
        <v>7.8859418184022361E-10</v>
      </c>
      <c r="Y176" s="35">
        <v>1.5707367846727428E-2</v>
      </c>
      <c r="Z176" s="35">
        <v>3.6466939393939399E-2</v>
      </c>
      <c r="AA176" s="35">
        <v>6.7722696969696974E-2</v>
      </c>
      <c r="AB176" s="35">
        <v>8.472536363636364E-2</v>
      </c>
      <c r="AC176" s="35">
        <v>9.2225969696969695E-2</v>
      </c>
      <c r="AD176" s="35">
        <v>9.5053727272727276E-2</v>
      </c>
      <c r="AE176" s="35">
        <v>9.7170090909090914E-2</v>
      </c>
      <c r="AF176" s="35">
        <v>9.8200393939393935E-2</v>
      </c>
      <c r="AG176" s="35">
        <v>9.885075903614457E-2</v>
      </c>
      <c r="AH176" s="35">
        <v>9.9296542168674701E-2</v>
      </c>
      <c r="AI176" s="35">
        <v>9.9506200000000003E-2</v>
      </c>
      <c r="AJ176" s="35">
        <v>9.9677618181818181E-2</v>
      </c>
      <c r="AK176" s="35">
        <v>9.9779436363636356E-2</v>
      </c>
      <c r="AL176" s="35">
        <v>9.9846545454545452E-2</v>
      </c>
      <c r="AM176" s="35">
        <v>9.9897090909090908E-2</v>
      </c>
      <c r="AN176" s="35">
        <v>9.9924363636363631E-2</v>
      </c>
      <c r="AO176" s="35">
        <v>9.9946638554216871E-2</v>
      </c>
      <c r="AP176" s="35">
        <v>9.9961096385542167E-2</v>
      </c>
      <c r="AQ176" s="35">
        <v>9.9971193939393937E-2</v>
      </c>
      <c r="AR176" s="35">
        <v>9.9979387878787879E-2</v>
      </c>
      <c r="AS176" s="35">
        <v>9.9984236363636361E-2</v>
      </c>
      <c r="AT176" s="35">
        <v>9.9988303030303038E-2</v>
      </c>
      <c r="AU176" s="35">
        <v>9.9991333333333335E-2</v>
      </c>
      <c r="AV176" s="35">
        <v>9.9993418181818186E-2</v>
      </c>
      <c r="AW176" s="35">
        <v>9.9995157575757582E-2</v>
      </c>
      <c r="AX176" s="35">
        <v>9.9996369696969706E-2</v>
      </c>
      <c r="AY176" s="35">
        <v>9.9997289156626507E-2</v>
      </c>
      <c r="AZ176" s="35">
        <v>9.9997891566265068E-2</v>
      </c>
      <c r="BA176" s="35">
        <v>9.9998496969696968E-2</v>
      </c>
      <c r="BB176" s="35">
        <v>9.999910303030303E-2</v>
      </c>
      <c r="BC176" s="35">
        <v>9.9999709090909092E-2</v>
      </c>
      <c r="BD176" s="35">
        <v>0.1</v>
      </c>
      <c r="BE176" s="35">
        <v>0.1</v>
      </c>
      <c r="BF176" s="35">
        <v>0.1</v>
      </c>
      <c r="BG176" s="35">
        <v>0.1</v>
      </c>
      <c r="BH176" s="35">
        <v>0.1</v>
      </c>
      <c r="BI176" s="35">
        <v>0.1</v>
      </c>
      <c r="BJ176" s="35">
        <v>0.1</v>
      </c>
      <c r="BK176" s="35">
        <v>0.1</v>
      </c>
      <c r="BL176" s="35">
        <v>0.1</v>
      </c>
      <c r="BM176" s="35">
        <v>0.1</v>
      </c>
      <c r="BN176" s="35">
        <v>0.1</v>
      </c>
      <c r="BO176" s="35">
        <v>0.1</v>
      </c>
      <c r="BP176" s="35">
        <v>0.1</v>
      </c>
      <c r="BQ176" s="35">
        <v>0.1</v>
      </c>
      <c r="BR176" s="35">
        <v>0.1</v>
      </c>
      <c r="BS176" s="35">
        <v>0.1</v>
      </c>
      <c r="BT176" s="35">
        <v>0.1</v>
      </c>
    </row>
    <row r="177" spans="1:72" ht="9.9499999999999993" customHeight="1" thickBot="1" x14ac:dyDescent="0.4">
      <c r="A177" s="87" t="s">
        <v>26</v>
      </c>
      <c r="B177" s="35">
        <v>-18.61</v>
      </c>
      <c r="C177" s="35">
        <v>-18.612303030303028</v>
      </c>
      <c r="D177" s="35">
        <v>-18.618363636363636</v>
      </c>
      <c r="E177" s="35">
        <v>-18.624424242424244</v>
      </c>
      <c r="F177" s="35">
        <v>-18.630969696969697</v>
      </c>
      <c r="G177" s="35">
        <v>-18.643090909090908</v>
      </c>
      <c r="H177" s="35">
        <v>-18.655180722891565</v>
      </c>
      <c r="I177" s="35">
        <v>-18.667228915662651</v>
      </c>
      <c r="J177" s="35">
        <v>-18.679333333333336</v>
      </c>
      <c r="K177" s="35">
        <v>-18.692181818181819</v>
      </c>
      <c r="L177" s="35">
        <v>-18.710363636363635</v>
      </c>
      <c r="M177" s="35">
        <v>-18.728545454545454</v>
      </c>
      <c r="N177" s="35">
        <v>-18.746727272727274</v>
      </c>
      <c r="O177" s="35">
        <v>-18.764909090909093</v>
      </c>
      <c r="P177" s="35">
        <v>-18.783072289156628</v>
      </c>
      <c r="Q177" s="35">
        <v>-18.801144578313252</v>
      </c>
      <c r="R177" s="35">
        <v>-18.819272727272725</v>
      </c>
      <c r="S177" s="35">
        <v>-18.837454545454545</v>
      </c>
      <c r="T177" s="35">
        <v>-18.855636363636364</v>
      </c>
      <c r="U177" s="35">
        <v>-18.873818181818184</v>
      </c>
      <c r="V177" s="35">
        <v>-18.891999999999999</v>
      </c>
      <c r="W177" s="35">
        <v>-18.913575757575757</v>
      </c>
      <c r="X177" s="35">
        <v>-18.937818181818184</v>
      </c>
      <c r="Y177" s="35">
        <v>-18.95644578313253</v>
      </c>
      <c r="Z177" s="35">
        <v>-18.976060606060607</v>
      </c>
      <c r="AA177" s="35">
        <v>-19.00030303030303</v>
      </c>
      <c r="AB177" s="35">
        <v>-19.020909090909093</v>
      </c>
      <c r="AC177" s="35">
        <v>-19.039090909090909</v>
      </c>
      <c r="AD177" s="35">
        <v>-19.057272727272728</v>
      </c>
      <c r="AE177" s="35">
        <v>-19.077272727272728</v>
      </c>
      <c r="AF177" s="35">
        <v>-19.101515151515152</v>
      </c>
      <c r="AG177" s="35">
        <v>-19.121746987951806</v>
      </c>
      <c r="AH177" s="35">
        <v>-19.139819277108433</v>
      </c>
      <c r="AI177" s="35">
        <v>-19.164000000000001</v>
      </c>
      <c r="AJ177" s="35">
        <v>-19.186181818181819</v>
      </c>
      <c r="AK177" s="35">
        <v>-19.204363636363638</v>
      </c>
      <c r="AL177" s="35">
        <v>-19.226727272727274</v>
      </c>
      <c r="AM177" s="35">
        <v>-19.250727272727271</v>
      </c>
      <c r="AN177" s="35">
        <v>-19.268909090909091</v>
      </c>
      <c r="AO177" s="35">
        <v>-19.289397590361446</v>
      </c>
      <c r="AP177" s="35">
        <v>-19.313493975903615</v>
      </c>
      <c r="AQ177" s="35">
        <v>-19.333272727272728</v>
      </c>
      <c r="AR177" s="35">
        <v>-19.351454545454548</v>
      </c>
      <c r="AS177" s="35">
        <v>-19.369636363636364</v>
      </c>
      <c r="AT177" s="35">
        <v>-19.390424242424242</v>
      </c>
      <c r="AU177" s="35">
        <v>-19.414666666666669</v>
      </c>
      <c r="AV177" s="35">
        <v>-19.43418181818182</v>
      </c>
      <c r="AW177" s="35">
        <v>-19.452363636363636</v>
      </c>
      <c r="AX177" s="35">
        <v>-19.470545454545455</v>
      </c>
      <c r="AY177" s="35">
        <v>-19.488674698795183</v>
      </c>
      <c r="AZ177" s="35">
        <v>-19.506746987951807</v>
      </c>
      <c r="BA177" s="35">
        <v>-19.52987878787879</v>
      </c>
      <c r="BB177" s="35">
        <v>-19.553090909090908</v>
      </c>
      <c r="BC177" s="35">
        <v>-19.571272727272728</v>
      </c>
      <c r="BD177" s="35">
        <v>-19.589454545454544</v>
      </c>
      <c r="BE177" s="35">
        <v>-19.607636363636363</v>
      </c>
      <c r="BF177" s="35">
        <v>-19.625818181818182</v>
      </c>
      <c r="BG177" s="35">
        <v>-19.645301204819276</v>
      </c>
      <c r="BH177" s="35">
        <v>-19.669397590361445</v>
      </c>
      <c r="BI177" s="35">
        <v>-19.69018181818182</v>
      </c>
      <c r="BJ177" s="35">
        <v>-19.708363636363636</v>
      </c>
      <c r="BK177" s="35">
        <v>-19.726545454545455</v>
      </c>
      <c r="BL177" s="35">
        <v>-19.744727272727271</v>
      </c>
      <c r="BM177" s="35">
        <v>-19.762909090909091</v>
      </c>
      <c r="BN177" s="35">
        <v>-19.784787878787878</v>
      </c>
      <c r="BO177" s="35">
        <v>-19.809030303030301</v>
      </c>
      <c r="BP177" s="35">
        <v>-19.827349397590361</v>
      </c>
      <c r="BQ177" s="35">
        <v>-19.845454545454544</v>
      </c>
      <c r="BR177" s="35">
        <v>-19.863636363636363</v>
      </c>
      <c r="BS177" s="35">
        <v>-19.885757575757577</v>
      </c>
      <c r="BT177" s="35">
        <v>-19.91</v>
      </c>
    </row>
    <row r="178" spans="1:72" ht="9.9499999999999993" customHeight="1" thickBot="1" x14ac:dyDescent="0.4">
      <c r="A178" s="87" t="s">
        <v>5</v>
      </c>
      <c r="B178" s="35">
        <v>-59.917333333333332</v>
      </c>
      <c r="C178" s="35">
        <v>-58.1220606060606</v>
      </c>
      <c r="D178" s="35">
        <v>-56.443272727272728</v>
      </c>
      <c r="E178" s="35">
        <v>-54.892787878787878</v>
      </c>
      <c r="F178" s="35">
        <v>-53.263212121212113</v>
      </c>
      <c r="G178" s="35">
        <v>-50.178363636363635</v>
      </c>
      <c r="H178" s="35">
        <v>-47.899337349397591</v>
      </c>
      <c r="I178" s="35">
        <v>-46.688493975903611</v>
      </c>
      <c r="J178" s="35">
        <v>-45.555999999999997</v>
      </c>
      <c r="K178" s="35">
        <v>-44.457818181818183</v>
      </c>
      <c r="L178" s="35">
        <v>-43.43963636363636</v>
      </c>
      <c r="M178" s="35">
        <v>-43.247515151515152</v>
      </c>
      <c r="N178" s="35">
        <v>-43.986909090909087</v>
      </c>
      <c r="O178" s="35">
        <v>-43.394424242424243</v>
      </c>
      <c r="P178" s="35">
        <v>-42.924216867469873</v>
      </c>
      <c r="Q178" s="35">
        <v>-44.478433734939763</v>
      </c>
      <c r="R178" s="35">
        <v>-44.893818181818183</v>
      </c>
      <c r="S178" s="35">
        <v>-44.215030303030296</v>
      </c>
      <c r="T178" s="35">
        <v>-43.577939393939388</v>
      </c>
      <c r="U178" s="35">
        <v>-42.957818181818176</v>
      </c>
      <c r="V178" s="35">
        <v>-42.375999999999998</v>
      </c>
      <c r="W178" s="35">
        <v>-41.821333333333328</v>
      </c>
      <c r="X178" s="35">
        <v>-41.288000000000004</v>
      </c>
      <c r="Y178" s="35">
        <v>-40.850783132530118</v>
      </c>
      <c r="Z178" s="35">
        <v>-40.49666666666667</v>
      </c>
      <c r="AA178" s="35">
        <v>-40.363333333333337</v>
      </c>
      <c r="AB178" s="35">
        <v>-40.222727272727276</v>
      </c>
      <c r="AC178" s="35">
        <v>-40.077272727272728</v>
      </c>
      <c r="AD178" s="35">
        <v>-39.93181818181818</v>
      </c>
      <c r="AE178" s="35">
        <v>-39.788181818181819</v>
      </c>
      <c r="AF178" s="35">
        <v>-39.648787878787878</v>
      </c>
      <c r="AG178" s="35">
        <v>-39.506024096385545</v>
      </c>
      <c r="AH178" s="35">
        <v>-39.361445783132531</v>
      </c>
      <c r="AI178" s="35">
        <v>-39.222000000000001</v>
      </c>
      <c r="AJ178" s="35">
        <v>-39.080545454545458</v>
      </c>
      <c r="AK178" s="35">
        <v>-38.93509090909091</v>
      </c>
      <c r="AL178" s="35">
        <v>-38.789636363636362</v>
      </c>
      <c r="AM178" s="35">
        <v>-38.644181818181814</v>
      </c>
      <c r="AN178" s="35">
        <v>-38.498727272727272</v>
      </c>
      <c r="AO178" s="35">
        <v>-38.348915662650597</v>
      </c>
      <c r="AP178" s="35">
        <v>-38.192289156626508</v>
      </c>
      <c r="AQ178" s="35">
        <v>-38.039393939393939</v>
      </c>
      <c r="AR178" s="35">
        <v>-37.886909090909093</v>
      </c>
      <c r="AS178" s="35">
        <v>-37.723272727272729</v>
      </c>
      <c r="AT178" s="35">
        <v>-37.559636363636365</v>
      </c>
      <c r="AU178" s="35">
        <v>-37.396000000000001</v>
      </c>
      <c r="AV178" s="35">
        <v>-37.232363636363637</v>
      </c>
      <c r="AW178" s="35">
        <v>-37.067939393939398</v>
      </c>
      <c r="AX178" s="35">
        <v>-36.898242424242426</v>
      </c>
      <c r="AY178" s="35">
        <v>-36.729036144578316</v>
      </c>
      <c r="AZ178" s="35">
        <v>-36.56036144578313</v>
      </c>
      <c r="BA178" s="35">
        <v>-36.395818181818179</v>
      </c>
      <c r="BB178" s="35">
        <v>-36.232181818181814</v>
      </c>
      <c r="BC178" s="35">
        <v>-36.068545454545458</v>
      </c>
      <c r="BD178" s="35">
        <v>-35.886000000000003</v>
      </c>
      <c r="BE178" s="35">
        <v>-35.685999999999993</v>
      </c>
      <c r="BF178" s="35">
        <v>-35.433272727272723</v>
      </c>
      <c r="BG178" s="35">
        <v>-35.174337349397589</v>
      </c>
      <c r="BH178" s="35">
        <v>-34.921325301204817</v>
      </c>
      <c r="BI178" s="35">
        <v>-34.674242424242422</v>
      </c>
      <c r="BJ178" s="35">
        <v>-34.43181818181818</v>
      </c>
      <c r="BK178" s="35">
        <v>-34.189393939393938</v>
      </c>
      <c r="BL178" s="35">
        <v>-33.948545454545453</v>
      </c>
      <c r="BM178" s="35">
        <v>-33.712181818181818</v>
      </c>
      <c r="BN178" s="35">
        <v>-33.475818181818177</v>
      </c>
      <c r="BO178" s="35">
        <v>-33.239454545454542</v>
      </c>
      <c r="BP178" s="35">
        <v>-33.010240963855424</v>
      </c>
      <c r="BQ178" s="35">
        <v>-32.782727272727271</v>
      </c>
      <c r="BR178" s="35">
        <v>-32.558484848484845</v>
      </c>
      <c r="BS178" s="35">
        <v>-32.334242424242419</v>
      </c>
      <c r="BT178" s="35">
        <v>-32.11</v>
      </c>
    </row>
    <row r="179" spans="1:72" ht="9.9499999999999993" customHeight="1" thickBot="1" x14ac:dyDescent="0.4">
      <c r="A179" s="87" t="s">
        <v>6</v>
      </c>
      <c r="B179" s="35">
        <v>-16.186666666666667</v>
      </c>
      <c r="C179" s="35">
        <v>-15.867151515151516</v>
      </c>
      <c r="D179" s="35">
        <v>-15.570181818181817</v>
      </c>
      <c r="E179" s="35">
        <v>-15.299757575757576</v>
      </c>
      <c r="F179" s="35">
        <v>-14.949939393939394</v>
      </c>
      <c r="G179" s="35">
        <v>-13.574181818181817</v>
      </c>
      <c r="H179" s="35">
        <v>-12.707108433734939</v>
      </c>
      <c r="I179" s="35">
        <v>-12.514337349397591</v>
      </c>
      <c r="J179" s="35">
        <v>-12.339333333333334</v>
      </c>
      <c r="K179" s="35">
        <v>-12.171090909090909</v>
      </c>
      <c r="L179" s="35">
        <v>-12.013515151515151</v>
      </c>
      <c r="M179" s="35">
        <v>-12.388606060606058</v>
      </c>
      <c r="N179" s="35">
        <v>-13.364363636363635</v>
      </c>
      <c r="O179" s="35">
        <v>-13.42569696969697</v>
      </c>
      <c r="P179" s="35">
        <v>-13.55578313253012</v>
      </c>
      <c r="Q179" s="35">
        <v>-15.001566265060244</v>
      </c>
      <c r="R179" s="35">
        <v>-15.676</v>
      </c>
      <c r="S179" s="35">
        <v>-15.609333333333334</v>
      </c>
      <c r="T179" s="35">
        <v>-15.553090909090908</v>
      </c>
      <c r="U179" s="35">
        <v>-15.499818181818181</v>
      </c>
      <c r="V179" s="35">
        <v>-15.451333333333332</v>
      </c>
      <c r="W179" s="35">
        <v>-15.409636363636363</v>
      </c>
      <c r="X179" s="35">
        <v>-15.373272727272726</v>
      </c>
      <c r="Y179" s="35">
        <v>-15.276807228915661</v>
      </c>
      <c r="Z179" s="35">
        <v>-15.157575757575756</v>
      </c>
      <c r="AA179" s="35">
        <v>-14.987878787878788</v>
      </c>
      <c r="AB179" s="35">
        <v>-14.887272727272727</v>
      </c>
      <c r="AC179" s="35">
        <v>-14.832727272727272</v>
      </c>
      <c r="AD179" s="35">
        <v>-14.806969696969697</v>
      </c>
      <c r="AE179" s="35">
        <v>-14.784545454545453</v>
      </c>
      <c r="AF179" s="35">
        <v>-14.766363636363636</v>
      </c>
      <c r="AG179" s="35">
        <v>-14.748253012048194</v>
      </c>
      <c r="AH179" s="35">
        <v>-14.730180722891566</v>
      </c>
      <c r="AI179" s="35">
        <v>-14.718</v>
      </c>
      <c r="AJ179" s="35">
        <v>-14.701757575757577</v>
      </c>
      <c r="AK179" s="35">
        <v>-14.677515151515152</v>
      </c>
      <c r="AL179" s="35">
        <v>-14.649090909090908</v>
      </c>
      <c r="AM179" s="35">
        <v>-14.618787878787877</v>
      </c>
      <c r="AN179" s="35">
        <v>-14.588484848484848</v>
      </c>
      <c r="AO179" s="35">
        <v>-14.551204819277109</v>
      </c>
      <c r="AP179" s="35">
        <v>-14.503012048192771</v>
      </c>
      <c r="AQ179" s="35">
        <v>-14.454606060606061</v>
      </c>
      <c r="AR179" s="35">
        <v>-14.405636363636365</v>
      </c>
      <c r="AS179" s="35">
        <v>-14.35109090909091</v>
      </c>
      <c r="AT179" s="35">
        <v>-14.293939393939395</v>
      </c>
      <c r="AU179" s="35">
        <v>-14.233333333333334</v>
      </c>
      <c r="AV179" s="35">
        <v>-14.168000000000001</v>
      </c>
      <c r="AW179" s="35">
        <v>-14.100545454545454</v>
      </c>
      <c r="AX179" s="35">
        <v>-14.027818181818182</v>
      </c>
      <c r="AY179" s="35">
        <v>-13.955301204819277</v>
      </c>
      <c r="AZ179" s="35">
        <v>-13.88301204819277</v>
      </c>
      <c r="BA179" s="35">
        <v>-13.810363636363636</v>
      </c>
      <c r="BB179" s="35">
        <v>-13.736606060606061</v>
      </c>
      <c r="BC179" s="35">
        <v>-13.657818181818181</v>
      </c>
      <c r="BD179" s="35">
        <v>-13.585333333333333</v>
      </c>
      <c r="BE179" s="35">
        <v>-13.518666666666666</v>
      </c>
      <c r="BF179" s="35">
        <v>-13.452</v>
      </c>
      <c r="BG179" s="35">
        <v>-13.385421686746987</v>
      </c>
      <c r="BH179" s="35">
        <v>-13.319156626506023</v>
      </c>
      <c r="BI179" s="35">
        <v>-13.256060606060606</v>
      </c>
      <c r="BJ179" s="35">
        <v>-13.195454545454545</v>
      </c>
      <c r="BK179" s="35">
        <v>-13.134848484848485</v>
      </c>
      <c r="BL179" s="35">
        <v>-13.074242424242424</v>
      </c>
      <c r="BM179" s="35">
        <v>-13.013636363636364</v>
      </c>
      <c r="BN179" s="35">
        <v>-12.953030303030303</v>
      </c>
      <c r="BO179" s="35">
        <v>-12.892424242424243</v>
      </c>
      <c r="BP179" s="35">
        <v>-12.832168674698796</v>
      </c>
      <c r="BQ179" s="35">
        <v>-12.771818181818182</v>
      </c>
      <c r="BR179" s="35">
        <v>-12.711212121212121</v>
      </c>
      <c r="BS179" s="35">
        <v>-12.65060606060606</v>
      </c>
      <c r="BT179" s="35">
        <v>-12.59</v>
      </c>
    </row>
    <row r="180" spans="1:72" ht="9.9499999999999993" customHeight="1" thickBot="1" x14ac:dyDescent="0.4">
      <c r="A180" s="87" t="s">
        <v>7</v>
      </c>
      <c r="B180" s="35">
        <v>-22.205757575757573</v>
      </c>
      <c r="C180" s="35">
        <v>-21.627333333333333</v>
      </c>
      <c r="D180" s="35">
        <v>-21.093999999999998</v>
      </c>
      <c r="E180" s="35">
        <v>-20.596060606060604</v>
      </c>
      <c r="F180" s="35">
        <v>-20.20721212121212</v>
      </c>
      <c r="G180" s="35">
        <v>-20.922363636363634</v>
      </c>
      <c r="H180" s="35">
        <v>-21.159036144578312</v>
      </c>
      <c r="I180" s="35">
        <v>-20.761445783132533</v>
      </c>
      <c r="J180" s="35">
        <v>-20.385333333333335</v>
      </c>
      <c r="K180" s="35">
        <v>-20.020727272727271</v>
      </c>
      <c r="L180" s="35">
        <v>-19.693454545454546</v>
      </c>
      <c r="M180" s="35">
        <v>-18.850606060606061</v>
      </c>
      <c r="N180" s="35">
        <v>-17.426363636363639</v>
      </c>
      <c r="O180" s="35">
        <v>-16.951333333333334</v>
      </c>
      <c r="P180" s="35">
        <v>-16.420722891566268</v>
      </c>
      <c r="Q180" s="35">
        <v>-14.601445783132529</v>
      </c>
      <c r="R180" s="35">
        <v>-13.57090909090909</v>
      </c>
      <c r="S180" s="35">
        <v>-13.298181818181817</v>
      </c>
      <c r="T180" s="35">
        <v>-13.041090909090908</v>
      </c>
      <c r="U180" s="35">
        <v>-12.789090909090909</v>
      </c>
      <c r="V180" s="35">
        <v>-12.546666666666665</v>
      </c>
      <c r="W180" s="35">
        <v>-12.314424242424241</v>
      </c>
      <c r="X180" s="35">
        <v>-12.090181818181819</v>
      </c>
      <c r="Y180" s="35">
        <v>-11.867168674698794</v>
      </c>
      <c r="Z180" s="35">
        <v>-11.642424242424243</v>
      </c>
      <c r="AA180" s="35">
        <v>-11.412121212121212</v>
      </c>
      <c r="AB180" s="35">
        <v>-11.196363636363637</v>
      </c>
      <c r="AC180" s="35">
        <v>-10.99030303030303</v>
      </c>
      <c r="AD180" s="35">
        <v>-10.801515151515151</v>
      </c>
      <c r="AE180" s="35">
        <v>-10.617272727272727</v>
      </c>
      <c r="AF180" s="35">
        <v>-10.441515151515151</v>
      </c>
      <c r="AG180" s="35">
        <v>-10.278192771084338</v>
      </c>
      <c r="AH180" s="35">
        <v>-10.12156626506024</v>
      </c>
      <c r="AI180" s="35">
        <v>-9.9760000000000009</v>
      </c>
      <c r="AJ180" s="35">
        <v>-9.8352848484848501</v>
      </c>
      <c r="AK180" s="35">
        <v>-9.7037696969696974</v>
      </c>
      <c r="AL180" s="35">
        <v>-9.581872727272728</v>
      </c>
      <c r="AM180" s="35">
        <v>-9.4648545454545445</v>
      </c>
      <c r="AN180" s="35">
        <v>-9.361218181818181</v>
      </c>
      <c r="AO180" s="35">
        <v>-9.263463855421687</v>
      </c>
      <c r="AP180" s="35">
        <v>-9.174909638554217</v>
      </c>
      <c r="AQ180" s="35">
        <v>-9.0952545454545461</v>
      </c>
      <c r="AR180" s="35">
        <v>-9.019909090909092</v>
      </c>
      <c r="AS180" s="35">
        <v>-8.9562727272727276</v>
      </c>
      <c r="AT180" s="35">
        <v>-8.8978484848484847</v>
      </c>
      <c r="AU180" s="35">
        <v>-8.8463333333333338</v>
      </c>
      <c r="AV180" s="35">
        <v>-8.8028545454545455</v>
      </c>
      <c r="AW180" s="35">
        <v>-8.7629818181818173</v>
      </c>
      <c r="AX180" s="35">
        <v>-8.7320727272727261</v>
      </c>
      <c r="AY180" s="35">
        <v>-8.7055903614457826</v>
      </c>
      <c r="AZ180" s="35">
        <v>-8.6839036144578312</v>
      </c>
      <c r="BA180" s="35">
        <v>-8.6680727272727278</v>
      </c>
      <c r="BB180" s="35">
        <v>-8.6546606060606059</v>
      </c>
      <c r="BC180" s="35">
        <v>-8.6467818181818181</v>
      </c>
      <c r="BD180" s="35">
        <v>-8.6508787878787885</v>
      </c>
      <c r="BE180" s="35">
        <v>-8.6660303030303023</v>
      </c>
      <c r="BF180" s="35">
        <v>-8.7043818181818189</v>
      </c>
      <c r="BG180" s="35">
        <v>-8.7461445783132525</v>
      </c>
      <c r="BH180" s="35">
        <v>-8.7877108433734943</v>
      </c>
      <c r="BI180" s="35">
        <v>-8.8300969696969691</v>
      </c>
      <c r="BJ180" s="35">
        <v>-8.8731272727272739</v>
      </c>
      <c r="BK180" s="35">
        <v>-8.9167090909090909</v>
      </c>
      <c r="BL180" s="35">
        <v>-8.9605030303030304</v>
      </c>
      <c r="BM180" s="35">
        <v>-9.0047454545454553</v>
      </c>
      <c r="BN180" s="35">
        <v>-9.0497272727272726</v>
      </c>
      <c r="BO180" s="35">
        <v>-9.0951818181818176</v>
      </c>
      <c r="BP180" s="35">
        <v>-9.1421084337349399</v>
      </c>
      <c r="BQ180" s="35">
        <v>-9.1895454545454545</v>
      </c>
      <c r="BR180" s="35">
        <v>-9.2380303030303033</v>
      </c>
      <c r="BS180" s="35">
        <v>-9.2876969696969702</v>
      </c>
      <c r="BT180" s="35">
        <v>-9.3379999999999992</v>
      </c>
    </row>
    <row r="181" spans="1:72" ht="9.9499999999999993" customHeight="1" thickBot="1" x14ac:dyDescent="0.4">
      <c r="A181" s="87"/>
    </row>
    <row r="182" spans="1:72" ht="9.9499999999999993" customHeight="1" thickBot="1" x14ac:dyDescent="0.4">
      <c r="A182" s="87"/>
    </row>
    <row r="183" spans="1:72" ht="9.9499999999999993" customHeight="1" thickBot="1" x14ac:dyDescent="0.4">
      <c r="A183" s="87"/>
    </row>
    <row r="184" spans="1:72" ht="9.9499999999999993" customHeight="1" thickBot="1" x14ac:dyDescent="0.4">
      <c r="A184" s="92"/>
    </row>
    <row r="185" spans="1:72" ht="9.9499999999999993" customHeight="1" thickBot="1" x14ac:dyDescent="0.4">
      <c r="A185" s="92"/>
    </row>
    <row r="186" spans="1:72" ht="9.9499999999999993" customHeight="1" thickBot="1" x14ac:dyDescent="0.4">
      <c r="A186" s="92"/>
    </row>
    <row r="187" spans="1:72" ht="9.9499999999999993" customHeight="1" thickBot="1" x14ac:dyDescent="0.4">
      <c r="A187" s="92"/>
    </row>
    <row r="188" spans="1:72" ht="9.9499999999999993" customHeight="1" thickBot="1" x14ac:dyDescent="0.4">
      <c r="A188" s="92"/>
    </row>
    <row r="189" spans="1:72" ht="9.9499999999999993" customHeight="1" thickBot="1" x14ac:dyDescent="0.4">
      <c r="A189" s="92"/>
    </row>
    <row r="190" spans="1:72" ht="9.9499999999999993" customHeight="1" thickBot="1" x14ac:dyDescent="0.4">
      <c r="A190" s="92"/>
    </row>
    <row r="191" spans="1:72" ht="9.9499999999999993" customHeight="1" thickBot="1" x14ac:dyDescent="0.4">
      <c r="A191" s="92"/>
    </row>
    <row r="192" spans="1:72" ht="9.9499999999999993" customHeight="1" thickBot="1" x14ac:dyDescent="0.4">
      <c r="A192" s="92"/>
    </row>
    <row r="193" spans="1:72" ht="9.9499999999999993" customHeight="1" thickBot="1" x14ac:dyDescent="0.4">
      <c r="A193" s="92"/>
    </row>
    <row r="194" spans="1:72" ht="9.9499999999999993" customHeight="1" thickTop="1" thickBot="1" x14ac:dyDescent="0.4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</row>
    <row r="195" spans="1:72" ht="21.75" thickTop="1" x14ac:dyDescent="0.35"/>
  </sheetData>
  <conditionalFormatting sqref="B101:BT129">
    <cfRule type="cellIs" dxfId="3" priority="4" operator="equal">
      <formula>0</formula>
    </cfRule>
  </conditionalFormatting>
  <conditionalFormatting sqref="B133:BT161">
    <cfRule type="cellIs" dxfId="2" priority="2" operator="equal">
      <formula>0</formula>
    </cfRule>
  </conditionalFormatting>
  <conditionalFormatting sqref="B165:BT193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A22" sqref="A22"/>
    </sheetView>
  </sheetViews>
  <sheetFormatPr defaultRowHeight="21" x14ac:dyDescent="0.35"/>
  <cols>
    <col min="1" max="1" width="4.81640625" customWidth="1"/>
  </cols>
  <sheetData>
    <row r="1" spans="1:12" ht="28.5" x14ac:dyDescent="0.45">
      <c r="A1" s="42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</row>
    <row r="2" spans="1:12" ht="21.75" customHeight="1" x14ac:dyDescent="0.35">
      <c r="A2" s="43" t="s">
        <v>30</v>
      </c>
      <c r="B2" s="50"/>
      <c r="C2" s="48"/>
      <c r="D2" s="48"/>
      <c r="E2" s="48"/>
      <c r="F2" s="48"/>
      <c r="G2" s="48"/>
      <c r="H2" s="48"/>
      <c r="I2" s="48"/>
      <c r="J2" s="48"/>
      <c r="K2" s="48"/>
      <c r="L2" s="48"/>
    </row>
    <row r="3" spans="1:12" x14ac:dyDescent="0.35">
      <c r="B3" s="49"/>
      <c r="C3" s="48"/>
      <c r="D3" s="48"/>
      <c r="E3" s="48"/>
      <c r="F3" s="49"/>
      <c r="G3" s="48"/>
      <c r="H3" s="48"/>
      <c r="I3" s="48"/>
      <c r="J3" s="49"/>
      <c r="K3" s="48"/>
      <c r="L3" s="48"/>
    </row>
    <row r="4" spans="1:12" x14ac:dyDescent="0.35">
      <c r="B4" s="50"/>
      <c r="C4" s="48"/>
      <c r="D4" s="48"/>
      <c r="E4" s="48"/>
      <c r="F4" s="48"/>
      <c r="G4" s="48"/>
      <c r="H4" s="48"/>
      <c r="I4" s="48"/>
      <c r="J4" s="48"/>
      <c r="K4" s="48"/>
      <c r="L4" s="48"/>
    </row>
    <row r="5" spans="1:12" x14ac:dyDescent="0.35">
      <c r="B5" s="49"/>
      <c r="C5" s="48"/>
      <c r="D5" s="48"/>
      <c r="E5" s="48"/>
      <c r="F5" s="49"/>
      <c r="G5" s="48"/>
      <c r="H5" s="48"/>
      <c r="I5" s="48"/>
      <c r="J5" s="49"/>
      <c r="K5" s="48"/>
      <c r="L5" s="48"/>
    </row>
    <row r="6" spans="1:12" x14ac:dyDescent="0.35">
      <c r="B6" s="50"/>
      <c r="C6" s="48"/>
      <c r="D6" s="48"/>
      <c r="E6" s="48"/>
      <c r="F6" s="48"/>
      <c r="G6" s="48"/>
      <c r="H6" s="48"/>
      <c r="I6" s="48"/>
      <c r="J6" s="48"/>
      <c r="K6" s="48"/>
      <c r="L6" s="48"/>
    </row>
    <row r="7" spans="1:12" x14ac:dyDescent="0.35">
      <c r="B7" s="49"/>
      <c r="C7" s="48"/>
      <c r="D7" s="48"/>
      <c r="E7" s="48"/>
      <c r="F7" s="48"/>
      <c r="G7" s="48"/>
      <c r="H7" s="48"/>
      <c r="I7" s="48"/>
      <c r="J7" s="49"/>
      <c r="K7" s="48"/>
      <c r="L7" s="48"/>
    </row>
    <row r="8" spans="1:12" x14ac:dyDescent="0.35">
      <c r="B8" s="50"/>
      <c r="C8" s="48"/>
      <c r="D8" s="48"/>
      <c r="E8" s="48"/>
      <c r="F8" s="48"/>
      <c r="G8" s="48"/>
      <c r="H8" s="48"/>
      <c r="I8" s="48"/>
      <c r="J8" s="48"/>
      <c r="K8" s="48"/>
      <c r="L8" s="48"/>
    </row>
    <row r="9" spans="1:12" x14ac:dyDescent="0.35">
      <c r="B9" s="50"/>
      <c r="C9" s="48"/>
      <c r="D9" s="48"/>
      <c r="E9" s="48"/>
      <c r="F9" s="48"/>
      <c r="G9" s="48"/>
      <c r="H9" s="48"/>
      <c r="I9" s="48"/>
      <c r="J9" s="49"/>
      <c r="K9" s="48"/>
      <c r="L9" s="48"/>
    </row>
    <row r="10" spans="1:12" x14ac:dyDescent="0.35">
      <c r="B10" s="49"/>
      <c r="C10" s="48"/>
      <c r="D10" s="48"/>
      <c r="E10" s="48"/>
      <c r="F10" s="48"/>
      <c r="G10" s="48"/>
      <c r="H10" s="48"/>
      <c r="I10" s="48"/>
      <c r="J10" s="48"/>
      <c r="K10" s="48"/>
      <c r="L10" s="48"/>
    </row>
    <row r="11" spans="1:12" x14ac:dyDescent="0.35">
      <c r="B11" s="50"/>
      <c r="C11" s="48"/>
      <c r="D11" s="48"/>
      <c r="E11" s="48"/>
      <c r="F11" s="48"/>
      <c r="G11" s="48"/>
      <c r="H11" s="48"/>
      <c r="I11" s="48"/>
      <c r="J11" s="49"/>
      <c r="K11" s="48"/>
      <c r="L11" s="48"/>
    </row>
    <row r="12" spans="1:12" x14ac:dyDescent="0.35">
      <c r="B12" s="49"/>
      <c r="C12" s="48"/>
      <c r="D12" s="48"/>
      <c r="E12" s="48"/>
      <c r="F12" s="48"/>
      <c r="G12" s="48"/>
      <c r="H12" s="48"/>
      <c r="I12" s="48"/>
      <c r="J12" s="48"/>
      <c r="K12" s="48"/>
      <c r="L12" s="48"/>
    </row>
    <row r="13" spans="1:12" x14ac:dyDescent="0.35">
      <c r="B13" s="50"/>
      <c r="C13" s="48"/>
      <c r="D13" s="48"/>
      <c r="E13" s="48"/>
      <c r="F13" s="49"/>
      <c r="G13" s="48"/>
      <c r="H13" s="48"/>
      <c r="I13" s="48"/>
      <c r="J13" s="49"/>
      <c r="K13" s="48"/>
      <c r="L13" s="48"/>
    </row>
    <row r="14" spans="1:12" x14ac:dyDescent="0.35">
      <c r="B14" s="49"/>
      <c r="C14" s="48"/>
      <c r="D14" s="48"/>
      <c r="E14" s="48"/>
      <c r="F14" s="48"/>
      <c r="G14" s="48"/>
      <c r="H14" s="48"/>
      <c r="I14" s="48"/>
      <c r="J14" s="48"/>
      <c r="K14" s="48"/>
      <c r="L14" s="48"/>
    </row>
    <row r="15" spans="1:12" x14ac:dyDescent="0.35">
      <c r="B15" s="50"/>
      <c r="C15" s="48"/>
      <c r="D15" s="48"/>
      <c r="E15" s="48"/>
      <c r="F15" s="48"/>
      <c r="G15" s="48"/>
      <c r="H15" s="48"/>
      <c r="I15" s="48"/>
      <c r="J15" s="49"/>
      <c r="K15" s="48"/>
      <c r="L15" s="48"/>
    </row>
    <row r="16" spans="1:12" x14ac:dyDescent="0.35">
      <c r="B16" s="50"/>
      <c r="C16" s="48"/>
      <c r="D16" s="48"/>
      <c r="E16" s="48"/>
      <c r="F16" s="48"/>
      <c r="G16" s="48"/>
      <c r="H16" s="48"/>
      <c r="I16" s="48"/>
      <c r="J16" s="48"/>
      <c r="K16" s="48"/>
      <c r="L16" s="48"/>
    </row>
    <row r="17" spans="1:12" x14ac:dyDescent="0.35">
      <c r="B17" s="49"/>
      <c r="C17" s="48"/>
      <c r="D17" s="48"/>
      <c r="E17" s="48"/>
      <c r="F17" s="49"/>
      <c r="G17" s="48"/>
      <c r="H17" s="48"/>
      <c r="I17" s="48"/>
      <c r="J17" s="49"/>
      <c r="K17" s="48"/>
      <c r="L17" s="48"/>
    </row>
    <row r="18" spans="1:12" x14ac:dyDescent="0.35">
      <c r="B18" s="50"/>
      <c r="C18" s="48"/>
      <c r="D18" s="48"/>
      <c r="E18" s="48"/>
      <c r="F18" s="48"/>
      <c r="G18" s="48"/>
      <c r="H18" s="48"/>
      <c r="I18" s="48"/>
      <c r="J18" s="48"/>
      <c r="K18" s="48"/>
      <c r="L18" s="48"/>
    </row>
    <row r="19" spans="1:12" x14ac:dyDescent="0.35">
      <c r="B19" s="50"/>
      <c r="C19" s="48"/>
      <c r="D19" s="48"/>
      <c r="E19" s="48"/>
      <c r="F19" s="49"/>
      <c r="G19" s="48"/>
      <c r="H19" s="48"/>
      <c r="I19" s="48"/>
      <c r="J19" s="49"/>
      <c r="K19" s="48"/>
      <c r="L19" s="48"/>
    </row>
    <row r="20" spans="1:12" x14ac:dyDescent="0.35">
      <c r="B20" s="49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2" spans="1:12" x14ac:dyDescent="0.35">
      <c r="A22" t="e">
        <f>$A$1:$AZ$21</f>
        <v>#VALUE!</v>
      </c>
    </row>
  </sheetData>
  <conditionalFormatting sqref="A1:Z1 A21 A2:L20">
    <cfRule type="expression" dxfId="0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12</vt:i4>
      </vt:variant>
    </vt:vector>
  </HeadingPairs>
  <TitlesOfParts>
    <vt:vector size="22" baseType="lpstr">
      <vt:lpstr>Values</vt:lpstr>
      <vt:lpstr>ALL</vt:lpstr>
      <vt:lpstr>dall</vt:lpstr>
      <vt:lpstr>FLUID</vt:lpstr>
      <vt:lpstr>dfluid1</vt:lpstr>
      <vt:lpstr>SOLID</vt:lpstr>
      <vt:lpstr>dsolid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2021-04-18T13:37:37Z</dcterms:modified>
</cp:coreProperties>
</file>