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olors9.xml" ContentType="application/vnd.ms-office.chartcolorstyle+xml"/>
  <Override PartName="/xl/charts/style2.xml" ContentType="application/vnd.ms-office.chartstyle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omments2.xml" ContentType="application/vnd.openxmlformats-officedocument.spreadsheetml.comments+xml"/>
  <Override PartName="/xl/charts/colors7.xml" ContentType="application/vnd.ms-office.chartcolorstyle+xml"/>
  <Override PartName="/xl/charts/style12.xml" ContentType="application/vnd.ms-office.chartstyle+xml"/>
  <Override PartName="/xl/charts/colors11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charts/colors10.xml" ContentType="application/vnd.ms-office.chartcolorstyle+xml"/>
  <Override PartName="/xl/charts/style10.xml" ContentType="application/vnd.ms-office.chartstyle+xml"/>
  <Override PartName="/xl/charts/style11.xml" ContentType="application/vnd.ms-office.chartstyle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trlProps/ctrlProp3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28680" yWindow="-120" windowWidth="29040" windowHeight="15990" firstSheet="2" activeTab="10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dfluid2" sheetId="22" r:id="rId7"/>
    <sheet name="SOLID" sheetId="12" r:id="rId8"/>
    <sheet name="dsolid" sheetId="15" r:id="rId9"/>
    <sheet name="dsolid2" sheetId="23" r:id="rId10"/>
    <sheet name="Gibbs-EVAL" sheetId="8" r:id="rId11"/>
    <sheet name="Mass-EVAL" sheetId="14" r:id="rId12"/>
    <sheet name="data" sheetId="7" r:id="rId13"/>
  </sheets>
  <functionGroups/>
  <definedNames>
    <definedName name="H.Ar" localSheetId="1">ALL!$F$34:$BR$34</definedName>
    <definedName name="H.Ar" localSheetId="4">FLUID!$F$34:$BR$34</definedName>
    <definedName name="H.Ar" localSheetId="7">SOLID!$F$34:$BR$34</definedName>
    <definedName name="H.Ga" localSheetId="1">ALL!$F$35:$BR$35</definedName>
    <definedName name="H.Ga" localSheetId="4">FLUID!$F$35:$BR$35</definedName>
    <definedName name="H.Ga" localSheetId="7">SOLID!$F$35:$BR$35</definedName>
    <definedName name="H.Ge" localSheetId="1">ALL!$F$36:$BR$36</definedName>
    <definedName name="H.Ge" localSheetId="4">FLUID!$F$36:$BR$36</definedName>
    <definedName name="H.Ge" localSheetId="7">SOLID!$F$36:$BR$36</definedName>
    <definedName name="H.Se" localSheetId="1">ALL!$F$37:$BR$37</definedName>
    <definedName name="H.Se" localSheetId="4">FLUID!$F$37:$BR$37</definedName>
    <definedName name="H.Se" localSheetId="7">SOLID!$F$37:$BR$37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3" i="8"/>
  <c r="BP13"/>
  <c r="BQ13"/>
  <c r="BR13"/>
  <c r="BS13"/>
  <c r="BT13"/>
  <c r="BO14"/>
  <c r="BP14"/>
  <c r="BQ14"/>
  <c r="BR14"/>
  <c r="BS14"/>
  <c r="BT14"/>
  <c r="BO66" l="1"/>
  <c r="BP66"/>
  <c r="BQ66"/>
  <c r="BR66"/>
  <c r="BS66"/>
  <c r="BT66"/>
  <c r="BO67"/>
  <c r="BP67"/>
  <c r="BQ67"/>
  <c r="BR67"/>
  <c r="BS67"/>
  <c r="BT67"/>
  <c r="BO68"/>
  <c r="BP68"/>
  <c r="BQ68"/>
  <c r="BR68"/>
  <c r="BS68"/>
  <c r="BT68"/>
  <c r="BO69"/>
  <c r="BP69"/>
  <c r="BQ69"/>
  <c r="BR69"/>
  <c r="BS69"/>
  <c r="BT69"/>
  <c r="BO70"/>
  <c r="BP70"/>
  <c r="BQ70"/>
  <c r="BR70"/>
  <c r="BS70"/>
  <c r="BT70"/>
  <c r="BO71"/>
  <c r="BP71"/>
  <c r="BQ71"/>
  <c r="BR71"/>
  <c r="BS71"/>
  <c r="BT71"/>
  <c r="BO72"/>
  <c r="BP72"/>
  <c r="BQ72"/>
  <c r="BR72"/>
  <c r="BS72"/>
  <c r="BT72"/>
  <c r="BO73"/>
  <c r="BP73"/>
  <c r="BQ73"/>
  <c r="BR73"/>
  <c r="BS73"/>
  <c r="BT73"/>
  <c r="BO74"/>
  <c r="BP74"/>
  <c r="BQ74"/>
  <c r="BR74"/>
  <c r="BS74"/>
  <c r="BT74"/>
  <c r="BO75"/>
  <c r="BP75"/>
  <c r="BQ75"/>
  <c r="BR75"/>
  <c r="BS75"/>
  <c r="BT75"/>
  <c r="BO76"/>
  <c r="BP76"/>
  <c r="BQ76"/>
  <c r="BR76"/>
  <c r="BS76"/>
  <c r="BT76"/>
  <c r="BO77"/>
  <c r="BP77"/>
  <c r="BQ77"/>
  <c r="BR77"/>
  <c r="BS77"/>
  <c r="BT77"/>
  <c r="BO78"/>
  <c r="BP78"/>
  <c r="BQ78"/>
  <c r="BR78"/>
  <c r="BS78"/>
  <c r="BT78"/>
  <c r="BO79"/>
  <c r="BP79"/>
  <c r="BQ79"/>
  <c r="BR79"/>
  <c r="BS79"/>
  <c r="BT79"/>
  <c r="BO80"/>
  <c r="BP80"/>
  <c r="BQ80"/>
  <c r="BR80"/>
  <c r="BS80"/>
  <c r="BT80"/>
  <c r="BO81"/>
  <c r="BP81"/>
  <c r="BQ81"/>
  <c r="BR81"/>
  <c r="BS81"/>
  <c r="BT81"/>
  <c r="BO82"/>
  <c r="BP82"/>
  <c r="BQ82"/>
  <c r="BR82"/>
  <c r="BS82"/>
  <c r="BT82"/>
  <c r="BO83"/>
  <c r="BP83"/>
  <c r="BQ83"/>
  <c r="BR83"/>
  <c r="BS83"/>
  <c r="BT83"/>
  <c r="BO84"/>
  <c r="BP84"/>
  <c r="BQ84"/>
  <c r="BR84"/>
  <c r="BS84"/>
  <c r="BT84"/>
  <c r="BO85"/>
  <c r="BP85"/>
  <c r="BQ85"/>
  <c r="BR85"/>
  <c r="BS85"/>
  <c r="BT85"/>
  <c r="BO86"/>
  <c r="BP86"/>
  <c r="BQ86"/>
  <c r="BR86"/>
  <c r="BS86"/>
  <c r="BT86"/>
  <c r="BO87"/>
  <c r="BP87"/>
  <c r="BQ87"/>
  <c r="BR87"/>
  <c r="BS87"/>
  <c r="BT87"/>
  <c r="BO88"/>
  <c r="BP88"/>
  <c r="BQ88"/>
  <c r="BR88"/>
  <c r="BS88"/>
  <c r="BT88"/>
  <c r="BO89"/>
  <c r="BP89"/>
  <c r="BQ89"/>
  <c r="BR89"/>
  <c r="BS89"/>
  <c r="BT89"/>
  <c r="BO90"/>
  <c r="BP90"/>
  <c r="BQ90"/>
  <c r="BR90"/>
  <c r="BS90"/>
  <c r="BT90"/>
  <c r="BO91"/>
  <c r="BP91"/>
  <c r="BQ91"/>
  <c r="BR91"/>
  <c r="BS91"/>
  <c r="BT91"/>
  <c r="BO92"/>
  <c r="BP92"/>
  <c r="BQ92"/>
  <c r="BR92"/>
  <c r="BS92"/>
  <c r="BT92"/>
  <c r="BO93"/>
  <c r="BP93"/>
  <c r="BQ93"/>
  <c r="BR93"/>
  <c r="BS93"/>
  <c r="BT93"/>
  <c r="BO94"/>
  <c r="BP94"/>
  <c r="BQ94"/>
  <c r="BR94"/>
  <c r="BS94"/>
  <c r="BT94"/>
  <c r="BO95"/>
  <c r="BP95"/>
  <c r="BQ95"/>
  <c r="BR95"/>
  <c r="BS95"/>
  <c r="BT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96"/>
  <c r="BO3"/>
  <c r="BP3"/>
  <c r="BQ3"/>
  <c r="BR3"/>
  <c r="BS3"/>
  <c r="BT3"/>
  <c r="BO4"/>
  <c r="BP4"/>
  <c r="BQ4"/>
  <c r="BR4"/>
  <c r="BS4"/>
  <c r="BT4"/>
  <c r="BO5"/>
  <c r="BP5"/>
  <c r="BQ5"/>
  <c r="BR5"/>
  <c r="BS5"/>
  <c r="BT5"/>
  <c r="BO6"/>
  <c r="BP6"/>
  <c r="BQ6"/>
  <c r="BR6"/>
  <c r="BS6"/>
  <c r="BT6"/>
  <c r="BO7"/>
  <c r="BP7"/>
  <c r="BQ7"/>
  <c r="BR7"/>
  <c r="BS7"/>
  <c r="BT7"/>
  <c r="BO8"/>
  <c r="BP8"/>
  <c r="BQ8"/>
  <c r="BR8"/>
  <c r="BS8"/>
  <c r="BT8"/>
  <c r="BO9"/>
  <c r="BP9"/>
  <c r="BQ9"/>
  <c r="BR9"/>
  <c r="BS9"/>
  <c r="BT9"/>
  <c r="BO10"/>
  <c r="BP10"/>
  <c r="BQ10"/>
  <c r="BR10"/>
  <c r="BS10"/>
  <c r="BT10"/>
  <c r="BO11"/>
  <c r="BP11"/>
  <c r="BQ11"/>
  <c r="BR11"/>
  <c r="BS11"/>
  <c r="BT11"/>
  <c r="BO12"/>
  <c r="BP12"/>
  <c r="BQ12"/>
  <c r="BR12"/>
  <c r="BS12"/>
  <c r="BT12"/>
  <c r="BO15"/>
  <c r="BP15"/>
  <c r="BQ15"/>
  <c r="BR15"/>
  <c r="BS15"/>
  <c r="BT15"/>
  <c r="BO16"/>
  <c r="BP16"/>
  <c r="BQ16"/>
  <c r="BR16"/>
  <c r="BS16"/>
  <c r="BT16"/>
  <c r="BO17"/>
  <c r="BP17"/>
  <c r="BQ17"/>
  <c r="BR17"/>
  <c r="BS17"/>
  <c r="BT17"/>
  <c r="BO18"/>
  <c r="BP18"/>
  <c r="BQ18"/>
  <c r="BR18"/>
  <c r="BS18"/>
  <c r="BT18"/>
  <c r="BO19"/>
  <c r="BP19"/>
  <c r="BQ19"/>
  <c r="BR19"/>
  <c r="BS19"/>
  <c r="BT19"/>
  <c r="BO20"/>
  <c r="BP20"/>
  <c r="BQ20"/>
  <c r="BR20"/>
  <c r="BS20"/>
  <c r="BT20"/>
  <c r="BO21"/>
  <c r="BP21"/>
  <c r="BQ21"/>
  <c r="BR21"/>
  <c r="BS21"/>
  <c r="BT21"/>
  <c r="BO22"/>
  <c r="BP22"/>
  <c r="BQ22"/>
  <c r="BR22"/>
  <c r="BS22"/>
  <c r="BT22"/>
  <c r="BO23"/>
  <c r="BP23"/>
  <c r="BQ23"/>
  <c r="BR23"/>
  <c r="BS23"/>
  <c r="BT23"/>
  <c r="BO24"/>
  <c r="BP24"/>
  <c r="BQ24"/>
  <c r="BR24"/>
  <c r="BS24"/>
  <c r="BT24"/>
  <c r="BO25"/>
  <c r="BP25"/>
  <c r="BQ25"/>
  <c r="BR25"/>
  <c r="BS25"/>
  <c r="BT25"/>
  <c r="BO26"/>
  <c r="BP26"/>
  <c r="BQ26"/>
  <c r="BR26"/>
  <c r="BS26"/>
  <c r="BT26"/>
  <c r="BO27"/>
  <c r="BP27"/>
  <c r="BQ27"/>
  <c r="BR27"/>
  <c r="BS27"/>
  <c r="BT27"/>
  <c r="BO28"/>
  <c r="BP28"/>
  <c r="BQ28"/>
  <c r="BR28"/>
  <c r="BS28"/>
  <c r="BT28"/>
  <c r="BO29"/>
  <c r="BP29"/>
  <c r="BQ29"/>
  <c r="BR29"/>
  <c r="BS29"/>
  <c r="BT29"/>
  <c r="BO30"/>
  <c r="BP30"/>
  <c r="BQ30"/>
  <c r="BR30"/>
  <c r="BS30"/>
  <c r="BT30"/>
  <c r="BO31"/>
  <c r="BP31"/>
  <c r="BQ31"/>
  <c r="BR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O2"/>
  <c r="BP2"/>
  <c r="BQ2"/>
  <c r="BR2"/>
  <c r="BS2"/>
  <c r="BT2"/>
  <c r="G33" i="12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11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4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A35" i="14" l="1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6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35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34"/>
  <c r="BO34" i="8"/>
  <c r="BP34"/>
  <c r="BQ34"/>
  <c r="BR34"/>
  <c r="BS34"/>
  <c r="BT34"/>
  <c r="BO36"/>
  <c r="BP36"/>
  <c r="BQ36"/>
  <c r="BR36"/>
  <c r="BS36"/>
  <c r="BT36"/>
  <c r="BO37"/>
  <c r="BP37"/>
  <c r="BQ37"/>
  <c r="BR37"/>
  <c r="BS37"/>
  <c r="BT37"/>
  <c r="BO38"/>
  <c r="BP38"/>
  <c r="BQ38"/>
  <c r="BR38"/>
  <c r="BS38"/>
  <c r="BT38"/>
  <c r="BO39"/>
  <c r="BP39"/>
  <c r="BQ39"/>
  <c r="BR39"/>
  <c r="BS39"/>
  <c r="BT39"/>
  <c r="BO40"/>
  <c r="BP40"/>
  <c r="BQ40"/>
  <c r="BR40"/>
  <c r="BS40"/>
  <c r="BT40"/>
  <c r="BO41"/>
  <c r="BP41"/>
  <c r="BQ41"/>
  <c r="BR41"/>
  <c r="BS41"/>
  <c r="BT41"/>
  <c r="BO42"/>
  <c r="BP42"/>
  <c r="BQ42"/>
  <c r="BR42"/>
  <c r="BS42"/>
  <c r="BT42"/>
  <c r="BO43"/>
  <c r="BP43"/>
  <c r="BQ43"/>
  <c r="BR43"/>
  <c r="BS43"/>
  <c r="BT43"/>
  <c r="BO44"/>
  <c r="BP44"/>
  <c r="BQ44"/>
  <c r="BR44"/>
  <c r="BS44"/>
  <c r="BT44"/>
  <c r="BO45"/>
  <c r="BP45"/>
  <c r="BQ45"/>
  <c r="BR45"/>
  <c r="BS45"/>
  <c r="BT45"/>
  <c r="BO46"/>
  <c r="BP46"/>
  <c r="BQ46"/>
  <c r="BR46"/>
  <c r="BS46"/>
  <c r="BT46"/>
  <c r="BO47"/>
  <c r="BP47"/>
  <c r="BQ47"/>
  <c r="BR47"/>
  <c r="BS47"/>
  <c r="BT47"/>
  <c r="BO48"/>
  <c r="BP48"/>
  <c r="BQ48"/>
  <c r="BR48"/>
  <c r="BS48"/>
  <c r="BT48"/>
  <c r="BO49"/>
  <c r="BP49"/>
  <c r="BQ49"/>
  <c r="BR49"/>
  <c r="BS49"/>
  <c r="BT49"/>
  <c r="BO50"/>
  <c r="BP50"/>
  <c r="BQ50"/>
  <c r="BR50"/>
  <c r="BS50"/>
  <c r="BT50"/>
  <c r="BO51"/>
  <c r="BP51"/>
  <c r="BQ51"/>
  <c r="BR51"/>
  <c r="BS51"/>
  <c r="BT51"/>
  <c r="BO52"/>
  <c r="BP52"/>
  <c r="BQ52"/>
  <c r="BR52"/>
  <c r="BS52"/>
  <c r="BT52"/>
  <c r="BO53"/>
  <c r="BP53"/>
  <c r="BQ53"/>
  <c r="BR53"/>
  <c r="BS53"/>
  <c r="BT53"/>
  <c r="BO54"/>
  <c r="BP54"/>
  <c r="BQ54"/>
  <c r="BR54"/>
  <c r="BS54"/>
  <c r="BT54"/>
  <c r="BO55"/>
  <c r="BP55"/>
  <c r="BQ55"/>
  <c r="BR55"/>
  <c r="BS55"/>
  <c r="BT55"/>
  <c r="BO56"/>
  <c r="BP56"/>
  <c r="BQ56"/>
  <c r="BR56"/>
  <c r="BS56"/>
  <c r="BT56"/>
  <c r="BO57"/>
  <c r="BP57"/>
  <c r="BQ57"/>
  <c r="BR57"/>
  <c r="BS57"/>
  <c r="BT57"/>
  <c r="BO58"/>
  <c r="BP58"/>
  <c r="BQ58"/>
  <c r="BR58"/>
  <c r="BS58"/>
  <c r="BT58"/>
  <c r="BO59"/>
  <c r="BP59"/>
  <c r="BQ59"/>
  <c r="BR59"/>
  <c r="BS59"/>
  <c r="BT59"/>
  <c r="BO60"/>
  <c r="BP60"/>
  <c r="BQ60"/>
  <c r="BR60"/>
  <c r="BS60"/>
  <c r="BT60"/>
  <c r="BO61"/>
  <c r="BP61"/>
  <c r="BQ61"/>
  <c r="BR61"/>
  <c r="BS61"/>
  <c r="BT61"/>
  <c r="BO62"/>
  <c r="BP62"/>
  <c r="BQ62"/>
  <c r="BR62"/>
  <c r="BS62"/>
  <c r="BT62"/>
  <c r="BO63"/>
  <c r="BP63"/>
  <c r="BQ63"/>
  <c r="BR63"/>
  <c r="BS63"/>
  <c r="BT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O35"/>
  <c r="BP35"/>
  <c r="BQ35"/>
  <c r="BR35"/>
  <c r="BS35"/>
  <c r="BT35"/>
  <c r="G40" i="11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4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12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M113" i="4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A68" i="14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67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S3"/>
  <c r="BT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S4"/>
  <c r="BT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S5"/>
  <c r="BT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S6"/>
  <c r="BT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S7"/>
  <c r="BT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S8"/>
  <c r="BT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S9"/>
  <c r="BT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S10"/>
  <c r="BT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S11"/>
  <c r="BT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S12"/>
  <c r="BT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S13"/>
  <c r="BT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S14"/>
  <c r="BT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S15"/>
  <c r="BT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S16"/>
  <c r="BT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S17"/>
  <c r="BT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S18"/>
  <c r="BT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S19"/>
  <c r="BT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S20"/>
  <c r="BT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S21"/>
  <c r="BT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S22"/>
  <c r="BT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S23"/>
  <c r="BT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S24"/>
  <c r="BT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S25"/>
  <c r="BT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S26"/>
  <c r="BT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S27"/>
  <c r="BT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S28"/>
  <c r="BT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S29"/>
  <c r="BT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S30"/>
  <c r="BT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S32"/>
  <c r="BT3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S2"/>
  <c r="BT2"/>
  <c r="B2"/>
  <c r="D35" i="4" l="1"/>
  <c r="D36"/>
  <c r="D37"/>
  <c r="AQ37" l="1"/>
  <c r="M37"/>
  <c r="BA37"/>
  <c r="W37"/>
  <c r="BK37"/>
  <c r="K37"/>
  <c r="AI37"/>
  <c r="BO37"/>
  <c r="U37"/>
  <c r="G37"/>
  <c r="L37"/>
  <c r="T37"/>
  <c r="AB37"/>
  <c r="AJ37"/>
  <c r="AR37"/>
  <c r="AZ37"/>
  <c r="BH37"/>
  <c r="BP37"/>
  <c r="AS37"/>
  <c r="AM37"/>
  <c r="N37"/>
  <c r="V37"/>
  <c r="AD37"/>
  <c r="AL37"/>
  <c r="AT37"/>
  <c r="BB37"/>
  <c r="BJ37"/>
  <c r="BR37"/>
  <c r="AU37"/>
  <c r="BC37"/>
  <c r="H37"/>
  <c r="P37"/>
  <c r="X37"/>
  <c r="AF37"/>
  <c r="AN37"/>
  <c r="AV37"/>
  <c r="BD37"/>
  <c r="BL37"/>
  <c r="R37"/>
  <c r="AH37"/>
  <c r="AX37"/>
  <c r="BN37"/>
  <c r="S37"/>
  <c r="AY37"/>
  <c r="AC37"/>
  <c r="BI37"/>
  <c r="O37"/>
  <c r="I37"/>
  <c r="Q37"/>
  <c r="Y37"/>
  <c r="AG37"/>
  <c r="AO37"/>
  <c r="AW37"/>
  <c r="BE37"/>
  <c r="BM37"/>
  <c r="F37"/>
  <c r="J37"/>
  <c r="Z37"/>
  <c r="AP37"/>
  <c r="BF37"/>
  <c r="AA37"/>
  <c r="BG37"/>
  <c r="AK37"/>
  <c r="BQ37"/>
  <c r="AE37"/>
  <c r="AK36"/>
  <c r="BC36"/>
  <c r="AQ36"/>
  <c r="AS36"/>
  <c r="W36"/>
  <c r="L36"/>
  <c r="T36"/>
  <c r="AB36"/>
  <c r="AJ36"/>
  <c r="AR36"/>
  <c r="AZ36"/>
  <c r="BH36"/>
  <c r="BP36"/>
  <c r="U36"/>
  <c r="BQ36"/>
  <c r="O36"/>
  <c r="N36"/>
  <c r="V36"/>
  <c r="AD36"/>
  <c r="AL36"/>
  <c r="AT36"/>
  <c r="BB36"/>
  <c r="BJ36"/>
  <c r="BR36"/>
  <c r="AU36"/>
  <c r="AM36"/>
  <c r="BK36"/>
  <c r="H36"/>
  <c r="P36"/>
  <c r="X36"/>
  <c r="AF36"/>
  <c r="AN36"/>
  <c r="AV36"/>
  <c r="BD36"/>
  <c r="BL36"/>
  <c r="F36"/>
  <c r="R36"/>
  <c r="AH36"/>
  <c r="AX36"/>
  <c r="BN36"/>
  <c r="K36"/>
  <c r="AA36"/>
  <c r="AY36"/>
  <c r="BO36"/>
  <c r="AC36"/>
  <c r="BI36"/>
  <c r="G36"/>
  <c r="I36"/>
  <c r="Q36"/>
  <c r="Y36"/>
  <c r="AG36"/>
  <c r="AO36"/>
  <c r="AW36"/>
  <c r="BE36"/>
  <c r="BM36"/>
  <c r="J36"/>
  <c r="Z36"/>
  <c r="AP36"/>
  <c r="BF36"/>
  <c r="S36"/>
  <c r="AI36"/>
  <c r="BG36"/>
  <c r="M36"/>
  <c r="BA36"/>
  <c r="AE36"/>
  <c r="U35"/>
  <c r="BI35"/>
  <c r="AM35"/>
  <c r="BK35"/>
  <c r="AA35"/>
  <c r="BO35"/>
  <c r="AC35"/>
  <c r="BQ35"/>
  <c r="W35"/>
  <c r="F35"/>
  <c r="L35"/>
  <c r="T35"/>
  <c r="AB35"/>
  <c r="AJ35"/>
  <c r="AR35"/>
  <c r="AZ35"/>
  <c r="BH35"/>
  <c r="BP35"/>
  <c r="AK35"/>
  <c r="N35"/>
  <c r="V35"/>
  <c r="AD35"/>
  <c r="AL35"/>
  <c r="AT35"/>
  <c r="BB35"/>
  <c r="BJ35"/>
  <c r="BR35"/>
  <c r="AE35"/>
  <c r="BC35"/>
  <c r="AU35"/>
  <c r="H35"/>
  <c r="P35"/>
  <c r="X35"/>
  <c r="AF35"/>
  <c r="AN35"/>
  <c r="AV35"/>
  <c r="BD35"/>
  <c r="BL35"/>
  <c r="R35"/>
  <c r="AH35"/>
  <c r="AX35"/>
  <c r="BN35"/>
  <c r="K35"/>
  <c r="AI35"/>
  <c r="AY35"/>
  <c r="M35"/>
  <c r="AS35"/>
  <c r="G35"/>
  <c r="I35"/>
  <c r="Q35"/>
  <c r="Y35"/>
  <c r="AG35"/>
  <c r="AO35"/>
  <c r="AW35"/>
  <c r="BE35"/>
  <c r="BM35"/>
  <c r="J35"/>
  <c r="Z35"/>
  <c r="AP35"/>
  <c r="BF35"/>
  <c r="S35"/>
  <c r="AQ35"/>
  <c r="BG35"/>
  <c r="BA35"/>
  <c r="O35"/>
  <c r="B41" i="12"/>
  <c r="C41"/>
  <c r="D41"/>
  <c r="A41"/>
  <c r="B41" i="11"/>
  <c r="C41"/>
  <c r="D41"/>
  <c r="A41"/>
  <c r="A40" i="4"/>
  <c r="B41"/>
  <c r="C41"/>
  <c r="D41"/>
  <c r="A41"/>
  <c r="C114" i="12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34" i="8" s="1"/>
  <c r="E45" i="12"/>
  <c r="E79" s="1"/>
  <c r="F40"/>
  <c r="D37"/>
  <c r="D36"/>
  <c r="D35"/>
  <c r="D34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C114" i="11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A32" i="8" s="1"/>
  <c r="E74" i="11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2" i="8" s="1"/>
  <c r="E45" i="11"/>
  <c r="E79" s="1"/>
  <c r="F40"/>
  <c r="D37"/>
  <c r="D36"/>
  <c r="D35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G113" i="4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2" i="11"/>
  <c r="A22" i="7"/>
  <c r="E109" i="12" l="1"/>
  <c r="A64" i="8"/>
  <c r="G35" i="12"/>
  <c r="O35"/>
  <c r="W35"/>
  <c r="AE35"/>
  <c r="AM35"/>
  <c r="AU35"/>
  <c r="BC35"/>
  <c r="BK35"/>
  <c r="F35"/>
  <c r="V35"/>
  <c r="BR35"/>
  <c r="H35"/>
  <c r="P35"/>
  <c r="X35"/>
  <c r="AF35"/>
  <c r="AN35"/>
  <c r="AV35"/>
  <c r="BD35"/>
  <c r="BL35"/>
  <c r="BB35"/>
  <c r="I35"/>
  <c r="Q35"/>
  <c r="Y35"/>
  <c r="AG35"/>
  <c r="AO35"/>
  <c r="AW35"/>
  <c r="BE35"/>
  <c r="BM35"/>
  <c r="AL35"/>
  <c r="J35"/>
  <c r="R35"/>
  <c r="Z35"/>
  <c r="AH35"/>
  <c r="AP35"/>
  <c r="AX35"/>
  <c r="BF35"/>
  <c r="BN35"/>
  <c r="K35"/>
  <c r="S35"/>
  <c r="AA35"/>
  <c r="AI35"/>
  <c r="AQ35"/>
  <c r="AY35"/>
  <c r="BG35"/>
  <c r="BO35"/>
  <c r="AD35"/>
  <c r="L35"/>
  <c r="T35"/>
  <c r="AB35"/>
  <c r="AJ35"/>
  <c r="AR35"/>
  <c r="AZ35"/>
  <c r="BH35"/>
  <c r="BP35"/>
  <c r="N35"/>
  <c r="BJ35"/>
  <c r="M35"/>
  <c r="U35"/>
  <c r="AC35"/>
  <c r="AK35"/>
  <c r="AS35"/>
  <c r="BA35"/>
  <c r="BI35"/>
  <c r="BQ35"/>
  <c r="AT35"/>
  <c r="E82"/>
  <c r="A37" i="8"/>
  <c r="E90" i="12"/>
  <c r="A45" i="8"/>
  <c r="E98" i="12"/>
  <c r="A53" i="8"/>
  <c r="E106" i="12"/>
  <c r="A61" i="8"/>
  <c r="G36" i="12"/>
  <c r="O36"/>
  <c r="W36"/>
  <c r="AE36"/>
  <c r="AM36"/>
  <c r="AU36"/>
  <c r="BC36"/>
  <c r="BK36"/>
  <c r="H36"/>
  <c r="P36"/>
  <c r="X36"/>
  <c r="AF36"/>
  <c r="AN36"/>
  <c r="AV36"/>
  <c r="BD36"/>
  <c r="BL36"/>
  <c r="F36"/>
  <c r="AT36"/>
  <c r="I36"/>
  <c r="Q36"/>
  <c r="Y36"/>
  <c r="AG36"/>
  <c r="AO36"/>
  <c r="AW36"/>
  <c r="BE36"/>
  <c r="BM36"/>
  <c r="N36"/>
  <c r="BJ36"/>
  <c r="J36"/>
  <c r="R36"/>
  <c r="Z36"/>
  <c r="AH36"/>
  <c r="AP36"/>
  <c r="AX36"/>
  <c r="BF36"/>
  <c r="BN36"/>
  <c r="BB36"/>
  <c r="K36"/>
  <c r="S36"/>
  <c r="AA36"/>
  <c r="AI36"/>
  <c r="AQ36"/>
  <c r="AY36"/>
  <c r="BG36"/>
  <c r="BO36"/>
  <c r="AD36"/>
  <c r="L36"/>
  <c r="T36"/>
  <c r="AB36"/>
  <c r="AJ36"/>
  <c r="AR36"/>
  <c r="AZ36"/>
  <c r="BH36"/>
  <c r="BP36"/>
  <c r="AL36"/>
  <c r="M36"/>
  <c r="U36"/>
  <c r="AC36"/>
  <c r="AK36"/>
  <c r="AS36"/>
  <c r="BA36"/>
  <c r="BI36"/>
  <c r="BQ36"/>
  <c r="V36"/>
  <c r="BR36"/>
  <c r="E83"/>
  <c r="A38" i="8"/>
  <c r="E91" i="12"/>
  <c r="A46" i="8"/>
  <c r="E99" i="12"/>
  <c r="A54" i="8"/>
  <c r="E107" i="12"/>
  <c r="A62" i="8"/>
  <c r="G37" i="12"/>
  <c r="O37"/>
  <c r="W37"/>
  <c r="AE37"/>
  <c r="AM37"/>
  <c r="AU37"/>
  <c r="BC37"/>
  <c r="BK37"/>
  <c r="N37"/>
  <c r="BJ37"/>
  <c r="H37"/>
  <c r="P37"/>
  <c r="X37"/>
  <c r="AF37"/>
  <c r="AN37"/>
  <c r="AV37"/>
  <c r="BD37"/>
  <c r="BL37"/>
  <c r="AL37"/>
  <c r="I37"/>
  <c r="Q37"/>
  <c r="Y37"/>
  <c r="AG37"/>
  <c r="AO37"/>
  <c r="AW37"/>
  <c r="BE37"/>
  <c r="BM37"/>
  <c r="F37"/>
  <c r="AT37"/>
  <c r="J37"/>
  <c r="R37"/>
  <c r="Z37"/>
  <c r="AH37"/>
  <c r="AP37"/>
  <c r="AX37"/>
  <c r="BF37"/>
  <c r="BN37"/>
  <c r="K37"/>
  <c r="S37"/>
  <c r="AA37"/>
  <c r="AI37"/>
  <c r="AQ37"/>
  <c r="AY37"/>
  <c r="BG37"/>
  <c r="BO37"/>
  <c r="V37"/>
  <c r="BR37"/>
  <c r="L37"/>
  <c r="T37"/>
  <c r="AB37"/>
  <c r="AJ37"/>
  <c r="AR37"/>
  <c r="AZ37"/>
  <c r="BH37"/>
  <c r="BP37"/>
  <c r="AD37"/>
  <c r="M37"/>
  <c r="U37"/>
  <c r="AC37"/>
  <c r="AK37"/>
  <c r="AS37"/>
  <c r="BA37"/>
  <c r="BI37"/>
  <c r="BQ37"/>
  <c r="BB37"/>
  <c r="E84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/>
  <c r="W34"/>
  <c r="AE34"/>
  <c r="AM34"/>
  <c r="AU34"/>
  <c r="BC34"/>
  <c r="BK34"/>
  <c r="AL34"/>
  <c r="H34"/>
  <c r="P34"/>
  <c r="X34"/>
  <c r="AF34"/>
  <c r="AN34"/>
  <c r="AV34"/>
  <c r="BD34"/>
  <c r="BL34"/>
  <c r="V34"/>
  <c r="BR34"/>
  <c r="I34"/>
  <c r="Q34"/>
  <c r="Y34"/>
  <c r="AG34"/>
  <c r="AO34"/>
  <c r="AW34"/>
  <c r="BE34"/>
  <c r="BM34"/>
  <c r="BB34"/>
  <c r="J34"/>
  <c r="R34"/>
  <c r="Z34"/>
  <c r="AH34"/>
  <c r="AP34"/>
  <c r="AX34"/>
  <c r="BF34"/>
  <c r="BN34"/>
  <c r="F34"/>
  <c r="BJ34"/>
  <c r="K34"/>
  <c r="S34"/>
  <c r="AA34"/>
  <c r="AI34"/>
  <c r="AQ34"/>
  <c r="AY34"/>
  <c r="BG34"/>
  <c r="BO34"/>
  <c r="AD34"/>
  <c r="L34"/>
  <c r="T34"/>
  <c r="AB34"/>
  <c r="AJ34"/>
  <c r="AR34"/>
  <c r="AZ34"/>
  <c r="BH34"/>
  <c r="BP34"/>
  <c r="N34"/>
  <c r="M34"/>
  <c r="U34"/>
  <c r="AC34"/>
  <c r="AK34"/>
  <c r="AS34"/>
  <c r="BA34"/>
  <c r="BI34"/>
  <c r="BQ34"/>
  <c r="AT34"/>
  <c r="E81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/>
  <c r="Z35"/>
  <c r="AH35"/>
  <c r="AP35"/>
  <c r="AX35"/>
  <c r="BF35"/>
  <c r="BN35"/>
  <c r="Q35"/>
  <c r="AW35"/>
  <c r="K35"/>
  <c r="S35"/>
  <c r="AA35"/>
  <c r="AI35"/>
  <c r="AQ35"/>
  <c r="AY35"/>
  <c r="BG35"/>
  <c r="BO35"/>
  <c r="I35"/>
  <c r="BM35"/>
  <c r="L35"/>
  <c r="T35"/>
  <c r="AB35"/>
  <c r="AJ35"/>
  <c r="AR35"/>
  <c r="AZ35"/>
  <c r="BH35"/>
  <c r="BP35"/>
  <c r="Y35"/>
  <c r="M35"/>
  <c r="U35"/>
  <c r="AC35"/>
  <c r="AK35"/>
  <c r="AS35"/>
  <c r="BA35"/>
  <c r="BI35"/>
  <c r="BQ35"/>
  <c r="BE35"/>
  <c r="N35"/>
  <c r="V35"/>
  <c r="AD35"/>
  <c r="AL35"/>
  <c r="AT35"/>
  <c r="BB35"/>
  <c r="BJ35"/>
  <c r="BR35"/>
  <c r="AG35"/>
  <c r="G35"/>
  <c r="O35"/>
  <c r="W35"/>
  <c r="AE35"/>
  <c r="AM35"/>
  <c r="AU35"/>
  <c r="BC35"/>
  <c r="BK35"/>
  <c r="F35"/>
  <c r="AO35"/>
  <c r="H35"/>
  <c r="P35"/>
  <c r="X35"/>
  <c r="AF35"/>
  <c r="AN35"/>
  <c r="AV35"/>
  <c r="BD35"/>
  <c r="BL35"/>
  <c r="J36"/>
  <c r="R36"/>
  <c r="Z36"/>
  <c r="AH36"/>
  <c r="AP36"/>
  <c r="AX36"/>
  <c r="BF36"/>
  <c r="BN36"/>
  <c r="Q36"/>
  <c r="K36"/>
  <c r="S36"/>
  <c r="AA36"/>
  <c r="AI36"/>
  <c r="AQ36"/>
  <c r="AY36"/>
  <c r="BG36"/>
  <c r="BO36"/>
  <c r="BE36"/>
  <c r="L36"/>
  <c r="T36"/>
  <c r="AB36"/>
  <c r="AJ36"/>
  <c r="AR36"/>
  <c r="AZ36"/>
  <c r="BH36"/>
  <c r="BP36"/>
  <c r="Y36"/>
  <c r="M36"/>
  <c r="U36"/>
  <c r="AC36"/>
  <c r="AK36"/>
  <c r="AS36"/>
  <c r="BA36"/>
  <c r="BI36"/>
  <c r="BQ36"/>
  <c r="AW36"/>
  <c r="N36"/>
  <c r="V36"/>
  <c r="AD36"/>
  <c r="AL36"/>
  <c r="AT36"/>
  <c r="BB36"/>
  <c r="BJ36"/>
  <c r="BR36"/>
  <c r="I36"/>
  <c r="AG36"/>
  <c r="BM36"/>
  <c r="G36"/>
  <c r="O36"/>
  <c r="W36"/>
  <c r="AE36"/>
  <c r="AM36"/>
  <c r="AU36"/>
  <c r="BC36"/>
  <c r="BK36"/>
  <c r="AO36"/>
  <c r="H36"/>
  <c r="P36"/>
  <c r="X36"/>
  <c r="AF36"/>
  <c r="AN36"/>
  <c r="AV36"/>
  <c r="BD36"/>
  <c r="BL36"/>
  <c r="F36"/>
  <c r="J37"/>
  <c r="R37"/>
  <c r="Z37"/>
  <c r="AH37"/>
  <c r="AP37"/>
  <c r="AX37"/>
  <c r="BF37"/>
  <c r="BN37"/>
  <c r="I37"/>
  <c r="BE37"/>
  <c r="K37"/>
  <c r="S37"/>
  <c r="AA37"/>
  <c r="AI37"/>
  <c r="AQ37"/>
  <c r="AY37"/>
  <c r="BG37"/>
  <c r="BO37"/>
  <c r="AO37"/>
  <c r="L37"/>
  <c r="T37"/>
  <c r="AB37"/>
  <c r="AJ37"/>
  <c r="AR37"/>
  <c r="AZ37"/>
  <c r="BH37"/>
  <c r="BP37"/>
  <c r="Q37"/>
  <c r="BM37"/>
  <c r="M37"/>
  <c r="U37"/>
  <c r="AC37"/>
  <c r="AK37"/>
  <c r="AS37"/>
  <c r="BA37"/>
  <c r="BI37"/>
  <c r="BQ37"/>
  <c r="AW37"/>
  <c r="N37"/>
  <c r="V37"/>
  <c r="AD37"/>
  <c r="AL37"/>
  <c r="AT37"/>
  <c r="BB37"/>
  <c r="BJ37"/>
  <c r="BR37"/>
  <c r="AG37"/>
  <c r="G37"/>
  <c r="O37"/>
  <c r="W37"/>
  <c r="AE37"/>
  <c r="AM37"/>
  <c r="AU37"/>
  <c r="BC37"/>
  <c r="BK37"/>
  <c r="Y37"/>
  <c r="F37"/>
  <c r="H37"/>
  <c r="P37"/>
  <c r="X37"/>
  <c r="AF37"/>
  <c r="AN37"/>
  <c r="AV37"/>
  <c r="BD37"/>
  <c r="BL37"/>
  <c r="J34"/>
  <c r="R34"/>
  <c r="Z34"/>
  <c r="AH34"/>
  <c r="AP34"/>
  <c r="AX34"/>
  <c r="BF34"/>
  <c r="BN34"/>
  <c r="F34"/>
  <c r="AO34"/>
  <c r="K34"/>
  <c r="S34"/>
  <c r="AA34"/>
  <c r="AI34"/>
  <c r="AQ34"/>
  <c r="AY34"/>
  <c r="BG34"/>
  <c r="BO34"/>
  <c r="Q34"/>
  <c r="L34"/>
  <c r="T34"/>
  <c r="AB34"/>
  <c r="AJ34"/>
  <c r="AR34"/>
  <c r="AZ34"/>
  <c r="BH34"/>
  <c r="BP34"/>
  <c r="Y34"/>
  <c r="M34"/>
  <c r="U34"/>
  <c r="AC34"/>
  <c r="AK34"/>
  <c r="AS34"/>
  <c r="BA34"/>
  <c r="BI34"/>
  <c r="BQ34"/>
  <c r="BE34"/>
  <c r="N34"/>
  <c r="V34"/>
  <c r="AD34"/>
  <c r="AL34"/>
  <c r="AT34"/>
  <c r="BB34"/>
  <c r="BJ34"/>
  <c r="BR34"/>
  <c r="I34"/>
  <c r="AG34"/>
  <c r="BM34"/>
  <c r="G34"/>
  <c r="O34"/>
  <c r="W34"/>
  <c r="AE34"/>
  <c r="AM34"/>
  <c r="AU34"/>
  <c r="BC34"/>
  <c r="BK34"/>
  <c r="AW34"/>
  <c r="H34"/>
  <c r="P34"/>
  <c r="X34"/>
  <c r="AF34"/>
  <c r="AN34"/>
  <c r="AV34"/>
  <c r="BD34"/>
  <c r="BL34"/>
  <c r="AN41" i="4"/>
  <c r="AV41"/>
  <c r="BD41"/>
  <c r="BL41"/>
  <c r="AO41"/>
  <c r="AW41"/>
  <c r="BE41"/>
  <c r="BM41"/>
  <c r="AP41"/>
  <c r="AX41"/>
  <c r="BF41"/>
  <c r="BN41"/>
  <c r="AQ41"/>
  <c r="AY41"/>
  <c r="BG41"/>
  <c r="BO41"/>
  <c r="AR41"/>
  <c r="AZ41"/>
  <c r="BH41"/>
  <c r="BP41"/>
  <c r="AT41"/>
  <c r="BB41"/>
  <c r="BJ41"/>
  <c r="BR41"/>
  <c r="AM41"/>
  <c r="AU41"/>
  <c r="BC41"/>
  <c r="BK41"/>
  <c r="BI41"/>
  <c r="BQ41"/>
  <c r="AS41"/>
  <c r="BA41"/>
  <c r="M41"/>
  <c r="O41"/>
  <c r="U41"/>
  <c r="N41"/>
  <c r="T41"/>
  <c r="AI41"/>
  <c r="L41"/>
  <c r="AA41"/>
  <c r="S41"/>
  <c r="AH41"/>
  <c r="W41"/>
  <c r="K41"/>
  <c r="Z41"/>
  <c r="AG41"/>
  <c r="R41"/>
  <c r="Y41"/>
  <c r="AF41"/>
  <c r="AL41"/>
  <c r="J41"/>
  <c r="Q41"/>
  <c r="X41"/>
  <c r="AD41"/>
  <c r="AK41"/>
  <c r="AJ41"/>
  <c r="AE41"/>
  <c r="I41"/>
  <c r="P41"/>
  <c r="V41"/>
  <c r="AC41"/>
  <c r="AB41"/>
  <c r="G41"/>
  <c r="H41"/>
  <c r="E109" i="11"/>
  <c r="A32" i="14"/>
  <c r="A2" i="12"/>
  <c r="E41"/>
  <c r="C78" s="1"/>
  <c r="E41" i="11"/>
  <c r="C78" s="1"/>
  <c r="F86" s="1"/>
  <c r="E34" i="12"/>
  <c r="B34" s="1"/>
  <c r="E36"/>
  <c r="B36" s="1"/>
  <c r="E37"/>
  <c r="B37" s="1"/>
  <c r="E35" i="11"/>
  <c r="B35" s="1"/>
  <c r="A80" i="12"/>
  <c r="A82"/>
  <c r="A84"/>
  <c r="A86"/>
  <c r="A88"/>
  <c r="A92"/>
  <c r="A96"/>
  <c r="A81"/>
  <c r="A83"/>
  <c r="A85"/>
  <c r="A87"/>
  <c r="A89"/>
  <c r="A90"/>
  <c r="A94"/>
  <c r="A98"/>
  <c r="A100"/>
  <c r="A102"/>
  <c r="A104"/>
  <c r="A106"/>
  <c r="A108"/>
  <c r="A91"/>
  <c r="A93"/>
  <c r="A95"/>
  <c r="A97"/>
  <c r="A99"/>
  <c r="A101"/>
  <c r="A103"/>
  <c r="A105"/>
  <c r="A107"/>
  <c r="E35"/>
  <c r="B35" s="1"/>
  <c r="C115"/>
  <c r="A82" i="11"/>
  <c r="A84"/>
  <c r="A106"/>
  <c r="F88"/>
  <c r="A80"/>
  <c r="A89"/>
  <c r="A105"/>
  <c r="A87"/>
  <c r="A107"/>
  <c r="A85"/>
  <c r="E36"/>
  <c r="B36" s="1"/>
  <c r="A95"/>
  <c r="A99"/>
  <c r="A86"/>
  <c r="A88"/>
  <c r="A90"/>
  <c r="A92"/>
  <c r="A94"/>
  <c r="A96"/>
  <c r="A98"/>
  <c r="A100"/>
  <c r="A102"/>
  <c r="A104"/>
  <c r="A108"/>
  <c r="A91"/>
  <c r="A103"/>
  <c r="E34"/>
  <c r="B34" s="1"/>
  <c r="E37"/>
  <c r="B37" s="1"/>
  <c r="A81"/>
  <c r="A93"/>
  <c r="A101"/>
  <c r="A83"/>
  <c r="A97"/>
  <c r="C115"/>
  <c r="F90" l="1"/>
  <c r="F107"/>
  <c r="F89"/>
  <c r="F84"/>
  <c r="F91"/>
  <c r="F95"/>
  <c r="F100"/>
  <c r="BE41" i="12"/>
  <c r="F81" i="11"/>
  <c r="F98"/>
  <c r="F85"/>
  <c r="F106"/>
  <c r="F108"/>
  <c r="F83"/>
  <c r="F80"/>
  <c r="F92"/>
  <c r="F82"/>
  <c r="F93"/>
  <c r="F87"/>
  <c r="AP41" i="12"/>
  <c r="AQ41"/>
  <c r="O41"/>
  <c r="BR41"/>
  <c r="M41"/>
  <c r="AH41"/>
  <c r="BL41"/>
  <c r="AB41"/>
  <c r="AK41"/>
  <c r="AY41"/>
  <c r="AX41"/>
  <c r="BM41"/>
  <c r="AR41"/>
  <c r="U66"/>
  <c r="Q55" i="8" s="1"/>
  <c r="AB74" i="12"/>
  <c r="X63" i="8" s="1"/>
  <c r="AI64" i="12"/>
  <c r="AE53" i="8" s="1"/>
  <c r="I41" i="12"/>
  <c r="AE41"/>
  <c r="AH70"/>
  <c r="AD59" i="8" s="1"/>
  <c r="M64" i="12"/>
  <c r="I53" i="8" s="1"/>
  <c r="AC41" i="12"/>
  <c r="BE62"/>
  <c r="BA51" i="8" s="1"/>
  <c r="O70" i="12"/>
  <c r="K59" i="8" s="1"/>
  <c r="AT41" i="12"/>
  <c r="BI41"/>
  <c r="R41"/>
  <c r="AV41"/>
  <c r="BL72"/>
  <c r="BH61" i="8" s="1"/>
  <c r="BF41" i="12"/>
  <c r="W41"/>
  <c r="U41"/>
  <c r="AI41"/>
  <c r="G41"/>
  <c r="AW41"/>
  <c r="AP68"/>
  <c r="AL57" i="8" s="1"/>
  <c r="AW72" i="12"/>
  <c r="AS61" i="8" s="1"/>
  <c r="AJ41" i="12"/>
  <c r="H41"/>
  <c r="P41"/>
  <c r="AX68"/>
  <c r="AT57" i="8" s="1"/>
  <c r="H68" i="12"/>
  <c r="D57" i="8" s="1"/>
  <c r="AS41" i="12"/>
  <c r="AZ41"/>
  <c r="BO41"/>
  <c r="BN41"/>
  <c r="AM41"/>
  <c r="BP41"/>
  <c r="AD41"/>
  <c r="N41"/>
  <c r="AY64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/>
  <c r="BI55" i="8" s="1"/>
  <c r="BR64" i="12"/>
  <c r="BN53" i="8" s="1"/>
  <c r="P74" i="12"/>
  <c r="L63" i="8" s="1"/>
  <c r="W68" i="12"/>
  <c r="S57" i="8" s="1"/>
  <c r="V41" i="12"/>
  <c r="BQ41"/>
  <c r="Z41"/>
  <c r="AO41"/>
  <c r="BD41"/>
  <c r="AL41"/>
  <c r="BB41"/>
  <c r="Y66"/>
  <c r="U55" i="8" s="1"/>
  <c r="BJ41" i="12"/>
  <c r="T41"/>
  <c r="AA41"/>
  <c r="AN41"/>
  <c r="BK41"/>
  <c r="H66"/>
  <c r="D55" i="8" s="1"/>
  <c r="BQ74" i="12"/>
  <c r="BM63" i="8" s="1"/>
  <c r="AO66" i="12"/>
  <c r="AK55" i="8" s="1"/>
  <c r="BD70" i="12"/>
  <c r="AZ59" i="8" s="1"/>
  <c r="BK64" i="12"/>
  <c r="BG53" i="8" s="1"/>
  <c r="Y41" i="12"/>
  <c r="Q41"/>
  <c r="X41"/>
  <c r="BJ70"/>
  <c r="BF59" i="8" s="1"/>
  <c r="AX70" i="12"/>
  <c r="AT59" i="8" s="1"/>
  <c r="BA41" i="12"/>
  <c r="BH41"/>
  <c r="K41"/>
  <c r="J41"/>
  <c r="AF41"/>
  <c r="AU41"/>
  <c r="L41"/>
  <c r="S41"/>
  <c r="BC41"/>
  <c r="AG41"/>
  <c r="N68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/>
  <c r="BP41"/>
  <c r="K41"/>
  <c r="BB41"/>
  <c r="X41"/>
  <c r="AE41"/>
  <c r="Z41"/>
  <c r="BL41"/>
  <c r="AL41"/>
  <c r="I41"/>
  <c r="AO41"/>
  <c r="X63"/>
  <c r="T20" i="8" s="1"/>
  <c r="S67" i="11"/>
  <c r="O24" i="8" s="1"/>
  <c r="AN41" i="11"/>
  <c r="I59"/>
  <c r="E16" i="8" s="1"/>
  <c r="L41" i="11"/>
  <c r="Y41"/>
  <c r="AI41"/>
  <c r="H41"/>
  <c r="BH41"/>
  <c r="AS41"/>
  <c r="BG41"/>
  <c r="BB55"/>
  <c r="AX12" i="8" s="1"/>
  <c r="BL63" i="11"/>
  <c r="BH20" i="8" s="1"/>
  <c r="BG59" i="11"/>
  <c r="BC16" i="8" s="1"/>
  <c r="BE41" i="11"/>
  <c r="S41"/>
  <c r="O41"/>
  <c r="BO41"/>
  <c r="Q41"/>
  <c r="J41"/>
  <c r="W41"/>
  <c r="AZ41"/>
  <c r="R41"/>
  <c r="BR41"/>
  <c r="AW41"/>
  <c r="BD41"/>
  <c r="AD41"/>
  <c r="AK41"/>
  <c r="G41"/>
  <c r="BN41"/>
  <c r="W57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/>
  <c r="AS67"/>
  <c r="AO24" i="8" s="1"/>
  <c r="AZ57" i="11"/>
  <c r="AV14" i="8" s="1"/>
  <c r="J69" i="11"/>
  <c r="F26" i="8" s="1"/>
  <c r="AL65" i="11"/>
  <c r="AH22" i="8" s="1"/>
  <c r="AM41" i="11"/>
  <c r="AV41"/>
  <c r="AG41"/>
  <c r="AQ41"/>
  <c r="N41"/>
  <c r="P69"/>
  <c r="L26" i="8" s="1"/>
  <c r="AH41" i="11"/>
  <c r="AW61"/>
  <c r="AS18" i="8" s="1"/>
  <c r="G55" i="11"/>
  <c r="C12" i="8" s="1"/>
  <c r="AC63" i="11"/>
  <c r="Y20" i="8" s="1"/>
  <c r="BC63" i="11"/>
  <c r="AY20" i="8" s="1"/>
  <c r="AR41" i="11"/>
  <c r="AY41"/>
  <c r="AV69"/>
  <c r="AR26" i="8" s="1"/>
  <c r="M41" i="11"/>
  <c r="AU41"/>
  <c r="BQ41"/>
  <c r="AP41"/>
  <c r="AV63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/>
  <c r="BM41"/>
  <c r="T41"/>
  <c r="AA41"/>
  <c r="BC41"/>
  <c r="V41"/>
  <c r="AC41"/>
  <c r="AJ41"/>
  <c r="AX41"/>
  <c r="BK41"/>
  <c r="U41"/>
  <c r="AB41"/>
  <c r="BF41"/>
  <c r="BC65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I89"/>
  <c r="Q89"/>
  <c r="Y89"/>
  <c r="AG89"/>
  <c r="AO89"/>
  <c r="AW89"/>
  <c r="BE89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AQ89"/>
  <c r="AY89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BK80"/>
  <c r="BK81"/>
  <c r="BK82"/>
  <c r="BK83"/>
  <c r="BK84"/>
  <c r="BK85"/>
  <c r="AU86"/>
  <c r="O87"/>
  <c r="AU87"/>
  <c r="O88"/>
  <c r="AU88"/>
  <c r="O89"/>
  <c r="AU89"/>
  <c r="BN89"/>
  <c r="J90"/>
  <c r="R90"/>
  <c r="Z90"/>
  <c r="AH90"/>
  <c r="AP90"/>
  <c r="AX90"/>
  <c r="BF90"/>
  <c r="BN90"/>
  <c r="J91"/>
  <c r="R91"/>
  <c r="Z91"/>
  <c r="AH91"/>
  <c r="AP91"/>
  <c r="AX91"/>
  <c r="BF91"/>
  <c r="BN91"/>
  <c r="J92"/>
  <c r="R92"/>
  <c r="Z92"/>
  <c r="AH92"/>
  <c r="AP92"/>
  <c r="AX92"/>
  <c r="BF92"/>
  <c r="BN92"/>
  <c r="J93"/>
  <c r="R93"/>
  <c r="Z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G80"/>
  <c r="G81"/>
  <c r="G82"/>
  <c r="G83"/>
  <c r="G84"/>
  <c r="G85"/>
  <c r="G86"/>
  <c r="BB86"/>
  <c r="V87"/>
  <c r="BB87"/>
  <c r="V88"/>
  <c r="BB88"/>
  <c r="V89"/>
  <c r="BB89"/>
  <c r="BO89"/>
  <c r="K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O80"/>
  <c r="O81"/>
  <c r="O82"/>
  <c r="O83"/>
  <c r="O84"/>
  <c r="O85"/>
  <c r="O86"/>
  <c r="BC86"/>
  <c r="W87"/>
  <c r="BC87"/>
  <c r="W88"/>
  <c r="BC88"/>
  <c r="W89"/>
  <c r="BC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W80"/>
  <c r="W81"/>
  <c r="W82"/>
  <c r="W83"/>
  <c r="W84"/>
  <c r="W85"/>
  <c r="W86"/>
  <c r="BJ86"/>
  <c r="AD87"/>
  <c r="BJ87"/>
  <c r="AD88"/>
  <c r="BJ88"/>
  <c r="AD89"/>
  <c r="BG89"/>
  <c r="BQ89"/>
  <c r="M90"/>
  <c r="U90"/>
  <c r="AC90"/>
  <c r="AK90"/>
  <c r="AS90"/>
  <c r="BA90"/>
  <c r="BI90"/>
  <c r="BQ90"/>
  <c r="M91"/>
  <c r="U91"/>
  <c r="AC91"/>
  <c r="AK91"/>
  <c r="AS91"/>
  <c r="BA91"/>
  <c r="BI91"/>
  <c r="BQ91"/>
  <c r="M92"/>
  <c r="U92"/>
  <c r="AC92"/>
  <c r="AK92"/>
  <c r="AS92"/>
  <c r="BA92"/>
  <c r="BI92"/>
  <c r="BQ92"/>
  <c r="M93"/>
  <c r="U93"/>
  <c r="AC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AE80"/>
  <c r="AE81"/>
  <c r="AE82"/>
  <c r="AE83"/>
  <c r="AE84"/>
  <c r="AE85"/>
  <c r="AE86"/>
  <c r="BK86"/>
  <c r="AE87"/>
  <c r="BK87"/>
  <c r="AE88"/>
  <c r="BK88"/>
  <c r="AE89"/>
  <c r="BJ89"/>
  <c r="BR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AM80"/>
  <c r="AM81"/>
  <c r="AM82"/>
  <c r="AM83"/>
  <c r="AM84"/>
  <c r="AM85"/>
  <c r="AL86"/>
  <c r="BR86"/>
  <c r="AL87"/>
  <c r="BR87"/>
  <c r="AL88"/>
  <c r="BR88"/>
  <c r="AL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AU80"/>
  <c r="AU81"/>
  <c r="AU82"/>
  <c r="AU83"/>
  <c r="AU84"/>
  <c r="AU85"/>
  <c r="AM86"/>
  <c r="G87"/>
  <c r="AM87"/>
  <c r="G88"/>
  <c r="AM88"/>
  <c r="G89"/>
  <c r="AM89"/>
  <c r="BL89"/>
  <c r="H90"/>
  <c r="P90"/>
  <c r="X90"/>
  <c r="AF90"/>
  <c r="AN90"/>
  <c r="AV90"/>
  <c r="BD90"/>
  <c r="BL90"/>
  <c r="H91"/>
  <c r="P91"/>
  <c r="X91"/>
  <c r="AF91"/>
  <c r="AN91"/>
  <c r="AV91"/>
  <c r="BD91"/>
  <c r="BL91"/>
  <c r="H92"/>
  <c r="P92"/>
  <c r="X92"/>
  <c r="AF92"/>
  <c r="AN92"/>
  <c r="AV92"/>
  <c r="BD92"/>
  <c r="BL92"/>
  <c r="H93"/>
  <c r="P93"/>
  <c r="X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C82"/>
  <c r="AT88"/>
  <c r="AO90"/>
  <c r="AO91"/>
  <c r="AO92"/>
  <c r="AO93"/>
  <c r="AO94"/>
  <c r="AO95"/>
  <c r="N96"/>
  <c r="AD96"/>
  <c r="AT96"/>
  <c r="BJ96"/>
  <c r="N97"/>
  <c r="AD97"/>
  <c r="AT97"/>
  <c r="BH97"/>
  <c r="BR97"/>
  <c r="Q98"/>
  <c r="AB98"/>
  <c r="AL98"/>
  <c r="AW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H101"/>
  <c r="AP101"/>
  <c r="AX101"/>
  <c r="BF101"/>
  <c r="BC83"/>
  <c r="N89"/>
  <c r="AW90"/>
  <c r="AW91"/>
  <c r="AW92"/>
  <c r="AW93"/>
  <c r="AW94"/>
  <c r="AW95"/>
  <c r="Q96"/>
  <c r="AG96"/>
  <c r="AW96"/>
  <c r="BM96"/>
  <c r="Q97"/>
  <c r="AG97"/>
  <c r="AW97"/>
  <c r="BI97"/>
  <c r="H98"/>
  <c r="R98"/>
  <c r="AC98"/>
  <c r="AN98"/>
  <c r="AX98"/>
  <c r="BG98"/>
  <c r="BO98"/>
  <c r="K99"/>
  <c r="S99"/>
  <c r="AA99"/>
  <c r="AI99"/>
  <c r="AQ99"/>
  <c r="AY99"/>
  <c r="BG99"/>
  <c r="BO99"/>
  <c r="K100"/>
  <c r="S100"/>
  <c r="AA100"/>
  <c r="AI100"/>
  <c r="AQ100"/>
  <c r="AY100"/>
  <c r="BG100"/>
  <c r="BO100"/>
  <c r="K101"/>
  <c r="S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BC84"/>
  <c r="AT89"/>
  <c r="BE90"/>
  <c r="BE91"/>
  <c r="BE92"/>
  <c r="BE93"/>
  <c r="BE94"/>
  <c r="BE95"/>
  <c r="R96"/>
  <c r="AH96"/>
  <c r="AX96"/>
  <c r="BN96"/>
  <c r="R97"/>
  <c r="AH97"/>
  <c r="AX97"/>
  <c r="BJ97"/>
  <c r="I98"/>
  <c r="T98"/>
  <c r="AD98"/>
  <c r="AO98"/>
  <c r="AZ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C85"/>
  <c r="BM89"/>
  <c r="BM90"/>
  <c r="BM91"/>
  <c r="BM92"/>
  <c r="BM93"/>
  <c r="BM94"/>
  <c r="BM95"/>
  <c r="U96"/>
  <c r="AK96"/>
  <c r="BA96"/>
  <c r="BQ96"/>
  <c r="U97"/>
  <c r="AK97"/>
  <c r="BA97"/>
  <c r="BL97"/>
  <c r="J98"/>
  <c r="U98"/>
  <c r="AF98"/>
  <c r="AP98"/>
  <c r="BA98"/>
  <c r="BI98"/>
  <c r="BQ98"/>
  <c r="M99"/>
  <c r="U99"/>
  <c r="AC99"/>
  <c r="AK99"/>
  <c r="AS99"/>
  <c r="BA99"/>
  <c r="BI99"/>
  <c r="BQ99"/>
  <c r="M100"/>
  <c r="U100"/>
  <c r="AC100"/>
  <c r="AK100"/>
  <c r="AS100"/>
  <c r="BA100"/>
  <c r="BI100"/>
  <c r="BQ100"/>
  <c r="M101"/>
  <c r="U101"/>
  <c r="AC101"/>
  <c r="AK101"/>
  <c r="AS101"/>
  <c r="BA101"/>
  <c r="AT86"/>
  <c r="I90"/>
  <c r="I91"/>
  <c r="I92"/>
  <c r="I93"/>
  <c r="I94"/>
  <c r="I95"/>
  <c r="BQ95"/>
  <c r="V96"/>
  <c r="AL96"/>
  <c r="BB96"/>
  <c r="BR96"/>
  <c r="V97"/>
  <c r="AL97"/>
  <c r="BB97"/>
  <c r="BM97"/>
  <c r="L98"/>
  <c r="V98"/>
  <c r="AG98"/>
  <c r="AR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N87"/>
  <c r="Q90"/>
  <c r="Q91"/>
  <c r="Q92"/>
  <c r="Q93"/>
  <c r="Q94"/>
  <c r="Q95"/>
  <c r="I96"/>
  <c r="Y96"/>
  <c r="AO96"/>
  <c r="BE96"/>
  <c r="I97"/>
  <c r="Y97"/>
  <c r="AO97"/>
  <c r="BD97"/>
  <c r="BN97"/>
  <c r="M98"/>
  <c r="X98"/>
  <c r="AH98"/>
  <c r="AS98"/>
  <c r="BC98"/>
  <c r="BK98"/>
  <c r="G99"/>
  <c r="O99"/>
  <c r="W99"/>
  <c r="AE99"/>
  <c r="AM99"/>
  <c r="AU99"/>
  <c r="BC99"/>
  <c r="BK99"/>
  <c r="G100"/>
  <c r="O100"/>
  <c r="W100"/>
  <c r="AE100"/>
  <c r="AM100"/>
  <c r="AU100"/>
  <c r="BC100"/>
  <c r="BK100"/>
  <c r="G101"/>
  <c r="O101"/>
  <c r="W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BC80"/>
  <c r="AT87"/>
  <c r="Y90"/>
  <c r="Y91"/>
  <c r="Y92"/>
  <c r="Y93"/>
  <c r="Y94"/>
  <c r="Y95"/>
  <c r="J96"/>
  <c r="Z96"/>
  <c r="AP96"/>
  <c r="BF96"/>
  <c r="J97"/>
  <c r="Z97"/>
  <c r="AP97"/>
  <c r="BE97"/>
  <c r="BP97"/>
  <c r="N98"/>
  <c r="Y98"/>
  <c r="AJ98"/>
  <c r="AT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X101"/>
  <c r="AF101"/>
  <c r="AN101"/>
  <c r="AV101"/>
  <c r="BD10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AG91"/>
  <c r="BI96"/>
  <c r="AK98"/>
  <c r="AO99"/>
  <c r="AO100"/>
  <c r="AO101"/>
  <c r="J102"/>
  <c r="AG102"/>
  <c r="BA102"/>
  <c r="J103"/>
  <c r="AG103"/>
  <c r="AT103"/>
  <c r="BE103"/>
  <c r="BO103"/>
  <c r="N104"/>
  <c r="Y104"/>
  <c r="AI104"/>
  <c r="AT104"/>
  <c r="BE104"/>
  <c r="BO104"/>
  <c r="N105"/>
  <c r="Y105"/>
  <c r="AI105"/>
  <c r="AT105"/>
  <c r="BE105"/>
  <c r="BO105"/>
  <c r="N106"/>
  <c r="Y106"/>
  <c r="AI106"/>
  <c r="AT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AG92"/>
  <c r="M97"/>
  <c r="AV98"/>
  <c r="AW99"/>
  <c r="AW100"/>
  <c r="AW101"/>
  <c r="M102"/>
  <c r="AH102"/>
  <c r="BE102"/>
  <c r="M103"/>
  <c r="AH103"/>
  <c r="AU103"/>
  <c r="BF103"/>
  <c r="BQ103"/>
  <c r="O104"/>
  <c r="Z104"/>
  <c r="AK104"/>
  <c r="AU104"/>
  <c r="BF104"/>
  <c r="BQ104"/>
  <c r="O105"/>
  <c r="Z105"/>
  <c r="AK105"/>
  <c r="AU105"/>
  <c r="BF105"/>
  <c r="BQ105"/>
  <c r="O106"/>
  <c r="Z106"/>
  <c r="AK106"/>
  <c r="AU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G93"/>
  <c r="AC97"/>
  <c r="BE98"/>
  <c r="BE99"/>
  <c r="BE100"/>
  <c r="BE101"/>
  <c r="Q102"/>
  <c r="AK102"/>
  <c r="BF102"/>
  <c r="Q103"/>
  <c r="AK103"/>
  <c r="AW103"/>
  <c r="BG103"/>
  <c r="BR103"/>
  <c r="Q104"/>
  <c r="AA104"/>
  <c r="AL104"/>
  <c r="AW104"/>
  <c r="BG104"/>
  <c r="BR104"/>
  <c r="Q105"/>
  <c r="AA105"/>
  <c r="AL105"/>
  <c r="AW105"/>
  <c r="BG105"/>
  <c r="BR105"/>
  <c r="Q106"/>
  <c r="AA106"/>
  <c r="AL106"/>
  <c r="AW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AG94"/>
  <c r="AS97"/>
  <c r="BM98"/>
  <c r="BM99"/>
  <c r="BM100"/>
  <c r="BI101"/>
  <c r="R102"/>
  <c r="AO102"/>
  <c r="BI102"/>
  <c r="R103"/>
  <c r="AL103"/>
  <c r="AX103"/>
  <c r="BI103"/>
  <c r="G104"/>
  <c r="R104"/>
  <c r="AC104"/>
  <c r="AM104"/>
  <c r="AX104"/>
  <c r="BI104"/>
  <c r="G105"/>
  <c r="R105"/>
  <c r="AC105"/>
  <c r="AM105"/>
  <c r="AX105"/>
  <c r="BI105"/>
  <c r="G106"/>
  <c r="R106"/>
  <c r="AC106"/>
  <c r="AM106"/>
  <c r="AX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AG95"/>
  <c r="BF97"/>
  <c r="I99"/>
  <c r="I100"/>
  <c r="I101"/>
  <c r="BM101"/>
  <c r="U102"/>
  <c r="AP102"/>
  <c r="BM102"/>
  <c r="U103"/>
  <c r="AM103"/>
  <c r="AY103"/>
  <c r="BJ103"/>
  <c r="I104"/>
  <c r="S104"/>
  <c r="AD104"/>
  <c r="AO104"/>
  <c r="AY104"/>
  <c r="BJ104"/>
  <c r="I105"/>
  <c r="S105"/>
  <c r="AD105"/>
  <c r="AO105"/>
  <c r="AY105"/>
  <c r="BJ105"/>
  <c r="I106"/>
  <c r="S106"/>
  <c r="AD106"/>
  <c r="AO106"/>
  <c r="AY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N88"/>
  <c r="AC96"/>
  <c r="P98"/>
  <c r="Y99"/>
  <c r="Y100"/>
  <c r="Y101"/>
  <c r="BQ101"/>
  <c r="Z102"/>
  <c r="AW102"/>
  <c r="BQ102"/>
  <c r="Z103"/>
  <c r="AP103"/>
  <c r="BB103"/>
  <c r="BM103"/>
  <c r="K104"/>
  <c r="V104"/>
  <c r="AG104"/>
  <c r="AQ104"/>
  <c r="BB104"/>
  <c r="BM104"/>
  <c r="K105"/>
  <c r="V105"/>
  <c r="AG105"/>
  <c r="AQ105"/>
  <c r="BB105"/>
  <c r="BM105"/>
  <c r="K106"/>
  <c r="V106"/>
  <c r="AG106"/>
  <c r="AQ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AG90"/>
  <c r="AS96"/>
  <c r="Z98"/>
  <c r="AG99"/>
  <c r="AG100"/>
  <c r="AG101"/>
  <c r="I102"/>
  <c r="AC102"/>
  <c r="AX102"/>
  <c r="I103"/>
  <c r="AC103"/>
  <c r="AS103"/>
  <c r="BC103"/>
  <c r="BN103"/>
  <c r="M104"/>
  <c r="W104"/>
  <c r="AH104"/>
  <c r="AS104"/>
  <c r="BC104"/>
  <c r="BN104"/>
  <c r="M105"/>
  <c r="W105"/>
  <c r="AH105"/>
  <c r="AS105"/>
  <c r="BC105"/>
  <c r="BN105"/>
  <c r="M106"/>
  <c r="W106"/>
  <c r="AH106"/>
  <c r="AS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Q99"/>
  <c r="AO103"/>
  <c r="BK104"/>
  <c r="U106"/>
  <c r="AC107"/>
  <c r="AC108"/>
  <c r="Q100"/>
  <c r="BA103"/>
  <c r="J105"/>
  <c r="AE106"/>
  <c r="AK107"/>
  <c r="AK108"/>
  <c r="Q101"/>
  <c r="BK103"/>
  <c r="U105"/>
  <c r="AP106"/>
  <c r="AS107"/>
  <c r="AS108"/>
  <c r="BN101"/>
  <c r="J104"/>
  <c r="AE105"/>
  <c r="BA106"/>
  <c r="BA107"/>
  <c r="BA108"/>
  <c r="Y102"/>
  <c r="U104"/>
  <c r="AP105"/>
  <c r="BI106"/>
  <c r="BI107"/>
  <c r="BI108"/>
  <c r="M96"/>
  <c r="BN102"/>
  <c r="AP104"/>
  <c r="BK105"/>
  <c r="M107"/>
  <c r="M108"/>
  <c r="BQ97"/>
  <c r="Y103"/>
  <c r="BA104"/>
  <c r="J106"/>
  <c r="U107"/>
  <c r="U108"/>
  <c r="BA105"/>
  <c r="BQ106"/>
  <c r="BQ107"/>
  <c r="BQ108"/>
  <c r="AS102"/>
  <c r="AE104"/>
  <c r="BC81"/>
  <c r="G80" i="12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H80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N80"/>
  <c r="N81"/>
  <c r="N82"/>
  <c r="N83"/>
  <c r="N84"/>
  <c r="N85"/>
  <c r="N86"/>
  <c r="V80"/>
  <c r="V81"/>
  <c r="V82"/>
  <c r="V83"/>
  <c r="V84"/>
  <c r="V85"/>
  <c r="V86"/>
  <c r="V87"/>
  <c r="V88"/>
  <c r="K89"/>
  <c r="V89"/>
  <c r="AF89"/>
  <c r="AQ89"/>
  <c r="BB89"/>
  <c r="BL89"/>
  <c r="J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AD80"/>
  <c r="AD81"/>
  <c r="AD82"/>
  <c r="AD83"/>
  <c r="AD84"/>
  <c r="AD85"/>
  <c r="AD86"/>
  <c r="AT80"/>
  <c r="AT81"/>
  <c r="AT82"/>
  <c r="AT83"/>
  <c r="AT84"/>
  <c r="AT85"/>
  <c r="AT86"/>
  <c r="AT87"/>
  <c r="AT88"/>
  <c r="O89"/>
  <c r="Y89"/>
  <c r="AJ89"/>
  <c r="AU89"/>
  <c r="BE89"/>
  <c r="BP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B80"/>
  <c r="BB81"/>
  <c r="BB82"/>
  <c r="BB83"/>
  <c r="BB84"/>
  <c r="BB85"/>
  <c r="BB86"/>
  <c r="BB87"/>
  <c r="BB88"/>
  <c r="P89"/>
  <c r="AA89"/>
  <c r="AL89"/>
  <c r="AV89"/>
  <c r="BG89"/>
  <c r="BR89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AL80"/>
  <c r="BR82"/>
  <c r="BJ85"/>
  <c r="BJ87"/>
  <c r="L89"/>
  <c r="AD89"/>
  <c r="AT89"/>
  <c r="BK89"/>
  <c r="P90"/>
  <c r="AB90"/>
  <c r="AO90"/>
  <c r="BA90"/>
  <c r="BN90"/>
  <c r="P91"/>
  <c r="BJ80"/>
  <c r="AL83"/>
  <c r="BR85"/>
  <c r="BR87"/>
  <c r="N89"/>
  <c r="AE89"/>
  <c r="AW89"/>
  <c r="BM89"/>
  <c r="Q90"/>
  <c r="AC90"/>
  <c r="AP90"/>
  <c r="BD90"/>
  <c r="BP90"/>
  <c r="Q91"/>
  <c r="AC91"/>
  <c r="AP91"/>
  <c r="BD91"/>
  <c r="BP91"/>
  <c r="Q92"/>
  <c r="AC92"/>
  <c r="AP92"/>
  <c r="BD92"/>
  <c r="BP92"/>
  <c r="Q93"/>
  <c r="AC93"/>
  <c r="AP93"/>
  <c r="BD93"/>
  <c r="BP93"/>
  <c r="Q94"/>
  <c r="AC94"/>
  <c r="AP94"/>
  <c r="BD94"/>
  <c r="BN94"/>
  <c r="M95"/>
  <c r="X95"/>
  <c r="AH95"/>
  <c r="AS95"/>
  <c r="BD95"/>
  <c r="BN95"/>
  <c r="M96"/>
  <c r="X96"/>
  <c r="AH96"/>
  <c r="AS96"/>
  <c r="BD96"/>
  <c r="BN96"/>
  <c r="M97"/>
  <c r="X97"/>
  <c r="AH97"/>
  <c r="BR80"/>
  <c r="BJ83"/>
  <c r="AL86"/>
  <c r="N88"/>
  <c r="Q89"/>
  <c r="AG89"/>
  <c r="AY89"/>
  <c r="BO89"/>
  <c r="R90"/>
  <c r="AF90"/>
  <c r="AR90"/>
  <c r="BE90"/>
  <c r="BQ90"/>
  <c r="R91"/>
  <c r="AF91"/>
  <c r="AR91"/>
  <c r="BE91"/>
  <c r="BQ91"/>
  <c r="R92"/>
  <c r="AF92"/>
  <c r="AR92"/>
  <c r="BE92"/>
  <c r="BQ92"/>
  <c r="R93"/>
  <c r="AF93"/>
  <c r="AR93"/>
  <c r="BE93"/>
  <c r="BQ93"/>
  <c r="R94"/>
  <c r="AF94"/>
  <c r="AR94"/>
  <c r="BE94"/>
  <c r="BP94"/>
  <c r="N95"/>
  <c r="Y95"/>
  <c r="AJ95"/>
  <c r="AT95"/>
  <c r="BE95"/>
  <c r="BP95"/>
  <c r="N96"/>
  <c r="Y96"/>
  <c r="AJ96"/>
  <c r="AT96"/>
  <c r="BE96"/>
  <c r="BP96"/>
  <c r="N97"/>
  <c r="Y97"/>
  <c r="AJ97"/>
  <c r="AT97"/>
  <c r="BE97"/>
  <c r="BP97"/>
  <c r="N98"/>
  <c r="Y98"/>
  <c r="AJ98"/>
  <c r="AT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G101"/>
  <c r="AO101"/>
  <c r="AW101"/>
  <c r="BE101"/>
  <c r="BM101"/>
  <c r="I102"/>
  <c r="Q102"/>
  <c r="Y102"/>
  <c r="AG102"/>
  <c r="AO102"/>
  <c r="BJ81"/>
  <c r="AL84"/>
  <c r="BR86"/>
  <c r="AL88"/>
  <c r="T89"/>
  <c r="AM89"/>
  <c r="BC89"/>
  <c r="H90"/>
  <c r="U90"/>
  <c r="AH90"/>
  <c r="AV90"/>
  <c r="BH90"/>
  <c r="I91"/>
  <c r="U91"/>
  <c r="BR81"/>
  <c r="BJ84"/>
  <c r="N87"/>
  <c r="BJ88"/>
  <c r="W89"/>
  <c r="AN89"/>
  <c r="BD89"/>
  <c r="I90"/>
  <c r="X90"/>
  <c r="AJ90"/>
  <c r="AW90"/>
  <c r="BI90"/>
  <c r="J91"/>
  <c r="X91"/>
  <c r="AJ91"/>
  <c r="AW91"/>
  <c r="BI91"/>
  <c r="J92"/>
  <c r="X92"/>
  <c r="AJ92"/>
  <c r="AW92"/>
  <c r="BI92"/>
  <c r="J93"/>
  <c r="X93"/>
  <c r="AJ93"/>
  <c r="AW93"/>
  <c r="BI93"/>
  <c r="J94"/>
  <c r="X94"/>
  <c r="AJ94"/>
  <c r="AW94"/>
  <c r="BI94"/>
  <c r="H95"/>
  <c r="R95"/>
  <c r="AC95"/>
  <c r="AN95"/>
  <c r="AX95"/>
  <c r="BI95"/>
  <c r="H96"/>
  <c r="R96"/>
  <c r="AC96"/>
  <c r="AN96"/>
  <c r="AX96"/>
  <c r="BI96"/>
  <c r="H97"/>
  <c r="R97"/>
  <c r="AC97"/>
  <c r="AN97"/>
  <c r="AX97"/>
  <c r="BI97"/>
  <c r="H98"/>
  <c r="R98"/>
  <c r="AC98"/>
  <c r="AN98"/>
  <c r="AX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D87"/>
  <c r="AI89"/>
  <c r="L90"/>
  <c r="AX90"/>
  <c r="T91"/>
  <c r="AO91"/>
  <c r="BL91"/>
  <c r="T92"/>
  <c r="AN92"/>
  <c r="BH92"/>
  <c r="P93"/>
  <c r="AK93"/>
  <c r="BF93"/>
  <c r="M94"/>
  <c r="AH94"/>
  <c r="BA94"/>
  <c r="I95"/>
  <c r="Z95"/>
  <c r="AP95"/>
  <c r="BH95"/>
  <c r="L96"/>
  <c r="AD96"/>
  <c r="AV96"/>
  <c r="BL96"/>
  <c r="Q97"/>
  <c r="AG97"/>
  <c r="AW97"/>
  <c r="BL97"/>
  <c r="M98"/>
  <c r="AL81"/>
  <c r="AL87"/>
  <c r="AO89"/>
  <c r="T90"/>
  <c r="AZ90"/>
  <c r="Y91"/>
  <c r="AS91"/>
  <c r="BM91"/>
  <c r="U92"/>
  <c r="AO92"/>
  <c r="BL92"/>
  <c r="T93"/>
  <c r="AN93"/>
  <c r="BH93"/>
  <c r="P94"/>
  <c r="AK94"/>
  <c r="BF94"/>
  <c r="J95"/>
  <c r="AB95"/>
  <c r="AR95"/>
  <c r="BJ95"/>
  <c r="P96"/>
  <c r="AF96"/>
  <c r="AW96"/>
  <c r="BM96"/>
  <c r="T97"/>
  <c r="AK97"/>
  <c r="AZ97"/>
  <c r="BM97"/>
  <c r="P98"/>
  <c r="AD98"/>
  <c r="AR98"/>
  <c r="BF98"/>
  <c r="BQ98"/>
  <c r="O99"/>
  <c r="Z99"/>
  <c r="AK99"/>
  <c r="AU99"/>
  <c r="BF99"/>
  <c r="BQ99"/>
  <c r="O100"/>
  <c r="Z100"/>
  <c r="AK100"/>
  <c r="AU100"/>
  <c r="BF100"/>
  <c r="BQ100"/>
  <c r="O101"/>
  <c r="Z101"/>
  <c r="AK101"/>
  <c r="AU101"/>
  <c r="BF101"/>
  <c r="BQ101"/>
  <c r="O102"/>
  <c r="Z102"/>
  <c r="AK102"/>
  <c r="AT102"/>
  <c r="BB102"/>
  <c r="BJ102"/>
  <c r="BR102"/>
  <c r="N103"/>
  <c r="V103"/>
  <c r="AD103"/>
  <c r="AL103"/>
  <c r="AT103"/>
  <c r="BB103"/>
  <c r="BJ103"/>
  <c r="AL82"/>
  <c r="AD88"/>
  <c r="AR89"/>
  <c r="Y90"/>
  <c r="BF90"/>
  <c r="Z91"/>
  <c r="AV91"/>
  <c r="BN91"/>
  <c r="Y92"/>
  <c r="AS92"/>
  <c r="BM92"/>
  <c r="U93"/>
  <c r="AO93"/>
  <c r="BL93"/>
  <c r="T94"/>
  <c r="AN94"/>
  <c r="BH94"/>
  <c r="L95"/>
  <c r="AD95"/>
  <c r="AV95"/>
  <c r="BL95"/>
  <c r="Q96"/>
  <c r="AG96"/>
  <c r="AZ96"/>
  <c r="BQ96"/>
  <c r="U97"/>
  <c r="AL97"/>
  <c r="BA97"/>
  <c r="BN97"/>
  <c r="Q98"/>
  <c r="AF98"/>
  <c r="AS98"/>
  <c r="BG98"/>
  <c r="BR98"/>
  <c r="P99"/>
  <c r="AA99"/>
  <c r="AL99"/>
  <c r="AV99"/>
  <c r="BG99"/>
  <c r="BR99"/>
  <c r="P100"/>
  <c r="AA100"/>
  <c r="AL100"/>
  <c r="AV100"/>
  <c r="BG100"/>
  <c r="BR100"/>
  <c r="P101"/>
  <c r="AA101"/>
  <c r="AL101"/>
  <c r="AV101"/>
  <c r="BG101"/>
  <c r="BR101"/>
  <c r="P102"/>
  <c r="AA102"/>
  <c r="AL102"/>
  <c r="AU102"/>
  <c r="BC102"/>
  <c r="BK102"/>
  <c r="G103"/>
  <c r="O103"/>
  <c r="W103"/>
  <c r="AE103"/>
  <c r="AM103"/>
  <c r="AU103"/>
  <c r="BC103"/>
  <c r="BK103"/>
  <c r="BJ82"/>
  <c r="BR88"/>
  <c r="AZ89"/>
  <c r="Z90"/>
  <c r="BL90"/>
  <c r="AB91"/>
  <c r="AX91"/>
  <c r="H92"/>
  <c r="Z92"/>
  <c r="AV92"/>
  <c r="BN92"/>
  <c r="Y93"/>
  <c r="AS93"/>
  <c r="BM93"/>
  <c r="U94"/>
  <c r="AO94"/>
  <c r="BJ94"/>
  <c r="P95"/>
  <c r="AF95"/>
  <c r="AW95"/>
  <c r="BM95"/>
  <c r="T96"/>
  <c r="AK96"/>
  <c r="BA96"/>
  <c r="BR96"/>
  <c r="V97"/>
  <c r="AO97"/>
  <c r="BB97"/>
  <c r="BQ97"/>
  <c r="T98"/>
  <c r="AG98"/>
  <c r="AV98"/>
  <c r="BI98"/>
  <c r="G99"/>
  <c r="R99"/>
  <c r="AC99"/>
  <c r="AM99"/>
  <c r="AX99"/>
  <c r="BI99"/>
  <c r="G100"/>
  <c r="R100"/>
  <c r="AC100"/>
  <c r="AM100"/>
  <c r="AX100"/>
  <c r="BI100"/>
  <c r="G101"/>
  <c r="R101"/>
  <c r="AC101"/>
  <c r="AM101"/>
  <c r="AX101"/>
  <c r="BI101"/>
  <c r="G102"/>
  <c r="R102"/>
  <c r="AC102"/>
  <c r="AM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R84"/>
  <c r="S89"/>
  <c r="BJ89"/>
  <c r="AK90"/>
  <c r="H91"/>
  <c r="AH91"/>
  <c r="BA91"/>
  <c r="L92"/>
  <c r="AG92"/>
  <c r="AZ92"/>
  <c r="I93"/>
  <c r="AB93"/>
  <c r="AX93"/>
  <c r="H94"/>
  <c r="Z94"/>
  <c r="AV94"/>
  <c r="BM94"/>
  <c r="T95"/>
  <c r="AK95"/>
  <c r="BA95"/>
  <c r="BR95"/>
  <c r="V96"/>
  <c r="AO96"/>
  <c r="BF96"/>
  <c r="J97"/>
  <c r="AB97"/>
  <c r="AR97"/>
  <c r="BF97"/>
  <c r="I98"/>
  <c r="V98"/>
  <c r="AK98"/>
  <c r="AZ98"/>
  <c r="BK98"/>
  <c r="J99"/>
  <c r="U99"/>
  <c r="AE99"/>
  <c r="AP99"/>
  <c r="BA99"/>
  <c r="BK99"/>
  <c r="J100"/>
  <c r="U100"/>
  <c r="AE100"/>
  <c r="AP100"/>
  <c r="BA100"/>
  <c r="BK100"/>
  <c r="J101"/>
  <c r="U101"/>
  <c r="AE101"/>
  <c r="AP101"/>
  <c r="BA101"/>
  <c r="BK101"/>
  <c r="J102"/>
  <c r="U102"/>
  <c r="AE102"/>
  <c r="AP102"/>
  <c r="AX102"/>
  <c r="BF102"/>
  <c r="BN102"/>
  <c r="J103"/>
  <c r="R103"/>
  <c r="Z103"/>
  <c r="AH103"/>
  <c r="AP103"/>
  <c r="AX103"/>
  <c r="BF103"/>
  <c r="BN103"/>
  <c r="AL85"/>
  <c r="X89"/>
  <c r="G90"/>
  <c r="AN90"/>
  <c r="L91"/>
  <c r="AK91"/>
  <c r="BF91"/>
  <c r="M92"/>
  <c r="AH92"/>
  <c r="BA92"/>
  <c r="L93"/>
  <c r="AG93"/>
  <c r="AZ93"/>
  <c r="I94"/>
  <c r="AB94"/>
  <c r="AX94"/>
  <c r="BQ94"/>
  <c r="U95"/>
  <c r="AL95"/>
  <c r="BB95"/>
  <c r="I96"/>
  <c r="Z96"/>
  <c r="AP96"/>
  <c r="BH96"/>
  <c r="L97"/>
  <c r="AD97"/>
  <c r="AS97"/>
  <c r="BH97"/>
  <c r="J98"/>
  <c r="X98"/>
  <c r="AL98"/>
  <c r="BA98"/>
  <c r="BL98"/>
  <c r="K99"/>
  <c r="V99"/>
  <c r="AF99"/>
  <c r="AQ99"/>
  <c r="BB99"/>
  <c r="BL99"/>
  <c r="K100"/>
  <c r="V100"/>
  <c r="AF100"/>
  <c r="AQ100"/>
  <c r="BB100"/>
  <c r="BL100"/>
  <c r="K101"/>
  <c r="V101"/>
  <c r="AF101"/>
  <c r="AQ101"/>
  <c r="BB101"/>
  <c r="BL101"/>
  <c r="K102"/>
  <c r="V102"/>
  <c r="AF102"/>
  <c r="AQ102"/>
  <c r="AY102"/>
  <c r="BG102"/>
  <c r="BO102"/>
  <c r="K103"/>
  <c r="S103"/>
  <c r="AA103"/>
  <c r="AI103"/>
  <c r="AQ103"/>
  <c r="AY103"/>
  <c r="BG103"/>
  <c r="BO103"/>
  <c r="BJ86"/>
  <c r="AB89"/>
  <c r="K90"/>
  <c r="AS90"/>
  <c r="M91"/>
  <c r="AN91"/>
  <c r="BH91"/>
  <c r="P92"/>
  <c r="AK92"/>
  <c r="BF92"/>
  <c r="M93"/>
  <c r="AH93"/>
  <c r="BA93"/>
  <c r="L94"/>
  <c r="AG94"/>
  <c r="AZ94"/>
  <c r="BR94"/>
  <c r="V95"/>
  <c r="AO95"/>
  <c r="BF95"/>
  <c r="J96"/>
  <c r="AB96"/>
  <c r="AR96"/>
  <c r="BJ96"/>
  <c r="P97"/>
  <c r="AF97"/>
  <c r="AV97"/>
  <c r="BJ97"/>
  <c r="L98"/>
  <c r="Z98"/>
  <c r="AO98"/>
  <c r="BB98"/>
  <c r="BN98"/>
  <c r="M99"/>
  <c r="W99"/>
  <c r="AH99"/>
  <c r="AS99"/>
  <c r="BC99"/>
  <c r="BN99"/>
  <c r="M100"/>
  <c r="W100"/>
  <c r="AH100"/>
  <c r="AS100"/>
  <c r="BC100"/>
  <c r="BN100"/>
  <c r="M101"/>
  <c r="W101"/>
  <c r="AH101"/>
  <c r="AS101"/>
  <c r="BC101"/>
  <c r="BN101"/>
  <c r="M102"/>
  <c r="W102"/>
  <c r="AH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I92"/>
  <c r="AS94"/>
  <c r="BB96"/>
  <c r="AH98"/>
  <c r="S99"/>
  <c r="BJ99"/>
  <c r="AN100"/>
  <c r="S101"/>
  <c r="BJ101"/>
  <c r="AN102"/>
  <c r="I103"/>
  <c r="AO103"/>
  <c r="BR103"/>
  <c r="Q104"/>
  <c r="AA104"/>
  <c r="AL104"/>
  <c r="AW104"/>
  <c r="BG104"/>
  <c r="BR104"/>
  <c r="Q105"/>
  <c r="AA105"/>
  <c r="AL105"/>
  <c r="AW105"/>
  <c r="BG105"/>
  <c r="BR105"/>
  <c r="Q106"/>
  <c r="AA106"/>
  <c r="AK106"/>
  <c r="AT106"/>
  <c r="BC106"/>
  <c r="BM106"/>
  <c r="J107"/>
  <c r="S107"/>
  <c r="AB107"/>
  <c r="AK107"/>
  <c r="AT107"/>
  <c r="BC107"/>
  <c r="BM107"/>
  <c r="J108"/>
  <c r="S108"/>
  <c r="AB108"/>
  <c r="AK108"/>
  <c r="AT108"/>
  <c r="BC108"/>
  <c r="BM108"/>
  <c r="BR83"/>
  <c r="AB92"/>
  <c r="BL94"/>
  <c r="I97"/>
  <c r="AP98"/>
  <c r="X99"/>
  <c r="BO99"/>
  <c r="AT100"/>
  <c r="X101"/>
  <c r="BO101"/>
  <c r="AS102"/>
  <c r="M103"/>
  <c r="AS103"/>
  <c r="G104"/>
  <c r="R104"/>
  <c r="AC104"/>
  <c r="AM104"/>
  <c r="AX104"/>
  <c r="BI104"/>
  <c r="G105"/>
  <c r="R105"/>
  <c r="AC105"/>
  <c r="AM105"/>
  <c r="AX105"/>
  <c r="BI105"/>
  <c r="G106"/>
  <c r="R106"/>
  <c r="AC106"/>
  <c r="AL106"/>
  <c r="AU106"/>
  <c r="BE106"/>
  <c r="BN106"/>
  <c r="K107"/>
  <c r="T107"/>
  <c r="AC107"/>
  <c r="AL107"/>
  <c r="AU107"/>
  <c r="BE107"/>
  <c r="BN107"/>
  <c r="K108"/>
  <c r="T108"/>
  <c r="AC108"/>
  <c r="AL108"/>
  <c r="AU108"/>
  <c r="BE108"/>
  <c r="BN108"/>
  <c r="I89"/>
  <c r="AX92"/>
  <c r="Q95"/>
  <c r="Z97"/>
  <c r="AW98"/>
  <c r="AD99"/>
  <c r="H100"/>
  <c r="AY100"/>
  <c r="AD101"/>
  <c r="H102"/>
  <c r="AW102"/>
  <c r="Q103"/>
  <c r="AW103"/>
  <c r="I104"/>
  <c r="S104"/>
  <c r="AD104"/>
  <c r="AO104"/>
  <c r="AY104"/>
  <c r="BJ104"/>
  <c r="I105"/>
  <c r="S105"/>
  <c r="AD105"/>
  <c r="AO105"/>
  <c r="AY105"/>
  <c r="BJ105"/>
  <c r="I106"/>
  <c r="S106"/>
  <c r="AD106"/>
  <c r="AM106"/>
  <c r="AW106"/>
  <c r="BF106"/>
  <c r="BO106"/>
  <c r="L107"/>
  <c r="U107"/>
  <c r="AD107"/>
  <c r="AM107"/>
  <c r="AW107"/>
  <c r="BF107"/>
  <c r="BO107"/>
  <c r="L108"/>
  <c r="U108"/>
  <c r="AD108"/>
  <c r="AM108"/>
  <c r="AW108"/>
  <c r="BF108"/>
  <c r="BO108"/>
  <c r="BH89"/>
  <c r="H93"/>
  <c r="AG95"/>
  <c r="AP97"/>
  <c r="BD98"/>
  <c r="AI99"/>
  <c r="N100"/>
  <c r="BD100"/>
  <c r="AI101"/>
  <c r="N102"/>
  <c r="BA102"/>
  <c r="U103"/>
  <c r="BA103"/>
  <c r="J104"/>
  <c r="U104"/>
  <c r="AE104"/>
  <c r="AP104"/>
  <c r="BA104"/>
  <c r="BK104"/>
  <c r="J105"/>
  <c r="U105"/>
  <c r="AE105"/>
  <c r="AP105"/>
  <c r="BA105"/>
  <c r="BK105"/>
  <c r="J106"/>
  <c r="U106"/>
  <c r="AE106"/>
  <c r="AO106"/>
  <c r="AX106"/>
  <c r="BG106"/>
  <c r="BP106"/>
  <c r="M107"/>
  <c r="V107"/>
  <c r="AE107"/>
  <c r="AO107"/>
  <c r="AX107"/>
  <c r="BG107"/>
  <c r="BP107"/>
  <c r="M108"/>
  <c r="V108"/>
  <c r="AE108"/>
  <c r="AO108"/>
  <c r="AX108"/>
  <c r="BG108"/>
  <c r="BP108"/>
  <c r="AG90"/>
  <c r="Z93"/>
  <c r="AZ95"/>
  <c r="BD97"/>
  <c r="BJ98"/>
  <c r="AN99"/>
  <c r="S100"/>
  <c r="BJ100"/>
  <c r="AN101"/>
  <c r="S102"/>
  <c r="BE102"/>
  <c r="Y103"/>
  <c r="BE103"/>
  <c r="K104"/>
  <c r="V104"/>
  <c r="AG104"/>
  <c r="AQ104"/>
  <c r="BB104"/>
  <c r="BM104"/>
  <c r="K105"/>
  <c r="V105"/>
  <c r="AG105"/>
  <c r="AQ105"/>
  <c r="BB105"/>
  <c r="BM105"/>
  <c r="K106"/>
  <c r="V106"/>
  <c r="AG106"/>
  <c r="AP106"/>
  <c r="AY106"/>
  <c r="BH106"/>
  <c r="BQ106"/>
  <c r="N107"/>
  <c r="W107"/>
  <c r="AG107"/>
  <c r="AP107"/>
  <c r="AY107"/>
  <c r="BH107"/>
  <c r="BQ107"/>
  <c r="N108"/>
  <c r="W108"/>
  <c r="AG108"/>
  <c r="AP108"/>
  <c r="AY108"/>
  <c r="BH108"/>
  <c r="BQ108"/>
  <c r="BM90"/>
  <c r="AV93"/>
  <c r="BQ95"/>
  <c r="BR97"/>
  <c r="BO98"/>
  <c r="AT99"/>
  <c r="X100"/>
  <c r="BO100"/>
  <c r="AT101"/>
  <c r="X102"/>
  <c r="BI102"/>
  <c r="AC103"/>
  <c r="BI103"/>
  <c r="M104"/>
  <c r="W104"/>
  <c r="AH104"/>
  <c r="AS104"/>
  <c r="BC104"/>
  <c r="BN104"/>
  <c r="M105"/>
  <c r="W105"/>
  <c r="AH105"/>
  <c r="AS105"/>
  <c r="BC105"/>
  <c r="BN105"/>
  <c r="M106"/>
  <c r="W106"/>
  <c r="AH106"/>
  <c r="AQ106"/>
  <c r="AZ106"/>
  <c r="BI106"/>
  <c r="BR106"/>
  <c r="O107"/>
  <c r="Y107"/>
  <c r="AH107"/>
  <c r="AQ107"/>
  <c r="AZ107"/>
  <c r="BI107"/>
  <c r="BR107"/>
  <c r="O108"/>
  <c r="Y108"/>
  <c r="AH108"/>
  <c r="AQ108"/>
  <c r="AZ108"/>
  <c r="BI108"/>
  <c r="BR108"/>
  <c r="AG91"/>
  <c r="BN93"/>
  <c r="U96"/>
  <c r="U98"/>
  <c r="H99"/>
  <c r="AY99"/>
  <c r="AD100"/>
  <c r="H101"/>
  <c r="AY101"/>
  <c r="AD102"/>
  <c r="BM102"/>
  <c r="AG103"/>
  <c r="BM103"/>
  <c r="N104"/>
  <c r="Y104"/>
  <c r="AI104"/>
  <c r="AT104"/>
  <c r="BE104"/>
  <c r="BO104"/>
  <c r="N105"/>
  <c r="Y105"/>
  <c r="AI105"/>
  <c r="AT105"/>
  <c r="BE105"/>
  <c r="BO105"/>
  <c r="N106"/>
  <c r="Y106"/>
  <c r="AI106"/>
  <c r="AR106"/>
  <c r="BA106"/>
  <c r="BJ106"/>
  <c r="G107"/>
  <c r="Q107"/>
  <c r="Z107"/>
  <c r="AI107"/>
  <c r="AR107"/>
  <c r="BA107"/>
  <c r="BJ107"/>
  <c r="G108"/>
  <c r="Q108"/>
  <c r="Z108"/>
  <c r="AI108"/>
  <c r="AR108"/>
  <c r="BA108"/>
  <c r="BJ108"/>
  <c r="AZ91"/>
  <c r="Y94"/>
  <c r="AL96"/>
  <c r="AB98"/>
  <c r="N99"/>
  <c r="BD99"/>
  <c r="AI100"/>
  <c r="N101"/>
  <c r="BD101"/>
  <c r="AI102"/>
  <c r="BQ102"/>
  <c r="AK103"/>
  <c r="BQ103"/>
  <c r="O104"/>
  <c r="Z104"/>
  <c r="AK104"/>
  <c r="AU104"/>
  <c r="BF104"/>
  <c r="BQ104"/>
  <c r="O105"/>
  <c r="Z105"/>
  <c r="AK105"/>
  <c r="AU105"/>
  <c r="BF105"/>
  <c r="BQ105"/>
  <c r="O106"/>
  <c r="Z106"/>
  <c r="AJ106"/>
  <c r="AS106"/>
  <c r="BB106"/>
  <c r="BK106"/>
  <c r="I107"/>
  <c r="R107"/>
  <c r="AA107"/>
  <c r="AJ107"/>
  <c r="AS107"/>
  <c r="BB107"/>
  <c r="BK107"/>
  <c r="I108"/>
  <c r="R108"/>
  <c r="AA108"/>
  <c r="AJ108"/>
  <c r="AS108"/>
  <c r="BB108"/>
  <c r="BK108"/>
  <c r="F84"/>
  <c r="F103" i="11"/>
  <c r="F94"/>
  <c r="F99"/>
  <c r="F102"/>
  <c r="F96"/>
  <c r="F105"/>
  <c r="F101"/>
  <c r="F104"/>
  <c r="F97"/>
  <c r="F106" i="12"/>
  <c r="F96"/>
  <c r="F87"/>
  <c r="F102"/>
  <c r="F95"/>
  <c r="F98"/>
  <c r="F90"/>
  <c r="F89"/>
  <c r="F86"/>
  <c r="F105"/>
  <c r="F103"/>
  <c r="F104"/>
  <c r="F88"/>
  <c r="F83"/>
  <c r="F92"/>
  <c r="F97"/>
  <c r="F93"/>
  <c r="F85"/>
  <c r="F82"/>
  <c r="F101"/>
  <c r="F99"/>
  <c r="F80"/>
  <c r="F81"/>
  <c r="F107"/>
  <c r="F94"/>
  <c r="F91"/>
  <c r="F100"/>
  <c r="F108"/>
  <c r="F62"/>
  <c r="B51" i="8" s="1"/>
  <c r="F41" i="11"/>
  <c r="F56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l="1"/>
  <c r="AC34"/>
  <c r="W34"/>
  <c r="AI34"/>
  <c r="AS34"/>
  <c r="L34"/>
  <c r="T34"/>
  <c r="AB34"/>
  <c r="AJ34"/>
  <c r="AR34"/>
  <c r="AZ34"/>
  <c r="BH34"/>
  <c r="BP34"/>
  <c r="U34"/>
  <c r="BI34"/>
  <c r="AE34"/>
  <c r="N34"/>
  <c r="V34"/>
  <c r="AD34"/>
  <c r="AL34"/>
  <c r="AT34"/>
  <c r="BB34"/>
  <c r="BJ34"/>
  <c r="BR34"/>
  <c r="O34"/>
  <c r="AU34"/>
  <c r="BC34"/>
  <c r="G34"/>
  <c r="AM34"/>
  <c r="BK34"/>
  <c r="H34"/>
  <c r="P34"/>
  <c r="X34"/>
  <c r="AF34"/>
  <c r="AN34"/>
  <c r="AV34"/>
  <c r="BD34"/>
  <c r="BL34"/>
  <c r="Z34"/>
  <c r="AH34"/>
  <c r="AX34"/>
  <c r="BN34"/>
  <c r="S34"/>
  <c r="AQ34"/>
  <c r="BG34"/>
  <c r="BA34"/>
  <c r="I34"/>
  <c r="Q34"/>
  <c r="Y34"/>
  <c r="AG34"/>
  <c r="AO34"/>
  <c r="AW34"/>
  <c r="BE34"/>
  <c r="BM34"/>
  <c r="R34"/>
  <c r="AP34"/>
  <c r="BF34"/>
  <c r="F34"/>
  <c r="K34"/>
  <c r="AA34"/>
  <c r="AY34"/>
  <c r="BO34"/>
  <c r="M34"/>
  <c r="AK34"/>
  <c r="BQ34"/>
  <c r="AE114" i="11"/>
  <c r="AL115"/>
  <c r="U114"/>
  <c r="I115"/>
  <c r="L115"/>
  <c r="AH115"/>
  <c r="AB115"/>
  <c r="T115"/>
  <c r="AB114"/>
  <c r="W115"/>
  <c r="J115"/>
  <c r="T114"/>
  <c r="AI115"/>
  <c r="AA114"/>
  <c r="O114"/>
  <c r="AC115"/>
  <c r="P114"/>
  <c r="G114"/>
  <c r="AD115"/>
  <c r="AH114"/>
  <c r="Z114"/>
  <c r="U115"/>
  <c r="Q114"/>
  <c r="AE115"/>
  <c r="AL114"/>
  <c r="AF115"/>
  <c r="W114"/>
  <c r="N114"/>
  <c r="H115"/>
  <c r="X115"/>
  <c r="X114"/>
  <c r="AK114"/>
  <c r="M115"/>
  <c r="M114"/>
  <c r="V115"/>
  <c r="Y114"/>
  <c r="AD114"/>
  <c r="AC114"/>
  <c r="O115"/>
  <c r="AJ115"/>
  <c r="S115"/>
  <c r="K115"/>
  <c r="J114"/>
  <c r="AI114"/>
  <c r="G115"/>
  <c r="R114"/>
  <c r="AJ114"/>
  <c r="AG114"/>
  <c r="I114"/>
  <c r="AK115"/>
  <c r="Q115"/>
  <c r="H114"/>
  <c r="P115"/>
  <c r="V114"/>
  <c r="S114"/>
  <c r="AG115"/>
  <c r="AA115"/>
  <c r="AF114"/>
  <c r="L114"/>
  <c r="K114"/>
  <c r="R115"/>
  <c r="N115"/>
  <c r="Y115"/>
  <c r="Z115"/>
  <c r="M115" i="12"/>
  <c r="M116"/>
  <c r="G114"/>
  <c r="AC115"/>
  <c r="AC116"/>
  <c r="AC114"/>
  <c r="AE114"/>
  <c r="AK114"/>
  <c r="P115"/>
  <c r="P116"/>
  <c r="K115"/>
  <c r="K116"/>
  <c r="U114"/>
  <c r="G115"/>
  <c r="G116"/>
  <c r="I114"/>
  <c r="O114"/>
  <c r="AI114"/>
  <c r="H114"/>
  <c r="AJ115"/>
  <c r="AJ116"/>
  <c r="AF115"/>
  <c r="AF116"/>
  <c r="Z115"/>
  <c r="Z116"/>
  <c r="AL115"/>
  <c r="AL116"/>
  <c r="U115"/>
  <c r="U116"/>
  <c r="T116"/>
  <c r="T115"/>
  <c r="J114"/>
  <c r="Y114"/>
  <c r="AJ114"/>
  <c r="AD114"/>
  <c r="R114"/>
  <c r="AF114"/>
  <c r="AL114"/>
  <c r="S115"/>
  <c r="S116"/>
  <c r="N114"/>
  <c r="Q114"/>
  <c r="Q115"/>
  <c r="Q116"/>
  <c r="V114"/>
  <c r="AD115"/>
  <c r="AD116"/>
  <c r="K114"/>
  <c r="L114"/>
  <c r="AG114"/>
  <c r="N115"/>
  <c r="N116"/>
  <c r="AB116"/>
  <c r="AB115"/>
  <c r="V115"/>
  <c r="V116"/>
  <c r="Y115"/>
  <c r="Y116"/>
  <c r="R115"/>
  <c r="R116"/>
  <c r="Z114"/>
  <c r="AH115"/>
  <c r="AH116"/>
  <c r="M114"/>
  <c r="AI115"/>
  <c r="AI116"/>
  <c r="AG115"/>
  <c r="AG116"/>
  <c r="AA115"/>
  <c r="AA116"/>
  <c r="O115"/>
  <c r="O116"/>
  <c r="I115"/>
  <c r="I116"/>
  <c r="T114"/>
  <c r="W115"/>
  <c r="W116"/>
  <c r="AB114"/>
  <c r="AE115"/>
  <c r="AE116"/>
  <c r="P114"/>
  <c r="AA114"/>
  <c r="H115"/>
  <c r="H116"/>
  <c r="L115"/>
  <c r="L116"/>
  <c r="W114"/>
  <c r="AK115"/>
  <c r="AK116"/>
  <c r="J115"/>
  <c r="J116"/>
  <c r="S114"/>
  <c r="AH114"/>
  <c r="X115"/>
  <c r="X116"/>
  <c r="X114"/>
  <c r="F116"/>
  <c r="F115"/>
  <c r="F114"/>
  <c r="F115" i="11"/>
  <c r="F114"/>
  <c r="AE117" i="12" l="1"/>
  <c r="I117"/>
  <c r="J117"/>
  <c r="V117"/>
  <c r="AI117"/>
  <c r="Y117"/>
  <c r="G117"/>
  <c r="AD117"/>
  <c r="P117"/>
  <c r="L117"/>
  <c r="N117"/>
  <c r="Z116" i="11"/>
  <c r="AG116"/>
  <c r="AJ116"/>
  <c r="AE116"/>
  <c r="AC116"/>
  <c r="T116"/>
  <c r="I116"/>
  <c r="O117" i="12"/>
  <c r="Y116" i="11"/>
  <c r="Q116"/>
  <c r="O116"/>
  <c r="V116"/>
  <c r="AD116"/>
  <c r="J116"/>
  <c r="AB116"/>
  <c r="N116"/>
  <c r="AK116"/>
  <c r="K116"/>
  <c r="X116"/>
  <c r="AF116"/>
  <c r="U116"/>
  <c r="W116"/>
  <c r="AH116"/>
  <c r="AL116"/>
  <c r="AK117" i="12"/>
  <c r="H117"/>
  <c r="R116" i="11"/>
  <c r="AA116"/>
  <c r="P116"/>
  <c r="G116"/>
  <c r="S116"/>
  <c r="M116"/>
  <c r="H116"/>
  <c r="AI116"/>
  <c r="L116"/>
  <c r="W117" i="12"/>
  <c r="U117"/>
  <c r="AA117"/>
  <c r="R117"/>
  <c r="AL117"/>
  <c r="AJ117"/>
  <c r="AG117"/>
  <c r="AC117"/>
  <c r="AF117"/>
  <c r="X117"/>
  <c r="AB117"/>
  <c r="S117"/>
  <c r="T117"/>
  <c r="K117"/>
  <c r="F117"/>
  <c r="Q117"/>
  <c r="M117"/>
  <c r="AH117"/>
  <c r="Z117"/>
  <c r="F116" i="11"/>
  <c r="E37" i="4"/>
  <c r="B37" s="1"/>
  <c r="E34"/>
  <c r="B34" s="1"/>
  <c r="E35"/>
  <c r="B35" s="1"/>
  <c r="E36"/>
  <c r="B36" s="1"/>
  <c r="E122" i="11" l="1" a="1"/>
  <c r="E122" s="1"/>
  <c r="E122" i="12" a="1"/>
  <c r="E122" s="1"/>
  <c r="A17" i="4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O125" i="11" l="1"/>
  <c r="AT133"/>
  <c r="BI127"/>
  <c r="BE124"/>
  <c r="AP134"/>
  <c r="U124"/>
  <c r="AR133"/>
  <c r="AP128"/>
  <c r="AL129"/>
  <c r="AB134"/>
  <c r="BP124"/>
  <c r="AZ131"/>
  <c r="AO135"/>
  <c r="Q133"/>
  <c r="AR123"/>
  <c r="I125"/>
  <c r="AN123"/>
  <c r="N126"/>
  <c r="BN127"/>
  <c r="AL135"/>
  <c r="M122"/>
  <c r="AL126"/>
  <c r="P122"/>
  <c r="E125"/>
  <c r="AS123"/>
  <c r="V129"/>
  <c r="BQ127"/>
  <c r="K123"/>
  <c r="AJ127"/>
  <c r="N123"/>
  <c r="X130"/>
  <c r="AT123"/>
  <c r="AY130"/>
  <c r="Y129"/>
  <c r="I124"/>
  <c r="AH128"/>
  <c r="L124"/>
  <c r="AN127"/>
  <c r="AV129"/>
  <c r="AG125"/>
  <c r="X132"/>
  <c r="G132"/>
  <c r="AR129"/>
  <c r="W126"/>
  <c r="AH127"/>
  <c r="N133"/>
  <c r="AC134"/>
  <c r="AQ130"/>
  <c r="X131"/>
  <c r="V123"/>
  <c r="AL130"/>
  <c r="Y133"/>
  <c r="BR129"/>
  <c r="O122"/>
  <c r="BE127"/>
  <c r="AH132"/>
  <c r="BO127"/>
  <c r="BR127"/>
  <c r="S122"/>
  <c r="X125"/>
  <c r="BH130"/>
  <c r="AD127"/>
  <c r="BI134"/>
  <c r="BQ126"/>
  <c r="AB131"/>
  <c r="F127"/>
  <c r="AI131"/>
  <c r="AL128"/>
  <c r="AO132"/>
  <c r="BA124"/>
  <c r="AL122"/>
  <c r="BQ123"/>
  <c r="I126"/>
  <c r="AR122"/>
  <c r="I127"/>
  <c r="I131"/>
  <c r="AF131"/>
  <c r="AJ123"/>
  <c r="BO124"/>
  <c r="AX122"/>
  <c r="AV132"/>
  <c r="U133"/>
  <c r="BO132"/>
  <c r="E123"/>
  <c r="AH124"/>
  <c r="BM125"/>
  <c r="AP126"/>
  <c r="AQ134"/>
  <c r="BL129"/>
  <c r="AH129"/>
  <c r="BG133"/>
  <c r="T130"/>
  <c r="BB125"/>
  <c r="AD128"/>
  <c r="N132"/>
  <c r="AW134"/>
  <c r="BL135"/>
  <c r="S128"/>
  <c r="K134"/>
  <c r="S130"/>
  <c r="AT130"/>
  <c r="R135"/>
  <c r="BE125"/>
  <c r="AX135"/>
  <c r="BP132"/>
  <c r="AZ124"/>
  <c r="O129"/>
  <c r="AU122"/>
  <c r="BQ122"/>
  <c r="AB127"/>
  <c r="F123"/>
  <c r="BD128"/>
  <c r="BD133"/>
  <c r="S125"/>
  <c r="AG126"/>
  <c r="BK125"/>
  <c r="V130"/>
  <c r="BN125"/>
  <c r="Q134"/>
  <c r="AQ123"/>
  <c r="AZ125"/>
  <c r="BN126"/>
  <c r="BI126"/>
  <c r="T131"/>
  <c r="BL126"/>
  <c r="AA130"/>
  <c r="AO124"/>
  <c r="AX126"/>
  <c r="BL127"/>
  <c r="BG127"/>
  <c r="R132"/>
  <c r="BJ127"/>
  <c r="AX134"/>
  <c r="AP129"/>
  <c r="AJ128"/>
  <c r="AX131"/>
  <c r="T129"/>
  <c r="V132"/>
  <c r="BR133"/>
  <c r="AY129"/>
  <c r="H132"/>
  <c r="J130"/>
  <c r="T132"/>
  <c r="BB123"/>
  <c r="BP125"/>
  <c r="BR125"/>
  <c r="BG123"/>
  <c r="N127"/>
  <c r="AL134"/>
  <c r="W125"/>
  <c r="Y131"/>
  <c r="BH132"/>
  <c r="BF124"/>
  <c r="AE128"/>
  <c r="AI129"/>
  <c r="E127"/>
  <c r="O127"/>
  <c r="AB123"/>
  <c r="BG124"/>
  <c r="AP122"/>
  <c r="AW131"/>
  <c r="BN124"/>
  <c r="U125"/>
  <c r="R133"/>
  <c r="V126"/>
  <c r="BA127"/>
  <c r="G124"/>
  <c r="AZ126"/>
  <c r="AE122"/>
  <c r="BL134"/>
  <c r="AQ133"/>
  <c r="T127"/>
  <c r="BL122"/>
  <c r="AI128"/>
  <c r="BA129"/>
  <c r="AC123"/>
  <c r="AA133"/>
  <c r="AO134"/>
  <c r="R128"/>
  <c r="BJ123"/>
  <c r="AX133"/>
  <c r="AM125"/>
  <c r="BD125"/>
  <c r="F131"/>
  <c r="BR128"/>
  <c r="BK134"/>
  <c r="BC124"/>
  <c r="AG129"/>
  <c r="BG131"/>
  <c r="F126"/>
  <c r="BJ125"/>
  <c r="AM127"/>
  <c r="BP129"/>
  <c r="AR127"/>
  <c r="M126"/>
  <c r="K127"/>
  <c r="AR134"/>
  <c r="AY127"/>
  <c r="Q124"/>
  <c r="T124"/>
  <c r="AD129"/>
  <c r="BM128"/>
  <c r="AS129"/>
  <c r="AA134"/>
  <c r="L131"/>
  <c r="BD126"/>
  <c r="P130"/>
  <c r="AI123"/>
  <c r="AV123"/>
  <c r="BF134"/>
  <c r="AJ122"/>
  <c r="BA123"/>
  <c r="K125"/>
  <c r="I135"/>
  <c r="AC126"/>
  <c r="AT131"/>
  <c r="Y135"/>
  <c r="AJ126"/>
  <c r="AY124"/>
  <c r="BQ128"/>
  <c r="AL131"/>
  <c r="AA127"/>
  <c r="AV135"/>
  <c r="AN124"/>
  <c r="AZ122"/>
  <c r="AW125"/>
  <c r="AR125"/>
  <c r="AP135"/>
  <c r="AV127"/>
  <c r="BR135"/>
  <c r="BQ124"/>
  <c r="BM133"/>
  <c r="BJ130"/>
  <c r="BN129"/>
  <c r="AY122"/>
  <c r="AI133"/>
  <c r="AK127"/>
  <c r="AJ134"/>
  <c r="L135"/>
  <c r="G122"/>
  <c r="AN135"/>
  <c r="W130"/>
  <c r="BC126"/>
  <c r="AE125"/>
  <c r="S129"/>
  <c r="BD122"/>
  <c r="H124"/>
  <c r="AY128"/>
  <c r="BH123"/>
  <c r="AK135"/>
  <c r="AA135"/>
  <c r="R122"/>
  <c r="AX125"/>
  <c r="S133"/>
  <c r="AC122"/>
  <c r="BB126"/>
  <c r="N122"/>
  <c r="U135"/>
  <c r="AM128"/>
  <c r="AV126"/>
  <c r="AN128"/>
  <c r="AA123"/>
  <c r="AZ127"/>
  <c r="BP127"/>
  <c r="BJ131"/>
  <c r="AT129"/>
  <c r="AT127"/>
  <c r="AZ133"/>
  <c r="Y124"/>
  <c r="AO123"/>
  <c r="R129"/>
  <c r="S134"/>
  <c r="AD133"/>
  <c r="AN126"/>
  <c r="E132"/>
  <c r="AQ132"/>
  <c r="BF130"/>
  <c r="M131"/>
  <c r="G127"/>
  <c r="BF131"/>
  <c r="AQ127"/>
  <c r="S123"/>
  <c r="BI133"/>
  <c r="P126"/>
  <c r="AJ131"/>
  <c r="I128"/>
  <c r="AV131"/>
  <c r="Z124"/>
  <c r="AH126"/>
  <c r="BL125"/>
  <c r="P134"/>
  <c r="BO126"/>
  <c r="U123"/>
  <c r="Z131"/>
  <c r="BI128"/>
  <c r="AC130"/>
  <c r="S127"/>
  <c r="AR131"/>
  <c r="AE126"/>
  <c r="AG122"/>
  <c r="AS135"/>
  <c r="I123"/>
  <c r="S135"/>
  <c r="BB122"/>
  <c r="S124"/>
  <c r="AR128"/>
  <c r="BN122"/>
  <c r="T125"/>
  <c r="J123"/>
  <c r="AW133"/>
  <c r="AZ123"/>
  <c r="Q125"/>
  <c r="E124"/>
  <c r="BB128"/>
  <c r="BG122"/>
  <c r="AZ132"/>
  <c r="BC134"/>
  <c r="AX124"/>
  <c r="J132"/>
  <c r="AU129"/>
  <c r="U126"/>
  <c r="BM134"/>
  <c r="X124"/>
  <c r="BD132"/>
  <c r="E129"/>
  <c r="AN133"/>
  <c r="BF126"/>
  <c r="X128"/>
  <c r="AP133"/>
  <c r="S131"/>
  <c r="AD123"/>
  <c r="Y134"/>
  <c r="AM135"/>
  <c r="AJ125"/>
  <c r="Q128"/>
  <c r="AC127"/>
  <c r="BR134"/>
  <c r="G131"/>
  <c r="R125"/>
  <c r="AU134"/>
  <c r="L126"/>
  <c r="BI135"/>
  <c r="AV125"/>
  <c r="M127"/>
  <c r="AT135"/>
  <c r="AX130"/>
  <c r="BI132"/>
  <c r="K133"/>
  <c r="U122"/>
  <c r="AT126"/>
  <c r="X122"/>
  <c r="K132"/>
  <c r="AA126"/>
  <c r="AB133"/>
  <c r="AQ126"/>
  <c r="BC123"/>
  <c r="BK133"/>
  <c r="AF135"/>
  <c r="AW122"/>
  <c r="BE132"/>
  <c r="Z134"/>
  <c r="L122"/>
  <c r="BJ126"/>
  <c r="AN122"/>
  <c r="K126"/>
  <c r="AO127"/>
  <c r="BD130"/>
  <c r="AC128"/>
  <c r="BM130"/>
  <c r="BC132"/>
  <c r="AF134"/>
  <c r="AH122"/>
  <c r="R127"/>
  <c r="AY123"/>
  <c r="J128"/>
  <c r="F125"/>
  <c r="AC124"/>
  <c r="AK134"/>
  <c r="Q130"/>
  <c r="AB132"/>
  <c r="AU127"/>
  <c r="AR135"/>
  <c r="BQ131"/>
  <c r="T128"/>
  <c r="AB126"/>
  <c r="Y122"/>
  <c r="AG132"/>
  <c r="BP133"/>
  <c r="AQ129"/>
  <c r="AQ125"/>
  <c r="AY135"/>
  <c r="BL128"/>
  <c r="AG131"/>
  <c r="F122"/>
  <c r="AK123"/>
  <c r="M124"/>
  <c r="BE131"/>
  <c r="AE124"/>
  <c r="AM123"/>
  <c r="AU133"/>
  <c r="P135"/>
  <c r="BF127"/>
  <c r="BI124"/>
  <c r="BQ134"/>
  <c r="O135"/>
  <c r="BI122"/>
  <c r="BB124"/>
  <c r="J131"/>
  <c r="AL125"/>
  <c r="AS132"/>
  <c r="F128"/>
  <c r="I129"/>
  <c r="AF132"/>
  <c r="BO133"/>
  <c r="Y128"/>
  <c r="W132"/>
  <c r="BH134"/>
  <c r="U130"/>
  <c r="W134"/>
  <c r="G126"/>
  <c r="BP131"/>
  <c r="BK135"/>
  <c r="AN125"/>
  <c r="M132"/>
  <c r="N135"/>
  <c r="BK130"/>
  <c r="G129"/>
  <c r="M123"/>
  <c r="G123"/>
  <c r="R124"/>
  <c r="Q129"/>
  <c r="V128"/>
  <c r="K135"/>
  <c r="AT122"/>
  <c r="K124"/>
  <c r="BM126"/>
  <c r="P125"/>
  <c r="AV130"/>
  <c r="BI125"/>
  <c r="R123"/>
  <c r="V124"/>
  <c r="Y127"/>
  <c r="BM135"/>
  <c r="P123"/>
  <c r="Z132"/>
  <c r="BG134"/>
  <c r="N125"/>
  <c r="AA124"/>
  <c r="BK127"/>
  <c r="AU128"/>
  <c r="BO128"/>
  <c r="W131"/>
  <c r="BJ128"/>
  <c r="AG133"/>
  <c r="V133"/>
  <c r="BE134"/>
  <c r="R130"/>
  <c r="BC130"/>
  <c r="J124"/>
  <c r="AO125"/>
  <c r="AG127"/>
  <c r="BJ124"/>
  <c r="BA131"/>
  <c r="BI130"/>
  <c r="BA132"/>
  <c r="N128"/>
  <c r="BO129"/>
  <c r="AN132"/>
  <c r="BD134"/>
  <c r="U131"/>
  <c r="BF122"/>
  <c r="AF130"/>
  <c r="AI134"/>
  <c r="O130"/>
  <c r="J126"/>
  <c r="AX127"/>
  <c r="BJ129"/>
  <c r="BN131"/>
  <c r="BD129"/>
  <c r="AH125"/>
  <c r="U132"/>
  <c r="AE132"/>
  <c r="H134"/>
  <c r="F124"/>
  <c r="AZ135"/>
  <c r="AW135"/>
  <c r="BG128"/>
  <c r="AB125"/>
  <c r="BE133"/>
  <c r="P133"/>
  <c r="T123"/>
  <c r="AA122"/>
  <c r="K130"/>
  <c r="G128"/>
  <c r="L133"/>
  <c r="AS125"/>
  <c r="BE122"/>
  <c r="BM132"/>
  <c r="AH134"/>
  <c r="AX128"/>
  <c r="BN128"/>
  <c r="BH135"/>
  <c r="AB130"/>
  <c r="Z128"/>
  <c r="BF133"/>
  <c r="Q126"/>
  <c r="BM124"/>
  <c r="Z130"/>
  <c r="AO128"/>
  <c r="Z127"/>
  <c r="G125"/>
  <c r="AF129"/>
  <c r="J125"/>
  <c r="BE130"/>
  <c r="AP125"/>
  <c r="I130"/>
  <c r="AR130"/>
  <c r="E126"/>
  <c r="AD130"/>
  <c r="H126"/>
  <c r="G135"/>
  <c r="AT124"/>
  <c r="AC131"/>
  <c r="J135"/>
  <c r="BP126"/>
  <c r="F132"/>
  <c r="AC129"/>
  <c r="AT125"/>
  <c r="BN130"/>
  <c r="AJ135"/>
  <c r="Z135"/>
  <c r="BM127"/>
  <c r="X126"/>
  <c r="AB122"/>
  <c r="AB128"/>
  <c r="BK129"/>
  <c r="BO131"/>
  <c r="AI126"/>
  <c r="AU123"/>
  <c r="BC133"/>
  <c r="X135"/>
  <c r="O128"/>
  <c r="AI127"/>
  <c r="BH131"/>
  <c r="AL127"/>
  <c r="BK128"/>
  <c r="AI122"/>
  <c r="L130"/>
  <c r="AM131"/>
  <c r="T133"/>
  <c r="BA125"/>
  <c r="BM122"/>
  <c r="G133"/>
  <c r="Q127"/>
  <c r="AW128"/>
  <c r="AP130"/>
  <c r="H128"/>
  <c r="BP134"/>
  <c r="BG130"/>
  <c r="AW123"/>
  <c r="BH128"/>
  <c r="AO130"/>
  <c r="AL132"/>
  <c r="U127"/>
  <c r="K122"/>
  <c r="U134"/>
  <c r="BL132"/>
  <c r="AG134"/>
  <c r="BD131"/>
  <c r="F134"/>
  <c r="AX123"/>
  <c r="BG129"/>
  <c r="BO122"/>
  <c r="AM134"/>
  <c r="AS126"/>
  <c r="BR130"/>
  <c r="BM131"/>
  <c r="W127"/>
  <c r="N134"/>
  <c r="AS133"/>
  <c r="V135"/>
  <c r="X123"/>
  <c r="BF132"/>
  <c r="BO134"/>
  <c r="O126"/>
  <c r="AQ131"/>
  <c r="AZ129"/>
  <c r="AJ132"/>
  <c r="BB127"/>
  <c r="AG124"/>
  <c r="BD135"/>
  <c r="BC122"/>
  <c r="I133"/>
  <c r="M134"/>
  <c r="AD125"/>
  <c r="AF125"/>
  <c r="BK126"/>
  <c r="AH130"/>
  <c r="O133"/>
  <c r="BK131"/>
  <c r="AD131"/>
  <c r="AO133"/>
  <c r="AD126"/>
  <c r="H122"/>
  <c r="O124"/>
  <c r="AX132"/>
  <c r="BQ135"/>
  <c r="AI125"/>
  <c r="AQ135"/>
  <c r="AQ128"/>
  <c r="V131"/>
  <c r="BE126"/>
  <c r="Q132"/>
  <c r="BC129"/>
  <c r="AY125"/>
  <c r="BG135"/>
  <c r="U129"/>
  <c r="M125"/>
  <c r="BG126"/>
  <c r="M128"/>
  <c r="AO129"/>
  <c r="AM132"/>
  <c r="T122"/>
  <c r="N124"/>
  <c r="BN123"/>
  <c r="BE135"/>
  <c r="N129"/>
  <c r="BH127"/>
  <c r="AL123"/>
  <c r="BB131"/>
  <c r="BI129"/>
  <c r="I132"/>
  <c r="J122"/>
  <c r="M135"/>
  <c r="BA133"/>
  <c r="AD135"/>
  <c r="AF123"/>
  <c r="X133"/>
  <c r="AW124"/>
  <c r="H129"/>
  <c r="M129"/>
  <c r="AA125"/>
  <c r="AI135"/>
  <c r="AK131"/>
  <c r="Z133"/>
  <c r="AS128"/>
  <c r="S132"/>
  <c r="E133"/>
  <c r="O123"/>
  <c r="M133"/>
  <c r="W123"/>
  <c r="AE133"/>
  <c r="BN134"/>
  <c r="BO130"/>
  <c r="AO126"/>
  <c r="BL130"/>
  <c r="AM130"/>
  <c r="AR132"/>
  <c r="AS122"/>
  <c r="BR126"/>
  <c r="AV122"/>
  <c r="AC132"/>
  <c r="BD127"/>
  <c r="BL124"/>
  <c r="L134"/>
  <c r="AU135"/>
  <c r="H131"/>
  <c r="K128"/>
  <c r="AH135"/>
  <c r="L128"/>
  <c r="BC125"/>
  <c r="V125"/>
  <c r="BC127"/>
  <c r="AZ134"/>
  <c r="W122"/>
  <c r="U128"/>
  <c r="AB129"/>
  <c r="AN129"/>
  <c r="BB132"/>
  <c r="BE128"/>
  <c r="BK122"/>
  <c r="I122"/>
  <c r="E131"/>
  <c r="AK126"/>
  <c r="Y123"/>
  <c r="AM124"/>
  <c r="AD122"/>
  <c r="BI123"/>
  <c r="BO125"/>
  <c r="Q135"/>
  <c r="BP123"/>
  <c r="W124"/>
  <c r="AK125"/>
  <c r="BD124"/>
  <c r="AW129"/>
  <c r="BC131"/>
  <c r="X127"/>
  <c r="AD134"/>
  <c r="Y130"/>
  <c r="R126"/>
  <c r="F129"/>
  <c r="H130"/>
  <c r="AP123"/>
  <c r="BA126"/>
  <c r="AT128"/>
  <c r="AI132"/>
  <c r="F133"/>
  <c r="T126"/>
  <c r="BL131"/>
  <c r="BP135"/>
  <c r="AV124"/>
  <c r="E130"/>
  <c r="Y125"/>
  <c r="AL124"/>
  <c r="BB133"/>
  <c r="AN130"/>
  <c r="AK132"/>
  <c r="BH129"/>
  <c r="H133"/>
  <c r="T134"/>
  <c r="BC135"/>
  <c r="P131"/>
  <c r="AE131"/>
  <c r="H125"/>
  <c r="AM126"/>
  <c r="BE129"/>
  <c r="BH125"/>
  <c r="BA135"/>
  <c r="O132"/>
  <c r="AY133"/>
  <c r="L129"/>
  <c r="AE134"/>
  <c r="AL133"/>
  <c r="BP130"/>
  <c r="G134"/>
  <c r="BD123"/>
  <c r="BB134"/>
  <c r="AG135"/>
  <c r="AH131"/>
  <c r="H127"/>
  <c r="AF133"/>
  <c r="Q131"/>
  <c r="BQ132"/>
  <c r="BR122"/>
  <c r="AI124"/>
  <c r="E128"/>
  <c r="BJ132"/>
  <c r="AC125"/>
  <c r="AK124"/>
  <c r="AS134"/>
  <c r="AH123"/>
  <c r="BQ129"/>
  <c r="BG125"/>
  <c r="BO135"/>
  <c r="AV134"/>
  <c r="AR124"/>
  <c r="BR131"/>
  <c r="BP122"/>
  <c r="AP124"/>
  <c r="AF127"/>
  <c r="G130"/>
  <c r="AC135"/>
  <c r="Q122"/>
  <c r="BN133"/>
  <c r="P129"/>
  <c r="BH124"/>
  <c r="AE129"/>
  <c r="E135"/>
  <c r="AB124"/>
  <c r="W135"/>
  <c r="J134"/>
  <c r="N130"/>
  <c r="BF125"/>
  <c r="I134"/>
  <c r="AK122"/>
  <c r="Z125"/>
  <c r="BH133"/>
  <c r="H135"/>
  <c r="AZ128"/>
  <c r="AE130"/>
  <c r="AD132"/>
  <c r="BK124"/>
  <c r="AA128"/>
  <c r="BQ130"/>
  <c r="BE123"/>
  <c r="BP128"/>
  <c r="AZ130"/>
  <c r="BA122"/>
  <c r="L127"/>
  <c r="S126"/>
  <c r="AE123"/>
  <c r="AM133"/>
  <c r="W128"/>
  <c r="K131"/>
  <c r="AW126"/>
  <c r="AO131"/>
  <c r="AW130"/>
  <c r="V127"/>
  <c r="AT132"/>
  <c r="Z129"/>
  <c r="R131"/>
  <c r="BR132"/>
  <c r="BH126"/>
  <c r="AS124"/>
  <c r="BA134"/>
  <c r="AF124"/>
  <c r="M130"/>
  <c r="AG128"/>
  <c r="AM122"/>
  <c r="J129"/>
  <c r="AK130"/>
  <c r="AG123"/>
  <c r="AO122"/>
  <c r="AW132"/>
  <c r="R134"/>
  <c r="AY126"/>
  <c r="BK123"/>
  <c r="E134"/>
  <c r="W133"/>
  <c r="V122"/>
  <c r="AN131"/>
  <c r="AA129"/>
  <c r="BN135"/>
  <c r="L132"/>
  <c r="AU124"/>
  <c r="BF129"/>
  <c r="BI131"/>
  <c r="AJ133"/>
  <c r="BB130"/>
  <c r="AF126"/>
  <c r="Z123"/>
  <c r="AC133"/>
  <c r="F135"/>
  <c r="BR124"/>
  <c r="AA132"/>
  <c r="J127"/>
  <c r="AJ130"/>
  <c r="Z126"/>
  <c r="BM129"/>
  <c r="AR126"/>
  <c r="AG130"/>
  <c r="BA130"/>
  <c r="BO123"/>
  <c r="BR123"/>
  <c r="BJ134"/>
  <c r="AE127"/>
  <c r="X129"/>
  <c r="Y132"/>
  <c r="AV133"/>
  <c r="AU126"/>
  <c r="AJ129"/>
  <c r="P132"/>
  <c r="W129"/>
  <c r="V134"/>
  <c r="BF135"/>
  <c r="BN132"/>
  <c r="AS127"/>
  <c r="Q123"/>
  <c r="BH122"/>
  <c r="BJ122"/>
  <c r="AB135"/>
  <c r="AW127"/>
  <c r="AX129"/>
  <c r="AK128"/>
  <c r="AP131"/>
  <c r="BK132"/>
  <c r="AN134"/>
  <c r="AT134"/>
  <c r="AU131"/>
  <c r="AH133"/>
  <c r="BA128"/>
  <c r="AY132"/>
  <c r="L123"/>
  <c r="AQ124"/>
  <c r="BJ135"/>
  <c r="BL123"/>
  <c r="T135"/>
  <c r="AK129"/>
  <c r="AS131"/>
  <c r="P127"/>
  <c r="BL133"/>
  <c r="AA131"/>
  <c r="AI130"/>
  <c r="BB129"/>
  <c r="K129"/>
  <c r="O134"/>
  <c r="AK133"/>
  <c r="P128"/>
  <c r="L125"/>
  <c r="BG132"/>
  <c r="AP127"/>
  <c r="AU130"/>
  <c r="BF128"/>
  <c r="AJ124"/>
  <c r="BB135"/>
  <c r="O131"/>
  <c r="J133"/>
  <c r="H123"/>
  <c r="AY131"/>
  <c r="AY134"/>
  <c r="P124"/>
  <c r="AD124"/>
  <c r="BC128"/>
  <c r="AU125"/>
  <c r="F130"/>
  <c r="AS130"/>
  <c r="Y126"/>
  <c r="AM129"/>
  <c r="AU132"/>
  <c r="X134"/>
  <c r="Z122"/>
  <c r="BF123"/>
  <c r="BQ133"/>
  <c r="AF122"/>
  <c r="BQ125"/>
  <c r="AF128"/>
  <c r="BJ133"/>
  <c r="AE135"/>
  <c r="AQ122"/>
  <c r="AP132"/>
  <c r="AV128"/>
  <c r="N131"/>
  <c r="BM123"/>
  <c r="BE129" i="12"/>
  <c r="AQ123"/>
  <c r="O130"/>
  <c r="BL122"/>
  <c r="X125"/>
  <c r="BD130"/>
  <c r="BJ129"/>
  <c r="K135"/>
  <c r="AN125"/>
  <c r="E123"/>
  <c r="BC130"/>
  <c r="X123"/>
  <c r="AS131"/>
  <c r="AR127"/>
  <c r="I125"/>
  <c r="AN122"/>
  <c r="BL131"/>
  <c r="BJ122"/>
  <c r="AT130"/>
  <c r="K128"/>
  <c r="AP125"/>
  <c r="BC125"/>
  <c r="BL125"/>
  <c r="AC123"/>
  <c r="M131"/>
  <c r="L125"/>
  <c r="BI122"/>
  <c r="BN128"/>
  <c r="AE126"/>
  <c r="BJ123"/>
  <c r="AQ126"/>
  <c r="R124"/>
  <c r="BP131"/>
  <c r="AG129"/>
  <c r="AF130"/>
  <c r="AO135"/>
  <c r="V126"/>
  <c r="BA123"/>
  <c r="J125"/>
  <c r="AF125"/>
  <c r="V123"/>
  <c r="AP122"/>
  <c r="AW131"/>
  <c r="U134"/>
  <c r="N135"/>
  <c r="AM123"/>
  <c r="BE131"/>
  <c r="BO123"/>
  <c r="X134"/>
  <c r="AU123"/>
  <c r="J127"/>
  <c r="U130"/>
  <c r="AP123"/>
  <c r="BE126"/>
  <c r="AJ135"/>
  <c r="K125"/>
  <c r="AZ135"/>
  <c r="AP124"/>
  <c r="K124"/>
  <c r="AE122"/>
  <c r="AI128"/>
  <c r="AU130"/>
  <c r="AG132"/>
  <c r="BN133"/>
  <c r="U122"/>
  <c r="AL126"/>
  <c r="BQ123"/>
  <c r="BA131"/>
  <c r="P127"/>
  <c r="AK122"/>
  <c r="AP128"/>
  <c r="G126"/>
  <c r="AL123"/>
  <c r="AK125"/>
  <c r="BH123"/>
  <c r="AR131"/>
  <c r="I129"/>
  <c r="AR128"/>
  <c r="BA133"/>
  <c r="BJ126"/>
  <c r="AA124"/>
  <c r="K132"/>
  <c r="BR128"/>
  <c r="N122"/>
  <c r="BL129"/>
  <c r="AC127"/>
  <c r="BH124"/>
  <c r="AI130"/>
  <c r="P125"/>
  <c r="AU122"/>
  <c r="AE130"/>
  <c r="R122"/>
  <c r="X132"/>
  <c r="T127"/>
  <c r="AY124"/>
  <c r="AV126"/>
  <c r="AD126"/>
  <c r="AL127"/>
  <c r="AN123"/>
  <c r="AQ131"/>
  <c r="T126"/>
  <c r="BH122"/>
  <c r="AR125"/>
  <c r="AA129"/>
  <c r="AO126"/>
  <c r="I126"/>
  <c r="BB124"/>
  <c r="AU129"/>
  <c r="R129"/>
  <c r="AA125"/>
  <c r="AG128"/>
  <c r="AZ122"/>
  <c r="AZ128"/>
  <c r="H124"/>
  <c r="AL131"/>
  <c r="AV129"/>
  <c r="BP127"/>
  <c r="AN126"/>
  <c r="W133"/>
  <c r="BI134"/>
  <c r="X122"/>
  <c r="AJ127"/>
  <c r="BO124"/>
  <c r="AF122"/>
  <c r="H131"/>
  <c r="AI123"/>
  <c r="AN129"/>
  <c r="E127"/>
  <c r="AJ124"/>
  <c r="AC129"/>
  <c r="BF124"/>
  <c r="W122"/>
  <c r="G130"/>
  <c r="Q122"/>
  <c r="AH127"/>
  <c r="BH127"/>
  <c r="Y125"/>
  <c r="BD122"/>
  <c r="AQ122"/>
  <c r="L123"/>
  <c r="BJ130"/>
  <c r="AA128"/>
  <c r="BF125"/>
  <c r="AC128"/>
  <c r="N126"/>
  <c r="AS123"/>
  <c r="AC131"/>
  <c r="J126"/>
  <c r="M122"/>
  <c r="R128"/>
  <c r="AW125"/>
  <c r="R126"/>
  <c r="X129"/>
  <c r="BN130"/>
  <c r="AH126"/>
  <c r="E133"/>
  <c r="BL133"/>
  <c r="AB133"/>
  <c r="AP126"/>
  <c r="I135"/>
  <c r="H133"/>
  <c r="BH133"/>
  <c r="AT128"/>
  <c r="S134"/>
  <c r="BJ124"/>
  <c r="Y134"/>
  <c r="L130"/>
  <c r="BK129"/>
  <c r="AD124"/>
  <c r="AC132"/>
  <c r="AT126"/>
  <c r="AR124"/>
  <c r="AG125"/>
  <c r="P122"/>
  <c r="AQ135"/>
  <c r="AC122"/>
  <c r="AH128"/>
  <c r="BM125"/>
  <c r="AD123"/>
  <c r="AU124"/>
  <c r="BB122"/>
  <c r="AL130"/>
  <c r="BQ127"/>
  <c r="AH125"/>
  <c r="AI125"/>
  <c r="BD125"/>
  <c r="U123"/>
  <c r="E131"/>
  <c r="V124"/>
  <c r="BA122"/>
  <c r="BF128"/>
  <c r="W126"/>
  <c r="BB123"/>
  <c r="AI126"/>
  <c r="J124"/>
  <c r="BH131"/>
  <c r="Y129"/>
  <c r="AP129"/>
  <c r="AY134"/>
  <c r="L127"/>
  <c r="AQ124"/>
  <c r="H122"/>
  <c r="BP129"/>
  <c r="K123"/>
  <c r="P129"/>
  <c r="AU126"/>
  <c r="J130"/>
  <c r="V130"/>
  <c r="AM124"/>
  <c r="Z130"/>
  <c r="BM135"/>
  <c r="BJ134"/>
  <c r="AH134"/>
  <c r="AJ129"/>
  <c r="T122"/>
  <c r="AT125"/>
  <c r="BQ128"/>
  <c r="AR129"/>
  <c r="Z131"/>
  <c r="AA122"/>
  <c r="AE125"/>
  <c r="BC131"/>
  <c r="AQ133"/>
  <c r="N132"/>
  <c r="AO134"/>
  <c r="BI131"/>
  <c r="AK129"/>
  <c r="AY129"/>
  <c r="T123"/>
  <c r="BC122"/>
  <c r="AM129"/>
  <c r="AW122"/>
  <c r="N125"/>
  <c r="AA123"/>
  <c r="AF129"/>
  <c r="BK126"/>
  <c r="AB124"/>
  <c r="AM128"/>
  <c r="AZ123"/>
  <c r="AJ131"/>
  <c r="BO128"/>
  <c r="AJ128"/>
  <c r="AS133"/>
  <c r="BB126"/>
  <c r="S124"/>
  <c r="BQ131"/>
  <c r="N128"/>
  <c r="F122"/>
  <c r="BD129"/>
  <c r="U127"/>
  <c r="AZ124"/>
  <c r="AA130"/>
  <c r="H125"/>
  <c r="AM122"/>
  <c r="W130"/>
  <c r="O123"/>
  <c r="E130"/>
  <c r="J128"/>
  <c r="AO125"/>
  <c r="F123"/>
  <c r="AO123"/>
  <c r="AD122"/>
  <c r="N130"/>
  <c r="AS127"/>
  <c r="AG131"/>
  <c r="BK122"/>
  <c r="AU132"/>
  <c r="X131"/>
  <c r="AV132"/>
  <c r="BK127"/>
  <c r="V129"/>
  <c r="I123"/>
  <c r="BQ130"/>
  <c r="Q128"/>
  <c r="AT132"/>
  <c r="S122"/>
  <c r="AO132"/>
  <c r="K130"/>
  <c r="T132"/>
  <c r="AZ132"/>
  <c r="AX131"/>
  <c r="AS129"/>
  <c r="Q134"/>
  <c r="G122"/>
  <c r="F128"/>
  <c r="BN124"/>
  <c r="AY122"/>
  <c r="AS130"/>
  <c r="BC128"/>
  <c r="BG130"/>
  <c r="AF134"/>
  <c r="AT122"/>
  <c r="AD130"/>
  <c r="BI127"/>
  <c r="Z125"/>
  <c r="L122"/>
  <c r="AX124"/>
  <c r="O122"/>
  <c r="BM129"/>
  <c r="I122"/>
  <c r="K127"/>
  <c r="AZ127"/>
  <c r="Q125"/>
  <c r="AV122"/>
  <c r="F132"/>
  <c r="BR122"/>
  <c r="BB130"/>
  <c r="S128"/>
  <c r="AX125"/>
  <c r="H128"/>
  <c r="F126"/>
  <c r="AK123"/>
  <c r="U131"/>
  <c r="T125"/>
  <c r="BQ122"/>
  <c r="H129"/>
  <c r="AM126"/>
  <c r="BR123"/>
  <c r="AG127"/>
  <c r="AB123"/>
  <c r="L131"/>
  <c r="AQ128"/>
  <c r="BP130"/>
  <c r="BI123"/>
  <c r="BL126"/>
  <c r="BM123"/>
  <c r="AT133"/>
  <c r="AM134"/>
  <c r="H126"/>
  <c r="G124"/>
  <c r="AX135"/>
  <c r="AW133"/>
  <c r="P126"/>
  <c r="K126"/>
  <c r="P133"/>
  <c r="AA134"/>
  <c r="BL127"/>
  <c r="AM131"/>
  <c r="AX132"/>
  <c r="BI133"/>
  <c r="AU135"/>
  <c r="BI124"/>
  <c r="M127"/>
  <c r="G123"/>
  <c r="BR130"/>
  <c r="AL122"/>
  <c r="BL130"/>
  <c r="BQ129"/>
  <c r="AR123"/>
  <c r="AB131"/>
  <c r="BG128"/>
  <c r="AT127"/>
  <c r="BC132"/>
  <c r="AV125"/>
  <c r="M123"/>
  <c r="BK130"/>
  <c r="N124"/>
  <c r="AS122"/>
  <c r="AX128"/>
  <c r="O126"/>
  <c r="AT123"/>
  <c r="AS125"/>
  <c r="BP123"/>
  <c r="AZ131"/>
  <c r="Q129"/>
  <c r="AH129"/>
  <c r="AQ134"/>
  <c r="BR126"/>
  <c r="AI124"/>
  <c r="S132"/>
  <c r="L129"/>
  <c r="V122"/>
  <c r="F130"/>
  <c r="AK127"/>
  <c r="BP124"/>
  <c r="Y131"/>
  <c r="Z124"/>
  <c r="J132"/>
  <c r="AK131"/>
  <c r="S123"/>
  <c r="BC126"/>
  <c r="BJ127"/>
  <c r="BE127"/>
  <c r="AO124"/>
  <c r="AK135"/>
  <c r="BN129"/>
  <c r="BO126"/>
  <c r="BL124"/>
  <c r="W127"/>
  <c r="J129"/>
  <c r="I127"/>
  <c r="BE133"/>
  <c r="BP134"/>
  <c r="AC125"/>
  <c r="T134"/>
  <c r="Y133"/>
  <c r="AJ134"/>
  <c r="O135"/>
  <c r="AO129"/>
  <c r="AN130"/>
  <c r="AW135"/>
  <c r="AB127"/>
  <c r="BG124"/>
  <c r="T124"/>
  <c r="AE128"/>
  <c r="BH128"/>
  <c r="AL124"/>
  <c r="V132"/>
  <c r="BA129"/>
  <c r="BQ133"/>
  <c r="AR134"/>
  <c r="S135"/>
  <c r="BH135"/>
  <c r="AC124"/>
  <c r="BI132"/>
  <c r="G135"/>
  <c r="BJ131"/>
  <c r="AN127"/>
  <c r="E125"/>
  <c r="P124"/>
  <c r="BG125"/>
  <c r="AI127"/>
  <c r="N129"/>
  <c r="BE130"/>
  <c r="AB132"/>
  <c r="AU127"/>
  <c r="N127"/>
  <c r="BF122"/>
  <c r="AP130"/>
  <c r="G128"/>
  <c r="U132"/>
  <c r="BL132"/>
  <c r="AM133"/>
  <c r="N134"/>
  <c r="BC134"/>
  <c r="AD135"/>
  <c r="AF135"/>
  <c r="P130"/>
  <c r="BH125"/>
  <c r="Y123"/>
  <c r="I131"/>
  <c r="Y135"/>
  <c r="BN135"/>
  <c r="AS124"/>
  <c r="U126"/>
  <c r="BN127"/>
  <c r="AV128"/>
  <c r="AR133"/>
  <c r="BM122"/>
  <c r="BJ128"/>
  <c r="AA126"/>
  <c r="AY127"/>
  <c r="AD129"/>
  <c r="G131"/>
  <c r="AH132"/>
  <c r="I133"/>
  <c r="AX133"/>
  <c r="BK135"/>
  <c r="R135"/>
  <c r="BG135"/>
  <c r="Y124"/>
  <c r="BR125"/>
  <c r="W135"/>
  <c r="E128"/>
  <c r="G133"/>
  <c r="AV133"/>
  <c r="W134"/>
  <c r="BL134"/>
  <c r="AJ133"/>
  <c r="AX129"/>
  <c r="AB125"/>
  <c r="BG122"/>
  <c r="AQ130"/>
  <c r="BG134"/>
  <c r="AH135"/>
  <c r="AJ122"/>
  <c r="BQ124"/>
  <c r="AS126"/>
  <c r="BP122"/>
  <c r="AR130"/>
  <c r="P132"/>
  <c r="AY133"/>
  <c r="S133"/>
  <c r="AM130"/>
  <c r="Z122"/>
  <c r="AF132"/>
  <c r="Z128"/>
  <c r="BE125"/>
  <c r="R125"/>
  <c r="W132"/>
  <c r="BF129"/>
  <c r="AJ125"/>
  <c r="BO122"/>
  <c r="AY130"/>
  <c r="BO134"/>
  <c r="AP135"/>
  <c r="AH123"/>
  <c r="W125"/>
  <c r="BP126"/>
  <c r="BD124"/>
  <c r="BK131"/>
  <c r="AO122"/>
  <c r="AL128"/>
  <c r="BQ125"/>
  <c r="BA126"/>
  <c r="AF128"/>
  <c r="I130"/>
  <c r="AY131"/>
  <c r="AY132"/>
  <c r="Z133"/>
  <c r="AG134"/>
  <c r="L128"/>
  <c r="BD123"/>
  <c r="AN131"/>
  <c r="E129"/>
  <c r="U133"/>
  <c r="BJ133"/>
  <c r="AK134"/>
  <c r="L135"/>
  <c r="BA135"/>
  <c r="E126"/>
  <c r="BG131"/>
  <c r="N131"/>
  <c r="BF126"/>
  <c r="W124"/>
  <c r="G132"/>
  <c r="BK123"/>
  <c r="AM125"/>
  <c r="R127"/>
  <c r="BI128"/>
  <c r="AK130"/>
  <c r="BF134"/>
  <c r="AF126"/>
  <c r="J122"/>
  <c r="BH129"/>
  <c r="Y127"/>
  <c r="Y130"/>
  <c r="BO131"/>
  <c r="BE132"/>
  <c r="AF133"/>
  <c r="G134"/>
  <c r="AV134"/>
  <c r="AL132"/>
  <c r="Z123"/>
  <c r="V125"/>
  <c r="BM126"/>
  <c r="AO128"/>
  <c r="S131"/>
  <c r="AP134"/>
  <c r="E134"/>
  <c r="AT134"/>
  <c r="U135"/>
  <c r="BJ135"/>
  <c r="AW126"/>
  <c r="AV130"/>
  <c r="Z126"/>
  <c r="BE123"/>
  <c r="AO131"/>
  <c r="BE135"/>
  <c r="U124"/>
  <c r="BK125"/>
  <c r="AP127"/>
  <c r="S129"/>
  <c r="BJ132"/>
  <c r="AN135"/>
  <c r="BQ126"/>
  <c r="BI130"/>
  <c r="AQ129"/>
  <c r="BH134"/>
  <c r="AI135"/>
  <c r="AR122"/>
  <c r="F125"/>
  <c r="BG133"/>
  <c r="M124"/>
  <c r="L132"/>
  <c r="BD127"/>
  <c r="U125"/>
  <c r="BE124"/>
  <c r="AJ126"/>
  <c r="M128"/>
  <c r="BC129"/>
  <c r="AH131"/>
  <c r="AR132"/>
  <c r="T130"/>
  <c r="AD127"/>
  <c r="H123"/>
  <c r="BF130"/>
  <c r="W128"/>
  <c r="AM132"/>
  <c r="N133"/>
  <c r="BC133"/>
  <c r="AD134"/>
  <c r="E135"/>
  <c r="AT135"/>
  <c r="I124"/>
  <c r="Q126"/>
  <c r="BG127"/>
  <c r="AL129"/>
  <c r="O131"/>
  <c r="BD135"/>
  <c r="AB134"/>
  <c r="BQ134"/>
  <c r="AR135"/>
  <c r="AX123"/>
  <c r="R131"/>
  <c r="I134"/>
  <c r="AT131"/>
  <c r="X127"/>
  <c r="BC124"/>
  <c r="J123"/>
  <c r="O125"/>
  <c r="BH126"/>
  <c r="AK128"/>
  <c r="M130"/>
  <c r="BF131"/>
  <c r="G125"/>
  <c r="X128"/>
  <c r="AW134"/>
  <c r="AY125"/>
  <c r="AF124"/>
  <c r="BA127"/>
  <c r="AD131"/>
  <c r="AN124"/>
  <c r="BB131"/>
  <c r="AF127"/>
  <c r="BK124"/>
  <c r="BG123"/>
  <c r="AL125"/>
  <c r="O127"/>
  <c r="BE128"/>
  <c r="AJ130"/>
  <c r="M132"/>
  <c r="AB126"/>
  <c r="F127"/>
  <c r="AX122"/>
  <c r="AH130"/>
  <c r="BM127"/>
  <c r="BN131"/>
  <c r="BD132"/>
  <c r="AE133"/>
  <c r="F134"/>
  <c r="AU134"/>
  <c r="V135"/>
  <c r="BN134"/>
  <c r="H130"/>
  <c r="AZ125"/>
  <c r="Q123"/>
  <c r="BO130"/>
  <c r="Q135"/>
  <c r="BF135"/>
  <c r="X124"/>
  <c r="BO125"/>
  <c r="AQ127"/>
  <c r="AA127"/>
  <c r="L133"/>
  <c r="BE122"/>
  <c r="BB128"/>
  <c r="S126"/>
  <c r="AE127"/>
  <c r="G129"/>
  <c r="AZ130"/>
  <c r="Z132"/>
  <c r="BO132"/>
  <c r="AP133"/>
  <c r="AE135"/>
  <c r="AB128"/>
  <c r="F124"/>
  <c r="BD131"/>
  <c r="U129"/>
  <c r="AK133"/>
  <c r="L134"/>
  <c r="BA134"/>
  <c r="AB135"/>
  <c r="BQ135"/>
  <c r="AS128"/>
  <c r="K133"/>
  <c r="BD128"/>
  <c r="AG130"/>
  <c r="I132"/>
  <c r="BH132"/>
  <c r="AK132"/>
  <c r="Z135"/>
  <c r="BO135"/>
  <c r="AV124"/>
  <c r="Y126"/>
  <c r="BC135"/>
  <c r="W129"/>
  <c r="Y122"/>
  <c r="V128"/>
  <c r="BA125"/>
  <c r="L126"/>
  <c r="BC127"/>
  <c r="AE129"/>
  <c r="J131"/>
  <c r="AI132"/>
  <c r="J133"/>
  <c r="AI133"/>
  <c r="R134"/>
  <c r="AV135"/>
  <c r="P135"/>
  <c r="AX134"/>
  <c r="N123"/>
  <c r="AW123"/>
  <c r="AJ123"/>
  <c r="T131"/>
  <c r="AY128"/>
  <c r="P123"/>
  <c r="AD133"/>
  <c r="AG122"/>
  <c r="AD128"/>
  <c r="BI125"/>
  <c r="AG126"/>
  <c r="I128"/>
  <c r="BB129"/>
  <c r="AE131"/>
  <c r="AQ132"/>
  <c r="R133"/>
  <c r="BO133"/>
  <c r="BR127"/>
  <c r="AV123"/>
  <c r="AF131"/>
  <c r="BK128"/>
  <c r="M133"/>
  <c r="BB133"/>
  <c r="AC134"/>
  <c r="BR134"/>
  <c r="AS135"/>
  <c r="BA124"/>
  <c r="AO130"/>
  <c r="F131"/>
  <c r="AX126"/>
  <c r="O124"/>
  <c r="BM131"/>
  <c r="R123"/>
  <c r="S125"/>
  <c r="BI126"/>
  <c r="AN128"/>
  <c r="Q130"/>
  <c r="Z134"/>
  <c r="X126"/>
  <c r="BC123"/>
  <c r="AZ129"/>
  <c r="Q127"/>
  <c r="BR129"/>
  <c r="AU131"/>
  <c r="AW132"/>
  <c r="X133"/>
  <c r="BM133"/>
  <c r="AN134"/>
  <c r="AP131"/>
  <c r="Z129"/>
  <c r="BR124"/>
  <c r="AI122"/>
  <c r="S130"/>
  <c r="AI134"/>
  <c r="J135"/>
  <c r="AY135"/>
  <c r="E124"/>
  <c r="AU125"/>
  <c r="BE134"/>
  <c r="AZ126"/>
  <c r="AA131"/>
  <c r="AP132"/>
  <c r="Q133"/>
  <c r="BF133"/>
  <c r="BF123"/>
  <c r="BN123"/>
  <c r="AQ125"/>
  <c r="S127"/>
  <c r="BL128"/>
  <c r="AD132"/>
  <c r="H135"/>
  <c r="W123"/>
  <c r="T129"/>
  <c r="AY126"/>
  <c r="AW128"/>
  <c r="AB130"/>
  <c r="E132"/>
  <c r="BF132"/>
  <c r="AG133"/>
  <c r="H134"/>
  <c r="AC126"/>
  <c r="Q132"/>
  <c r="AZ133"/>
  <c r="T133"/>
  <c r="BB132"/>
  <c r="L124"/>
  <c r="AO127"/>
  <c r="AH124"/>
  <c r="R132"/>
  <c r="AW129"/>
  <c r="H127"/>
  <c r="BN125"/>
  <c r="AE123"/>
  <c r="AB129"/>
  <c r="BG126"/>
  <c r="F129"/>
  <c r="AW130"/>
  <c r="Y132"/>
  <c r="BN132"/>
  <c r="AO133"/>
  <c r="P134"/>
  <c r="AX127"/>
  <c r="BP128"/>
  <c r="AT124"/>
  <c r="K122"/>
  <c r="BI129"/>
  <c r="K134"/>
  <c r="AZ134"/>
  <c r="AA135"/>
  <c r="BP135"/>
  <c r="AW124"/>
  <c r="AA133"/>
  <c r="AM135"/>
  <c r="BR131"/>
  <c r="AV127"/>
  <c r="M125"/>
  <c r="AK124"/>
  <c r="M126"/>
  <c r="BF127"/>
  <c r="AI129"/>
  <c r="K131"/>
  <c r="AJ132"/>
  <c r="BM128"/>
  <c r="V127"/>
  <c r="BN122"/>
  <c r="AX130"/>
  <c r="O128"/>
  <c r="AE132"/>
  <c r="F133"/>
  <c r="AU133"/>
  <c r="V134"/>
  <c r="BK134"/>
  <c r="AL135"/>
  <c r="BL135"/>
  <c r="X130"/>
  <c r="BP125"/>
  <c r="AG123"/>
  <c r="Q131"/>
  <c r="AG135"/>
  <c r="AB122"/>
  <c r="BM124"/>
  <c r="AR126"/>
  <c r="U128"/>
  <c r="BO129"/>
  <c r="J134"/>
  <c r="BM132"/>
  <c r="AN133"/>
  <c r="O134"/>
  <c r="BD134"/>
  <c r="BR132"/>
  <c r="AK126"/>
  <c r="P128"/>
  <c r="BG129"/>
  <c r="AI131"/>
  <c r="AY123"/>
  <c r="BD126"/>
  <c r="AH122"/>
  <c r="R130"/>
  <c r="AW127"/>
  <c r="W131"/>
  <c r="AN132"/>
  <c r="O133"/>
  <c r="BD133"/>
  <c r="AE134"/>
  <c r="F135"/>
  <c r="BP133"/>
  <c r="G127"/>
  <c r="BM130"/>
  <c r="AT129"/>
  <c r="Y128"/>
  <c r="BA128"/>
  <c r="AC130"/>
  <c r="H132"/>
  <c r="BG132"/>
  <c r="AH133"/>
  <c r="BM134"/>
  <c r="T128"/>
  <c r="BL123"/>
  <c r="AV131"/>
  <c r="M129"/>
  <c r="AC133"/>
  <c r="BR133"/>
  <c r="AS134"/>
  <c r="T135"/>
  <c r="BI135"/>
  <c r="Z127"/>
  <c r="AS132"/>
  <c r="V131"/>
  <c r="BN126"/>
  <c r="AE124"/>
  <c r="O132"/>
  <c r="Q124"/>
  <c r="BJ125"/>
  <c r="AM127"/>
  <c r="O129"/>
  <c r="BH130"/>
  <c r="X135"/>
  <c r="V133"/>
  <c r="BK133"/>
  <c r="AL134"/>
  <c r="M135"/>
  <c r="BB135"/>
  <c r="AD125"/>
  <c r="K129"/>
  <c r="BA130"/>
  <c r="AA132"/>
  <c r="BP132"/>
  <c r="BQ132"/>
  <c r="BB127"/>
  <c r="AF123"/>
  <c r="P131"/>
  <c r="AU128"/>
  <c r="BK132"/>
  <c r="AL133"/>
  <c r="M134"/>
  <c r="BB134"/>
  <c r="AC135"/>
  <c r="BR135"/>
  <c r="BO127"/>
  <c r="BA132"/>
  <c r="BB125"/>
  <c r="AG124"/>
  <c r="A2" i="4"/>
  <c r="C114"/>
  <c r="F113"/>
  <c r="F79"/>
  <c r="E75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/>
  <c r="D33"/>
  <c r="D75" s="1"/>
  <c r="D109" s="1"/>
  <c r="C33"/>
  <c r="C75" s="1"/>
  <c r="C109" s="1"/>
  <c r="B33"/>
  <c r="B75" s="1"/>
  <c r="B109" s="1"/>
  <c r="A33"/>
  <c r="A75" s="1"/>
  <c r="A109" s="1"/>
  <c r="D74"/>
  <c r="D108" s="1"/>
  <c r="C74"/>
  <c r="C108" s="1"/>
  <c r="B74"/>
  <c r="B108" s="1"/>
  <c r="A74"/>
  <c r="D73"/>
  <c r="D107" s="1"/>
  <c r="C73"/>
  <c r="C107" s="1"/>
  <c r="B73"/>
  <c r="B107" s="1"/>
  <c r="A73"/>
  <c r="D72"/>
  <c r="D106" s="1"/>
  <c r="C72"/>
  <c r="C106" s="1"/>
  <c r="B72"/>
  <c r="B106" s="1"/>
  <c r="A72"/>
  <c r="D71"/>
  <c r="D105" s="1"/>
  <c r="C71"/>
  <c r="C105" s="1"/>
  <c r="B71"/>
  <c r="B105" s="1"/>
  <c r="A71"/>
  <c r="D70"/>
  <c r="D104" s="1"/>
  <c r="C70"/>
  <c r="C104" s="1"/>
  <c r="B70"/>
  <c r="B104" s="1"/>
  <c r="A70"/>
  <c r="D69"/>
  <c r="D103" s="1"/>
  <c r="C69"/>
  <c r="C103" s="1"/>
  <c r="B69"/>
  <c r="B103" s="1"/>
  <c r="A69"/>
  <c r="D68"/>
  <c r="D102" s="1"/>
  <c r="C68"/>
  <c r="C102" s="1"/>
  <c r="B68"/>
  <c r="B102" s="1"/>
  <c r="A68"/>
  <c r="D67"/>
  <c r="D101" s="1"/>
  <c r="C67"/>
  <c r="C101" s="1"/>
  <c r="B67"/>
  <c r="B101" s="1"/>
  <c r="A67"/>
  <c r="D66"/>
  <c r="D100" s="1"/>
  <c r="C66"/>
  <c r="C100" s="1"/>
  <c r="B66"/>
  <c r="B100" s="1"/>
  <c r="A66"/>
  <c r="D65"/>
  <c r="D99" s="1"/>
  <c r="C65"/>
  <c r="C99" s="1"/>
  <c r="B65"/>
  <c r="B99" s="1"/>
  <c r="A65"/>
  <c r="D64"/>
  <c r="D98" s="1"/>
  <c r="C64"/>
  <c r="C98" s="1"/>
  <c r="B64"/>
  <c r="B98" s="1"/>
  <c r="A64"/>
  <c r="D63"/>
  <c r="D97" s="1"/>
  <c r="C63"/>
  <c r="C97" s="1"/>
  <c r="B63"/>
  <c r="B97" s="1"/>
  <c r="A63"/>
  <c r="D62"/>
  <c r="D96" s="1"/>
  <c r="C62"/>
  <c r="C96" s="1"/>
  <c r="B62"/>
  <c r="B96" s="1"/>
  <c r="A62"/>
  <c r="D61"/>
  <c r="D95" s="1"/>
  <c r="C61"/>
  <c r="C95" s="1"/>
  <c r="B61"/>
  <c r="B95" s="1"/>
  <c r="A61"/>
  <c r="D60"/>
  <c r="D94" s="1"/>
  <c r="C60"/>
  <c r="C94" s="1"/>
  <c r="B60"/>
  <c r="B94" s="1"/>
  <c r="A60"/>
  <c r="D59"/>
  <c r="D93" s="1"/>
  <c r="C59"/>
  <c r="C93" s="1"/>
  <c r="B59"/>
  <c r="B93" s="1"/>
  <c r="A59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AV47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/>
  <c r="E93"/>
  <c r="E101"/>
  <c r="E109"/>
  <c r="E92"/>
  <c r="E79"/>
  <c r="E86"/>
  <c r="E94"/>
  <c r="E102"/>
  <c r="E87"/>
  <c r="E95"/>
  <c r="E103"/>
  <c r="E80"/>
  <c r="E88"/>
  <c r="E96"/>
  <c r="E104"/>
  <c r="E84"/>
  <c r="E81"/>
  <c r="E89"/>
  <c r="E97"/>
  <c r="E105"/>
  <c r="E100"/>
  <c r="E82"/>
  <c r="E90"/>
  <c r="E98"/>
  <c r="E106"/>
  <c r="E83"/>
  <c r="E91"/>
  <c r="E99"/>
  <c r="E107"/>
  <c r="A83"/>
  <c r="F49"/>
  <c r="B70" i="8" s="1"/>
  <c r="A87" i="4"/>
  <c r="F53"/>
  <c r="B74" i="8" s="1"/>
  <c r="A80" i="4"/>
  <c r="F46"/>
  <c r="B67" i="8" s="1"/>
  <c r="A84" i="4"/>
  <c r="F50"/>
  <c r="B71" i="8" s="1"/>
  <c r="A88" i="4"/>
  <c r="F54"/>
  <c r="B75" i="8" s="1"/>
  <c r="A90" i="4"/>
  <c r="F56"/>
  <c r="B77" i="8" s="1"/>
  <c r="A94" i="4"/>
  <c r="F60"/>
  <c r="B81" i="8" s="1"/>
  <c r="A82" i="4"/>
  <c r="F48"/>
  <c r="B69" i="8" s="1"/>
  <c r="A86" i="4"/>
  <c r="F52"/>
  <c r="B73" i="8" s="1"/>
  <c r="A92" i="4"/>
  <c r="F58"/>
  <c r="B79" i="8" s="1"/>
  <c r="A91" i="4"/>
  <c r="F57"/>
  <c r="B78" i="8" s="1"/>
  <c r="F47" i="4"/>
  <c r="B68" i="8" s="1"/>
  <c r="A96" i="4"/>
  <c r="F62"/>
  <c r="B83" i="8" s="1"/>
  <c r="A98" i="4"/>
  <c r="F64"/>
  <c r="B85" i="8" s="1"/>
  <c r="A100" i="4"/>
  <c r="F66"/>
  <c r="B87" i="8" s="1"/>
  <c r="A102" i="4"/>
  <c r="F68"/>
  <c r="B89" i="8" s="1"/>
  <c r="A104" i="4"/>
  <c r="F70"/>
  <c r="B91" i="8" s="1"/>
  <c r="A106" i="4"/>
  <c r="F72"/>
  <c r="B93" i="8" s="1"/>
  <c r="A108" i="4"/>
  <c r="F74"/>
  <c r="B95" i="8" s="1"/>
  <c r="F59" i="4"/>
  <c r="B80" i="8" s="1"/>
  <c r="F51" i="4"/>
  <c r="B72" i="8" s="1"/>
  <c r="A81" i="4"/>
  <c r="A85"/>
  <c r="A89"/>
  <c r="A93"/>
  <c r="A95"/>
  <c r="F61"/>
  <c r="B82" i="8" s="1"/>
  <c r="A97" i="4"/>
  <c r="F63"/>
  <c r="B84" i="8" s="1"/>
  <c r="A99" i="4"/>
  <c r="F65"/>
  <c r="B86" i="8" s="1"/>
  <c r="A101" i="4"/>
  <c r="F67"/>
  <c r="B88" i="8" s="1"/>
  <c r="A103" i="4"/>
  <c r="F69"/>
  <c r="B90" i="8" s="1"/>
  <c r="A105" i="4"/>
  <c r="F71"/>
  <c r="B92" i="8" s="1"/>
  <c r="A107" i="4"/>
  <c r="F73"/>
  <c r="B94" i="8" s="1"/>
  <c r="F55" i="4"/>
  <c r="B76" i="8" s="1"/>
  <c r="C115" i="4"/>
  <c r="F41" l="1"/>
  <c r="E41"/>
  <c r="C78" s="1"/>
  <c r="H80" l="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BP116" s="1"/>
  <c r="L83"/>
  <c r="T83"/>
  <c r="AB83"/>
  <c r="AJ83"/>
  <c r="AR83"/>
  <c r="AZ83"/>
  <c r="BH83"/>
  <c r="BP83"/>
  <c r="L84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J116" s="1"/>
  <c r="BR82"/>
  <c r="N83"/>
  <c r="V83"/>
  <c r="AD83"/>
  <c r="AL83"/>
  <c r="AT83"/>
  <c r="BB83"/>
  <c r="BJ83"/>
  <c r="BR83"/>
  <c r="N84"/>
  <c r="G80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AU116" s="1"/>
  <c r="BC82"/>
  <c r="BK82"/>
  <c r="G83"/>
  <c r="O83"/>
  <c r="W83"/>
  <c r="AE83"/>
  <c r="AM83"/>
  <c r="AU83"/>
  <c r="BC83"/>
  <c r="BK83"/>
  <c r="G84"/>
  <c r="BI80"/>
  <c r="BI81"/>
  <c r="BI82"/>
  <c r="BI83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BQ80"/>
  <c r="BQ81"/>
  <c r="BQ82"/>
  <c r="BQ83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U90"/>
  <c r="AC90"/>
  <c r="AK90"/>
  <c r="AS90"/>
  <c r="BA90"/>
  <c r="BI90"/>
  <c r="BQ90"/>
  <c r="M91"/>
  <c r="U91"/>
  <c r="M80"/>
  <c r="M81"/>
  <c r="M82"/>
  <c r="M83"/>
  <c r="M84"/>
  <c r="V84"/>
  <c r="AD84"/>
  <c r="AL84"/>
  <c r="AT84"/>
  <c r="BB84"/>
  <c r="BJ84"/>
  <c r="BR84"/>
  <c r="N85"/>
  <c r="V85"/>
  <c r="AD85"/>
  <c r="AL85"/>
  <c r="AT85"/>
  <c r="BB85"/>
  <c r="BB114" s="1"/>
  <c r="BJ85"/>
  <c r="BR85"/>
  <c r="N86"/>
  <c r="V86"/>
  <c r="AD86"/>
  <c r="AL86"/>
  <c r="AT86"/>
  <c r="BB86"/>
  <c r="BJ86"/>
  <c r="BR86"/>
  <c r="N87"/>
  <c r="V87"/>
  <c r="AD87"/>
  <c r="AL87"/>
  <c r="AT87"/>
  <c r="BB87"/>
  <c r="BJ87"/>
  <c r="BR87"/>
  <c r="N88"/>
  <c r="V88"/>
  <c r="AD88"/>
  <c r="AL88"/>
  <c r="AT88"/>
  <c r="BB88"/>
  <c r="BJ88"/>
  <c r="BR88"/>
  <c r="N89"/>
  <c r="V89"/>
  <c r="AD89"/>
  <c r="AL89"/>
  <c r="AT89"/>
  <c r="BB89"/>
  <c r="BJ89"/>
  <c r="BR89"/>
  <c r="N90"/>
  <c r="V90"/>
  <c r="AD90"/>
  <c r="AL90"/>
  <c r="AT90"/>
  <c r="BB90"/>
  <c r="BJ90"/>
  <c r="BR90"/>
  <c r="N91"/>
  <c r="V91"/>
  <c r="AD91"/>
  <c r="U80"/>
  <c r="U81"/>
  <c r="U82"/>
  <c r="U116" s="1"/>
  <c r="U83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O89"/>
  <c r="W89"/>
  <c r="AE89"/>
  <c r="AM89"/>
  <c r="AU89"/>
  <c r="BC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C80"/>
  <c r="AC81"/>
  <c r="AC82"/>
  <c r="AC83"/>
  <c r="AC116" s="1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BL89"/>
  <c r="H90"/>
  <c r="P90"/>
  <c r="X90"/>
  <c r="AF90"/>
  <c r="AN90"/>
  <c r="AV90"/>
  <c r="BD90"/>
  <c r="BL90"/>
  <c r="H91"/>
  <c r="P91"/>
  <c r="X91"/>
  <c r="AS80"/>
  <c r="AS81"/>
  <c r="AS82"/>
  <c r="AS83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J90"/>
  <c r="R90"/>
  <c r="Z90"/>
  <c r="AH90"/>
  <c r="AP90"/>
  <c r="AX90"/>
  <c r="BF90"/>
  <c r="BN90"/>
  <c r="J91"/>
  <c r="R91"/>
  <c r="Z91"/>
  <c r="BA80"/>
  <c r="BA81"/>
  <c r="BA82"/>
  <c r="BA83"/>
  <c r="BA116" s="1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Q84"/>
  <c r="Q85"/>
  <c r="Q86"/>
  <c r="Q87"/>
  <c r="Q88"/>
  <c r="Q89"/>
  <c r="BG89"/>
  <c r="AA90"/>
  <c r="BG90"/>
  <c r="AA91"/>
  <c r="AN91"/>
  <c r="AX91"/>
  <c r="BI91"/>
  <c r="H92"/>
  <c r="R92"/>
  <c r="AC92"/>
  <c r="AN92"/>
  <c r="AX92"/>
  <c r="BI92"/>
  <c r="H93"/>
  <c r="R93"/>
  <c r="AC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N96"/>
  <c r="V96"/>
  <c r="AD96"/>
  <c r="AL96"/>
  <c r="AT96"/>
  <c r="BB96"/>
  <c r="BJ96"/>
  <c r="BR96"/>
  <c r="N97"/>
  <c r="V97"/>
  <c r="AD97"/>
  <c r="AL97"/>
  <c r="AT97"/>
  <c r="BB97"/>
  <c r="BJ97"/>
  <c r="BR97"/>
  <c r="N98"/>
  <c r="V98"/>
  <c r="AD98"/>
  <c r="AL98"/>
  <c r="AT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Y84"/>
  <c r="Y85"/>
  <c r="Y86"/>
  <c r="Y87"/>
  <c r="Y88"/>
  <c r="Y89"/>
  <c r="BM89"/>
  <c r="AG90"/>
  <c r="BM90"/>
  <c r="AC91"/>
  <c r="AO91"/>
  <c r="AY91"/>
  <c r="BJ91"/>
  <c r="I92"/>
  <c r="S92"/>
  <c r="AD92"/>
  <c r="AO92"/>
  <c r="AY92"/>
  <c r="BJ92"/>
  <c r="I93"/>
  <c r="S93"/>
  <c r="AD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BK98"/>
  <c r="G99"/>
  <c r="O99"/>
  <c r="W99"/>
  <c r="AE99"/>
  <c r="AM99"/>
  <c r="AU99"/>
  <c r="BC99"/>
  <c r="BK99"/>
  <c r="G100"/>
  <c r="O100"/>
  <c r="W100"/>
  <c r="AE100"/>
  <c r="AM100"/>
  <c r="AU100"/>
  <c r="AG84"/>
  <c r="AG85"/>
  <c r="AG86"/>
  <c r="AG87"/>
  <c r="AG88"/>
  <c r="AG89"/>
  <c r="BO89"/>
  <c r="AI90"/>
  <c r="BO90"/>
  <c r="AF91"/>
  <c r="AP91"/>
  <c r="BA91"/>
  <c r="BL91"/>
  <c r="J92"/>
  <c r="U92"/>
  <c r="AF92"/>
  <c r="AP92"/>
  <c r="BA92"/>
  <c r="BL92"/>
  <c r="J93"/>
  <c r="U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D97"/>
  <c r="BL97"/>
  <c r="H98"/>
  <c r="P98"/>
  <c r="X98"/>
  <c r="AF98"/>
  <c r="AN98"/>
  <c r="AV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AO84"/>
  <c r="AO85"/>
  <c r="AO86"/>
  <c r="AO87"/>
  <c r="AO88"/>
  <c r="AO89"/>
  <c r="I90"/>
  <c r="AO90"/>
  <c r="I91"/>
  <c r="AG91"/>
  <c r="AQ91"/>
  <c r="BB91"/>
  <c r="BM91"/>
  <c r="K92"/>
  <c r="V92"/>
  <c r="AG92"/>
  <c r="AQ92"/>
  <c r="BB92"/>
  <c r="BM92"/>
  <c r="K93"/>
  <c r="V93"/>
  <c r="AG93"/>
  <c r="AO93"/>
  <c r="AW93"/>
  <c r="BE93"/>
  <c r="BM93"/>
  <c r="I94"/>
  <c r="Q94"/>
  <c r="Y94"/>
  <c r="AG94"/>
  <c r="AO94"/>
  <c r="AW94"/>
  <c r="BE94"/>
  <c r="BM94"/>
  <c r="I95"/>
  <c r="Q95"/>
  <c r="Y95"/>
  <c r="AG95"/>
  <c r="AO95"/>
  <c r="AW95"/>
  <c r="BE95"/>
  <c r="BM95"/>
  <c r="I96"/>
  <c r="Q96"/>
  <c r="Y96"/>
  <c r="AG96"/>
  <c r="AO96"/>
  <c r="AW96"/>
  <c r="BE96"/>
  <c r="BM96"/>
  <c r="I97"/>
  <c r="Q97"/>
  <c r="Y97"/>
  <c r="AG97"/>
  <c r="AO97"/>
  <c r="AW97"/>
  <c r="BE97"/>
  <c r="BM97"/>
  <c r="I98"/>
  <c r="Q98"/>
  <c r="Y98"/>
  <c r="AG98"/>
  <c r="AO98"/>
  <c r="AW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K80"/>
  <c r="AW84"/>
  <c r="AW85"/>
  <c r="AW86"/>
  <c r="AW87"/>
  <c r="AW88"/>
  <c r="AQ89"/>
  <c r="K90"/>
  <c r="AQ90"/>
  <c r="K91"/>
  <c r="AH91"/>
  <c r="AS91"/>
  <c r="BD91"/>
  <c r="BN91"/>
  <c r="M92"/>
  <c r="X92"/>
  <c r="AH92"/>
  <c r="AS92"/>
  <c r="BD92"/>
  <c r="BN92"/>
  <c r="M93"/>
  <c r="X93"/>
  <c r="AH93"/>
  <c r="AP93"/>
  <c r="AX93"/>
  <c r="BF93"/>
  <c r="BN93"/>
  <c r="BN114" s="1"/>
  <c r="J94"/>
  <c r="R94"/>
  <c r="Z94"/>
  <c r="AH94"/>
  <c r="AP94"/>
  <c r="AX94"/>
  <c r="BF94"/>
  <c r="BN94"/>
  <c r="J95"/>
  <c r="R95"/>
  <c r="Z95"/>
  <c r="AH95"/>
  <c r="AP95"/>
  <c r="AX95"/>
  <c r="BF95"/>
  <c r="BN95"/>
  <c r="J96"/>
  <c r="R96"/>
  <c r="Z96"/>
  <c r="AH96"/>
  <c r="AP96"/>
  <c r="AX96"/>
  <c r="BF96"/>
  <c r="BN96"/>
  <c r="J97"/>
  <c r="R97"/>
  <c r="Z97"/>
  <c r="AH97"/>
  <c r="AP97"/>
  <c r="AX97"/>
  <c r="BF97"/>
  <c r="BN97"/>
  <c r="J98"/>
  <c r="R98"/>
  <c r="Z98"/>
  <c r="AH98"/>
  <c r="AP98"/>
  <c r="AX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K82"/>
  <c r="BM84"/>
  <c r="BM85"/>
  <c r="BM86"/>
  <c r="BM87"/>
  <c r="BM88"/>
  <c r="AY89"/>
  <c r="S90"/>
  <c r="AY90"/>
  <c r="S91"/>
  <c r="AK91"/>
  <c r="AV91"/>
  <c r="BF91"/>
  <c r="BQ91"/>
  <c r="P92"/>
  <c r="Z92"/>
  <c r="AK92"/>
  <c r="AV92"/>
  <c r="BF92"/>
  <c r="BQ92"/>
  <c r="P93"/>
  <c r="Z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BH97"/>
  <c r="BP97"/>
  <c r="L98"/>
  <c r="T98"/>
  <c r="AK83"/>
  <c r="I85"/>
  <c r="I86"/>
  <c r="I87"/>
  <c r="I88"/>
  <c r="I89"/>
  <c r="BE89"/>
  <c r="Y90"/>
  <c r="BE90"/>
  <c r="Y91"/>
  <c r="AL91"/>
  <c r="AW91"/>
  <c r="BG91"/>
  <c r="BR91"/>
  <c r="Q92"/>
  <c r="AA92"/>
  <c r="AL92"/>
  <c r="AW92"/>
  <c r="BG92"/>
  <c r="BR92"/>
  <c r="Q93"/>
  <c r="AA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BQ95"/>
  <c r="M96"/>
  <c r="U96"/>
  <c r="AC96"/>
  <c r="AK96"/>
  <c r="AS96"/>
  <c r="BA96"/>
  <c r="BI96"/>
  <c r="BQ96"/>
  <c r="M97"/>
  <c r="U97"/>
  <c r="AC97"/>
  <c r="AK97"/>
  <c r="AS97"/>
  <c r="BA97"/>
  <c r="BI97"/>
  <c r="BQ97"/>
  <c r="M98"/>
  <c r="U98"/>
  <c r="BE85"/>
  <c r="AI91"/>
  <c r="BE92"/>
  <c r="BO93"/>
  <c r="BO94"/>
  <c r="BO95"/>
  <c r="BO96"/>
  <c r="BO97"/>
  <c r="AK98"/>
  <c r="BH98"/>
  <c r="S99"/>
  <c r="AK99"/>
  <c r="BH99"/>
  <c r="S100"/>
  <c r="AK100"/>
  <c r="BG100"/>
  <c r="K101"/>
  <c r="K115" s="1"/>
  <c r="X101"/>
  <c r="X115" s="1"/>
  <c r="AH101"/>
  <c r="AP101"/>
  <c r="AX101"/>
  <c r="AX115" s="1"/>
  <c r="BF101"/>
  <c r="BF115" s="1"/>
  <c r="BN101"/>
  <c r="J102"/>
  <c r="R102"/>
  <c r="Z102"/>
  <c r="AH102"/>
  <c r="AP102"/>
  <c r="AX102"/>
  <c r="BF102"/>
  <c r="BN102"/>
  <c r="J103"/>
  <c r="R103"/>
  <c r="Z103"/>
  <c r="AH103"/>
  <c r="AP103"/>
  <c r="AX103"/>
  <c r="BF103"/>
  <c r="BN103"/>
  <c r="J104"/>
  <c r="R104"/>
  <c r="Z104"/>
  <c r="AH104"/>
  <c r="AP104"/>
  <c r="AX104"/>
  <c r="BF104"/>
  <c r="BN104"/>
  <c r="J105"/>
  <c r="R105"/>
  <c r="Z105"/>
  <c r="AH105"/>
  <c r="AP105"/>
  <c r="AX105"/>
  <c r="BF105"/>
  <c r="BN105"/>
  <c r="J106"/>
  <c r="R106"/>
  <c r="Z106"/>
  <c r="AH106"/>
  <c r="AP106"/>
  <c r="AX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BE86"/>
  <c r="AT91"/>
  <c r="BO92"/>
  <c r="K94"/>
  <c r="K95"/>
  <c r="K96"/>
  <c r="K97"/>
  <c r="K98"/>
  <c r="AQ98"/>
  <c r="BI98"/>
  <c r="T99"/>
  <c r="AQ99"/>
  <c r="BI99"/>
  <c r="T100"/>
  <c r="AQ100"/>
  <c r="AQ115" s="1"/>
  <c r="BH100"/>
  <c r="L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AY103"/>
  <c r="BG103"/>
  <c r="BO103"/>
  <c r="K104"/>
  <c r="S104"/>
  <c r="AA104"/>
  <c r="AI104"/>
  <c r="AQ104"/>
  <c r="AY104"/>
  <c r="BG104"/>
  <c r="BO104"/>
  <c r="K105"/>
  <c r="S105"/>
  <c r="AA105"/>
  <c r="AI105"/>
  <c r="AQ105"/>
  <c r="AY105"/>
  <c r="BG105"/>
  <c r="BO105"/>
  <c r="K106"/>
  <c r="S106"/>
  <c r="AA106"/>
  <c r="AI106"/>
  <c r="AQ106"/>
  <c r="AY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BE87"/>
  <c r="BE91"/>
  <c r="N93"/>
  <c r="S94"/>
  <c r="S95"/>
  <c r="S96"/>
  <c r="S97"/>
  <c r="S98"/>
  <c r="AR98"/>
  <c r="BO98"/>
  <c r="U99"/>
  <c r="AR99"/>
  <c r="BO99"/>
  <c r="U100"/>
  <c r="AR100"/>
  <c r="BI100"/>
  <c r="M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BE88"/>
  <c r="BO91"/>
  <c r="Y93"/>
  <c r="AA94"/>
  <c r="AA95"/>
  <c r="AA96"/>
  <c r="AA97"/>
  <c r="AA98"/>
  <c r="AS98"/>
  <c r="BP98"/>
  <c r="AA99"/>
  <c r="AS99"/>
  <c r="BP99"/>
  <c r="AA100"/>
  <c r="AA115" s="1"/>
  <c r="AS100"/>
  <c r="BK100"/>
  <c r="O101"/>
  <c r="O115" s="1"/>
  <c r="AC101"/>
  <c r="AK101"/>
  <c r="AS101"/>
  <c r="BA101"/>
  <c r="BI101"/>
  <c r="BQ101"/>
  <c r="M102"/>
  <c r="U102"/>
  <c r="AC102"/>
  <c r="AK102"/>
  <c r="AS102"/>
  <c r="BA102"/>
  <c r="BI102"/>
  <c r="BQ102"/>
  <c r="M103"/>
  <c r="U103"/>
  <c r="AC103"/>
  <c r="AK103"/>
  <c r="AS103"/>
  <c r="BA103"/>
  <c r="BI103"/>
  <c r="BQ103"/>
  <c r="M104"/>
  <c r="U104"/>
  <c r="AC104"/>
  <c r="AK104"/>
  <c r="AS104"/>
  <c r="BA104"/>
  <c r="BI104"/>
  <c r="BQ104"/>
  <c r="M105"/>
  <c r="U105"/>
  <c r="AC105"/>
  <c r="AK105"/>
  <c r="AS105"/>
  <c r="BA105"/>
  <c r="BI105"/>
  <c r="BQ105"/>
  <c r="M106"/>
  <c r="U106"/>
  <c r="AC106"/>
  <c r="AK106"/>
  <c r="AS106"/>
  <c r="BA106"/>
  <c r="BI106"/>
  <c r="BQ106"/>
  <c r="M107"/>
  <c r="U107"/>
  <c r="AC107"/>
  <c r="AK107"/>
  <c r="AS107"/>
  <c r="BA107"/>
  <c r="BI107"/>
  <c r="BQ107"/>
  <c r="M108"/>
  <c r="U108"/>
  <c r="AC108"/>
  <c r="AK108"/>
  <c r="AS108"/>
  <c r="BA108"/>
  <c r="BI108"/>
  <c r="BQ108"/>
  <c r="AW89"/>
  <c r="N92"/>
  <c r="AI93"/>
  <c r="AI94"/>
  <c r="AI95"/>
  <c r="AI96"/>
  <c r="AI97"/>
  <c r="AB98"/>
  <c r="AY98"/>
  <c r="BQ98"/>
  <c r="AB99"/>
  <c r="AY99"/>
  <c r="BQ99"/>
  <c r="AB100"/>
  <c r="AB115" s="1"/>
  <c r="AY100"/>
  <c r="BO100"/>
  <c r="S101"/>
  <c r="AD101"/>
  <c r="AD115" s="1"/>
  <c r="AL101"/>
  <c r="AL115" s="1"/>
  <c r="AT101"/>
  <c r="BB101"/>
  <c r="BJ101"/>
  <c r="BJ115" s="1"/>
  <c r="BR101"/>
  <c r="N102"/>
  <c r="V102"/>
  <c r="AD102"/>
  <c r="AL102"/>
  <c r="AT102"/>
  <c r="BB102"/>
  <c r="BJ102"/>
  <c r="BR102"/>
  <c r="N103"/>
  <c r="V103"/>
  <c r="AD103"/>
  <c r="AL103"/>
  <c r="AT103"/>
  <c r="BB103"/>
  <c r="BJ103"/>
  <c r="BR103"/>
  <c r="N104"/>
  <c r="V104"/>
  <c r="AD104"/>
  <c r="AL104"/>
  <c r="AT104"/>
  <c r="BB104"/>
  <c r="BJ104"/>
  <c r="BR104"/>
  <c r="N105"/>
  <c r="V105"/>
  <c r="AD105"/>
  <c r="AL105"/>
  <c r="AT105"/>
  <c r="BB105"/>
  <c r="BJ105"/>
  <c r="BR105"/>
  <c r="N106"/>
  <c r="V106"/>
  <c r="AD106"/>
  <c r="AL106"/>
  <c r="AT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Q90"/>
  <c r="Y92"/>
  <c r="AQ93"/>
  <c r="AQ94"/>
  <c r="AQ95"/>
  <c r="AQ96"/>
  <c r="AQ97"/>
  <c r="AC98"/>
  <c r="AZ98"/>
  <c r="K99"/>
  <c r="AC99"/>
  <c r="AZ99"/>
  <c r="K100"/>
  <c r="AC100"/>
  <c r="AZ100"/>
  <c r="AZ115" s="1"/>
  <c r="BP100"/>
  <c r="T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AM103"/>
  <c r="AU103"/>
  <c r="BC103"/>
  <c r="BK103"/>
  <c r="G104"/>
  <c r="O104"/>
  <c r="W104"/>
  <c r="AE104"/>
  <c r="AM104"/>
  <c r="AU104"/>
  <c r="BC104"/>
  <c r="BK104"/>
  <c r="G105"/>
  <c r="O105"/>
  <c r="W105"/>
  <c r="AE105"/>
  <c r="AM105"/>
  <c r="AU105"/>
  <c r="BC105"/>
  <c r="BK105"/>
  <c r="G106"/>
  <c r="O106"/>
  <c r="W106"/>
  <c r="AE106"/>
  <c r="AM106"/>
  <c r="AU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AK81"/>
  <c r="AW90"/>
  <c r="AI92"/>
  <c r="AY93"/>
  <c r="AY94"/>
  <c r="AY95"/>
  <c r="AY96"/>
  <c r="AY97"/>
  <c r="AI98"/>
  <c r="BA98"/>
  <c r="L99"/>
  <c r="AI99"/>
  <c r="BA99"/>
  <c r="L100"/>
  <c r="L115" s="1"/>
  <c r="AI100"/>
  <c r="BA100"/>
  <c r="BQ100"/>
  <c r="U101"/>
  <c r="U115" s="1"/>
  <c r="AF101"/>
  <c r="AN101"/>
  <c r="AV101"/>
  <c r="BD101"/>
  <c r="BD115" s="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E84"/>
  <c r="Q91"/>
  <c r="AT92"/>
  <c r="BG93"/>
  <c r="BG94"/>
  <c r="BG95"/>
  <c r="BG96"/>
  <c r="BG97"/>
  <c r="AJ98"/>
  <c r="BG98"/>
  <c r="M99"/>
  <c r="AJ99"/>
  <c r="BG99"/>
  <c r="M100"/>
  <c r="AJ100"/>
  <c r="AJ115" s="1"/>
  <c r="BC100"/>
  <c r="G101"/>
  <c r="W101"/>
  <c r="W115" s="1"/>
  <c r="AG101"/>
  <c r="AO101"/>
  <c r="AO115" s="1"/>
  <c r="AW101"/>
  <c r="AW115" s="1"/>
  <c r="BE101"/>
  <c r="BE115" s="1"/>
  <c r="BM101"/>
  <c r="I102"/>
  <c r="Q102"/>
  <c r="Y102"/>
  <c r="AG102"/>
  <c r="AO102"/>
  <c r="AW102"/>
  <c r="BE102"/>
  <c r="BM102"/>
  <c r="I103"/>
  <c r="Q103"/>
  <c r="Y103"/>
  <c r="AG103"/>
  <c r="AO103"/>
  <c r="AW103"/>
  <c r="BE103"/>
  <c r="BM103"/>
  <c r="I104"/>
  <c r="Q104"/>
  <c r="Y104"/>
  <c r="AG104"/>
  <c r="AO104"/>
  <c r="AW104"/>
  <c r="BE104"/>
  <c r="BM104"/>
  <c r="I105"/>
  <c r="Q105"/>
  <c r="Y105"/>
  <c r="AG105"/>
  <c r="AO105"/>
  <c r="AW105"/>
  <c r="BE105"/>
  <c r="BM105"/>
  <c r="I106"/>
  <c r="Q106"/>
  <c r="Y106"/>
  <c r="AG106"/>
  <c r="AO106"/>
  <c r="AW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T116"/>
  <c r="BB116"/>
  <c r="BR116"/>
  <c r="BJ114"/>
  <c r="AT115"/>
  <c r="AM116"/>
  <c r="BC116"/>
  <c r="BC114"/>
  <c r="BK114"/>
  <c r="AN116"/>
  <c r="BD116"/>
  <c r="BL114"/>
  <c r="AW116"/>
  <c r="BM116"/>
  <c r="BF116"/>
  <c r="BN116"/>
  <c r="AX114"/>
  <c r="AP115"/>
  <c r="AY116"/>
  <c r="BG116"/>
  <c r="BO116"/>
  <c r="AR116"/>
  <c r="AZ116"/>
  <c r="BH116"/>
  <c r="BH114"/>
  <c r="BP114"/>
  <c r="BI116"/>
  <c r="AS116"/>
  <c r="AS115"/>
  <c r="BN115"/>
  <c r="AS114"/>
  <c r="AY115"/>
  <c r="BA115"/>
  <c r="BQ115"/>
  <c r="BB115"/>
  <c r="BC115"/>
  <c r="BL115"/>
  <c r="AE116"/>
  <c r="H116"/>
  <c r="P116"/>
  <c r="X116"/>
  <c r="AF116"/>
  <c r="H115"/>
  <c r="P115"/>
  <c r="I116"/>
  <c r="Q116"/>
  <c r="AG116"/>
  <c r="J116"/>
  <c r="L114"/>
  <c r="AB114"/>
  <c r="G115"/>
  <c r="AG115"/>
  <c r="AC114"/>
  <c r="J115"/>
  <c r="AI115"/>
  <c r="AL116"/>
  <c r="N115"/>
  <c r="F106"/>
  <c r="F92"/>
  <c r="F102"/>
  <c r="F108"/>
  <c r="F88"/>
  <c r="F98"/>
  <c r="F104"/>
  <c r="F91"/>
  <c r="F84"/>
  <c r="F93"/>
  <c r="F107"/>
  <c r="F100"/>
  <c r="F80"/>
  <c r="F89"/>
  <c r="F103"/>
  <c r="F96"/>
  <c r="F95"/>
  <c r="F99"/>
  <c r="F101"/>
  <c r="F85"/>
  <c r="F94"/>
  <c r="F90"/>
  <c r="F97"/>
  <c r="F87"/>
  <c r="F83"/>
  <c r="F86"/>
  <c r="F82"/>
  <c r="F105"/>
  <c r="F81"/>
  <c r="I115" l="1"/>
  <c r="I118" s="1"/>
  <c r="T114"/>
  <c r="K116"/>
  <c r="K118" s="1"/>
  <c r="R116"/>
  <c r="Y116"/>
  <c r="AA114"/>
  <c r="G114"/>
  <c r="W116"/>
  <c r="W118" s="1"/>
  <c r="L116"/>
  <c r="L119" s="1"/>
  <c r="S116"/>
  <c r="Z116"/>
  <c r="BK115"/>
  <c r="AR115"/>
  <c r="AR118" s="1"/>
  <c r="BG115"/>
  <c r="BG118" s="1"/>
  <c r="BI115"/>
  <c r="BI118" s="1"/>
  <c r="AL114"/>
  <c r="AL117" s="1"/>
  <c r="Z114"/>
  <c r="Z115"/>
  <c r="Y115"/>
  <c r="AN115"/>
  <c r="AN118" s="1"/>
  <c r="W114"/>
  <c r="BH115"/>
  <c r="BH118" s="1"/>
  <c r="AK116"/>
  <c r="BQ116"/>
  <c r="BQ118" s="1"/>
  <c r="P114"/>
  <c r="P119" s="1"/>
  <c r="BP115"/>
  <c r="BP118" s="1"/>
  <c r="BD114"/>
  <c r="BD119" s="1"/>
  <c r="V115"/>
  <c r="BE116"/>
  <c r="BE118" s="1"/>
  <c r="S114"/>
  <c r="U114"/>
  <c r="U119" s="1"/>
  <c r="AM115"/>
  <c r="AM118" s="1"/>
  <c r="H114"/>
  <c r="H117" s="1"/>
  <c r="T115"/>
  <c r="J114"/>
  <c r="J119" s="1"/>
  <c r="AV115"/>
  <c r="BO115"/>
  <c r="BO118" s="1"/>
  <c r="AC115"/>
  <c r="AC118" s="1"/>
  <c r="M115"/>
  <c r="BE114"/>
  <c r="AK115"/>
  <c r="AH115"/>
  <c r="AM114"/>
  <c r="N114"/>
  <c r="AR114"/>
  <c r="G116"/>
  <c r="V116"/>
  <c r="AB116"/>
  <c r="AB117" s="1"/>
  <c r="AI116"/>
  <c r="AI118" s="1"/>
  <c r="AP116"/>
  <c r="AP118" s="1"/>
  <c r="S115"/>
  <c r="AT114"/>
  <c r="AT119" s="1"/>
  <c r="AH114"/>
  <c r="AQ114"/>
  <c r="AD116"/>
  <c r="AD118" s="1"/>
  <c r="R114"/>
  <c r="R117" s="1"/>
  <c r="AE114"/>
  <c r="AE117" s="1"/>
  <c r="AK114"/>
  <c r="AS119"/>
  <c r="M116"/>
  <c r="Q115"/>
  <c r="Q118" s="1"/>
  <c r="AV114"/>
  <c r="AI114"/>
  <c r="AU115"/>
  <c r="AU118" s="1"/>
  <c r="AU114"/>
  <c r="K114"/>
  <c r="BF114"/>
  <c r="BF119" s="1"/>
  <c r="V114"/>
  <c r="BQ114"/>
  <c r="AZ114"/>
  <c r="AZ119" s="1"/>
  <c r="O116"/>
  <c r="O118" s="1"/>
  <c r="AJ116"/>
  <c r="AJ118" s="1"/>
  <c r="AQ116"/>
  <c r="AQ118" s="1"/>
  <c r="AX116"/>
  <c r="AX117" s="1"/>
  <c r="BL116"/>
  <c r="BL118" s="1"/>
  <c r="BM114"/>
  <c r="BM117" s="1"/>
  <c r="AF115"/>
  <c r="AF118" s="1"/>
  <c r="BR115"/>
  <c r="BR118" s="1"/>
  <c r="BK116"/>
  <c r="BK117" s="1"/>
  <c r="T116"/>
  <c r="BJ118"/>
  <c r="BC119"/>
  <c r="BJ119"/>
  <c r="BB119"/>
  <c r="BN119"/>
  <c r="BO114"/>
  <c r="R115"/>
  <c r="BM115"/>
  <c r="BM118" s="1"/>
  <c r="AP114"/>
  <c r="M114"/>
  <c r="AO114"/>
  <c r="AF114"/>
  <c r="Q114"/>
  <c r="AA116"/>
  <c r="AH116"/>
  <c r="AO116"/>
  <c r="AO118" s="1"/>
  <c r="I114"/>
  <c r="AD114"/>
  <c r="AN114"/>
  <c r="O114"/>
  <c r="AY114"/>
  <c r="AY119" s="1"/>
  <c r="Y114"/>
  <c r="BG114"/>
  <c r="AJ114"/>
  <c r="AW114"/>
  <c r="AW119" s="1"/>
  <c r="AE115"/>
  <c r="BI114"/>
  <c r="AV116"/>
  <c r="BR114"/>
  <c r="AG114"/>
  <c r="AG119" s="1"/>
  <c r="X114"/>
  <c r="X119" s="1"/>
  <c r="BA114"/>
  <c r="BA119" s="1"/>
  <c r="N116"/>
  <c r="BA118"/>
  <c r="AY118"/>
  <c r="BF118"/>
  <c r="AS118"/>
  <c r="AS117"/>
  <c r="AW118"/>
  <c r="BD118"/>
  <c r="BC118"/>
  <c r="BC117"/>
  <c r="BP117"/>
  <c r="BJ117"/>
  <c r="BH117"/>
  <c r="BB117"/>
  <c r="BB118"/>
  <c r="AZ118"/>
  <c r="BN118"/>
  <c r="BN117"/>
  <c r="AT118"/>
  <c r="J118"/>
  <c r="U118"/>
  <c r="AC117"/>
  <c r="X118"/>
  <c r="P118"/>
  <c r="AG118"/>
  <c r="H118"/>
  <c r="AL118"/>
  <c r="F115"/>
  <c r="F116"/>
  <c r="F114"/>
  <c r="I119" l="1"/>
  <c r="Y118"/>
  <c r="K119"/>
  <c r="AR119"/>
  <c r="BP119"/>
  <c r="S117"/>
  <c r="L117"/>
  <c r="W119"/>
  <c r="L118"/>
  <c r="BG119"/>
  <c r="AA119"/>
  <c r="BI119"/>
  <c r="W117"/>
  <c r="S118"/>
  <c r="Y119"/>
  <c r="Z119"/>
  <c r="G117"/>
  <c r="Z118"/>
  <c r="AL119"/>
  <c r="Z117"/>
  <c r="AN119"/>
  <c r="BQ119"/>
  <c r="AB119"/>
  <c r="AP119"/>
  <c r="BH119"/>
  <c r="G119"/>
  <c r="AC119"/>
  <c r="AM119"/>
  <c r="BO119"/>
  <c r="BE119"/>
  <c r="AK119"/>
  <c r="AB118"/>
  <c r="H119"/>
  <c r="S119"/>
  <c r="P117"/>
  <c r="U117"/>
  <c r="G118"/>
  <c r="BD117"/>
  <c r="J117"/>
  <c r="AK118"/>
  <c r="AK117"/>
  <c r="AR117"/>
  <c r="BE117"/>
  <c r="T118"/>
  <c r="V118"/>
  <c r="N117"/>
  <c r="AT117"/>
  <c r="AM117"/>
  <c r="AI117"/>
  <c r="V117"/>
  <c r="M118"/>
  <c r="R119"/>
  <c r="O119"/>
  <c r="AE119"/>
  <c r="AH119"/>
  <c r="AD119"/>
  <c r="T117"/>
  <c r="T119"/>
  <c r="AJ119"/>
  <c r="AI119"/>
  <c r="BL119"/>
  <c r="Q119"/>
  <c r="M119"/>
  <c r="AF119"/>
  <c r="BR119"/>
  <c r="AX118"/>
  <c r="AX119"/>
  <c r="AQ119"/>
  <c r="AU119"/>
  <c r="BK119"/>
  <c r="BK118"/>
  <c r="K117"/>
  <c r="BQ117"/>
  <c r="V119"/>
  <c r="BL117"/>
  <c r="BF117"/>
  <c r="AU117"/>
  <c r="AQ117"/>
  <c r="AZ117"/>
  <c r="AV117"/>
  <c r="R118"/>
  <c r="BO117"/>
  <c r="AY117"/>
  <c r="AO119"/>
  <c r="BM119"/>
  <c r="AV119"/>
  <c r="AP117"/>
  <c r="AW117"/>
  <c r="BR117"/>
  <c r="BG117"/>
  <c r="BA117"/>
  <c r="AH117"/>
  <c r="AA118"/>
  <c r="AH118"/>
  <c r="AA117"/>
  <c r="N118"/>
  <c r="AG117"/>
  <c r="M117"/>
  <c r="Q117"/>
  <c r="Y117"/>
  <c r="AF117"/>
  <c r="N119"/>
  <c r="AE118"/>
  <c r="AD117"/>
  <c r="I117"/>
  <c r="O117"/>
  <c r="AJ117"/>
  <c r="BI117"/>
  <c r="AO117"/>
  <c r="AN117"/>
  <c r="AV118"/>
  <c r="X117"/>
  <c r="F119"/>
  <c r="F117"/>
  <c r="F118"/>
  <c r="E122" l="1" a="1"/>
  <c r="E122" s="1"/>
  <c r="AU123" l="1"/>
  <c r="S128"/>
  <c r="H122"/>
  <c r="AS124"/>
  <c r="AX125"/>
  <c r="O123"/>
  <c r="AG129"/>
  <c r="BP135"/>
  <c r="AI130"/>
  <c r="X122"/>
  <c r="BE125"/>
  <c r="AN122"/>
  <c r="BC130"/>
  <c r="P130"/>
  <c r="AK122"/>
  <c r="BQ131"/>
  <c r="BO131"/>
  <c r="AO127"/>
  <c r="AQ122"/>
  <c r="BM129"/>
  <c r="AW122"/>
  <c r="BC125"/>
  <c r="AB128"/>
  <c r="BG125"/>
  <c r="AP132"/>
  <c r="K128"/>
  <c r="E124"/>
  <c r="BO123"/>
  <c r="AE126"/>
  <c r="BJ123"/>
  <c r="AT131"/>
  <c r="BR126"/>
  <c r="O125"/>
  <c r="BN129"/>
  <c r="AJ135"/>
  <c r="AH122"/>
  <c r="AX128"/>
  <c r="BJ132"/>
  <c r="G133"/>
  <c r="BD124"/>
  <c r="E133"/>
  <c r="V129"/>
  <c r="H135"/>
  <c r="AF125"/>
  <c r="U133"/>
  <c r="I131"/>
  <c r="X129"/>
  <c r="W133"/>
  <c r="BD123"/>
  <c r="AL132"/>
  <c r="AV128"/>
  <c r="AO134"/>
  <c r="AG132"/>
  <c r="BB132"/>
  <c r="BN125"/>
  <c r="P126"/>
  <c r="F123"/>
  <c r="AW129"/>
  <c r="W125"/>
  <c r="K123"/>
  <c r="AA123"/>
  <c r="AI123"/>
  <c r="BO124"/>
  <c r="L132"/>
  <c r="AS122"/>
  <c r="AY123"/>
  <c r="AT123"/>
  <c r="AI126"/>
  <c r="BA126"/>
  <c r="Q129"/>
  <c r="AV126"/>
  <c r="M124"/>
  <c r="L122"/>
  <c r="AF122"/>
  <c r="T130"/>
  <c r="BK130"/>
  <c r="Z129"/>
  <c r="S122"/>
  <c r="L123"/>
  <c r="E131"/>
  <c r="Q126"/>
  <c r="BM124"/>
  <c r="AC127"/>
  <c r="BH124"/>
  <c r="Y122"/>
  <c r="BO132"/>
  <c r="K127"/>
  <c r="AO122"/>
  <c r="E123"/>
  <c r="AJ127"/>
  <c r="BP132"/>
  <c r="BD135"/>
  <c r="J122"/>
  <c r="BL128"/>
  <c r="BO134"/>
  <c r="AA132"/>
  <c r="BL124"/>
  <c r="W129"/>
  <c r="Q135"/>
  <c r="AZ123"/>
  <c r="AC132"/>
  <c r="AF132"/>
  <c r="X128"/>
  <c r="AH134"/>
  <c r="BC131"/>
  <c r="AP123"/>
  <c r="AM133"/>
  <c r="AX134"/>
  <c r="AU122"/>
  <c r="AO124"/>
  <c r="O130"/>
  <c r="AQ123"/>
  <c r="BR130"/>
  <c r="BF125"/>
  <c r="AD123"/>
  <c r="AP126"/>
  <c r="AF128"/>
  <c r="AJ131"/>
  <c r="AQ125"/>
  <c r="W127"/>
  <c r="BD130"/>
  <c r="N127"/>
  <c r="AM126"/>
  <c r="BK122"/>
  <c r="AS123"/>
  <c r="BI123"/>
  <c r="BG128"/>
  <c r="AY125"/>
  <c r="AK126"/>
  <c r="AS126"/>
  <c r="AL127"/>
  <c r="T127"/>
  <c r="AC123"/>
  <c r="M131"/>
  <c r="AR128"/>
  <c r="Y126"/>
  <c r="AN133"/>
  <c r="T128"/>
  <c r="AM125"/>
  <c r="AL123"/>
  <c r="V131"/>
  <c r="K126"/>
  <c r="BA122"/>
  <c r="AR124"/>
  <c r="AE128"/>
  <c r="BI126"/>
  <c r="Y129"/>
  <c r="BD126"/>
  <c r="S125"/>
  <c r="BL127"/>
  <c r="AS127"/>
  <c r="AO123"/>
  <c r="BA124"/>
  <c r="L135"/>
  <c r="BB126"/>
  <c r="AX131"/>
  <c r="BA129"/>
  <c r="J127"/>
  <c r="F124"/>
  <c r="AT130"/>
  <c r="AB122"/>
  <c r="AP127"/>
  <c r="AR126"/>
  <c r="AR135"/>
  <c r="BJ130"/>
  <c r="I126"/>
  <c r="J126"/>
  <c r="AK133"/>
  <c r="F130"/>
  <c r="AN135"/>
  <c r="AZ126"/>
  <c r="BA133"/>
  <c r="BF129"/>
  <c r="AE125"/>
  <c r="BK126"/>
  <c r="AP125"/>
  <c r="K125"/>
  <c r="X130"/>
  <c r="BK125"/>
  <c r="AY124"/>
  <c r="N132"/>
  <c r="BR135"/>
  <c r="AP122"/>
  <c r="AN132"/>
  <c r="AR133"/>
  <c r="Y124"/>
  <c r="M122"/>
  <c r="AW123"/>
  <c r="F131"/>
  <c r="AE130"/>
  <c r="BC126"/>
  <c r="AK127"/>
  <c r="BA127"/>
  <c r="BA131"/>
  <c r="BQ125"/>
  <c r="M123"/>
  <c r="U123"/>
  <c r="AH129"/>
  <c r="BD131"/>
  <c r="AA124"/>
  <c r="K132"/>
  <c r="AP129"/>
  <c r="AY122"/>
  <c r="AZ125"/>
  <c r="N131"/>
  <c r="O122"/>
  <c r="AJ124"/>
  <c r="T132"/>
  <c r="G128"/>
  <c r="AW124"/>
  <c r="AN126"/>
  <c r="W132"/>
  <c r="AM122"/>
  <c r="W130"/>
  <c r="BB127"/>
  <c r="I123"/>
  <c r="AA125"/>
  <c r="AO129"/>
  <c r="AC129"/>
  <c r="AE127"/>
  <c r="BB124"/>
  <c r="AU131"/>
  <c r="L134"/>
  <c r="T129"/>
  <c r="BM134"/>
  <c r="BK133"/>
  <c r="BF124"/>
  <c r="V133"/>
  <c r="O135"/>
  <c r="BI134"/>
  <c r="AQ132"/>
  <c r="AN125"/>
  <c r="AA126"/>
  <c r="AN134"/>
  <c r="AA131"/>
  <c r="BF123"/>
  <c r="AU132"/>
  <c r="BD134"/>
  <c r="AW132"/>
  <c r="H130"/>
  <c r="U126"/>
  <c r="AA130"/>
  <c r="BI131"/>
  <c r="W123"/>
  <c r="AX126"/>
  <c r="BQ126"/>
  <c r="AG124"/>
  <c r="AC122"/>
  <c r="AS125"/>
  <c r="BR123"/>
  <c r="AU130"/>
  <c r="AC131"/>
  <c r="AS131"/>
  <c r="AB124"/>
  <c r="BM127"/>
  <c r="K124"/>
  <c r="Q125"/>
  <c r="AD131"/>
  <c r="BI122"/>
  <c r="Y125"/>
  <c r="BD122"/>
  <c r="AN130"/>
  <c r="AU124"/>
  <c r="AI132"/>
  <c r="BE122"/>
  <c r="I125"/>
  <c r="AH125"/>
  <c r="BM122"/>
  <c r="BQ129"/>
  <c r="W122"/>
  <c r="AJ128"/>
  <c r="H133"/>
  <c r="AK123"/>
  <c r="U131"/>
  <c r="AZ128"/>
  <c r="E125"/>
  <c r="E129"/>
  <c r="P122"/>
  <c r="AD124"/>
  <c r="BC124"/>
  <c r="AG130"/>
  <c r="BG133"/>
  <c r="O133"/>
  <c r="Z132"/>
  <c r="AN124"/>
  <c r="BE128"/>
  <c r="BM128"/>
  <c r="Y132"/>
  <c r="P125"/>
  <c r="BR133"/>
  <c r="AM134"/>
  <c r="AB129"/>
  <c r="W128"/>
  <c r="R123"/>
  <c r="BP129"/>
  <c r="Y128"/>
  <c r="AQ134"/>
  <c r="BH123"/>
  <c r="AM131"/>
  <c r="BL126"/>
  <c r="E126"/>
  <c r="AU125"/>
  <c r="AT127"/>
  <c r="Z125"/>
  <c r="AV122"/>
  <c r="AA128"/>
  <c r="AK124"/>
  <c r="AP128"/>
  <c r="AN127"/>
  <c r="BD127"/>
  <c r="BI135"/>
  <c r="I124"/>
  <c r="BG124"/>
  <c r="F122"/>
  <c r="G125"/>
  <c r="AC126"/>
  <c r="BJ127"/>
  <c r="T124"/>
  <c r="BP124"/>
  <c r="R125"/>
  <c r="X126"/>
  <c r="BI129"/>
  <c r="G126"/>
  <c r="M127"/>
  <c r="G123"/>
  <c r="BG123"/>
  <c r="W126"/>
  <c r="BB123"/>
  <c r="AL131"/>
  <c r="AQ126"/>
  <c r="BQ123"/>
  <c r="K122"/>
  <c r="E127"/>
  <c r="AF126"/>
  <c r="BK123"/>
  <c r="BM131"/>
  <c r="S124"/>
  <c r="AF130"/>
  <c r="AF124"/>
  <c r="AI124"/>
  <c r="S132"/>
  <c r="AX129"/>
  <c r="BG130"/>
  <c r="AF123"/>
  <c r="J125"/>
  <c r="AW128"/>
  <c r="AY126"/>
  <c r="G134"/>
  <c r="R124"/>
  <c r="AD129"/>
  <c r="AM127"/>
  <c r="BP133"/>
  <c r="BQ130"/>
  <c r="V122"/>
  <c r="AH135"/>
  <c r="R134"/>
  <c r="Y123"/>
  <c r="G131"/>
  <c r="BN124"/>
  <c r="AT126"/>
  <c r="AI133"/>
  <c r="Z124"/>
  <c r="AT135"/>
  <c r="AX122"/>
  <c r="AY133"/>
  <c r="BN126"/>
  <c r="V123"/>
  <c r="BC123"/>
  <c r="AE122"/>
  <c r="I128"/>
  <c r="O124"/>
  <c r="AM124"/>
  <c r="BE126"/>
  <c r="BL134"/>
  <c r="BE127"/>
  <c r="K134"/>
  <c r="AV133"/>
  <c r="AS135"/>
  <c r="K131"/>
  <c r="AQ124"/>
  <c r="AY128"/>
  <c r="AO125"/>
  <c r="G122"/>
  <c r="AI128"/>
  <c r="BR131"/>
  <c r="L128"/>
  <c r="BH128"/>
  <c r="J129"/>
  <c r="R129"/>
  <c r="AV125"/>
  <c r="BQ127"/>
  <c r="G130"/>
  <c r="BQ124"/>
  <c r="BE124"/>
  <c r="U127"/>
  <c r="AZ124"/>
  <c r="Q122"/>
  <c r="AM128"/>
  <c r="BI127"/>
  <c r="BE131"/>
  <c r="BO128"/>
  <c r="AD127"/>
  <c r="BI124"/>
  <c r="BR125"/>
  <c r="O126"/>
  <c r="I122"/>
  <c r="BQ122"/>
  <c r="AG125"/>
  <c r="BL122"/>
  <c r="AV130"/>
  <c r="BI128"/>
  <c r="U122"/>
  <c r="F127"/>
  <c r="AX124"/>
  <c r="AS129"/>
  <c r="BQ135"/>
  <c r="L130"/>
  <c r="BH127"/>
  <c r="AS130"/>
  <c r="BL135"/>
  <c r="AF133"/>
  <c r="AB127"/>
  <c r="BL125"/>
  <c r="AT122"/>
  <c r="U125"/>
  <c r="AH133"/>
  <c r="AD122"/>
  <c r="E130"/>
  <c r="AE135"/>
  <c r="BG135"/>
  <c r="L126"/>
  <c r="R135"/>
  <c r="AU135"/>
  <c r="F128"/>
  <c r="U124"/>
  <c r="J123"/>
  <c r="I127"/>
  <c r="BO130"/>
  <c r="M126"/>
  <c r="AQ128"/>
  <c r="H126"/>
  <c r="AM123"/>
  <c r="Y131"/>
  <c r="P131"/>
  <c r="V127"/>
  <c r="BA125"/>
  <c r="F125"/>
  <c r="N122"/>
  <c r="E135"/>
  <c r="BN133"/>
  <c r="BI132"/>
  <c r="AV131"/>
  <c r="M130"/>
  <c r="AI127"/>
  <c r="AB134"/>
  <c r="AO126"/>
  <c r="BC128"/>
  <c r="BE130"/>
  <c r="H129"/>
  <c r="Z127"/>
  <c r="AL124"/>
  <c r="BK135"/>
  <c r="BN134"/>
  <c r="BQ133"/>
  <c r="BD132"/>
  <c r="AL133"/>
  <c r="AH132"/>
  <c r="BF130"/>
  <c r="K129"/>
  <c r="AA127"/>
  <c r="BJ124"/>
  <c r="Z122"/>
  <c r="I135"/>
  <c r="X125"/>
  <c r="BL131"/>
  <c r="AZ127"/>
  <c r="N125"/>
  <c r="AR122"/>
  <c r="P135"/>
  <c r="S134"/>
  <c r="BB133"/>
  <c r="AB123"/>
  <c r="W124"/>
  <c r="G132"/>
  <c r="AT134"/>
  <c r="AO133"/>
  <c r="AJ132"/>
  <c r="BI130"/>
  <c r="AA129"/>
  <c r="BF127"/>
  <c r="J132"/>
  <c r="AR125"/>
  <c r="F133"/>
  <c r="Y127"/>
  <c r="AH128"/>
  <c r="AB126"/>
  <c r="AJ123"/>
  <c r="AL135"/>
  <c r="AG134"/>
  <c r="AJ133"/>
  <c r="AM132"/>
  <c r="AQ135"/>
  <c r="AZ131"/>
  <c r="R130"/>
  <c r="AK128"/>
  <c r="AD126"/>
  <c r="AN123"/>
  <c r="AM135"/>
  <c r="AP134"/>
  <c r="AS133"/>
  <c r="BA130"/>
  <c r="Z123"/>
  <c r="N124"/>
  <c r="BB135"/>
  <c r="AW134"/>
  <c r="AZ133"/>
  <c r="BC132"/>
  <c r="BP123"/>
  <c r="BM132"/>
  <c r="AW126"/>
  <c r="F134"/>
  <c r="AG122"/>
  <c r="AT129"/>
  <c r="BC122"/>
  <c r="AM130"/>
  <c r="BR127"/>
  <c r="AI125"/>
  <c r="AD130"/>
  <c r="AI129"/>
  <c r="I129"/>
  <c r="AW127"/>
  <c r="G129"/>
  <c r="X127"/>
  <c r="AH124"/>
  <c r="BJ135"/>
  <c r="BE134"/>
  <c r="BH133"/>
  <c r="BK132"/>
  <c r="V125"/>
  <c r="AE133"/>
  <c r="BO122"/>
  <c r="AY130"/>
  <c r="X133"/>
  <c r="P132"/>
  <c r="AH130"/>
  <c r="BA128"/>
  <c r="L127"/>
  <c r="AP124"/>
  <c r="BM135"/>
  <c r="AN131"/>
  <c r="BO135"/>
  <c r="AD134"/>
  <c r="Y133"/>
  <c r="Q132"/>
  <c r="AJ130"/>
  <c r="BN128"/>
  <c r="AF127"/>
  <c r="AO130"/>
  <c r="BR122"/>
  <c r="AB130"/>
  <c r="BH130"/>
  <c r="L129"/>
  <c r="AQ127"/>
  <c r="T125"/>
  <c r="AV123"/>
  <c r="BE132"/>
  <c r="AQ129"/>
  <c r="S126"/>
  <c r="Z126"/>
  <c r="AH123"/>
  <c r="AK135"/>
  <c r="AF134"/>
  <c r="AA133"/>
  <c r="AD132"/>
  <c r="BM130"/>
  <c r="AP130"/>
  <c r="H123"/>
  <c r="G127"/>
  <c r="U129"/>
  <c r="AP131"/>
  <c r="BH129"/>
  <c r="M128"/>
  <c r="BD125"/>
  <c r="T123"/>
  <c r="AF135"/>
  <c r="AI134"/>
  <c r="AZ134"/>
  <c r="O131"/>
  <c r="BN132"/>
  <c r="AQ131"/>
  <c r="BJ129"/>
  <c r="N128"/>
  <c r="N126"/>
  <c r="AR123"/>
  <c r="AO135"/>
  <c r="S129"/>
  <c r="BF128"/>
  <c r="AL128"/>
  <c r="AH126"/>
  <c r="BL123"/>
  <c r="AV135"/>
  <c r="AY134"/>
  <c r="AX135"/>
  <c r="AI135"/>
  <c r="AC124"/>
  <c r="AL134"/>
  <c r="BA123"/>
  <c r="AK131"/>
  <c r="BP128"/>
  <c r="O127"/>
  <c r="BR134"/>
  <c r="G124"/>
  <c r="AG126"/>
  <c r="AU128"/>
  <c r="AR130"/>
  <c r="BJ128"/>
  <c r="H127"/>
  <c r="P124"/>
  <c r="BC135"/>
  <c r="BF134"/>
  <c r="BI133"/>
  <c r="X132"/>
  <c r="L131"/>
  <c r="BM123"/>
  <c r="AW131"/>
  <c r="V134"/>
  <c r="Q133"/>
  <c r="E132"/>
  <c r="V130"/>
  <c r="BB128"/>
  <c r="P127"/>
  <c r="BC129"/>
  <c r="AY135"/>
  <c r="AK134"/>
  <c r="AB135"/>
  <c r="W134"/>
  <c r="R133"/>
  <c r="F132"/>
  <c r="AK130"/>
  <c r="BQ128"/>
  <c r="J135"/>
  <c r="BN130"/>
  <c r="AG133"/>
  <c r="AB132"/>
  <c r="AW130"/>
  <c r="N129"/>
  <c r="AR127"/>
  <c r="Z131"/>
  <c r="X124"/>
  <c r="AC130"/>
  <c r="Q127"/>
  <c r="V128"/>
  <c r="F126"/>
  <c r="P123"/>
  <c r="AD135"/>
  <c r="Y134"/>
  <c r="AB133"/>
  <c r="AE132"/>
  <c r="K135"/>
  <c r="BP130"/>
  <c r="AI122"/>
  <c r="S130"/>
  <c r="BF132"/>
  <c r="AE131"/>
  <c r="AV129"/>
  <c r="BO127"/>
  <c r="BH125"/>
  <c r="X123"/>
  <c r="AG135"/>
  <c r="AG128"/>
  <c r="AV124"/>
  <c r="BL133"/>
  <c r="BG132"/>
  <c r="AF131"/>
  <c r="AY129"/>
  <c r="P128"/>
  <c r="R126"/>
  <c r="AH127"/>
  <c r="U134"/>
  <c r="BP125"/>
  <c r="I130"/>
  <c r="Z128"/>
  <c r="AJ126"/>
  <c r="BN123"/>
  <c r="AW135"/>
  <c r="BR129"/>
  <c r="BN131"/>
  <c r="BG134"/>
  <c r="AZ122"/>
  <c r="AT124"/>
  <c r="BK124"/>
  <c r="BB122"/>
  <c r="T135"/>
  <c r="O134"/>
  <c r="J133"/>
  <c r="BG131"/>
  <c r="Y130"/>
  <c r="BD128"/>
  <c r="AR134"/>
  <c r="N130"/>
  <c r="BQ134"/>
  <c r="BF122"/>
  <c r="U135"/>
  <c r="P134"/>
  <c r="K133"/>
  <c r="H132"/>
  <c r="AL130"/>
  <c r="F129"/>
  <c r="Z135"/>
  <c r="AE134"/>
  <c r="Z133"/>
  <c r="R132"/>
  <c r="AX130"/>
  <c r="O129"/>
  <c r="AP135"/>
  <c r="AY131"/>
  <c r="BO125"/>
  <c r="O128"/>
  <c r="BG129"/>
  <c r="J128"/>
  <c r="BB125"/>
  <c r="BJ122"/>
  <c r="W135"/>
  <c r="Z134"/>
  <c r="AC133"/>
  <c r="P129"/>
  <c r="AA135"/>
  <c r="AG123"/>
  <c r="Q131"/>
  <c r="BD133"/>
  <c r="AY132"/>
  <c r="S131"/>
  <c r="AL129"/>
  <c r="BP127"/>
  <c r="BJ125"/>
  <c r="T126"/>
  <c r="BC133"/>
  <c r="AJ134"/>
  <c r="BJ134"/>
  <c r="BE133"/>
  <c r="AZ132"/>
  <c r="T131"/>
  <c r="AZ129"/>
  <c r="Q128"/>
  <c r="N133"/>
  <c r="BG127"/>
  <c r="R127"/>
  <c r="AR131"/>
  <c r="BK129"/>
  <c r="AC128"/>
  <c r="AL126"/>
  <c r="R128"/>
  <c r="BA134"/>
  <c r="AR129"/>
  <c r="BO126"/>
  <c r="BB131"/>
  <c r="Q123"/>
  <c r="S123"/>
  <c r="AW125"/>
  <c r="N123"/>
  <c r="BL130"/>
  <c r="AK125"/>
  <c r="AK129"/>
  <c r="BM125"/>
  <c r="BG122"/>
  <c r="AQ130"/>
  <c r="P133"/>
  <c r="BP131"/>
  <c r="U130"/>
  <c r="AN128"/>
  <c r="BF126"/>
  <c r="V124"/>
  <c r="BE135"/>
  <c r="BB130"/>
  <c r="E134"/>
  <c r="BI125"/>
  <c r="AB125"/>
  <c r="AJ122"/>
  <c r="M135"/>
  <c r="H134"/>
  <c r="BQ132"/>
  <c r="BH131"/>
  <c r="Z130"/>
  <c r="U128"/>
  <c r="BH134"/>
  <c r="BK127"/>
  <c r="AD125"/>
  <c r="AL122"/>
  <c r="N135"/>
  <c r="I134"/>
  <c r="L133"/>
  <c r="I132"/>
  <c r="M134"/>
  <c r="AE129"/>
  <c r="AC135"/>
  <c r="X134"/>
  <c r="S133"/>
  <c r="U132"/>
  <c r="AZ130"/>
  <c r="BD129"/>
  <c r="BF135"/>
  <c r="BM126"/>
  <c r="M129"/>
  <c r="AB131"/>
  <c r="AU129"/>
  <c r="BN127"/>
  <c r="AJ125"/>
  <c r="BN122"/>
  <c r="X135"/>
  <c r="AA134"/>
  <c r="T134"/>
  <c r="H128"/>
  <c r="AE124"/>
  <c r="O132"/>
  <c r="BB134"/>
  <c r="AW133"/>
  <c r="AR132"/>
  <c r="H131"/>
  <c r="AM129"/>
  <c r="E128"/>
  <c r="AV132"/>
  <c r="BJ126"/>
  <c r="BP134"/>
  <c r="BH135"/>
  <c r="BC134"/>
  <c r="AX133"/>
  <c r="AS132"/>
  <c r="W131"/>
  <c r="BB129"/>
  <c r="BR124"/>
  <c r="AD133"/>
  <c r="BM133"/>
  <c r="BH132"/>
  <c r="AH131"/>
  <c r="BL129"/>
  <c r="AD128"/>
  <c r="AT133"/>
  <c r="AS128"/>
  <c r="S127"/>
  <c r="BK128"/>
  <c r="AE123"/>
  <c r="M125"/>
  <c r="Q124"/>
  <c r="AU126"/>
  <c r="L124"/>
  <c r="BJ131"/>
  <c r="AG127"/>
  <c r="AG131"/>
  <c r="BE129"/>
  <c r="BE123"/>
  <c r="AO131"/>
  <c r="N134"/>
  <c r="I133"/>
  <c r="BF131"/>
  <c r="J130"/>
  <c r="AO128"/>
  <c r="BH126"/>
  <c r="BR128"/>
  <c r="S135"/>
  <c r="AO132"/>
  <c r="BG126"/>
  <c r="AX127"/>
  <c r="H125"/>
  <c r="R122"/>
  <c r="F135"/>
  <c r="BO133"/>
  <c r="BR132"/>
  <c r="BK131"/>
  <c r="AU133"/>
  <c r="AT128"/>
  <c r="AF129"/>
  <c r="AY127"/>
  <c r="L125"/>
  <c r="T122"/>
  <c r="G135"/>
  <c r="J134"/>
  <c r="M133"/>
  <c r="AU127"/>
  <c r="AC134"/>
  <c r="BH122"/>
  <c r="V135"/>
  <c r="Q134"/>
  <c r="T133"/>
  <c r="V132"/>
  <c r="AS134"/>
  <c r="Q130"/>
  <c r="AA122"/>
  <c r="K130"/>
  <c r="AX132"/>
  <c r="R131"/>
  <c r="AJ129"/>
  <c r="BC127"/>
  <c r="AL125"/>
  <c r="BP122"/>
  <c r="Y135"/>
  <c r="AV127"/>
  <c r="BN135"/>
  <c r="AC125"/>
  <c r="H124"/>
  <c r="AZ135"/>
  <c r="AU134"/>
  <c r="AP133"/>
  <c r="AK132"/>
  <c r="J131"/>
  <c r="AN129"/>
  <c r="AX123"/>
  <c r="BL132"/>
  <c r="BP126"/>
  <c r="J124"/>
  <c r="BA135"/>
  <c r="AV134"/>
  <c r="AQ133"/>
  <c r="AT132"/>
  <c r="X131"/>
  <c r="M132"/>
  <c r="AT125"/>
  <c r="BK134"/>
  <c r="BF133"/>
  <c r="BA132"/>
  <c r="AI131"/>
  <c r="BO129"/>
  <c r="V126"/>
  <c r="BJ133"/>
</calcChain>
</file>

<file path=xl/comments1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<sst xmlns="http://schemas.openxmlformats.org/spreadsheetml/2006/main" count="4135" uniqueCount="1973">
  <si>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</si>
  <si>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</si>
  <si>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</si>
  <si>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</si>
  <si>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</si>
  <si>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</si>
  <si>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</si>
  <si>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</si>
  <si>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</si>
  <si>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</si>
  <si>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</si>
  <si>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</si>
  <si>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</si>
  <si>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</si>
  <si>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</si>
  <si>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</si>
  <si>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</si>
  <si>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</si>
  <si>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</si>
  <si>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</si>
  <si>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</si>
  <si>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</si>
  <si>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</si>
  <si>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</si>
  <si>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</si>
  <si>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</si>
  <si>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</si>
  <si>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</si>
  <si>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</si>
  <si>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</si>
  <si>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</si>
  <si>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</si>
  <si>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</si>
  <si>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</si>
  <si>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</si>
  <si>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</si>
  <si>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</si>
  <si>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</si>
  <si>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</si>
  <si>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</si>
  <si>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</si>
  <si>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</si>
  <si>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</si>
  <si>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</si>
  <si>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</si>
  <si>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</si>
  <si>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</si>
  <si>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</si>
  <si>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</si>
  <si>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p(Ge)</t>
  </si>
  <si>
    <t>Vapor</t>
  </si>
  <si>
    <t>Solution #1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</si>
  <si>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</si>
  <si>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</si>
  <si>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</si>
  <si>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</si>
  <si>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</si>
  <si>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</si>
  <si>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p(Ga)</t>
  </si>
  <si>
    <t>(l)GaSe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</si>
  <si>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</si>
  <si>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</si>
  <si>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</si>
  <si>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</si>
  <si>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</si>
  <si>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</si>
  <si>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</si>
  <si>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t>273.1</t>
  </si>
  <si>
    <t>(l)Se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</si>
  <si>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</si>
  <si>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</si>
  <si>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t>339.2</t>
  </si>
  <si>
    <t>405.3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</si>
  <si>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</si>
  <si>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</si>
  <si>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</si>
  <si>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</si>
  <si>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</si>
  <si>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</si>
  <si>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</si>
  <si>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</si>
  <si>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</si>
  <si>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</si>
  <si>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</si>
  <si>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</si>
  <si>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967</t>
  </si>
  <si>
    <t>983.5</t>
  </si>
  <si>
    <t>1000</t>
  </si>
  <si>
    <t>(2)GeSe[l]</t>
  </si>
  <si>
    <t>(l)Ga2Se3</t>
  </si>
  <si>
    <t>(2)Ga2Se3[l]</t>
  </si>
  <si>
    <t>*Ga2Se3[l]</t>
  </si>
  <si>
    <t>Se8</t>
  </si>
  <si>
    <t>Se6</t>
  </si>
  <si>
    <t>Se5</t>
  </si>
  <si>
    <t>Se4</t>
  </si>
  <si>
    <t>Se3</t>
  </si>
  <si>
    <t>Se2</t>
  </si>
  <si>
    <t>(l)GeSe2</t>
  </si>
  <si>
    <t>(l)Ga2Se3[l]</t>
  </si>
  <si>
    <t>(1)GeSe[l]</t>
  </si>
  <si>
    <t>GeSe</t>
  </si>
  <si>
    <t>686.1</t>
  </si>
  <si>
    <t>702.7</t>
  </si>
  <si>
    <t>719.2</t>
  </si>
  <si>
    <t>(DGaEU</t>
  </si>
  <si>
    <t>(DGeSeEU</t>
  </si>
  <si>
    <t>B(Ge)</t>
  </si>
  <si>
    <t>B(Se)</t>
  </si>
  <si>
    <t>(l)Ge[l]</t>
  </si>
  <si>
    <t>*GeSe2</t>
  </si>
  <si>
    <t>*Ga2Se3</t>
  </si>
  <si>
    <t>(1)Ga[l]</t>
  </si>
  <si>
    <t>1</t>
  </si>
  <si>
    <t>(2)Se[l]</t>
  </si>
  <si>
    <t>884.4</t>
  </si>
  <si>
    <t>900.9</t>
  </si>
  <si>
    <t>917.4</t>
  </si>
  <si>
    <t>(l)Ga[l]</t>
  </si>
  <si>
    <t>temp</t>
  </si>
  <si>
    <r>
      <t>Se</t>
    </r>
    <r>
      <rPr>
        <vertAlign val="subscript"/>
        <sz val="6.5"/>
        <rFont val="Arial"/>
        <family val="2"/>
        <charset val="204"/>
      </rPr>
      <t>4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</si>
  <si>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</si>
  <si>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</si>
  <si>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t>pres</t>
  </si>
  <si>
    <r>
      <t>Se</t>
    </r>
    <r>
      <rPr>
        <vertAlign val="subscript"/>
        <sz val="7.5"/>
        <rFont val="Arial"/>
        <family val="2"/>
        <charset val="204"/>
      </rPr>
      <t>7</t>
    </r>
  </si>
  <si>
    <t>0.00006+00</t>
  </si>
  <si>
    <t>9.2046е-10</t>
  </si>
  <si>
    <t>2.0000е-01</t>
  </si>
  <si>
    <t>8.0003е-02</t>
  </si>
  <si>
    <t>7.9997е-02</t>
  </si>
  <si>
    <t>4.4135е-07</t>
  </si>
  <si>
    <t>7.9998е-02</t>
  </si>
  <si>
    <t>4.2906е-06</t>
  </si>
  <si>
    <t>1.5520е-09</t>
  </si>
  <si>
    <t>289.7</t>
  </si>
  <si>
    <t>0.0000е+00</t>
  </si>
  <si>
    <t>9.4001е-10</t>
  </si>
  <si>
    <t>2.5050е-34</t>
  </si>
  <si>
    <t>2.00006-01</t>
  </si>
  <si>
    <t>8.0005е-02</t>
  </si>
  <si>
    <t>7.9995е-02</t>
  </si>
  <si>
    <t>8.1932е-07</t>
  </si>
  <si>
    <t>7.9996е-02</t>
  </si>
  <si>
    <t>7.6752е-06</t>
  </si>
  <si>
    <t>4.7318е-09</t>
  </si>
  <si>
    <t>0.0000Б+00</t>
  </si>
  <si>
    <t>306.2</t>
  </si>
  <si>
    <t>9.1349е-10</t>
  </si>
  <si>
    <t>4.6302е-32</t>
  </si>
  <si>
    <t>8.0008е-02</t>
  </si>
  <si>
    <t>7.9991е-02</t>
  </si>
  <si>
    <t>1.4207е-06</t>
  </si>
  <si>
    <t>7.9994е-02</t>
  </si>
  <si>
    <t>1.2904е-05</t>
  </si>
  <si>
    <t>1.2801е-08</t>
  </si>
  <si>
    <t>322.7</t>
  </si>
  <si>
    <t>6.7372е-10</t>
  </si>
  <si>
    <t>5.0065е-30</t>
  </si>
  <si>
    <t>8.0013е-02</t>
  </si>
  <si>
    <t>7.9985е-02</t>
  </si>
  <si>
    <t>2.3261е-06</t>
  </si>
  <si>
    <t>7.9990е-02</t>
  </si>
  <si>
    <t>2.0586е-05</t>
  </si>
  <si>
    <t>3.1290е-08</t>
  </si>
  <si>
    <t>1.8184е-10</t>
  </si>
  <si>
    <t>3.4234е-28</t>
  </si>
  <si>
    <t>8.0019е-02</t>
  </si>
  <si>
    <t>7.9977е-02</t>
  </si>
  <si>
    <t>3.6271е-06</t>
  </si>
  <si>
    <t>7.9984е-02</t>
  </si>
  <si>
    <t>3.1403е-05</t>
  </si>
  <si>
    <t>7.0133е-08</t>
  </si>
  <si>
    <t>1.5866е-09</t>
  </si>
  <si>
    <t>2.1583е-33</t>
  </si>
  <si>
    <t>6.0399е-24</t>
  </si>
  <si>
    <t>2.9931е-31</t>
  </si>
  <si>
    <t>8.0243е-02</t>
  </si>
  <si>
    <t>7.9664е-02</t>
  </si>
  <si>
    <t>9.2255е-05</t>
  </si>
  <si>
    <t>7.9849е-02</t>
  </si>
  <si>
    <t>3.0250е-04</t>
  </si>
  <si>
    <t>1.4749е-07</t>
  </si>
  <si>
    <t>8.1039е-12</t>
  </si>
  <si>
    <t>2.6514е-36</t>
  </si>
  <si>
    <t>1.0958е-31</t>
  </si>
  <si>
    <t>7.4665е-28</t>
  </si>
  <si>
    <t>2.4808е-25</t>
  </si>
  <si>
    <t>1.8451е-24</t>
  </si>
  <si>
    <t>6.9337е-22</t>
  </si>
  <si>
    <t>8.4094е-16</t>
  </si>
  <si>
    <t>3.4562е-24</t>
  </si>
  <si>
    <t>7.9955е-02</t>
  </si>
  <si>
    <t>8.0043е-02</t>
  </si>
  <si>
    <t>2.6779е-06</t>
  </si>
  <si>
    <t>7.9959е-02</t>
  </si>
  <si>
    <t>8.2695е-05</t>
  </si>
  <si>
    <t>8.9468е-05</t>
  </si>
  <si>
    <t>1.1125е-34</t>
  </si>
  <si>
    <t>5.5731е-33</t>
  </si>
  <si>
    <t>1.5401е-12</t>
  </si>
  <si>
    <t>2.7540е-28</t>
  </si>
  <si>
    <t>1.5557е-24</t>
  </si>
  <si>
    <t>1.3923е-21</t>
  </si>
  <si>
    <t>1.5097е-19</t>
  </si>
  <si>
    <t>2.6992е-19</t>
  </si>
  <si>
    <t>2.7281е-17</t>
  </si>
  <si>
    <t>2.2245е-12</t>
  </si>
  <si>
    <t>3.2049е-20</t>
  </si>
  <si>
    <t>7.9510е-02</t>
  </si>
  <si>
    <t>8.0486е-02</t>
  </si>
  <si>
    <t>4.1879е-06</t>
  </si>
  <si>
    <t>7.9926е-02</t>
  </si>
  <si>
    <t>1.4874е-04</t>
  </si>
  <si>
    <t>5.6857е-04</t>
  </si>
  <si>
    <t>1.2302е-28</t>
  </si>
  <si>
    <t>1.8057е-27</t>
  </si>
  <si>
    <t>3.9105е-12</t>
  </si>
  <si>
    <t>6.2720е-22</t>
  </si>
  <si>
    <t>7.2585е-19</t>
  </si>
  <si>
    <t>1.2903е-16</t>
  </si>
  <si>
    <t>5.6547е-15</t>
  </si>
  <si>
    <t>3.2155е-15</t>
  </si>
  <si>
    <t>1.1306е-13</t>
  </si>
  <si>
    <t>1.0995е-09</t>
  </si>
  <si>
    <t>4.1280е-17</t>
  </si>
  <si>
    <t>7.7444е-02</t>
  </si>
  <si>
    <t>8.2550е-02</t>
  </si>
  <si>
    <t>5.8393е-06</t>
  </si>
  <si>
    <t>7.9883е-02</t>
  </si>
  <si>
    <t>2.3303е-04</t>
  </si>
  <si>
    <t>2.6779е-03</t>
  </si>
  <si>
    <t>7.7312е-23</t>
  </si>
  <si>
    <t>4.2701е-22</t>
  </si>
  <si>
    <t>2.4175е-11</t>
  </si>
  <si>
    <t>5.0860е-17</t>
  </si>
  <si>
    <t>1.7388е-14</t>
  </si>
  <si>
    <t>8.9078е-13</t>
  </si>
  <si>
    <t>1.9892е-11</t>
  </si>
  <si>
    <t>4.7528е-12</t>
  </si>
  <si>
    <t>7.5549е-11</t>
  </si>
  <si>
    <t>1.4195е-07</t>
  </si>
  <si>
    <t>1.2227е-14</t>
  </si>
  <si>
    <t>7.1088е-02</t>
  </si>
  <si>
    <t>8.8903е-02</t>
  </si>
  <si>
    <t>8.4314е-06</t>
  </si>
  <si>
    <t>7.9827е-02</t>
  </si>
  <si>
    <t>3.4695е-04</t>
  </si>
  <si>
    <t>9.0932е-03</t>
  </si>
  <si>
    <t>5.3846е-17</t>
  </si>
  <si>
    <t>1.4779е-16</t>
  </si>
  <si>
    <t>1.5212е-18</t>
  </si>
  <si>
    <t>9.82206-11</t>
  </si>
  <si>
    <t>1.5975е-13</t>
  </si>
  <si>
    <t>2.3345е-11</t>
  </si>
  <si>
    <t>5.0095е-10</t>
  </si>
  <si>
    <t>7.4773е-09</t>
  </si>
  <si>
    <t>1.0190е-09</t>
  </si>
  <si>
    <t>9.8189е-09</t>
  </si>
  <si>
    <t>5.6079е-06</t>
  </si>
  <si>
    <t>1.1181е-12</t>
  </si>
  <si>
    <t>5.8075е-02</t>
  </si>
  <si>
    <t>1.0191е-01</t>
  </si>
  <si>
    <t>1.4202е-05</t>
  </si>
  <si>
    <t>7.9737е-02</t>
  </si>
  <si>
    <t>5.2671е-04</t>
  </si>
  <si>
    <t>2.2191е-02</t>
  </si>
  <si>
    <t>5.0583е-10</t>
  </si>
  <si>
    <t>9.4883е-10</t>
  </si>
  <si>
    <t>3.6706е-18</t>
  </si>
  <si>
    <t>2.9710е-13</t>
  </si>
  <si>
    <t>7.4620е-13</t>
  </si>
  <si>
    <t>9.3094е-11</t>
  </si>
  <si>
    <t>1.6979е-09</t>
  </si>
  <si>
    <t>2.3899е-08</t>
  </si>
  <si>
    <t>2.9648е-09</t>
  </si>
  <si>
    <t>2.6363е-08</t>
  </si>
  <si>
    <t>1.1927е-05</t>
  </si>
  <si>
    <t>2.9604е-12</t>
  </si>
  <si>
    <t>5.3895е-02</t>
  </si>
  <si>
    <t>1.0609е-01</t>
  </si>
  <si>
    <t>1.6599е-05</t>
  </si>
  <si>
    <t>7.9706е-02</t>
  </si>
  <si>
    <t>5.8838е-04</t>
  </si>
  <si>
    <t>2.6392е-02</t>
  </si>
  <si>
    <t>1.5217е-09</t>
  </si>
  <si>
    <t>2.7179е-09</t>
  </si>
  <si>
    <t>1.9780е-20</t>
  </si>
  <si>
    <t>2.1817е-21</t>
  </si>
  <si>
    <t>2.9420е-12</t>
  </si>
  <si>
    <t>3.1955е-10</t>
  </si>
  <si>
    <t>5.0522е-09</t>
  </si>
  <si>
    <t>6.8099е-08</t>
  </si>
  <si>
    <t>7.8207е-09</t>
  </si>
  <si>
    <t>6.5224е-08</t>
  </si>
  <si>
    <t>2.3925е-05</t>
  </si>
  <si>
    <t>7.4203е-12</t>
  </si>
  <si>
    <t>4.9487е-02</t>
  </si>
  <si>
    <t>1.1049е-01</t>
  </si>
  <si>
    <t>1.9554е-05</t>
  </si>
  <si>
    <t>7.9671е-02</t>
  </si>
  <si>
    <t>6.5877е-04</t>
  </si>
  <si>
    <t>3.0813е-02</t>
  </si>
  <si>
    <t>8.6530е-09</t>
  </si>
  <si>
    <t>1.4948е-08</t>
  </si>
  <si>
    <t>5.0917е-18</t>
  </si>
  <si>
    <t>1.4427е-28</t>
  </si>
  <si>
    <t>1.1721е-11</t>
  </si>
  <si>
    <t>1.1054е-09</t>
  </si>
  <si>
    <t>1.5110е-08</t>
  </si>
  <si>
    <t>1.9371е-07</t>
  </si>
  <si>
    <t>2.0483е-08</t>
  </si>
  <si>
    <t>1.5928е-07</t>
  </si>
  <si>
    <t>4.7395е-05</t>
  </si>
  <si>
    <t>1.8048е-11</t>
  </si>
  <si>
    <t>4.3950е-02</t>
  </si>
  <si>
    <t>1.1011е-01</t>
  </si>
  <si>
    <t>2.1731е-05</t>
  </si>
  <si>
    <t>6.3641е-02</t>
  </si>
  <si>
    <t>6.2400е-04</t>
  </si>
  <si>
    <t>3.2893е-02</t>
  </si>
  <si>
    <t>3.3940е-03</t>
  </si>
  <si>
    <t>5.9157е-03</t>
  </si>
  <si>
    <t>4.5623е-09</t>
  </si>
  <si>
    <t>2.4265е-10</t>
  </si>
  <si>
    <t>6.2080е-11</t>
  </si>
  <si>
    <t>4.8982е-09</t>
  </si>
  <si>
    <t>5.5802е-08</t>
  </si>
  <si>
    <t>6.5322е-07</t>
  </si>
  <si>
    <t>6.1140е-08</t>
  </si>
  <si>
    <t>4.2595е-07</t>
  </si>
  <si>
    <t>9.9396е-05</t>
  </si>
  <si>
    <t>4.4173е-11</t>
  </si>
  <si>
    <t>3.4953е-02</t>
  </si>
  <si>
    <t>9.3988е-02</t>
  </si>
  <si>
    <t>1.9722е-05</t>
  </si>
  <si>
    <t>2.3368е-02</t>
  </si>
  <si>
    <t>3.4455е-04</t>
  </si>
  <si>
    <t>2.8348е-02</t>
  </si>
  <si>
    <t>1.6687е-02</t>
  </si>
  <si>
    <t>3.1039е-02</t>
  </si>
  <si>
    <t>1.7478е-19</t>
  </si>
  <si>
    <t>2.7718е-09</t>
  </si>
  <si>
    <t>1.5157е-07</t>
  </si>
  <si>
    <t>1.1798е-06</t>
  </si>
  <si>
    <t>1.3134е-05</t>
  </si>
  <si>
    <t>1.0445е-06</t>
  </si>
  <si>
    <t>6.4610е-06</t>
  </si>
  <si>
    <t>8.2898е-04</t>
  </si>
  <si>
    <t>8.5472е-10</t>
  </si>
  <si>
    <t>5.3997е-03</t>
  </si>
  <si>
    <t>2.5477е-02</t>
  </si>
  <si>
    <t>8.7902е-06</t>
  </si>
  <si>
    <t>4.5891е-04</t>
  </si>
  <si>
    <t>3.3998е-05</t>
  </si>
  <si>
    <t>9.2442е-03</t>
  </si>
  <si>
    <t>6.3626е-02</t>
  </si>
  <si>
    <t>1.2911е-01</t>
  </si>
  <si>
    <t>1.4269е-33</t>
  </si>
  <si>
    <t>4.5598е-09</t>
  </si>
  <si>
    <t>2.4010е-07</t>
  </si>
  <si>
    <t>1.7939е-06</t>
  </si>
  <si>
    <t>2.0659е-05</t>
  </si>
  <si>
    <t>1.6568е-06</t>
  </si>
  <si>
    <t>1.0438е-05</t>
  </si>
  <si>
    <t>1.2246е-03</t>
  </si>
  <si>
    <t>1.6003е-09</t>
  </si>
  <si>
    <t>1.1447е-04</t>
  </si>
  <si>
    <t>6.4619е-04</t>
  </si>
  <si>
    <t>2.6090е-07</t>
  </si>
  <si>
    <t>6.7964е-06</t>
  </si>
  <si>
    <t>7.3857е-07</t>
  </si>
  <si>
    <t>2.4490е-04</t>
  </si>
  <si>
    <t>7.7038е-02</t>
  </si>
  <si>
    <t>1.5924е-01</t>
  </si>
  <si>
    <t>3.4575е-30</t>
  </si>
  <si>
    <t>5.0339е-09</t>
  </si>
  <si>
    <t>2.6803е-07</t>
  </si>
  <si>
    <t>2.0186е-06</t>
  </si>
  <si>
    <t>2.5188е-05</t>
  </si>
  <si>
    <t>2.1353е-06</t>
  </si>
  <si>
    <t>1.4360е-05</t>
  </si>
  <si>
    <t>1.6210е-03</t>
  </si>
  <si>
    <t>2.7922е-09</t>
  </si>
  <si>
    <t>1.7116е-07</t>
  </si>
  <si>
    <t>1.2074е-06</t>
  </si>
  <si>
    <t>5.9459е-10</t>
  </si>
  <si>
    <t>9.2143е-09</t>
  </si>
  <si>
    <t>1.3805е-09</t>
  </si>
  <si>
    <t>4.8052е-07</t>
  </si>
  <si>
    <t>7.6566е-02</t>
  </si>
  <si>
    <t>1.6000е-01</t>
  </si>
  <si>
    <t>2.0528е-28</t>
  </si>
  <si>
    <t>1.4379е-17</t>
  </si>
  <si>
    <t>5.5153е-09</t>
  </si>
  <si>
    <t>3.1635е-07</t>
  </si>
  <si>
    <t>2.5376е-06</t>
  </si>
  <si>
    <t>4.3914е-05</t>
  </si>
  <si>
    <t>4.7182е-06</t>
  </si>
  <si>
    <t>4.1667е-05</t>
  </si>
  <si>
    <t>4.2351е-03</t>
  </si>
  <si>
    <t>2.0793е-08</t>
  </si>
  <si>
    <t>3.8237е-09</t>
  </si>
  <si>
    <t>6.4522е-08</t>
  </si>
  <si>
    <t>6.7739е-11</t>
  </si>
  <si>
    <t>1.6323е-10</t>
  </si>
  <si>
    <t>7.7675е-11</t>
  </si>
  <si>
    <t>2.9723е-08</t>
  </si>
  <si>
    <t>7.1149е-02</t>
  </si>
  <si>
    <t>1.7638е-25</t>
  </si>
  <si>
    <t>9.5842е-17</t>
  </si>
  <si>
    <t>5.2212е-09</t>
  </si>
  <si>
    <t>3.0754е-07</t>
  </si>
  <si>
    <t>2.5267е-06</t>
  </si>
  <si>
    <t>4.7575е-05</t>
  </si>
  <si>
    <t>5.4478е-06</t>
  </si>
  <si>
    <t>5.1697е-05</t>
  </si>
  <si>
    <t>5.1815е-03</t>
  </si>
  <si>
    <t>3.2670е-08</t>
  </si>
  <si>
    <t>2.3484е-09</t>
  </si>
  <si>
    <t>4.9123е-08</t>
  </si>
  <si>
    <t>6.1870е-11</t>
  </si>
  <si>
    <t>9.7722е-11</t>
  </si>
  <si>
    <t>6.0438е-11</t>
  </si>
  <si>
    <t>2.3151е-08</t>
  </si>
  <si>
    <t>6.9205е-02</t>
  </si>
  <si>
    <t>1.0441е-23</t>
  </si>
  <si>
    <t>2.0561е-16</t>
  </si>
  <si>
    <t>4.7786е-09</t>
  </si>
  <si>
    <t>2.9007е-07</t>
  </si>
  <si>
    <t>2.4499е-06</t>
  </si>
  <si>
    <t>5.0276е-05</t>
  </si>
  <si>
    <t>6.1504е-06</t>
  </si>
  <si>
    <t>6.2847е-05</t>
  </si>
  <si>
    <t>6.2435е-03</t>
  </si>
  <si>
    <t>5.0379е-08</t>
  </si>
  <si>
    <t>1.0880е-09</t>
  </si>
  <si>
    <t>2.8199е-08</t>
  </si>
  <si>
    <t>4.2528е-11</t>
  </si>
  <si>
    <t>4.4675е-11</t>
  </si>
  <si>
    <t>3.5579е-11</t>
  </si>
  <si>
    <t>1.3518е-08</t>
  </si>
  <si>
    <t>6.7032е-02</t>
  </si>
  <si>
    <t>3.6404е-23</t>
  </si>
  <si>
    <t>5.3764е-09</t>
  </si>
  <si>
    <t>2.9041е-07</t>
  </si>
  <si>
    <t>2.2122е-06</t>
  </si>
  <si>
    <t>2.9932е-05</t>
  </si>
  <si>
    <t>2.6870е-06</t>
  </si>
  <si>
    <t>1.9314е-05</t>
  </si>
  <si>
    <t>2.1089е-03</t>
  </si>
  <si>
    <t>4.7598е-09</t>
  </si>
  <si>
    <t>4.4598е-08</t>
  </si>
  <si>
    <t>3.9239е-07</t>
  </si>
  <si>
    <t>2.3478е-10</t>
  </si>
  <si>
    <t>2.2203е-09</t>
  </si>
  <si>
    <t>4.5199е-10</t>
  </si>
  <si>
    <t>1.6324е-07</t>
  </si>
  <si>
    <t>7.5548е-02</t>
  </si>
  <si>
    <t>3.6769е-20</t>
  </si>
  <si>
    <t>5.5872е-09</t>
  </si>
  <si>
    <t>3.0698е-07</t>
  </si>
  <si>
    <t>2.3716е-06</t>
  </si>
  <si>
    <t>3.4804е-05</t>
  </si>
  <si>
    <t>3.3119е-06</t>
  </si>
  <si>
    <t>2.5464е-05</t>
  </si>
  <si>
    <t>2.7018е-03</t>
  </si>
  <si>
    <t>7.9418е-09</t>
  </si>
  <si>
    <t>1.7442е-08</t>
  </si>
  <si>
    <t>1.9097е-07</t>
  </si>
  <si>
    <t>1.3827е-10</t>
  </si>
  <si>
    <t>8.1414е-10</t>
  </si>
  <si>
    <t>2.2244е-10</t>
  </si>
  <si>
    <t>8.2639е-08</t>
  </si>
  <si>
    <t>7.4316е-02</t>
  </si>
  <si>
    <t>1.6490е-32</t>
  </si>
  <si>
    <t>9.3820е-19</t>
  </si>
  <si>
    <t>5.6384е-09</t>
  </si>
  <si>
    <t>3.1602е-07</t>
  </si>
  <si>
    <t>2.4837е-06</t>
  </si>
  <si>
    <t>3.9559е-05</t>
  </si>
  <si>
    <t>3.9963е-06</t>
  </si>
  <si>
    <t>3.2905е-05</t>
  </si>
  <si>
    <t>3.4088е-03</t>
  </si>
  <si>
    <t>1.2980е-08</t>
  </si>
  <si>
    <t>6.5613е-09</t>
  </si>
  <si>
    <t>8.9241е-08</t>
  </si>
  <si>
    <t>7.7915е-11</t>
  </si>
  <si>
    <t>2.9099е-10</t>
  </si>
  <si>
    <t>1.0549е-10</t>
  </si>
  <si>
    <t>3.9954е-08</t>
  </si>
  <si>
    <t>7.2853е-02</t>
  </si>
  <si>
    <t>H(Ar)</t>
  </si>
  <si>
    <t>Solution #2</t>
  </si>
  <si>
    <t>Convergencv</t>
  </si>
  <si>
    <r>
      <t>(DGeSe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</si>
  <si>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</si>
  <si>
    <r>
      <t>C2)Ga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</si>
  <si>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r>
      <t xml:space="preserve">Solution </t>
    </r>
    <r>
      <rPr>
        <sz val="6.5"/>
        <rFont val="Arial"/>
        <family val="2"/>
        <charset val="204"/>
      </rPr>
      <t>Й1</t>
    </r>
  </si>
  <si>
    <t>-1.862е+01</t>
  </si>
  <si>
    <t>-6.547е+01</t>
  </si>
  <si>
    <t>-1.696е+01</t>
  </si>
  <si>
    <t>-2.395е+01</t>
  </si>
  <si>
    <t>2.4000е-01</t>
  </si>
  <si>
    <t>8.8436е-09</t>
  </si>
  <si>
    <t>-1.861е+01</t>
  </si>
  <si>
    <t>-6.200е+01</t>
  </si>
  <si>
    <t>-1.633е+01</t>
  </si>
  <si>
    <t>-2.283е+01</t>
  </si>
  <si>
    <t>8.9485е-09</t>
  </si>
  <si>
    <t>-5.891е+01</t>
  </si>
  <si>
    <t>-1.578е+01</t>
  </si>
  <si>
    <t>-2.183е+01</t>
  </si>
  <si>
    <t>2.4001е-01</t>
  </si>
  <si>
    <t>8.7042е-09</t>
  </si>
  <si>
    <t>-5.615е+01</t>
  </si>
  <si>
    <t>-1.529е+01</t>
  </si>
  <si>
    <t>-2.095е+01</t>
  </si>
  <si>
    <t>7.6278е-09</t>
  </si>
  <si>
    <t>-1.863е+01</t>
  </si>
  <si>
    <t>-5.366е+01</t>
  </si>
  <si>
    <t>-1.486е+01</t>
  </si>
  <si>
    <t>-2.015е+01</t>
  </si>
  <si>
    <t>2.4002е-01</t>
  </si>
  <si>
    <t>5.8054е-09</t>
  </si>
  <si>
    <t>-1.872е+01</t>
  </si>
  <si>
    <t>-4.305е+01</t>
  </si>
  <si>
    <t>-1.173е+01</t>
  </si>
  <si>
    <t>-1.952е+01</t>
  </si>
  <si>
    <t>2.4015е-01</t>
  </si>
  <si>
    <t>7.4511е-38</t>
  </si>
  <si>
    <t>6.6156е-09</t>
  </si>
  <si>
    <t>-1.884е+01</t>
  </si>
  <si>
    <t>-4.427е+01</t>
  </si>
  <si>
    <t>-1.540е+01</t>
  </si>
  <si>
    <t>-1.326е+01</t>
  </si>
  <si>
    <t>2.4013е-01</t>
  </si>
  <si>
    <t>3.1432е-31</t>
  </si>
  <si>
    <t>7.8413е-09</t>
  </si>
  <si>
    <t>9.7398е-32</t>
  </si>
  <si>
    <t>-1.897е+01</t>
  </si>
  <si>
    <t>-4.057е+01</t>
  </si>
  <si>
    <t>-1.511е+01</t>
  </si>
  <si>
    <t>-1.171е+01</t>
  </si>
  <si>
    <t>2.4064е-01</t>
  </si>
  <si>
    <t>5.1369е-26</t>
  </si>
  <si>
    <t>8.6750е-09</t>
  </si>
  <si>
    <t>1.4958е-24</t>
  </si>
  <si>
    <t>-1.911е+01</t>
  </si>
  <si>
    <t>-3.777е+01</t>
  </si>
  <si>
    <t>-1.495е+01</t>
  </si>
  <si>
    <t>-1.051е+01</t>
  </si>
  <si>
    <t>2.4279е-01</t>
  </si>
  <si>
    <t>6.9108е-21</t>
  </si>
  <si>
    <t>6.8367е-09</t>
  </si>
  <si>
    <t>1.17156-17</t>
  </si>
  <si>
    <t>-1.925е+01</t>
  </si>
  <si>
    <t>-3.548е+01</t>
  </si>
  <si>
    <t>-1.478е+01</t>
  </si>
  <si>
    <t>-9.637е+00</t>
  </si>
  <si>
    <t>2.4927е-01</t>
  </si>
  <si>
    <t>1.4528е-15</t>
  </si>
  <si>
    <t>3.4215е-09</t>
  </si>
  <si>
    <t>7.7800е-10</t>
  </si>
  <si>
    <t>-1.938е+01</t>
  </si>
  <si>
    <t>-3.343е+01</t>
  </si>
  <si>
    <t>-1.447е+01</t>
  </si>
  <si>
    <t>-9.094е+00</t>
  </si>
  <si>
    <t>2.0001е-01</t>
  </si>
  <si>
    <t>2.6245е-01</t>
  </si>
  <si>
    <t>5.8715е-09</t>
  </si>
  <si>
    <t>9.4984е-09</t>
  </si>
  <si>
    <t>3.6346е-09</t>
  </si>
  <si>
    <t>-1.942е+01</t>
  </si>
  <si>
    <t>-3.293е+01</t>
  </si>
  <si>
    <t>-1.437е+01</t>
  </si>
  <si>
    <t>-9.008е+00</t>
  </si>
  <si>
    <t>2.6669е-01</t>
  </si>
  <si>
    <t>1.5078е-08</t>
  </si>
  <si>
    <t>9.5442е-09</t>
  </si>
  <si>
    <t>3.1600е-08</t>
  </si>
  <si>
    <t>-1.945е+01</t>
  </si>
  <si>
    <t>-3.244е+01</t>
  </si>
  <si>
    <t>-1.426е+01</t>
  </si>
  <si>
    <t>-8.940е+00</t>
  </si>
  <si>
    <t>2.0002е-01</t>
  </si>
  <si>
    <t>2.7114е-01</t>
  </si>
  <si>
    <t>7.4593е-08</t>
  </si>
  <si>
    <t>8.8842е-09</t>
  </si>
  <si>
    <t>1.6047е-02</t>
  </si>
  <si>
    <t>-1.948е+01</t>
  </si>
  <si>
    <t>-3.205е+01</t>
  </si>
  <si>
    <t>-1.412е+01</t>
  </si>
  <si>
    <t>-8.867е+00</t>
  </si>
  <si>
    <t>2.0005е-01</t>
  </si>
  <si>
    <t>2.5123е-01</t>
  </si>
  <si>
    <t>2.5370е-02</t>
  </si>
  <si>
    <t>9.7048е-09</t>
  </si>
  <si>
    <t>5.6459е-02</t>
  </si>
  <si>
    <t>-1.951е+01</t>
  </si>
  <si>
    <t>-3.200е+01</t>
  </si>
  <si>
    <t>-1.393е+01</t>
  </si>
  <si>
    <t>-8.756е+00</t>
  </si>
  <si>
    <t>2.0010е-01</t>
  </si>
  <si>
    <t>1.8103е-01</t>
  </si>
  <si>
    <t>1.0418е-01</t>
  </si>
  <si>
    <t>8.9909е-09</t>
  </si>
  <si>
    <t>7.9524е-02</t>
  </si>
  <si>
    <t>-1.965е+01</t>
  </si>
  <si>
    <t>-3.144е+01</t>
  </si>
  <si>
    <t>-1.339е+01</t>
  </si>
  <si>
    <t>-8.644е+00</t>
  </si>
  <si>
    <t>2.0085е-01</t>
  </si>
  <si>
    <t>4.0644е-02</t>
  </si>
  <si>
    <t>2.7224е-01</t>
  </si>
  <si>
    <t>9.3994е-09</t>
  </si>
  <si>
    <t>7.9993е-02</t>
  </si>
  <si>
    <t>-1.968е+01</t>
  </si>
  <si>
    <t>-3.124е+01</t>
  </si>
  <si>
    <t>-1.328е+01</t>
  </si>
  <si>
    <t>-8.667е+00</t>
  </si>
  <si>
    <t>2.0126е-01</t>
  </si>
  <si>
    <t>1.0343е-03</t>
  </si>
  <si>
    <t>3.1625е-01</t>
  </si>
  <si>
    <t>2.4864е-07</t>
  </si>
  <si>
    <t>8.0000е-02</t>
  </si>
  <si>
    <t>-1.971е+01</t>
  </si>
  <si>
    <t>-3.091е+01</t>
  </si>
  <si>
    <t>-1.317е+01</t>
  </si>
  <si>
    <t>-8.737е+00</t>
  </si>
  <si>
    <t>2.0166е-01</t>
  </si>
  <si>
    <t>2.0465е-06</t>
  </si>
  <si>
    <t>3.1656е-01</t>
  </si>
  <si>
    <t>9.6956е-09</t>
  </si>
  <si>
    <t>-1.974е+01</t>
  </si>
  <si>
    <t>-3.058е+01</t>
  </si>
  <si>
    <t>-1.307е+01</t>
  </si>
  <si>
    <t>-8.810е+00</t>
  </si>
  <si>
    <t>2.0216е-01</t>
  </si>
  <si>
    <t>7.0318е-07</t>
  </si>
  <si>
    <t>3.1555е-01</t>
  </si>
  <si>
    <t>9.9212е-09</t>
  </si>
  <si>
    <t>-1.978е+01</t>
  </si>
  <si>
    <t>-3.025е+01</t>
  </si>
  <si>
    <t>-1.297е+01</t>
  </si>
  <si>
    <t>-8.884е+00</t>
  </si>
  <si>
    <t>2.0277е-01</t>
  </si>
  <si>
    <t>3.6089е-07</t>
  </si>
  <si>
    <t>3.1432е-01</t>
  </si>
  <si>
    <t>9.8623е-09</t>
  </si>
  <si>
    <t>-1.981е+01</t>
  </si>
  <si>
    <t>-2.993е+01</t>
  </si>
  <si>
    <t>-1.287е+01</t>
  </si>
  <si>
    <t>-8.960е+00</t>
  </si>
  <si>
    <t>2.0349е-01</t>
  </si>
  <si>
    <t>1.7737е-07</t>
  </si>
  <si>
    <t>3.1285е-01</t>
  </si>
  <si>
    <t>7.7614е-09</t>
  </si>
  <si>
    <t>-1.984е+01</t>
  </si>
  <si>
    <t>-2.962е+01</t>
  </si>
  <si>
    <t>-1.277е+01</t>
  </si>
  <si>
    <t>-9.038е+00</t>
  </si>
  <si>
    <t>2.0433е-01</t>
  </si>
  <si>
    <t>1.3453е-07</t>
  </si>
  <si>
    <t>3.1115е-01</t>
  </si>
  <si>
    <t>8.4792е-09</t>
  </si>
  <si>
    <t>-1.988е+01</t>
  </si>
  <si>
    <t>-2.930е+01</t>
  </si>
  <si>
    <t>-1.267е+01</t>
  </si>
  <si>
    <t>-9.118е+00</t>
  </si>
  <si>
    <t>2.0529е-01</t>
  </si>
  <si>
    <t>1.0718е-07</t>
  </si>
  <si>
    <t>3.0920е-01</t>
  </si>
  <si>
    <t>9.1054е-09</t>
  </si>
  <si>
    <t>-1.991е+01</t>
  </si>
  <si>
    <t>-2.899е+01</t>
  </si>
  <si>
    <t>-1.257е+01</t>
  </si>
  <si>
    <t>-9.201е+00</t>
  </si>
  <si>
    <t>2.0637е-01</t>
  </si>
  <si>
    <t>6.4229е-08</t>
  </si>
  <si>
    <t>3.0703е-01</t>
  </si>
  <si>
    <t>7.0326е-09</t>
  </si>
  <si>
    <t>(l)Se[l]</t>
  </si>
  <si>
    <t>B(Ar)</t>
  </si>
  <si>
    <t>B&lt;Ga)</t>
  </si>
  <si>
    <t>B&lt;Se)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</si>
  <si>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</si>
  <si>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7.4854е-09</t>
  </si>
  <si>
    <t>1.1202е-24</t>
  </si>
  <si>
    <t>1.4362е-21</t>
  </si>
  <si>
    <t>2.4485е-19</t>
  </si>
  <si>
    <t>9.3295е-21</t>
  </si>
  <si>
    <t>7.4467е-23</t>
  </si>
  <si>
    <t>2.3974е-26</t>
  </si>
  <si>
    <t>7.5160е-21</t>
  </si>
  <si>
    <t>-6.371е+01</t>
  </si>
  <si>
    <t>-2.836е+01</t>
  </si>
  <si>
    <t>-5.510е+00</t>
  </si>
  <si>
    <t>3.2000е-01</t>
  </si>
  <si>
    <t>6.8696е-09</t>
  </si>
  <si>
    <t>4.7218е-23</t>
  </si>
  <si>
    <t>4.3291е-20</t>
  </si>
  <si>
    <t>4.1544е-18</t>
  </si>
  <si>
    <t>1.8517е-19</t>
  </si>
  <si>
    <t>1.6729е-21</t>
  </si>
  <si>
    <t>1.5273е-24</t>
  </si>
  <si>
    <t>2.2711е-19</t>
  </si>
  <si>
    <t>-6.128е+01</t>
  </si>
  <si>
    <t>-2.699е+01</t>
  </si>
  <si>
    <t>-5.607е+00</t>
  </si>
  <si>
    <t>1.2807е-08</t>
  </si>
  <si>
    <t>1.2980е-21</t>
  </si>
  <si>
    <t>8.7932е-19</t>
  </si>
  <si>
    <t>5.0331е-17</t>
  </si>
  <si>
    <t>2.5688е-18</t>
  </si>
  <si>
    <t>2.5810е-20</t>
  </si>
  <si>
    <t>6.0983е-23</t>
  </si>
  <si>
    <t>4.7006е-18</t>
  </si>
  <si>
    <t>3.2833е-35</t>
  </si>
  <si>
    <t>-5.909е+01</t>
  </si>
  <si>
    <t>-2.577е+01</t>
  </si>
  <si>
    <t>-5.706е+00</t>
  </si>
  <si>
    <t>1.2091е-08</t>
  </si>
  <si>
    <t>2.4886е-20</t>
  </si>
  <si>
    <t>1.2808е-17</t>
  </si>
  <si>
    <t>4.5934е-16</t>
  </si>
  <si>
    <t>2.6374е-17</t>
  </si>
  <si>
    <t>2.9041е-19</t>
  </si>
  <si>
    <t>1.6414е-21</t>
  </si>
  <si>
    <t>7.0671е-17</t>
  </si>
  <si>
    <t>3.5508е-33</t>
  </si>
  <si>
    <t>-5.710е+01</t>
  </si>
  <si>
    <t>-2.469е+01</t>
  </si>
  <si>
    <t>-5.807е+00</t>
  </si>
  <si>
    <t>1.1528е-08</t>
  </si>
  <si>
    <t>3.5116е-19</t>
  </si>
  <si>
    <t>1.4063е-16</t>
  </si>
  <si>
    <t>3.2965е-15</t>
  </si>
  <si>
    <t>2.0977е-16</t>
  </si>
  <si>
    <t>2.5005е-18</t>
  </si>
  <si>
    <t>3.1579е-20</t>
  </si>
  <si>
    <t>8.0904е-16</t>
  </si>
  <si>
    <t>2.4232е-31</t>
  </si>
  <si>
    <t>-5.530е+01</t>
  </si>
  <si>
    <t>-2.373е+01</t>
  </si>
  <si>
    <t>-5.909е+00</t>
  </si>
  <si>
    <t>355.7</t>
  </si>
  <si>
    <t>1.1069е-08</t>
  </si>
  <si>
    <t>3.8099е-18</t>
  </si>
  <si>
    <t>1.2120е-15</t>
  </si>
  <si>
    <t>1.9262е-14</t>
  </si>
  <si>
    <t>1.3414е-15</t>
  </si>
  <si>
    <t>1.7129е-17</t>
  </si>
  <si>
    <t>4.5538е-19</t>
  </si>
  <si>
    <t>7.3282е-15</t>
  </si>
  <si>
    <t>1.1128е-29</t>
  </si>
  <si>
    <t>-1.865е+01</t>
  </si>
  <si>
    <t>-5.364е+01</t>
  </si>
  <si>
    <t>-2.286е+01</t>
  </si>
  <si>
    <t>-6.010е+00</t>
  </si>
  <si>
    <t>372.3</t>
  </si>
  <si>
    <t>1.0675е-08</t>
  </si>
  <si>
    <t>3.2943е-17</t>
  </si>
  <si>
    <t>8.4760е-15</t>
  </si>
  <si>
    <t>9.4282е-14</t>
  </si>
  <si>
    <t>7.1081е-15</t>
  </si>
  <si>
    <t>9.6383е-17</t>
  </si>
  <si>
    <t>5.1182е-18</t>
  </si>
  <si>
    <t>5.4200е-14</t>
  </si>
  <si>
    <t>3.6256е-28</t>
  </si>
  <si>
    <t>-1.867е+01</t>
  </si>
  <si>
    <t>-5.212е+01</t>
  </si>
  <si>
    <t>-2.207е+01</t>
  </si>
  <si>
    <t>-6.112е+00</t>
  </si>
  <si>
    <t>388.8</t>
  </si>
  <si>
    <t>1.0317е-08</t>
  </si>
  <si>
    <t>2.3384е-16</t>
  </si>
  <si>
    <t>4.9439е-14</t>
  </si>
  <si>
    <t>3.9579е-13</t>
  </si>
  <si>
    <t>3.2005е-14</t>
  </si>
  <si>
    <t>4.5733е-16</t>
  </si>
  <si>
    <t>4.6310е-17</t>
  </si>
  <si>
    <t>3.3599е-13</t>
  </si>
  <si>
    <t>8.7573е-27</t>
  </si>
  <si>
    <t>-1.869е+01</t>
  </si>
  <si>
    <t>-5.072е+01</t>
  </si>
  <si>
    <t>-2.136е+01</t>
  </si>
  <si>
    <t>-6.213е+00</t>
  </si>
  <si>
    <t>9.9748е-09</t>
  </si>
  <si>
    <t>1.3968е-15</t>
  </si>
  <si>
    <t>2.4609е-13</t>
  </si>
  <si>
    <t>1.4532е-12</t>
  </si>
  <si>
    <t>1.2503е-13</t>
  </si>
  <si>
    <t>1.8705е-15</t>
  </si>
  <si>
    <t>3.4656е-16</t>
  </si>
  <si>
    <t>1.7843е-12</t>
  </si>
  <si>
    <t>1.6268е-25</t>
  </si>
  <si>
    <t>-4.942е+01</t>
  </si>
  <si>
    <t>-2.071е+01</t>
  </si>
  <si>
    <t>-6.312е+00</t>
  </si>
  <si>
    <t>8.6568е-09</t>
  </si>
  <si>
    <t>4.5955e-13</t>
  </si>
  <si>
    <t>4.3649e-ll</t>
  </si>
  <si>
    <t>9.2806e-ll</t>
  </si>
  <si>
    <t>9.6219e-12</t>
  </si>
  <si>
    <t>1.6447e-13</t>
  </si>
  <si>
    <t>2.4445e-13</t>
  </si>
  <si>
    <t>4.1968e-10</t>
  </si>
  <si>
    <t>2.4416e-21</t>
  </si>
  <si>
    <t>2.0000e-01</t>
  </si>
  <si>
    <t>8.0000e-02</t>
  </si>
  <si>
    <t>1.6000e-01</t>
  </si>
  <si>
    <t>-1.884e+01</t>
  </si>
  <si>
    <t>-4.505e+01</t>
  </si>
  <si>
    <t>-1.862e+01</t>
  </si>
  <si>
    <t>-6.700e+00</t>
  </si>
  <si>
    <t>3.2000e-01</t>
  </si>
  <si>
    <t>7.6741e-09</t>
  </si>
  <si>
    <t>3.2079e-ll</t>
  </si>
  <si>
    <t>1.8733e-09</t>
  </si>
  <si>
    <t>1.8039e-09</t>
  </si>
  <si>
    <t>2.1045e-10</t>
  </si>
  <si>
    <t>3.8899e-12</t>
  </si>
  <si>
    <t>3.1053e-ll</t>
  </si>
  <si>
    <t>2.4251e-08</t>
  </si>
  <si>
    <t>3.3463e-18</t>
  </si>
  <si>
    <t>-1.897e+01</t>
  </si>
  <si>
    <t>-4.165e+01</t>
  </si>
  <si>
    <t>-1.711e+01</t>
  </si>
  <si>
    <t>-7.065e+00</t>
  </si>
  <si>
    <t>7.2913e-09</t>
  </si>
  <si>
    <t>8.0227e-10</t>
  </si>
  <si>
    <t>3.1532e-08</t>
  </si>
  <si>
    <t>1.6080e-08</t>
  </si>
  <si>
    <t>2.0217e-09</t>
  </si>
  <si>
    <t>3.9044e-ll</t>
  </si>
  <si>
    <t>1.2622e-09</t>
  </si>
  <si>
    <t>5.4919e-07</t>
  </si>
  <si>
    <t>9.2259e-16</t>
  </si>
  <si>
    <t>7.9999e-02</t>
  </si>
  <si>
    <t>-1.911e+01</t>
  </si>
  <si>
    <t>-3.890e+01</t>
  </si>
  <si>
    <t>-1.597e+01</t>
  </si>
  <si>
    <t>-7.408e+00</t>
  </si>
  <si>
    <t>7.9999е-02</t>
  </si>
  <si>
    <t>7.3028е-09</t>
  </si>
  <si>
    <t>9.8369e-09</t>
  </si>
  <si>
    <t>2.7769e-07</t>
  </si>
  <si>
    <t>8.3874e-08</t>
  </si>
  <si>
    <t>1.1043e-08</t>
  </si>
  <si>
    <t>2.1786e-10</t>
  </si>
  <si>
    <t>2.3183e-08</t>
  </si>
  <si>
    <t>6.4579e-06</t>
  </si>
  <si>
    <t>8.2471e-14</t>
  </si>
  <si>
    <t>7.9985e-02</t>
  </si>
  <si>
    <t>-1.925e+01</t>
  </si>
  <si>
    <t>-3.663e+01</t>
  </si>
  <si>
    <t>-1.509e+01</t>
  </si>
  <si>
    <t>-7.728e+00</t>
  </si>
  <si>
    <t>2.0001e-01</t>
  </si>
  <si>
    <t>3.1998e-01</t>
  </si>
  <si>
    <t>7.8324e-09</t>
  </si>
  <si>
    <t>7.2006e-08</t>
  </si>
  <si>
    <t>1.5318e-06</t>
  </si>
  <si>
    <t>2.9753e-07</t>
  </si>
  <si>
    <t>4.0198e-08</t>
  </si>
  <si>
    <t>7.9750e-10</t>
  </si>
  <si>
    <t>2.3932e-07</t>
  </si>
  <si>
    <t>4.7146e-05</t>
  </si>
  <si>
    <t>3.2424e-12</t>
  </si>
  <si>
    <t>7.9895e-02</t>
  </si>
  <si>
    <t>-1.938e+01</t>
  </si>
  <si>
    <t>-3.471e+01</t>
  </si>
  <si>
    <t>-1.440e+01</t>
  </si>
  <si>
    <t>-8.030e+00</t>
  </si>
  <si>
    <t>2.0005e-01</t>
  </si>
  <si>
    <t>3.1989e-01</t>
  </si>
  <si>
    <t>8.7259e-09</t>
  </si>
  <si>
    <t>3.5602e-07</t>
  </si>
  <si>
    <t>5.9075e-06</t>
  </si>
  <si>
    <t>7.8380e-07</t>
  </si>
  <si>
    <t>1.0685e-07</t>
  </si>
  <si>
    <t>2.1034e-09</t>
  </si>
  <si>
    <t>1.5970e-06</t>
  </si>
  <si>
    <t>2.3994e-04</t>
  </si>
  <si>
    <t>6.8656e-ll</t>
  </si>
  <si>
    <t>7.9479e-02</t>
  </si>
  <si>
    <t>-1.952e+01</t>
  </si>
  <si>
    <t>-3.305e+01</t>
  </si>
  <si>
    <t>-1.385e+01</t>
  </si>
  <si>
    <t>-8.316e+00</t>
  </si>
  <si>
    <t>2.0025e-01</t>
  </si>
  <si>
    <t>3.1948e-01</t>
  </si>
  <si>
    <t>818.3</t>
  </si>
  <si>
    <t>9.0510е-09</t>
  </si>
  <si>
    <t>5.0379е-07</t>
  </si>
  <si>
    <t>7.8858е-06</t>
  </si>
  <si>
    <t>9.5795е-07</t>
  </si>
  <si>
    <t>1.3053е-07</t>
  </si>
  <si>
    <t>2.5583е-09</t>
  </si>
  <si>
    <t>2.4237е-06</t>
  </si>
  <si>
    <t>3.4379е-04</t>
  </si>
  <si>
    <t>1.3602е-10</t>
  </si>
  <si>
    <t>7.9257е-02</t>
  </si>
  <si>
    <t>-1.955е+01</t>
  </si>
  <si>
    <t>-3.267е+01</t>
  </si>
  <si>
    <t>-1.372е+01</t>
  </si>
  <si>
    <t>-8.386е+00</t>
  </si>
  <si>
    <t>2.0036е-01</t>
  </si>
  <si>
    <t>3.1926е-01</t>
  </si>
  <si>
    <t>834.8</t>
  </si>
  <si>
    <t>9.4424е-09</t>
  </si>
  <si>
    <t>6.9905е-07</t>
  </si>
  <si>
    <t>1.0332е-05</t>
  </si>
  <si>
    <t>1.1517е-06</t>
  </si>
  <si>
    <t>1.5664е-07</t>
  </si>
  <si>
    <t>3.0533е-09</t>
  </si>
  <si>
    <t>3.6016е-06</t>
  </si>
  <si>
    <t>4.8420е-04</t>
  </si>
  <si>
    <t>2.6196е-10</t>
  </si>
  <si>
    <t>7.8958е-02</t>
  </si>
  <si>
    <t>-1.958е+01</t>
  </si>
  <si>
    <t>-3.230е+01</t>
  </si>
  <si>
    <t>-1.361е+01</t>
  </si>
  <si>
    <t>-8.456е+00</t>
  </si>
  <si>
    <t>2.0050е-01</t>
  </si>
  <si>
    <t>3.1896е-01</t>
  </si>
  <si>
    <t>851.3</t>
  </si>
  <si>
    <t>9.9194е-09</t>
  </si>
  <si>
    <t>9.5141е-07</t>
  </si>
  <si>
    <t>1.3288е-05</t>
  </si>
  <si>
    <t>1.3615е-06</t>
  </si>
  <si>
    <t>1.8457е-07</t>
  </si>
  <si>
    <t>3.5735е-09</t>
  </si>
  <si>
    <t>5.2436е-06</t>
  </si>
  <si>
    <t>6.7076е-04</t>
  </si>
  <si>
    <t>4.9119е-10</t>
  </si>
  <si>
    <t>7.8563е-02</t>
  </si>
  <si>
    <t>-1.961е+01</t>
  </si>
  <si>
    <t>-3.194е+01</t>
  </si>
  <si>
    <t>-1.349е+01</t>
  </si>
  <si>
    <t>-8.526е+00</t>
  </si>
  <si>
    <t>2.0069е-01</t>
  </si>
  <si>
    <t>3.1856е-01</t>
  </si>
  <si>
    <t>1.0508е-08</t>
  </si>
  <si>
    <t>1.2702е-06</t>
  </si>
  <si>
    <t>1.6770е-05</t>
  </si>
  <si>
    <t>1.5817е-06</t>
  </si>
  <si>
    <t>2.1337е-07</t>
  </si>
  <si>
    <t>4.0969е-09</t>
  </si>
  <si>
    <t>7.4827е-06</t>
  </si>
  <si>
    <t>9.1435е-04</t>
  </si>
  <si>
    <t>8.9785е-10</t>
  </si>
  <si>
    <t>7.8049е-02</t>
  </si>
  <si>
    <t>-3.159е+01</t>
  </si>
  <si>
    <t>-1.338е+01</t>
  </si>
  <si>
    <t>-8.596е+00</t>
  </si>
  <si>
    <t>2.0094е-01</t>
  </si>
  <si>
    <t>3.1805е-01</t>
  </si>
  <si>
    <t>1.1241е-08</t>
  </si>
  <si>
    <t>1.6632е-06</t>
  </si>
  <si>
    <t>2.0759е-05</t>
  </si>
  <si>
    <t>1.8043е-06</t>
  </si>
  <si>
    <t>2.4173е-07</t>
  </si>
  <si>
    <t>4.5951е-09</t>
  </si>
  <si>
    <t>1.0469е-05</t>
  </si>
  <si>
    <t>1.2269е-03</t>
  </si>
  <si>
    <t>1.6018е-09</t>
  </si>
  <si>
    <t>7.7392е-02</t>
  </si>
  <si>
    <t>-8.666е+00</t>
  </si>
  <si>
    <t>3.1739е-01</t>
  </si>
  <si>
    <t>1.2163е-08</t>
  </si>
  <si>
    <t>3.1657е-01</t>
  </si>
  <si>
    <t>1.3334е-08</t>
  </si>
  <si>
    <t>2.6870e-06</t>
  </si>
  <si>
    <t>2.9932e-05</t>
  </si>
  <si>
    <t>2.2122e-06</t>
  </si>
  <si>
    <t>2.9042e-07</t>
  </si>
  <si>
    <t>5.3764e-09</t>
  </si>
  <si>
    <t>1.9314e-05</t>
  </si>
  <si>
    <t>2.1089e-03</t>
  </si>
  <si>
    <t>4.7598e-09</t>
  </si>
  <si>
    <t>7.5548e-02</t>
  </si>
  <si>
    <t>-1.974e+01</t>
  </si>
  <si>
    <t>-3.058e+01</t>
  </si>
  <si>
    <t>-1.307e+01</t>
  </si>
  <si>
    <t>-8.810e+00</t>
  </si>
  <si>
    <t>2.0216e-01</t>
  </si>
  <si>
    <t>3.1555e-01</t>
  </si>
  <si>
    <t>7.5509e-09</t>
  </si>
  <si>
    <t>3.3119e-06</t>
  </si>
  <si>
    <t>3.4804e-05</t>
  </si>
  <si>
    <t>2.3716e-06</t>
  </si>
  <si>
    <t>3.0698e-07</t>
  </si>
  <si>
    <t>5.5872e-09</t>
  </si>
  <si>
    <t>2.5464e-05</t>
  </si>
  <si>
    <t>2.7018e-03</t>
  </si>
  <si>
    <t>7.9418e-09</t>
  </si>
  <si>
    <t>7.4316e-02</t>
  </si>
  <si>
    <t>-1.978e+01</t>
  </si>
  <si>
    <t>-3.025e+01</t>
  </si>
  <si>
    <t>-1.297e+01</t>
  </si>
  <si>
    <t>-8.884e+00</t>
  </si>
  <si>
    <t>2.0277e-01</t>
  </si>
  <si>
    <t>3.1432e-01</t>
  </si>
  <si>
    <t>8.5744e-09</t>
  </si>
  <si>
    <t>3.9963e-06</t>
  </si>
  <si>
    <t>3.9559e-05</t>
  </si>
  <si>
    <t>2.4837e-06</t>
  </si>
  <si>
    <t>3.1602e-07</t>
  </si>
  <si>
    <t>5.6384e-09</t>
  </si>
  <si>
    <t>3.2905e-05</t>
  </si>
  <si>
    <t>3.4088e-03</t>
  </si>
  <si>
    <t>1.2980e-08</t>
  </si>
  <si>
    <t>7.2853e-02</t>
  </si>
  <si>
    <t>-1.981e+01</t>
  </si>
  <si>
    <t>-2.993e+01</t>
  </si>
  <si>
    <t>-1.287e+01</t>
  </si>
  <si>
    <t>-8.960e+00</t>
  </si>
  <si>
    <t>2.0349e-01</t>
  </si>
  <si>
    <t>3.1285e-01</t>
  </si>
  <si>
    <t>9.9095е-09</t>
  </si>
  <si>
    <t>1.1667е-08</t>
  </si>
  <si>
    <t>1.3985е-08</t>
  </si>
  <si>
    <t>6.9378е-26</t>
  </si>
  <si>
    <t>1.1493е-25</t>
  </si>
  <si>
    <t>2.1386е-31</t>
  </si>
  <si>
    <t>4.1208е-19</t>
  </si>
  <si>
    <t>2.3150е-32</t>
  </si>
  <si>
    <t>3.4198е-28</t>
  </si>
  <si>
    <t>2.0885е-18</t>
  </si>
  <si>
    <t>4.9152е-23</t>
  </si>
  <si>
    <t>4.8869е-15</t>
  </si>
  <si>
    <t>5.1894е-28</t>
  </si>
  <si>
    <t>2.1120е-33</t>
  </si>
  <si>
    <t>5.9530е-24</t>
  </si>
  <si>
    <t>2.9715е-31</t>
  </si>
  <si>
    <t>3.9499е-30</t>
  </si>
  <si>
    <t>4.8919е-15</t>
  </si>
  <si>
    <t>1.0059е-19</t>
  </si>
  <si>
    <t>4.6366е-13</t>
  </si>
  <si>
    <t>2.6749е-36</t>
  </si>
  <si>
    <t>1.1043е-31</t>
  </si>
  <si>
    <t>7.5161е-28</t>
  </si>
  <si>
    <t>2.4945е-25</t>
  </si>
  <si>
    <t>6.7151е-25</t>
  </si>
  <si>
    <t>1.8533е-24</t>
  </si>
  <si>
    <t>6.9567е-22</t>
  </si>
  <si>
    <t>8.4280е-16</t>
  </si>
  <si>
    <t>3.4601е-24</t>
  </si>
  <si>
    <t>9.0084е-29</t>
  </si>
  <si>
    <t>4.9262е-13</t>
  </si>
  <si>
    <t>3.2816е-15</t>
  </si>
  <si>
    <t>3.8350е-12</t>
  </si>
  <si>
    <t>3.0363е-28</t>
  </si>
  <si>
    <t>1.6944е-24</t>
  </si>
  <si>
    <t>1.4980е-21</t>
  </si>
  <si>
    <t>1.6046е-19</t>
  </si>
  <si>
    <t>1.4416е-22</t>
  </si>
  <si>
    <t>2.8341е-19</t>
  </si>
  <si>
    <t>2.8298е-17</t>
  </si>
  <si>
    <t>2.2795е-12</t>
  </si>
  <si>
    <t>3.2442е-20</t>
  </si>
  <si>
    <t>2.0790е-25</t>
  </si>
  <si>
    <t>3.3044е-11</t>
  </si>
  <si>
    <t>1.8670е-33</t>
  </si>
  <si>
    <t>7.6219е-13</t>
  </si>
  <si>
    <t>3.1227е-11</t>
  </si>
  <si>
    <t>1.0452е-21</t>
  </si>
  <si>
    <t>1.1348е-18</t>
  </si>
  <si>
    <t>1.8925е-16</t>
  </si>
  <si>
    <t>7.7810е-15</t>
  </si>
  <si>
    <t>9.2847е-21</t>
  </si>
  <si>
    <t>4.1510е-15</t>
  </si>
  <si>
    <t>1.3693е-13</t>
  </si>
  <si>
    <t>1.2492е-09</t>
  </si>
  <si>
    <t>4.4001е-17</t>
  </si>
  <si>
    <t>6.4359е-24</t>
  </si>
  <si>
    <t>7.3104е-11</t>
  </si>
  <si>
    <t>5.5563е-31</t>
  </si>
  <si>
    <t>4.7968е-12</t>
  </si>
  <si>
    <t>4.6510е-33</t>
  </si>
  <si>
    <t>5.0581е-13</t>
  </si>
  <si>
    <t>3.0431е-16</t>
  </si>
  <si>
    <t>8.3191е-14</t>
  </si>
  <si>
    <t>3.4079е-12</t>
  </si>
  <si>
    <t>6.0852е-11</t>
  </si>
  <si>
    <t>2.5661е-19</t>
  </si>
  <si>
    <t>1.1626е-11</t>
  </si>
  <si>
    <t>1.4777е-10</t>
  </si>
  <si>
    <t>2.2201е-07</t>
  </si>
  <si>
    <t>1.5291е-14</t>
  </si>
  <si>
    <t>1.2988е-21</t>
  </si>
  <si>
    <t>1.9790е-09</t>
  </si>
  <si>
    <t>7.0713е-28</t>
  </si>
  <si>
    <t>3.2160е-10</t>
  </si>
  <si>
    <t>1.3832е-31</t>
  </si>
  <si>
    <t>3.9535е-14</t>
  </si>
  <si>
    <t>8.0001е-02</t>
  </si>
  <si>
    <t>5.2153е-15</t>
  </si>
  <si>
    <t>1.0426е-12</t>
  </si>
  <si>
    <t>3.1062е-11</t>
  </si>
  <si>
    <t>4.5725е-10</t>
  </si>
  <si>
    <t>5.3059е-19</t>
  </si>
  <si>
    <t>6.9022е-11</t>
  </si>
  <si>
    <t>7.0450е-10</t>
  </si>
  <si>
    <t>7.0592е-07</t>
  </si>
  <si>
    <t>5.5875е-14</t>
  </si>
  <si>
    <t>2.0427е-21</t>
  </si>
  <si>
    <t>2.0336е-09</t>
  </si>
  <si>
    <t>1.6738е-27</t>
  </si>
  <si>
    <t>4.0755е-10</t>
  </si>
  <si>
    <t>6.6211е-30</t>
  </si>
  <si>
    <t>7.3827е-16</t>
  </si>
  <si>
    <t>8.0004е-02</t>
  </si>
  <si>
    <t>8.0466е-14</t>
  </si>
  <si>
    <t>1.1893е-11</t>
  </si>
  <si>
    <t>2.6064е-10</t>
  </si>
  <si>
    <t>3.1799е-09</t>
  </si>
  <si>
    <t>1.0588е-18</t>
  </si>
  <si>
    <t>3.8205е-10</t>
  </si>
  <si>
    <t>3.1523е-09</t>
  </si>
  <si>
    <t>2.1402е-06</t>
  </si>
  <si>
    <t>1.9279е-13</t>
  </si>
  <si>
    <t>1.1504е-20</t>
  </si>
  <si>
    <t>7.6813е-09</t>
  </si>
  <si>
    <t>1.3937е-26</t>
  </si>
  <si>
    <t>1.8871е-09</t>
  </si>
  <si>
    <t>7.9987е-02</t>
  </si>
  <si>
    <t>2.4152е-33</t>
  </si>
  <si>
    <t>1.3440е-22</t>
  </si>
  <si>
    <t>1.1255е-12</t>
  </si>
  <si>
    <t>1.2427е-10</t>
  </si>
  <si>
    <t>2.0244е-09</t>
  </si>
  <si>
    <t>2.0574е-08</t>
  </si>
  <si>
    <t>2.0443е-18</t>
  </si>
  <si>
    <t>1.9809е-09</t>
  </si>
  <si>
    <t>1.3295е-08</t>
  </si>
  <si>
    <t>6.2068е-06</t>
  </si>
  <si>
    <t>6.3058е-13</t>
  </si>
  <si>
    <t>7.1849е-20</t>
  </si>
  <si>
    <t>3.2965е-08</t>
  </si>
  <si>
    <t>1.2657е-25</t>
  </si>
  <si>
    <t>9.8733е-09</t>
  </si>
  <si>
    <t>5.4728е-02</t>
  </si>
  <si>
    <t>7.6583е-03</t>
  </si>
  <si>
    <t>3.5888е-02</t>
  </si>
  <si>
    <t>1.4421е-11</t>
  </si>
  <si>
    <t>1.2004е-09</t>
  </si>
  <si>
    <t>1.4672е-08</t>
  </si>
  <si>
    <t>1.2473е-07</t>
  </si>
  <si>
    <t>3.8244е-18</t>
  </si>
  <si>
    <t>9.6823е-09</t>
  </si>
  <si>
    <t>5.3139е-08</t>
  </si>
  <si>
    <t>1.7287е-05</t>
  </si>
  <si>
    <t>1.9632е-12</t>
  </si>
  <si>
    <t>2.1454е-13</t>
  </si>
  <si>
    <t>6.9384е-02</t>
  </si>
  <si>
    <t>5.4249е-19</t>
  </si>
  <si>
    <t>2.5236е-02</t>
  </si>
  <si>
    <t>3.4264е-02</t>
  </si>
  <si>
    <t>4.4876е-15</t>
  </si>
  <si>
    <t>1.5517е-18</t>
  </si>
  <si>
    <t>2.6388е-15</t>
  </si>
  <si>
    <t>2.1467е-02</t>
  </si>
  <si>
    <t>1.6713е-10</t>
  </si>
  <si>
    <t>1.0602е-08</t>
  </si>
  <si>
    <t>9.8306е-08</t>
  </si>
  <si>
    <t>7.0354е-07</t>
  </si>
  <si>
    <t>6.9691е-18</t>
  </si>
  <si>
    <t>4.4375е-08</t>
  </si>
  <si>
    <t>2.0062е-07</t>
  </si>
  <si>
    <t>4.6148е-05</t>
  </si>
  <si>
    <t>5.8235е-12</t>
  </si>
  <si>
    <t>2.9600е-13</t>
  </si>
  <si>
    <t>1.0427е-01</t>
  </si>
  <si>
    <t>1.6052е-18</t>
  </si>
  <si>
    <t>4.5638е-02</t>
  </si>
  <si>
    <t>1.8522е-04</t>
  </si>
  <si>
    <t>5.7837е-03</t>
  </si>
  <si>
    <t>1.5417е-09</t>
  </si>
  <si>
    <t>7.6561е-08</t>
  </si>
  <si>
    <t>5.5342е-07</t>
  </si>
  <si>
    <t>3.4105е-06</t>
  </si>
  <si>
    <t>1.2322е-17</t>
  </si>
  <si>
    <t>1.7907е-07</t>
  </si>
  <si>
    <t>6.8280е-07</t>
  </si>
  <si>
    <t>1.1451е-04</t>
  </si>
  <si>
    <t>1.6238е-11</t>
  </si>
  <si>
    <t>3.9485е-13</t>
  </si>
  <si>
    <t>1.5403е-01</t>
  </si>
  <si>
    <t>4.6009е-18</t>
  </si>
  <si>
    <t>7.9562е-02</t>
  </si>
  <si>
    <t>7.9277е-22</t>
  </si>
  <si>
    <t>4.8008е-06</t>
  </si>
  <si>
    <t>1.6978е-09</t>
  </si>
  <si>
    <t>8.5965е-08</t>
  </si>
  <si>
    <t>6.3098е-07</t>
  </si>
  <si>
    <t>4.3432е-06</t>
  </si>
  <si>
    <t>2.0047е-17</t>
  </si>
  <si>
    <t>2.4659е-07</t>
  </si>
  <si>
    <t>1.0296е-06</t>
  </si>
  <si>
    <t>1.6450е-04</t>
  </si>
  <si>
    <t>3.3635е-11</t>
  </si>
  <si>
    <t>6.6498е-13</t>
  </si>
  <si>
    <t>1.1615е-17</t>
  </si>
  <si>
    <t>7.9641е-02</t>
  </si>
  <si>
    <t>6.6076е-24</t>
  </si>
  <si>
    <t>4.5431е-25</t>
  </si>
  <si>
    <t>7.5869е-07</t>
  </si>
  <si>
    <t>2.1034е-09</t>
  </si>
  <si>
    <t>1.0686е-07</t>
  </si>
  <si>
    <t>7.8381е-07</t>
  </si>
  <si>
    <t>5.9076е-06</t>
  </si>
  <si>
    <t>3.1372е-17</t>
  </si>
  <si>
    <t>3.5602е-07</t>
  </si>
  <si>
    <t>1.5970е-06</t>
  </si>
  <si>
    <t>2.3994е-04</t>
  </si>
  <si>
    <t>6.8657е-11</t>
  </si>
  <si>
    <t>1.0647е-12</t>
  </si>
  <si>
    <t>2.6781е-17</t>
  </si>
  <si>
    <t>7.9479е-02</t>
  </si>
  <si>
    <t>1.1243е-31</t>
  </si>
  <si>
    <t>2.2464е-16</t>
  </si>
  <si>
    <t>1.5536е-09</t>
  </si>
  <si>
    <t>1.7962е-08</t>
  </si>
  <si>
    <t>2.9042е-07</t>
  </si>
  <si>
    <t>4.5192е-16</t>
  </si>
  <si>
    <t>2.0439е-11</t>
  </si>
  <si>
    <t>4.0953е-15</t>
  </si>
  <si>
    <t>2.4191е-33</t>
  </si>
  <si>
    <t>9.2169е-16</t>
  </si>
  <si>
    <t>3.5764е-09</t>
  </si>
  <si>
    <t>9.2685е-09</t>
  </si>
  <si>
    <t>2.3717е-06</t>
  </si>
  <si>
    <t>6.2680е-16</t>
  </si>
  <si>
    <t>3.0054е-11</t>
  </si>
  <si>
    <t>7.6441е-15</t>
  </si>
  <si>
    <t>3.6832е-36</t>
  </si>
  <si>
    <t>9.8786е-16</t>
  </si>
  <si>
    <t>4.2394е-09</t>
  </si>
  <si>
    <t>2.8372е-09</t>
  </si>
  <si>
    <t>8.6001е-16</t>
  </si>
  <si>
    <t>4.3920е-11</t>
  </si>
  <si>
    <t>1.4004е-14</t>
  </si>
  <si>
    <t>4.2413е-15</t>
  </si>
  <si>
    <t>9.9709е-09</t>
  </si>
  <si>
    <t>1.9301е-09</t>
  </si>
  <si>
    <t>1.1681е-15</t>
  </si>
  <si>
    <t>6.3841е-11</t>
  </si>
  <si>
    <t>2.5214е-14</t>
  </si>
  <si>
    <t>4.7725е-15</t>
  </si>
  <si>
    <t>1.2154е-08</t>
  </si>
  <si>
    <t>6.9686е-10</t>
  </si>
  <si>
    <t>1.5716е-15</t>
  </si>
  <si>
    <t>9.2376е-11</t>
  </si>
  <si>
    <t>4.4675е-14</t>
  </si>
  <si>
    <t>5.4959е-15</t>
  </si>
  <si>
    <t>1.5018е-08</t>
  </si>
  <si>
    <t>2.6502е-10</t>
  </si>
  <si>
    <t>2.0955е-15</t>
  </si>
  <si>
    <t>1.3315е-10</t>
  </si>
  <si>
    <t>7.7985е-14</t>
  </si>
  <si>
    <t>(l)GeSe[l]</t>
  </si>
  <si>
    <t>H(Ga)</t>
  </si>
  <si>
    <t>B&lt;Ge)</t>
  </si>
  <si>
    <t>Convergency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</si>
  <si>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</si>
  <si>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</si>
  <si>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-6.492е+01</t>
  </si>
  <si>
    <t>-1.586е+01</t>
  </si>
  <si>
    <t>8.3558е-23</t>
  </si>
  <si>
    <t>6.7742е-10</t>
  </si>
  <si>
    <t>1.6382е-33</t>
  </si>
  <si>
    <t>-5.311е+01</t>
  </si>
  <si>
    <t>-1.376е+01</t>
  </si>
  <si>
    <t>2.9230е-16</t>
  </si>
  <si>
    <t>2.9825е-09</t>
  </si>
  <si>
    <t>3.5598е-25</t>
  </si>
  <si>
    <t>-4.249е+01</t>
  </si>
  <si>
    <t>-1.061е+01</t>
  </si>
  <si>
    <t>-1.953е+01</t>
  </si>
  <si>
    <t>2.1900е-13</t>
  </si>
  <si>
    <t>7.9713е-10</t>
  </si>
  <si>
    <t>9.3566е-20</t>
  </si>
  <si>
    <t>-4.373е+01</t>
  </si>
  <si>
    <t>-1.431е+01</t>
  </si>
  <si>
    <t>9.2376е-12</t>
  </si>
  <si>
    <t>6.8229е-10</t>
  </si>
  <si>
    <t>1.7949е-15</t>
  </si>
  <si>
    <t>-4.004е+01</t>
  </si>
  <si>
    <t>-1.403е+01</t>
  </si>
  <si>
    <t>-1.170е+01</t>
  </si>
  <si>
    <t>3.1407е-10</t>
  </si>
  <si>
    <t>4.4017е-09</t>
  </si>
  <si>
    <t>2.6464е-13</t>
  </si>
  <si>
    <t>-3.731е+01</t>
  </si>
  <si>
    <t>-1.394е+01</t>
  </si>
  <si>
    <t>-1.045е+01</t>
  </si>
  <si>
    <t>4.0223е-10</t>
  </si>
  <si>
    <t>2.5620е-09</t>
  </si>
  <si>
    <t>1.7471е-10</t>
  </si>
  <si>
    <t>-3.525е+01</t>
  </si>
  <si>
    <t>-1.397е+01</t>
  </si>
  <si>
    <t>-9.414е+00</t>
  </si>
  <si>
    <t>6.9389е-09</t>
  </si>
  <si>
    <t>8.4782е-09</t>
  </si>
  <si>
    <t>3.5343е-10</t>
  </si>
  <si>
    <t>-1.928е+01</t>
  </si>
  <si>
    <t>-3.481е+01</t>
  </si>
  <si>
    <t>-1.399е+01</t>
  </si>
  <si>
    <t>-9.180е+00</t>
  </si>
  <si>
    <t>6.4483е-09</t>
  </si>
  <si>
    <t>5.0245е-09</t>
  </si>
  <si>
    <t>2.5220е-09</t>
  </si>
  <si>
    <t>-1.932е+01</t>
  </si>
  <si>
    <t>-3.441е+01</t>
  </si>
  <si>
    <t>-1.402е+01</t>
  </si>
  <si>
    <t>-8.956е+00</t>
  </si>
  <si>
    <t>2.2119е-08</t>
  </si>
  <si>
    <t>8.6391е-09</t>
  </si>
  <si>
    <t>1.9682е-08</t>
  </si>
  <si>
    <t>-1.935е+01</t>
  </si>
  <si>
    <t>-3.403е+01</t>
  </si>
  <si>
    <t>-1.405е+01</t>
  </si>
  <si>
    <t>-8.740е+00</t>
  </si>
  <si>
    <t>8.6552е-08</t>
  </si>
  <si>
    <t>9.2947е-09</t>
  </si>
  <si>
    <t>7.2342е-02</t>
  </si>
  <si>
    <t>-3.368е+01</t>
  </si>
  <si>
    <t>-1.408е+01</t>
  </si>
  <si>
    <t>-8.531е+00</t>
  </si>
  <si>
    <t>1.6686е-01</t>
  </si>
  <si>
    <t>4.8159е-07</t>
  </si>
  <si>
    <t>-3.376е+01</t>
  </si>
  <si>
    <t>-8.332е+00</t>
  </si>
  <si>
    <t>2.2992е-01</t>
  </si>
  <si>
    <t>9.9971е-09</t>
  </si>
  <si>
    <t>-3.386е+01</t>
  </si>
  <si>
    <t>-1.415е+01</t>
  </si>
  <si>
    <t>-8.157е+00</t>
  </si>
  <si>
    <t>2.0012е-01</t>
  </si>
  <si>
    <t>3.1358е-01</t>
  </si>
  <si>
    <t>9.5249е-08</t>
  </si>
  <si>
    <t>-3.344е+01</t>
  </si>
  <si>
    <t>-1.398е+01</t>
  </si>
  <si>
    <t>-8.246е+00</t>
  </si>
  <si>
    <t>2.0017е-01</t>
  </si>
  <si>
    <t>3.1964е-01</t>
  </si>
  <si>
    <t>9.8735е-09</t>
  </si>
  <si>
    <t>-3.305е+01</t>
  </si>
  <si>
    <t>-1.385е+01</t>
  </si>
  <si>
    <t>-8.316е+00</t>
  </si>
  <si>
    <t>2.0025е-01</t>
  </si>
  <si>
    <t>3.1948е-01</t>
  </si>
  <si>
    <t>8.8303е-09</t>
  </si>
  <si>
    <t>1.5744e-16</t>
  </si>
  <si>
    <t>1.2702e-06</t>
  </si>
  <si>
    <t>7.4827e-06</t>
  </si>
  <si>
    <t>9.1436e-04</t>
  </si>
  <si>
    <t>8.9785e-10</t>
  </si>
  <si>
    <t>6.1342e-12</t>
  </si>
  <si>
    <t>5.5423e-16</t>
  </si>
  <si>
    <t>7.8049e-02</t>
  </si>
  <si>
    <t>-1.965e+01</t>
  </si>
  <si>
    <t>-3.159e+01</t>
  </si>
  <si>
    <t>-1.338e+01</t>
  </si>
  <si>
    <t>-8.596e+00</t>
  </si>
  <si>
    <t>2.0094e-01</t>
  </si>
  <si>
    <t>3.1805e-01</t>
  </si>
  <si>
    <t>8.0346e-09</t>
  </si>
  <si>
    <t>2.0759e-05</t>
  </si>
  <si>
    <t>2.2669e-16</t>
  </si>
  <si>
    <t>1.6632e-06</t>
  </si>
  <si>
    <t>1.0469e-05</t>
  </si>
  <si>
    <t>1.2269e-03</t>
  </si>
  <si>
    <t>1.6018e-09</t>
  </si>
  <si>
    <t>9.2428e-12</t>
  </si>
  <si>
    <t>1.1045e-15</t>
  </si>
  <si>
    <t>7.7392e-02</t>
  </si>
  <si>
    <t>-1.968e+01</t>
  </si>
  <si>
    <t>-3.124e+01</t>
  </si>
  <si>
    <t>-1.328e+01</t>
  </si>
  <si>
    <t>-8.666e+00</t>
  </si>
  <si>
    <t>2.0126e-01</t>
  </si>
  <si>
    <t>3.1739e-01</t>
  </si>
  <si>
    <t>6.7411e-09</t>
  </si>
  <si>
    <t>2.5188e-05</t>
  </si>
  <si>
    <t>3.2207e-16</t>
  </si>
  <si>
    <t>2.1353e-06</t>
  </si>
  <si>
    <t>1.4360e-05</t>
  </si>
  <si>
    <t>1.6210e-03</t>
  </si>
  <si>
    <t>2.7922e-09</t>
  </si>
  <si>
    <t>1.3801e-ll</t>
  </si>
  <si>
    <t>2.1501e-15</t>
  </si>
  <si>
    <t>7.6566e-02</t>
  </si>
  <si>
    <t>-1.971e+01</t>
  </si>
  <si>
    <t>-3.091e+01</t>
  </si>
  <si>
    <t>-1.317e+01</t>
  </si>
  <si>
    <t>-8.737e+00</t>
  </si>
  <si>
    <t>2.0166e-01</t>
  </si>
  <si>
    <t>3.1657e-01</t>
  </si>
  <si>
    <t>8.4382e-09</t>
  </si>
  <si>
    <t>9.2802е-09</t>
  </si>
  <si>
    <t>8.0250е-09</t>
  </si>
  <si>
    <t>5.0797е-09</t>
  </si>
  <si>
    <t>1.1681e-15</t>
  </si>
  <si>
    <t>4.7182e-06</t>
  </si>
  <si>
    <t>4.1667e-05</t>
  </si>
  <si>
    <t>4.2351e-03</t>
  </si>
  <si>
    <t>2.0793e-08</t>
  </si>
  <si>
    <t>6.3841e-ll</t>
  </si>
  <si>
    <t>2.5214e-14</t>
  </si>
  <si>
    <t>7.1149e-02</t>
  </si>
  <si>
    <t>-1.984e+01</t>
  </si>
  <si>
    <t>-2.962e+01</t>
  </si>
  <si>
    <t>-1.277e+01</t>
  </si>
  <si>
    <t>-9.038e+00</t>
  </si>
  <si>
    <t>2.0433e-01</t>
  </si>
  <si>
    <t>3.1115e-01</t>
  </si>
  <si>
    <t>8.5611e-09</t>
  </si>
  <si>
    <t>4.7575e-05</t>
  </si>
  <si>
    <t>1.5716e-15</t>
  </si>
  <si>
    <t>5.4478e-06</t>
  </si>
  <si>
    <t>5.1697e-05</t>
  </si>
  <si>
    <t>5.1815e-03</t>
  </si>
  <si>
    <t>3.2670e-08</t>
  </si>
  <si>
    <t>9.2376e-ll</t>
  </si>
  <si>
    <t>4.4675e-14</t>
  </si>
  <si>
    <t>6.9205e-02</t>
  </si>
  <si>
    <t>-1.988e+01</t>
  </si>
  <si>
    <t>-2.930e+01</t>
  </si>
  <si>
    <t>-1.267e+01</t>
  </si>
  <si>
    <t>-9.118e+00</t>
  </si>
  <si>
    <t>2.0529e-01</t>
  </si>
  <si>
    <t>3.0920e-01</t>
  </si>
  <si>
    <t>8.7929e-09</t>
  </si>
  <si>
    <t>5.0276e-05</t>
  </si>
  <si>
    <t>2.0955e-15</t>
  </si>
  <si>
    <t>6.1504e-06</t>
  </si>
  <si>
    <t>6.2847e-05</t>
  </si>
  <si>
    <t>6.2435e-03</t>
  </si>
  <si>
    <t>5.0379e-08</t>
  </si>
  <si>
    <t>1.3315e-10</t>
  </si>
  <si>
    <t>7.7985e-14</t>
  </si>
  <si>
    <t>6.7032e-02</t>
  </si>
  <si>
    <t>-1.991e+01</t>
  </si>
  <si>
    <t>-2.899e+01</t>
  </si>
  <si>
    <t>-1.257e+01</t>
  </si>
  <si>
    <t>-9.201e+00</t>
  </si>
  <si>
    <t>2.0637e-01</t>
  </si>
  <si>
    <t>3.0703e-01</t>
  </si>
  <si>
    <t>9.9221e-09</t>
  </si>
  <si>
    <t>Se7</t>
  </si>
  <si>
    <t>C2)Ga2Se3[l]</t>
  </si>
  <si>
    <t>0,0000E+00</t>
  </si>
  <si>
    <t>2,0000E-01</t>
  </si>
  <si>
    <t>7,9996E-02</t>
  </si>
  <si>
    <t>8,0013E-02</t>
  </si>
  <si>
    <t>273,1</t>
  </si>
  <si>
    <t>-1,862E+01</t>
  </si>
  <si>
    <t>-2,395E+01</t>
  </si>
  <si>
    <t>339,2</t>
  </si>
  <si>
    <t>-1,863E+01</t>
  </si>
  <si>
    <t>-2,015E+01</t>
  </si>
  <si>
    <t>405,3</t>
  </si>
  <si>
    <t>-1,872E+01</t>
  </si>
  <si>
    <t>-1,952E+01</t>
  </si>
  <si>
    <t>471,4</t>
  </si>
  <si>
    <t>-1,884E+01</t>
  </si>
  <si>
    <t>-1,326E+01</t>
  </si>
  <si>
    <t>537,5</t>
  </si>
  <si>
    <t>-1,897E+01</t>
  </si>
  <si>
    <t>603,5</t>
  </si>
  <si>
    <t>-1,911E+01</t>
  </si>
  <si>
    <t>669,6</t>
  </si>
  <si>
    <t>-1,925E+01</t>
  </si>
  <si>
    <t>735,7</t>
  </si>
  <si>
    <t>-1,938E+01</t>
  </si>
  <si>
    <t>2,0001E-01</t>
  </si>
  <si>
    <t>752,2</t>
  </si>
  <si>
    <t>-1,942E+01</t>
  </si>
  <si>
    <t>768,7</t>
  </si>
  <si>
    <t>-1,945E+01</t>
  </si>
  <si>
    <t>2,0002E-01</t>
  </si>
  <si>
    <t>785,2</t>
  </si>
  <si>
    <t>-1,948E+01</t>
  </si>
  <si>
    <t>-1,412E+01</t>
  </si>
  <si>
    <t>2,0005E-01</t>
  </si>
  <si>
    <t>801,8</t>
  </si>
  <si>
    <t>867,8</t>
  </si>
  <si>
    <t>-1,965E+01</t>
  </si>
  <si>
    <t>884,4</t>
  </si>
  <si>
    <t>-1,968E+01</t>
  </si>
  <si>
    <t>-3,124E+01</t>
  </si>
  <si>
    <t>-1,328E+01</t>
  </si>
  <si>
    <t>2,0126E-01</t>
  </si>
  <si>
    <t>2,5188E-05</t>
  </si>
  <si>
    <t>2,1353E-06</t>
  </si>
  <si>
    <t>1,4360E-05</t>
  </si>
  <si>
    <t>1,6210E-03</t>
  </si>
  <si>
    <t>2,7922E-09</t>
  </si>
  <si>
    <t>7,6566E-02</t>
  </si>
  <si>
    <t>1,6000E-01</t>
  </si>
  <si>
    <t>900,9</t>
  </si>
  <si>
    <t>8,0000E-02</t>
  </si>
  <si>
    <t>-1,971E+01</t>
  </si>
  <si>
    <t>-3,091E+01</t>
  </si>
  <si>
    <t>-1,317E+01</t>
  </si>
  <si>
    <t>-8,737E+00</t>
  </si>
  <si>
    <t>2,0166E-01</t>
  </si>
  <si>
    <t>5,3764E-09</t>
  </si>
  <si>
    <t>2,2122E-06</t>
  </si>
  <si>
    <t>2,9932E-05</t>
  </si>
  <si>
    <t>2,6870E-06</t>
  </si>
  <si>
    <t>1,9314E-05</t>
  </si>
  <si>
    <t>2,1089E-03</t>
  </si>
  <si>
    <t>4,7598E-09</t>
  </si>
  <si>
    <t>7,5548E-02</t>
  </si>
  <si>
    <t>917,4</t>
  </si>
  <si>
    <t>-1,974E+01</t>
  </si>
  <si>
    <t>-3,058E+01</t>
  </si>
  <si>
    <t>-1,307E+01</t>
  </si>
  <si>
    <t>-8,810E+00</t>
  </si>
  <si>
    <t>2,0216E-01</t>
  </si>
  <si>
    <t>3,1555E-01</t>
  </si>
  <si>
    <t>5,5872E-09</t>
  </si>
  <si>
    <t>3,0698E-07</t>
  </si>
  <si>
    <t>3,4804E-05</t>
  </si>
  <si>
    <t>3,3119E-06</t>
  </si>
  <si>
    <t>2,5464E-05</t>
  </si>
  <si>
    <t>2,7018E-03</t>
  </si>
  <si>
    <t>7,9418E-09</t>
  </si>
  <si>
    <t>7,4316E-02</t>
  </si>
  <si>
    <t>933,9</t>
  </si>
  <si>
    <t>-1,978E+01</t>
  </si>
  <si>
    <t>-3,025E+01</t>
  </si>
  <si>
    <t>-1,297E+01</t>
  </si>
  <si>
    <t>-8,884E+00</t>
  </si>
  <si>
    <t>2,0277E-01</t>
  </si>
  <si>
    <t>3,1432E-01</t>
  </si>
  <si>
    <t>5,6384E-09</t>
  </si>
  <si>
    <t>3,1602E-07</t>
  </si>
  <si>
    <t>2,4837E-06</t>
  </si>
  <si>
    <t>3,9559E-05</t>
  </si>
  <si>
    <t>3,9963E-06</t>
  </si>
  <si>
    <t>3,2905E-05</t>
  </si>
  <si>
    <t>3,4088E-03</t>
  </si>
  <si>
    <t>1,2980E-08</t>
  </si>
  <si>
    <t>7,2853E-02</t>
  </si>
  <si>
    <t>950,4</t>
  </si>
  <si>
    <t>-1,981E+01</t>
  </si>
  <si>
    <t>-2,993E+01</t>
  </si>
  <si>
    <t>-1,287E+01</t>
  </si>
  <si>
    <t>-8,960E+00</t>
  </si>
  <si>
    <t>2,0349E-01</t>
  </si>
  <si>
    <t>3,1285E-01</t>
  </si>
  <si>
    <t>5,5153E-09</t>
  </si>
  <si>
    <t>3,1635E-07</t>
  </si>
  <si>
    <t>2,5376E-06</t>
  </si>
  <si>
    <t>4,3914E-05</t>
  </si>
  <si>
    <t>4,7182E-06</t>
  </si>
  <si>
    <t>4,1667E-05</t>
  </si>
  <si>
    <t>4,2351E-03</t>
  </si>
  <si>
    <t>2,0793E-08</t>
  </si>
  <si>
    <t>7,1149E-02</t>
  </si>
  <si>
    <t>-1,984E+01</t>
  </si>
  <si>
    <t>-2,962E+01</t>
  </si>
  <si>
    <t>-1,277E+01</t>
  </si>
  <si>
    <t>-9,038E+00</t>
  </si>
  <si>
    <t>2,0433E-01</t>
  </si>
  <si>
    <t>3,1115E-01</t>
  </si>
  <si>
    <t>5,2212E-09</t>
  </si>
  <si>
    <t>3,0754E-07</t>
  </si>
  <si>
    <t>2,5267E-06</t>
  </si>
  <si>
    <t>4,7575E-05</t>
  </si>
  <si>
    <t>5,4478E-06</t>
  </si>
  <si>
    <t>5,1697E-05</t>
  </si>
  <si>
    <t>5,1815E-03</t>
  </si>
  <si>
    <t>3,2670E-08</t>
  </si>
  <si>
    <t>6,9205E-02</t>
  </si>
  <si>
    <t>983,5</t>
  </si>
  <si>
    <t>-1,988E+01</t>
  </si>
  <si>
    <t>-2,930E+01</t>
  </si>
  <si>
    <t>-1,267E+01</t>
  </si>
  <si>
    <t>-9,118E+00</t>
  </si>
  <si>
    <t>2,0529E-01</t>
  </si>
  <si>
    <t>3,0920E-01</t>
  </si>
  <si>
    <t>4,7786E-09</t>
  </si>
  <si>
    <t>2,9007E-07</t>
  </si>
  <si>
    <t>2,4499E-06</t>
  </si>
  <si>
    <t>5,0276E-05</t>
  </si>
  <si>
    <t>6,1504E-06</t>
  </si>
  <si>
    <t>6,2847E-05</t>
  </si>
  <si>
    <t>6,2435E-03</t>
  </si>
  <si>
    <t>5,0379E-08</t>
  </si>
  <si>
    <t>6,7032E-02</t>
  </si>
  <si>
    <t>-1,991E+01</t>
  </si>
  <si>
    <t>-2,899E+01</t>
  </si>
  <si>
    <t>-1,257E+01</t>
  </si>
  <si>
    <t>-9,201E+00</t>
  </si>
  <si>
    <t>2,0637E-01</t>
  </si>
  <si>
    <t>3,0703E-01</t>
  </si>
  <si>
    <t>7,9999E-02</t>
  </si>
  <si>
    <t>3,5602E-07</t>
  </si>
  <si>
    <t>2,1034E-09</t>
  </si>
  <si>
    <t>1,5970E-06</t>
  </si>
  <si>
    <t>2,3994E-04</t>
  </si>
  <si>
    <t>7,9479E-02</t>
  </si>
  <si>
    <t>-3,305E+01</t>
  </si>
  <si>
    <t>-1,385E+01</t>
  </si>
  <si>
    <t>-8,316E+00</t>
  </si>
  <si>
    <t>2,0025E-01</t>
  </si>
  <si>
    <t>3,1948E-01</t>
  </si>
  <si>
    <t>1,2702E-06</t>
  </si>
  <si>
    <t>1,6770E-05</t>
  </si>
  <si>
    <t>7,4827E-06</t>
  </si>
  <si>
    <t>8,9785E-10</t>
  </si>
  <si>
    <t>7,8049E-02</t>
  </si>
  <si>
    <t>-3,159E+01</t>
  </si>
  <si>
    <t>-1,338E+01</t>
  </si>
  <si>
    <t>-8,596E+00</t>
  </si>
  <si>
    <t>2,0094E-01</t>
  </si>
  <si>
    <t>3,1805E-01</t>
  </si>
  <si>
    <t>1,6632E-06</t>
  </si>
  <si>
    <t>2,0759E-05</t>
  </si>
  <si>
    <t>1,0469E-05</t>
  </si>
  <si>
    <t>1,2269E-03</t>
  </si>
  <si>
    <t>1,6018E-09</t>
  </si>
  <si>
    <t>7,7392E-02</t>
  </si>
  <si>
    <t>-8,666E+00</t>
  </si>
  <si>
    <t>3,1739E-01</t>
  </si>
  <si>
    <t>3,1657E-01</t>
  </si>
  <si>
    <t>2,9042E-07</t>
  </si>
  <si>
    <t>Ses</t>
  </si>
  <si>
    <t>6,9378E-26</t>
  </si>
  <si>
    <t>1,1493E-25</t>
  </si>
  <si>
    <t>2,1386E-31</t>
  </si>
  <si>
    <t>-6,492E+01</t>
  </si>
  <si>
    <t>-1,586E+01</t>
  </si>
  <si>
    <t>8,3558E-23</t>
  </si>
  <si>
    <t>6,7742E-10</t>
  </si>
  <si>
    <t>4,1208E-19</t>
  </si>
  <si>
    <t>2,3150E-32</t>
  </si>
  <si>
    <t>3,4198E-28</t>
  </si>
  <si>
    <t>2,0885E-18</t>
  </si>
  <si>
    <t>4,9152E-23</t>
  </si>
  <si>
    <t>1,6382E-33</t>
  </si>
  <si>
    <t>-5,311E+01</t>
  </si>
  <si>
    <t>-1,376E+01</t>
  </si>
  <si>
    <t>2,9230E-16</t>
  </si>
  <si>
    <t>2,9825E-09</t>
  </si>
  <si>
    <t>4,8869E-15</t>
  </si>
  <si>
    <t>5,1894E-28</t>
  </si>
  <si>
    <t>2,1120E-33</t>
  </si>
  <si>
    <t>5,9530E-24</t>
  </si>
  <si>
    <t>2,9715E-31</t>
  </si>
  <si>
    <t>3,9499E-30</t>
  </si>
  <si>
    <t>4,8919E-15</t>
  </si>
  <si>
    <t>1,0059E-19</t>
  </si>
  <si>
    <t>3,5598E-25</t>
  </si>
  <si>
    <t>-4,249E+01</t>
  </si>
  <si>
    <t>-1,061E+01</t>
  </si>
  <si>
    <t>-1,953E+01</t>
  </si>
  <si>
    <t>2,1900E-13</t>
  </si>
  <si>
    <t>7,9713E-10</t>
  </si>
  <si>
    <t>4,6366E-13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</si>
  <si>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</si>
  <si>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</si>
  <si>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</si>
  <si>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</si>
  <si>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</si>
  <si>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</si>
  <si>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</si>
  <si>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</si>
  <si>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</si>
  <si>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9,0084E-29</t>
  </si>
  <si>
    <t>4,9262E-13</t>
  </si>
  <si>
    <t>3,2816E-15</t>
  </si>
  <si>
    <t>9,3566E-20</t>
  </si>
  <si>
    <t>-4,373E+01</t>
  </si>
  <si>
    <t>-1,431E+01</t>
  </si>
  <si>
    <t>9,2376E-12</t>
  </si>
  <si>
    <t>6,8229E-10</t>
  </si>
  <si>
    <t>3,8350E-12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</si>
  <si>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</si>
  <si>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</si>
  <si>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</si>
  <si>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</si>
  <si>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</si>
  <si>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</si>
  <si>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</si>
  <si>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</si>
  <si>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</si>
  <si>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2,0790E-25</t>
  </si>
  <si>
    <t>3,3044E-11</t>
  </si>
  <si>
    <t>1,8670E-33</t>
  </si>
  <si>
    <t>7,6219E-13</t>
  </si>
  <si>
    <t>1,7949E-15</t>
  </si>
  <si>
    <t>-4,004E+01</t>
  </si>
  <si>
    <t>-1,403E+01</t>
  </si>
  <si>
    <t>-1,170E+01</t>
  </si>
  <si>
    <t>3,1407E-10</t>
  </si>
  <si>
    <t>4,4017E-09</t>
  </si>
  <si>
    <t>3,1227E-11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</si>
  <si>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</si>
  <si>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</si>
  <si>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</si>
  <si>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</si>
  <si>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</si>
  <si>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</si>
  <si>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</si>
  <si>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</si>
  <si>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</si>
  <si>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6,4359E-24</t>
  </si>
  <si>
    <t>7,3104E-11</t>
  </si>
  <si>
    <t>5,5563E-31</t>
  </si>
  <si>
    <t>4,7968E-12</t>
  </si>
  <si>
    <t>2,6464E-13</t>
  </si>
  <si>
    <t>-3,731E+01</t>
  </si>
  <si>
    <t>-1,394E+01</t>
  </si>
  <si>
    <t>-1,045E+01</t>
  </si>
  <si>
    <t>4,0223E-10</t>
  </si>
  <si>
    <t>2,5620E-09</t>
  </si>
  <si>
    <t>4,6510E-33</t>
  </si>
  <si>
    <t>5,0581E-13</t>
  </si>
  <si>
    <t>3,0431E-16</t>
  </si>
  <si>
    <t>8,3191E-14</t>
  </si>
  <si>
    <t>3,4079E-12</t>
  </si>
  <si>
    <t>6,0852E-11</t>
  </si>
  <si>
    <t>2,5661E-19</t>
  </si>
  <si>
    <t>1,1626E-11</t>
  </si>
  <si>
    <t>1,4777E-10</t>
  </si>
  <si>
    <t>2,2201E-07</t>
  </si>
  <si>
    <t>1,5291E-14</t>
  </si>
  <si>
    <t>1,2988E-21</t>
  </si>
  <si>
    <t>1,9790E-09</t>
  </si>
  <si>
    <t>7,0713E-28</t>
  </si>
  <si>
    <t>3,2160E-10</t>
  </si>
  <si>
    <t>1,7471E-10</t>
  </si>
  <si>
    <t>-3,525E+01</t>
  </si>
  <si>
    <t>-1,397E+01</t>
  </si>
  <si>
    <t>-9,414E+00</t>
  </si>
  <si>
    <t>6,9389E-09</t>
  </si>
  <si>
    <t>8,4782E-09</t>
  </si>
  <si>
    <t>1,3832E-31</t>
  </si>
  <si>
    <t>3,9535E-14</t>
  </si>
  <si>
    <t>8,0001E-02</t>
  </si>
  <si>
    <t>5,2153E-15</t>
  </si>
  <si>
    <t>1,0426E-12</t>
  </si>
  <si>
    <t>3,1062E-11</t>
  </si>
  <si>
    <t>4,5725E-10</t>
  </si>
  <si>
    <t>5,3059E-19</t>
  </si>
  <si>
    <t>6,9022E-11</t>
  </si>
  <si>
    <t>7,0450E-10</t>
  </si>
  <si>
    <t>7,0592E-07</t>
  </si>
  <si>
    <t>5,5875E-14</t>
  </si>
  <si>
    <t>2,0427E-21</t>
  </si>
  <si>
    <t>2,0336E-09</t>
  </si>
  <si>
    <t>1,6738E-27</t>
  </si>
  <si>
    <t>4,0755E-10</t>
  </si>
  <si>
    <t>686,1</t>
  </si>
  <si>
    <t>3,5343E-10</t>
  </si>
  <si>
    <t>-1,928E+01</t>
  </si>
  <si>
    <t>-3,481E+01</t>
  </si>
  <si>
    <t>-1,399E+01</t>
  </si>
  <si>
    <t>-9,180E+00</t>
  </si>
  <si>
    <t>6,4483E-09</t>
  </si>
  <si>
    <t>5,0245E-09</t>
  </si>
  <si>
    <t>6,6211E-30</t>
  </si>
  <si>
    <t>7,3827E-16</t>
  </si>
  <si>
    <t>8,0004E-02</t>
  </si>
  <si>
    <t>8,0466E-14</t>
  </si>
  <si>
    <t>1,1893E-11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</si>
  <si>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</si>
  <si>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</si>
  <si>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</si>
  <si>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</si>
  <si>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</si>
  <si>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</si>
  <si>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</si>
  <si>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1,1504E-20</t>
  </si>
  <si>
    <t>7,6813E-09</t>
  </si>
  <si>
    <t>1,3937E-26</t>
  </si>
  <si>
    <t>1,8871E-09</t>
  </si>
  <si>
    <t>702,7</t>
  </si>
  <si>
    <t>2,5220E-09</t>
  </si>
  <si>
    <t>-1,932E+01</t>
  </si>
  <si>
    <t>-3,441E+01</t>
  </si>
  <si>
    <t>-1,402E+01</t>
  </si>
  <si>
    <t>-8,956E+00</t>
  </si>
  <si>
    <t>2,2119E-08</t>
  </si>
  <si>
    <t>8,6391E-09</t>
  </si>
  <si>
    <t>7,9987E-02</t>
  </si>
  <si>
    <t>2,4152E-33</t>
  </si>
  <si>
    <t>1,3440E-22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</si>
  <si>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</si>
  <si>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</si>
  <si>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</si>
  <si>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</si>
  <si>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</si>
  <si>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</si>
  <si>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</si>
  <si>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</si>
  <si>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</si>
  <si>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7,1849E-20</t>
  </si>
  <si>
    <t>3,2965E-08</t>
  </si>
  <si>
    <t>1,2657E-25</t>
  </si>
  <si>
    <t>9,8733E-09</t>
  </si>
  <si>
    <t>719,2</t>
  </si>
  <si>
    <t>1,9682E-08</t>
  </si>
  <si>
    <t>-1,935E+01</t>
  </si>
  <si>
    <t>-3,403E+01</t>
  </si>
  <si>
    <t>-1,405E+01</t>
  </si>
  <si>
    <t>-8,740E+00</t>
  </si>
  <si>
    <t>8,6552E-08</t>
  </si>
  <si>
    <t>9,2947E-09</t>
  </si>
  <si>
    <t>5,4728E-02</t>
  </si>
  <si>
    <t>7,6583E-03</t>
  </si>
  <si>
    <t>3,5888E-02</t>
  </si>
  <si>
    <t>1,4421E-11</t>
  </si>
  <si>
    <t>1,2004E-09</t>
  </si>
  <si>
    <t>1,4672E-08</t>
  </si>
  <si>
    <t>1,2473E-07</t>
  </si>
  <si>
    <t>3,8244E-18</t>
  </si>
  <si>
    <t>9,6823E-09</t>
  </si>
  <si>
    <t>5,3139E-08</t>
  </si>
  <si>
    <t>1,7287E-05</t>
  </si>
  <si>
    <t>1,9632E-12</t>
  </si>
  <si>
    <t>2,1454E-13</t>
  </si>
  <si>
    <t>6,9384E-02</t>
  </si>
  <si>
    <t>5,4249E-19</t>
  </si>
  <si>
    <t>2,5236E-02</t>
  </si>
  <si>
    <t>7,2342E-02</t>
  </si>
  <si>
    <t>-3,368E+01</t>
  </si>
  <si>
    <t>-1,408E+01</t>
  </si>
  <si>
    <t>-8,531E+00</t>
  </si>
  <si>
    <t>1,6686E-01</t>
  </si>
  <si>
    <t>4,8159E-07</t>
  </si>
  <si>
    <t>3,4264E-02</t>
  </si>
  <si>
    <t>4,4876E-15</t>
  </si>
  <si>
    <t>1,5517E-18</t>
  </si>
  <si>
    <t>2,6388E-15</t>
  </si>
  <si>
    <t>2,1467E-02</t>
  </si>
  <si>
    <t>1,6713E-10</t>
  </si>
  <si>
    <t>1,0602E-08</t>
  </si>
  <si>
    <t>9,8306E-08</t>
  </si>
  <si>
    <t>7,0354E-07</t>
  </si>
  <si>
    <t>6,9691E-18</t>
  </si>
  <si>
    <t>4,4375E-08</t>
  </si>
  <si>
    <t>2,0062E-07</t>
  </si>
  <si>
    <t>4,6148E-05</t>
  </si>
  <si>
    <t>5,8235E-12</t>
  </si>
  <si>
    <t>2,9600E-13</t>
  </si>
  <si>
    <t>1,0427E-01</t>
  </si>
  <si>
    <t>1,6052E-18</t>
  </si>
  <si>
    <t>4,5638E-02</t>
  </si>
  <si>
    <t>-3,376E+01</t>
  </si>
  <si>
    <t>-8,332E+00</t>
  </si>
  <si>
    <t>2,2992E-01</t>
  </si>
  <si>
    <t>9,9971E-09</t>
  </si>
  <si>
    <t>1,8522E-04</t>
  </si>
  <si>
    <t>5,7837E-03</t>
  </si>
  <si>
    <t>1,5417E-09</t>
  </si>
  <si>
    <t>7,6561E-08</t>
  </si>
  <si>
    <t>5,5342E-07</t>
  </si>
  <si>
    <t>3,4105E-06</t>
  </si>
  <si>
    <t>1,2322E-17</t>
  </si>
  <si>
    <t>1,7907E-07</t>
  </si>
  <si>
    <t>6,8280E-07</t>
  </si>
  <si>
    <t>1,1451E-04</t>
  </si>
  <si>
    <t>1,6238E-11</t>
  </si>
  <si>
    <t>3,9485E-13</t>
  </si>
  <si>
    <t>1,5403E-01</t>
  </si>
  <si>
    <t>4,6009E-18</t>
  </si>
  <si>
    <t>7,9562E-02</t>
  </si>
  <si>
    <t>-3,386E+01</t>
  </si>
  <si>
    <t>-1,415E+01</t>
  </si>
  <si>
    <t>-8,157E+00</t>
  </si>
  <si>
    <t>2,0012E-01</t>
  </si>
  <si>
    <t>3,1358E-01</t>
  </si>
  <si>
    <t>9,5249E-08</t>
  </si>
  <si>
    <t>7,9277E-22</t>
  </si>
  <si>
    <t>4,8008E-06</t>
  </si>
  <si>
    <t>1,6978E-09</t>
  </si>
  <si>
    <t>8,5965E-08</t>
  </si>
  <si>
    <t>6,3098E-07</t>
  </si>
  <si>
    <t>4,3432E-06</t>
  </si>
  <si>
    <t>2,0047E-17</t>
  </si>
  <si>
    <t>2,4659E-07</t>
  </si>
  <si>
    <t>1,0296E-06</t>
  </si>
  <si>
    <t>1,6450E-04</t>
  </si>
  <si>
    <t>3,3635E-11</t>
  </si>
  <si>
    <t>6,6498E-13</t>
  </si>
  <si>
    <t>1,1615E-17</t>
  </si>
  <si>
    <t>7,9641E-02</t>
  </si>
  <si>
    <t>-3,344E+01</t>
  </si>
  <si>
    <t>-1,398E+01</t>
  </si>
  <si>
    <t>-8,246E+00</t>
  </si>
  <si>
    <t>2,0017E-01</t>
  </si>
  <si>
    <t>3,1964E-01</t>
  </si>
  <si>
    <t>9,8735E-09</t>
  </si>
  <si>
    <t>6,6076E-24</t>
  </si>
  <si>
    <t>4,5431E-25</t>
  </si>
  <si>
    <t>7,5869E-07</t>
  </si>
  <si>
    <t>1,0686E-07</t>
  </si>
  <si>
    <t>7,8381E-07</t>
  </si>
  <si>
    <t>5,9076E-06</t>
  </si>
  <si>
    <t>3,1372E-17</t>
  </si>
  <si>
    <t>6,8657E-11</t>
  </si>
  <si>
    <t>1,0647E-12</t>
  </si>
  <si>
    <t>2,6781E-17</t>
  </si>
  <si>
    <t>8,8303E-09</t>
  </si>
  <si>
    <t>1,5744E-16</t>
  </si>
  <si>
    <t>9,1436E-04</t>
  </si>
  <si>
    <t>6,1342E-12</t>
  </si>
  <si>
    <t>5,5423E-16</t>
  </si>
  <si>
    <t>8,0346E-09</t>
  </si>
  <si>
    <t>2,2669E-16</t>
  </si>
  <si>
    <t>9,2428E-12</t>
  </si>
  <si>
    <t>1,1045E-15</t>
  </si>
  <si>
    <t>6,7411E-09</t>
  </si>
  <si>
    <t>3,2207E-16</t>
  </si>
  <si>
    <t>1,3801E-ll</t>
  </si>
  <si>
    <t>2,1501E-15</t>
  </si>
  <si>
    <t>8,4382E-09</t>
  </si>
  <si>
    <t>1,1243E-31</t>
  </si>
  <si>
    <t>2,2464E-16</t>
  </si>
  <si>
    <t>1,5536E-09</t>
  </si>
  <si>
    <t>1,7962E-08</t>
  </si>
  <si>
    <t>4,5192E-16</t>
  </si>
  <si>
    <t>2,0439E-11</t>
  </si>
  <si>
    <t>4,0953E-15</t>
  </si>
  <si>
    <t>9,2802E-09</t>
  </si>
  <si>
    <t>2,4191E-33</t>
  </si>
  <si>
    <t>9,2169E-16</t>
  </si>
  <si>
    <t>3,5764E-09</t>
  </si>
  <si>
    <t>9,2685E-09</t>
  </si>
  <si>
    <t>2,3717E-06</t>
  </si>
  <si>
    <t>6,2680E-16</t>
  </si>
  <si>
    <t>3,0054E-11</t>
  </si>
  <si>
    <t>7,6441E-15</t>
  </si>
  <si>
    <t>8,0250E-09</t>
  </si>
  <si>
    <t>3,6832E-36</t>
  </si>
  <si>
    <t>9,8786E-16</t>
  </si>
  <si>
    <t>4,2394E-09</t>
  </si>
  <si>
    <t>2,8372E-09</t>
  </si>
  <si>
    <t>8,6001E-16</t>
  </si>
  <si>
    <t>4,3920E-11</t>
  </si>
  <si>
    <t>1,4004E-14</t>
  </si>
  <si>
    <t>5,0797E-09</t>
  </si>
  <si>
    <t>4,2413E-15</t>
  </si>
  <si>
    <t>9,9709E-09</t>
  </si>
  <si>
    <t>1,9301E-09</t>
  </si>
  <si>
    <t>1,1681E-15</t>
  </si>
  <si>
    <t>6,3841E-11</t>
  </si>
  <si>
    <t>2,5214E-14</t>
  </si>
  <si>
    <t>6,3841E-ll</t>
  </si>
  <si>
    <t>8,5611E-09</t>
  </si>
  <si>
    <t>4,7725E-15</t>
  </si>
  <si>
    <t>1,2154E-08</t>
  </si>
  <si>
    <t>6,9686E-10</t>
  </si>
  <si>
    <t>1,5716E-15</t>
  </si>
  <si>
    <t>9,2376E-11</t>
  </si>
  <si>
    <t>4,4675E-14</t>
  </si>
  <si>
    <t>9,2376E-ll</t>
  </si>
  <si>
    <t>8,7929E-09</t>
  </si>
  <si>
    <t>5,4959E-15</t>
  </si>
  <si>
    <t>1,5018E-08</t>
  </si>
  <si>
    <t>2,6502E-10</t>
  </si>
  <si>
    <t>2,0955E-15</t>
  </si>
  <si>
    <t>1,3315E-10</t>
  </si>
  <si>
    <t>7,7985E-14</t>
  </si>
  <si>
    <t>9,9221E-09</t>
  </si>
</sst>
</file>

<file path=xl/styles.xml><?xml version="1.0" encoding="utf-8"?>
<styleSheet xmlns="http://schemas.openxmlformats.org/spreadsheetml/2006/main">
  <numFmts count="2">
    <numFmt numFmtId="164" formatCode="0.0E+00"/>
    <numFmt numFmtId="165" formatCode="0.000"/>
  </numFmts>
  <fonts count="33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6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vertAlign val="subscript"/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29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2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3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5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6" fillId="0" borderId="0" xfId="0" applyNumberFormat="1" applyFont="1"/>
    <xf numFmtId="164" fontId="26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/>
    <xf numFmtId="0" fontId="2" fillId="4" borderId="0" xfId="5" applyAlignment="1">
      <alignment horizontal="left" vertical="center"/>
    </xf>
    <xf numFmtId="0" fontId="28" fillId="0" borderId="0" xfId="11" applyNumberFormat="1" applyFont="1" applyFill="1" applyBorder="1" applyAlignment="1" applyProtection="1">
      <alignment vertical="top"/>
    </xf>
    <xf numFmtId="11" fontId="21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30" fillId="0" borderId="0" xfId="11" applyNumberFormat="1" applyFont="1" applyFill="1" applyBorder="1" applyAlignment="1" applyProtection="1">
      <alignment vertical="top"/>
    </xf>
    <xf numFmtId="0" fontId="28" fillId="0" borderId="24" xfId="10" applyNumberFormat="1" applyFont="1" applyFill="1" applyBorder="1" applyAlignment="1" applyProtection="1">
      <alignment horizontal="center"/>
    </xf>
    <xf numFmtId="11" fontId="10" fillId="0" borderId="0" xfId="8" applyNumberFormat="1"/>
    <xf numFmtId="0" fontId="9" fillId="6" borderId="3" xfId="3" applyBorder="1">
      <alignment horizontal="left" vertical="center"/>
    </xf>
    <xf numFmtId="0" fontId="0" fillId="0" borderId="0" xfId="0"/>
    <xf numFmtId="0" fontId="0" fillId="0" borderId="0" xfId="0"/>
    <xf numFmtId="0" fontId="30" fillId="0" borderId="0" xfId="10" applyNumberFormat="1" applyFont="1" applyFill="1" applyBorder="1" applyAlignment="1" applyProtection="1">
      <alignment vertical="top"/>
    </xf>
    <xf numFmtId="0" fontId="28" fillId="0" borderId="26" xfId="10" applyNumberFormat="1" applyFont="1" applyFill="1" applyBorder="1" applyAlignment="1" applyProtection="1">
      <alignment horizontal="justify" vertical="top"/>
    </xf>
    <xf numFmtId="0" fontId="28" fillId="0" borderId="31" xfId="10" applyNumberFormat="1" applyFont="1" applyFill="1" applyBorder="1" applyAlignment="1" applyProtection="1">
      <alignment horizontal="center" vertical="top"/>
    </xf>
    <xf numFmtId="0" fontId="28" fillId="0" borderId="31" xfId="10" applyNumberFormat="1" applyFont="1" applyFill="1" applyBorder="1" applyAlignment="1" applyProtection="1">
      <alignment horizontal="justify" vertical="top"/>
    </xf>
    <xf numFmtId="0" fontId="28" fillId="0" borderId="26" xfId="10" applyNumberFormat="1" applyFont="1" applyFill="1" applyBorder="1" applyAlignment="1" applyProtection="1">
      <alignment horizontal="justify"/>
    </xf>
    <xf numFmtId="0" fontId="28" fillId="0" borderId="31" xfId="10" applyNumberFormat="1" applyFont="1" applyFill="1" applyBorder="1" applyAlignment="1" applyProtection="1">
      <alignment horizontal="center"/>
    </xf>
    <xf numFmtId="0" fontId="21" fillId="0" borderId="0" xfId="11" applyNumberFormat="1" applyFont="1" applyFill="1" applyBorder="1" applyAlignment="1" applyProtection="1">
      <alignment vertical="top"/>
    </xf>
    <xf numFmtId="0" fontId="28" fillId="0" borderId="26" xfId="11" applyNumberFormat="1" applyFont="1" applyFill="1" applyBorder="1" applyAlignment="1" applyProtection="1">
      <alignment horizontal="left" indent="3"/>
    </xf>
    <xf numFmtId="0" fontId="28" fillId="0" borderId="31" xfId="11" applyNumberFormat="1" applyFont="1" applyFill="1" applyBorder="1" applyAlignment="1" applyProtection="1">
      <alignment horizontal="center"/>
    </xf>
    <xf numFmtId="0" fontId="28" fillId="0" borderId="35" xfId="11" applyNumberFormat="1" applyFont="1" applyFill="1" applyBorder="1" applyAlignment="1" applyProtection="1">
      <alignment horizontal="right"/>
    </xf>
    <xf numFmtId="0" fontId="28" fillId="0" borderId="36" xfId="11" applyNumberFormat="1" applyFont="1" applyFill="1" applyBorder="1" applyAlignment="1" applyProtection="1">
      <alignment horizontal="left" vertical="top" indent="5"/>
    </xf>
    <xf numFmtId="0" fontId="28" fillId="0" borderId="10" xfId="11" applyNumberFormat="1" applyFont="1" applyFill="1" applyBorder="1" applyAlignment="1" applyProtection="1">
      <alignment horizontal="justify" vertical="top" indent="5"/>
    </xf>
    <xf numFmtId="0" fontId="28" fillId="0" borderId="11" xfId="11" applyNumberFormat="1" applyFont="1" applyFill="1" applyBorder="1" applyAlignment="1" applyProtection="1">
      <alignment horizontal="right" vertical="top"/>
    </xf>
    <xf numFmtId="0" fontId="28" fillId="0" borderId="34" xfId="11" applyNumberFormat="1" applyFont="1" applyFill="1" applyBorder="1" applyAlignment="1" applyProtection="1">
      <alignment horizontal="justify"/>
    </xf>
    <xf numFmtId="0" fontId="28" fillId="0" borderId="24" xfId="11" applyNumberFormat="1" applyFont="1" applyFill="1" applyBorder="1" applyAlignment="1" applyProtection="1">
      <alignment horizontal="center"/>
    </xf>
    <xf numFmtId="0" fontId="28" fillId="0" borderId="25" xfId="11" applyNumberFormat="1" applyFont="1" applyFill="1" applyBorder="1" applyAlignment="1" applyProtection="1">
      <alignment horizontal="justify"/>
    </xf>
    <xf numFmtId="0" fontId="28" fillId="0" borderId="26" xfId="11" applyNumberFormat="1" applyFont="1" applyFill="1" applyBorder="1" applyAlignment="1" applyProtection="1">
      <alignment horizontal="justify" vertical="top"/>
    </xf>
    <xf numFmtId="0" fontId="28" fillId="0" borderId="31" xfId="11" applyNumberFormat="1" applyFont="1" applyFill="1" applyBorder="1" applyAlignment="1" applyProtection="1">
      <alignment horizontal="center" vertical="top"/>
    </xf>
    <xf numFmtId="0" fontId="28" fillId="0" borderId="35" xfId="11" applyNumberFormat="1" applyFont="1" applyFill="1" applyBorder="1" applyAlignment="1" applyProtection="1">
      <alignment horizontal="justify" vertical="top"/>
    </xf>
    <xf numFmtId="0" fontId="28" fillId="0" borderId="31" xfId="11" applyNumberFormat="1" applyFont="1" applyFill="1" applyBorder="1" applyAlignment="1" applyProtection="1">
      <alignment horizontal="justify" vertical="top"/>
    </xf>
    <xf numFmtId="0" fontId="28" fillId="0" borderId="26" xfId="11" applyNumberFormat="1" applyFont="1" applyFill="1" applyBorder="1" applyAlignment="1" applyProtection="1">
      <alignment horizontal="justify"/>
    </xf>
    <xf numFmtId="0" fontId="28" fillId="0" borderId="35" xfId="11" applyNumberFormat="1" applyFont="1" applyFill="1" applyBorder="1" applyAlignment="1" applyProtection="1">
      <alignment horizontal="justify"/>
    </xf>
    <xf numFmtId="0" fontId="28" fillId="0" borderId="26" xfId="11" applyNumberFormat="1" applyFont="1" applyFill="1" applyBorder="1" applyAlignment="1" applyProtection="1">
      <alignment horizontal="center"/>
    </xf>
    <xf numFmtId="0" fontId="28" fillId="0" borderId="25" xfId="11" applyNumberFormat="1" applyFont="1" applyFill="1" applyBorder="1" applyAlignment="1" applyProtection="1">
      <alignment horizontal="right"/>
    </xf>
    <xf numFmtId="0" fontId="28" fillId="0" borderId="35" xfId="11" applyNumberFormat="1" applyFont="1" applyFill="1" applyBorder="1" applyAlignment="1" applyProtection="1">
      <alignment horizontal="right" vertical="top"/>
    </xf>
    <xf numFmtId="0" fontId="28" fillId="0" borderId="36" xfId="11" applyNumberFormat="1" applyFont="1" applyFill="1" applyBorder="1" applyAlignment="1" applyProtection="1">
      <alignment horizontal="justify" vertical="top" indent="5"/>
    </xf>
    <xf numFmtId="0" fontId="28" fillId="0" borderId="26" xfId="11" applyNumberFormat="1" applyFont="1" applyFill="1" applyBorder="1" applyAlignment="1" applyProtection="1">
      <alignment horizontal="left" indent="4"/>
    </xf>
    <xf numFmtId="0" fontId="28" fillId="0" borderId="10" xfId="11" applyNumberFormat="1" applyFont="1" applyFill="1" applyBorder="1" applyAlignment="1" applyProtection="1">
      <alignment horizontal="left" vertical="top" indent="5"/>
    </xf>
    <xf numFmtId="0" fontId="28" fillId="0" borderId="26" xfId="11" applyNumberFormat="1" applyFont="1" applyFill="1" applyBorder="1" applyAlignment="1" applyProtection="1">
      <alignment horizontal="center" vertical="top"/>
    </xf>
    <xf numFmtId="0" fontId="28" fillId="0" borderId="26" xfId="10" applyNumberFormat="1" applyFont="1" applyFill="1" applyBorder="1" applyAlignment="1" applyProtection="1">
      <alignment horizontal="center"/>
    </xf>
    <xf numFmtId="0" fontId="28" fillId="0" borderId="35" xfId="10" applyNumberFormat="1" applyFont="1" applyFill="1" applyBorder="1" applyAlignment="1" applyProtection="1">
      <alignment horizontal="right"/>
    </xf>
    <xf numFmtId="0" fontId="28" fillId="0" borderId="36" xfId="10" applyNumberFormat="1" applyFont="1" applyFill="1" applyBorder="1" applyAlignment="1" applyProtection="1">
      <alignment horizontal="justify" vertical="top" indent="5"/>
    </xf>
    <xf numFmtId="0" fontId="28" fillId="0" borderId="10" xfId="10" applyNumberFormat="1" applyFont="1" applyFill="1" applyBorder="1" applyAlignment="1" applyProtection="1">
      <alignment horizontal="justify" vertical="top" indent="5"/>
    </xf>
    <xf numFmtId="0" fontId="28" fillId="0" borderId="11" xfId="10" applyNumberFormat="1" applyFont="1" applyFill="1" applyBorder="1" applyAlignment="1" applyProtection="1">
      <alignment horizontal="right" vertical="top"/>
    </xf>
    <xf numFmtId="0" fontId="28" fillId="0" borderId="34" xfId="10" applyNumberFormat="1" applyFont="1" applyFill="1" applyBorder="1" applyAlignment="1" applyProtection="1">
      <alignment horizontal="justify"/>
    </xf>
    <xf numFmtId="0" fontId="28" fillId="0" borderId="25" xfId="10" applyNumberFormat="1" applyFont="1" applyFill="1" applyBorder="1" applyAlignment="1" applyProtection="1">
      <alignment horizontal="right"/>
    </xf>
    <xf numFmtId="0" fontId="28" fillId="0" borderId="35" xfId="10" applyNumberFormat="1" applyFont="1" applyFill="1" applyBorder="1" applyAlignment="1" applyProtection="1">
      <alignment horizontal="right" vertical="top"/>
    </xf>
    <xf numFmtId="0" fontId="28" fillId="0" borderId="36" xfId="10" applyNumberFormat="1" applyFont="1" applyFill="1" applyBorder="1" applyAlignment="1" applyProtection="1">
      <alignment horizontal="left" vertical="top" indent="5"/>
    </xf>
    <xf numFmtId="0" fontId="28" fillId="0" borderId="26" xfId="10" applyNumberFormat="1" applyFont="1" applyFill="1" applyBorder="1" applyAlignment="1" applyProtection="1">
      <alignment horizontal="left" indent="2"/>
    </xf>
    <xf numFmtId="0" fontId="28" fillId="0" borderId="25" xfId="10" applyNumberFormat="1" applyFont="1" applyFill="1" applyBorder="1" applyAlignment="1" applyProtection="1">
      <alignment horizontal="justify"/>
    </xf>
    <xf numFmtId="0" fontId="28" fillId="0" borderId="35" xfId="10" applyNumberFormat="1" applyFont="1" applyFill="1" applyBorder="1" applyAlignment="1" applyProtection="1">
      <alignment horizontal="justify" vertical="top"/>
    </xf>
    <xf numFmtId="0" fontId="28" fillId="0" borderId="35" xfId="10" applyNumberFormat="1" applyFont="1" applyFill="1" applyBorder="1" applyAlignment="1" applyProtection="1">
      <alignment horizontal="justify"/>
    </xf>
    <xf numFmtId="0" fontId="28" fillId="0" borderId="26" xfId="10" applyNumberFormat="1" applyFont="1" applyFill="1" applyBorder="1" applyAlignment="1" applyProtection="1">
      <alignment horizontal="left" indent="3"/>
    </xf>
    <xf numFmtId="0" fontId="28" fillId="0" borderId="24" xfId="10" applyNumberFormat="1" applyFont="1" applyFill="1" applyBorder="1" applyAlignment="1" applyProtection="1">
      <alignment horizontal="justify"/>
    </xf>
    <xf numFmtId="0" fontId="28" fillId="0" borderId="26" xfId="10" applyNumberFormat="1" applyFont="1" applyFill="1" applyBorder="1" applyAlignment="1" applyProtection="1">
      <alignment horizontal="left" indent="4"/>
    </xf>
    <xf numFmtId="0" fontId="28" fillId="0" borderId="0" xfId="9" applyNumberFormat="1" applyFont="1" applyFill="1" applyBorder="1" applyAlignment="1" applyProtection="1">
      <alignment vertical="top"/>
    </xf>
    <xf numFmtId="0" fontId="21" fillId="0" borderId="0" xfId="9" applyNumberFormat="1" applyFont="1" applyFill="1" applyBorder="1" applyAlignment="1" applyProtection="1">
      <alignment vertical="top"/>
    </xf>
    <xf numFmtId="0" fontId="28" fillId="0" borderId="31" xfId="9" applyNumberFormat="1" applyFont="1" applyFill="1" applyBorder="1" applyAlignment="1" applyProtection="1">
      <alignment horizontal="center" vertical="top"/>
    </xf>
    <xf numFmtId="0" fontId="28" fillId="0" borderId="35" xfId="9" applyNumberFormat="1" applyFont="1" applyFill="1" applyBorder="1" applyAlignment="1" applyProtection="1">
      <alignment horizontal="right" vertical="top"/>
    </xf>
    <xf numFmtId="0" fontId="28" fillId="0" borderId="36" xfId="9" applyNumberFormat="1" applyFont="1" applyFill="1" applyBorder="1" applyAlignment="1" applyProtection="1">
      <alignment horizontal="left" vertical="top" indent="5"/>
    </xf>
    <xf numFmtId="0" fontId="28" fillId="0" borderId="10" xfId="9" applyNumberFormat="1" applyFont="1" applyFill="1" applyBorder="1" applyAlignment="1" applyProtection="1">
      <alignment horizontal="justify" vertical="top" indent="5"/>
    </xf>
    <xf numFmtId="0" fontId="28" fillId="0" borderId="11" xfId="9" applyNumberFormat="1" applyFont="1" applyFill="1" applyBorder="1" applyAlignment="1" applyProtection="1">
      <alignment horizontal="right" vertical="top"/>
    </xf>
    <xf numFmtId="0" fontId="28" fillId="0" borderId="34" xfId="9" applyNumberFormat="1" applyFont="1" applyFill="1" applyBorder="1" applyAlignment="1" applyProtection="1">
      <alignment horizontal="justify"/>
    </xf>
    <xf numFmtId="0" fontId="28" fillId="0" borderId="24" xfId="9" applyNumberFormat="1" applyFont="1" applyFill="1" applyBorder="1" applyAlignment="1" applyProtection="1">
      <alignment horizontal="justify"/>
    </xf>
    <xf numFmtId="0" fontId="28" fillId="0" borderId="25" xfId="9" applyNumberFormat="1" applyFont="1" applyFill="1" applyBorder="1" applyAlignment="1" applyProtection="1">
      <alignment horizontal="right"/>
    </xf>
    <xf numFmtId="0" fontId="28" fillId="0" borderId="26" xfId="9" applyNumberFormat="1" applyFont="1" applyFill="1" applyBorder="1" applyAlignment="1" applyProtection="1">
      <alignment horizontal="justify" vertical="top"/>
    </xf>
    <xf numFmtId="0" fontId="28" fillId="0" borderId="31" xfId="9" applyNumberFormat="1" applyFont="1" applyFill="1" applyBorder="1" applyAlignment="1" applyProtection="1">
      <alignment horizontal="justify" vertical="top"/>
    </xf>
    <xf numFmtId="0" fontId="28" fillId="0" borderId="26" xfId="9" applyNumberFormat="1" applyFont="1" applyFill="1" applyBorder="1" applyAlignment="1" applyProtection="1">
      <alignment horizontal="justify"/>
    </xf>
    <xf numFmtId="0" fontId="28" fillId="0" borderId="31" xfId="9" applyNumberFormat="1" applyFont="1" applyFill="1" applyBorder="1" applyAlignment="1" applyProtection="1">
      <alignment horizontal="center"/>
    </xf>
    <xf numFmtId="0" fontId="28" fillId="0" borderId="35" xfId="9" applyNumberFormat="1" applyFont="1" applyFill="1" applyBorder="1" applyAlignment="1" applyProtection="1">
      <alignment horizontal="right"/>
    </xf>
    <xf numFmtId="0" fontId="28" fillId="0" borderId="10" xfId="9" applyNumberFormat="1" applyFont="1" applyFill="1" applyBorder="1" applyAlignment="1" applyProtection="1">
      <alignment horizontal="left" vertical="top" indent="5"/>
    </xf>
    <xf numFmtId="0" fontId="28" fillId="0" borderId="24" xfId="9" applyNumberFormat="1" applyFont="1" applyFill="1" applyBorder="1" applyAlignment="1" applyProtection="1">
      <alignment horizontal="center"/>
    </xf>
    <xf numFmtId="0" fontId="28" fillId="0" borderId="36" xfId="9" applyNumberFormat="1" applyFont="1" applyFill="1" applyBorder="1" applyAlignment="1" applyProtection="1">
      <alignment horizontal="justify" vertical="top" indent="5"/>
    </xf>
    <xf numFmtId="0" fontId="28" fillId="0" borderId="35" xfId="9" applyNumberFormat="1" applyFont="1" applyFill="1" applyBorder="1" applyAlignment="1" applyProtection="1">
      <alignment horizontal="justify" vertical="top"/>
    </xf>
    <xf numFmtId="0" fontId="28" fillId="0" borderId="35" xfId="9" applyNumberFormat="1" applyFont="1" applyFill="1" applyBorder="1" applyAlignment="1" applyProtection="1">
      <alignment horizontal="justify"/>
    </xf>
    <xf numFmtId="0" fontId="28" fillId="0" borderId="25" xfId="9" applyNumberFormat="1" applyFont="1" applyFill="1" applyBorder="1" applyAlignment="1" applyProtection="1">
      <alignment horizontal="justify"/>
    </xf>
    <xf numFmtId="0" fontId="28" fillId="0" borderId="31" xfId="9" applyNumberFormat="1" applyFont="1" applyFill="1" applyBorder="1" applyAlignment="1" applyProtection="1">
      <alignment horizontal="justify"/>
    </xf>
    <xf numFmtId="0" fontId="28" fillId="0" borderId="0" xfId="12" applyNumberFormat="1" applyFont="1" applyFill="1" applyBorder="1" applyAlignment="1" applyProtection="1">
      <alignment vertical="top"/>
    </xf>
    <xf numFmtId="0" fontId="21" fillId="0" borderId="0" xfId="12" applyNumberFormat="1" applyFont="1" applyFill="1" applyBorder="1" applyAlignment="1" applyProtection="1">
      <alignment vertical="top"/>
    </xf>
    <xf numFmtId="0" fontId="28" fillId="0" borderId="26" xfId="12" applyNumberFormat="1" applyFont="1" applyFill="1" applyBorder="1" applyAlignment="1" applyProtection="1">
      <alignment horizontal="center"/>
    </xf>
    <xf numFmtId="0" fontId="28" fillId="0" borderId="31" xfId="12" applyNumberFormat="1" applyFont="1" applyFill="1" applyBorder="1" applyAlignment="1" applyProtection="1">
      <alignment horizontal="center"/>
    </xf>
    <xf numFmtId="0" fontId="28" fillId="0" borderId="35" xfId="12" applyNumberFormat="1" applyFont="1" applyFill="1" applyBorder="1" applyAlignment="1" applyProtection="1">
      <alignment horizontal="right"/>
    </xf>
    <xf numFmtId="0" fontId="28" fillId="0" borderId="36" xfId="12" applyNumberFormat="1" applyFont="1" applyFill="1" applyBorder="1" applyAlignment="1" applyProtection="1">
      <alignment horizontal="left" vertical="top" indent="5"/>
    </xf>
    <xf numFmtId="0" fontId="28" fillId="0" borderId="10" xfId="12" applyNumberFormat="1" applyFont="1" applyFill="1" applyBorder="1" applyAlignment="1" applyProtection="1">
      <alignment horizontal="left" vertical="top" indent="5"/>
    </xf>
    <xf numFmtId="0" fontId="28" fillId="0" borderId="11" xfId="12" applyNumberFormat="1" applyFont="1" applyFill="1" applyBorder="1" applyAlignment="1" applyProtection="1">
      <alignment horizontal="right" vertical="top"/>
    </xf>
    <xf numFmtId="0" fontId="28" fillId="0" borderId="34" xfId="12" applyNumberFormat="1" applyFont="1" applyFill="1" applyBorder="1" applyAlignment="1" applyProtection="1">
      <alignment horizontal="justify"/>
    </xf>
    <xf numFmtId="0" fontId="28" fillId="0" borderId="24" xfId="12" applyNumberFormat="1" applyFont="1" applyFill="1" applyBorder="1" applyAlignment="1" applyProtection="1">
      <alignment horizontal="center"/>
    </xf>
    <xf numFmtId="0" fontId="28" fillId="0" borderId="25" xfId="12" applyNumberFormat="1" applyFont="1" applyFill="1" applyBorder="1" applyAlignment="1" applyProtection="1">
      <alignment horizontal="justify"/>
    </xf>
    <xf numFmtId="0" fontId="28" fillId="0" borderId="26" xfId="12" applyNumberFormat="1" applyFont="1" applyFill="1" applyBorder="1" applyAlignment="1" applyProtection="1">
      <alignment horizontal="justify" vertical="top"/>
    </xf>
    <xf numFmtId="0" fontId="28" fillId="0" borderId="31" xfId="12" applyNumberFormat="1" applyFont="1" applyFill="1" applyBorder="1" applyAlignment="1" applyProtection="1">
      <alignment horizontal="center" vertical="top"/>
    </xf>
    <xf numFmtId="0" fontId="28" fillId="0" borderId="35" xfId="12" applyNumberFormat="1" applyFont="1" applyFill="1" applyBorder="1" applyAlignment="1" applyProtection="1">
      <alignment horizontal="justify" vertical="top"/>
    </xf>
    <xf numFmtId="0" fontId="28" fillId="0" borderId="10" xfId="12" applyNumberFormat="1" applyFont="1" applyFill="1" applyBorder="1" applyAlignment="1" applyProtection="1">
      <alignment horizontal="justify" vertical="top" indent="5"/>
    </xf>
    <xf numFmtId="0" fontId="28" fillId="0" borderId="25" xfId="12" applyNumberFormat="1" applyFont="1" applyFill="1" applyBorder="1" applyAlignment="1" applyProtection="1">
      <alignment horizontal="right"/>
    </xf>
    <xf numFmtId="0" fontId="28" fillId="0" borderId="35" xfId="12" applyNumberFormat="1" applyFont="1" applyFill="1" applyBorder="1" applyAlignment="1" applyProtection="1">
      <alignment horizontal="right" vertical="top"/>
    </xf>
    <xf numFmtId="0" fontId="28" fillId="0" borderId="26" xfId="12" applyNumberFormat="1" applyFont="1" applyFill="1" applyBorder="1" applyAlignment="1" applyProtection="1">
      <alignment horizontal="justify"/>
    </xf>
    <xf numFmtId="0" fontId="28" fillId="0" borderId="31" xfId="12" applyNumberFormat="1" applyFont="1" applyFill="1" applyBorder="1" applyAlignment="1" applyProtection="1">
      <alignment horizontal="justify" vertical="top"/>
    </xf>
    <xf numFmtId="0" fontId="28" fillId="0" borderId="26" xfId="12" applyNumberFormat="1" applyFont="1" applyFill="1" applyBorder="1" applyAlignment="1" applyProtection="1">
      <alignment horizontal="justify" indent="3"/>
    </xf>
    <xf numFmtId="0" fontId="28" fillId="0" borderId="24" xfId="12" applyNumberFormat="1" applyFont="1" applyFill="1" applyBorder="1" applyAlignment="1" applyProtection="1">
      <alignment horizontal="justify"/>
    </xf>
    <xf numFmtId="0" fontId="28" fillId="0" borderId="35" xfId="12" applyNumberFormat="1" applyFont="1" applyFill="1" applyBorder="1" applyAlignment="1" applyProtection="1">
      <alignment horizontal="justify"/>
    </xf>
    <xf numFmtId="0" fontId="28" fillId="0" borderId="26" xfId="12" applyNumberFormat="1" applyFont="1" applyFill="1" applyBorder="1" applyAlignment="1" applyProtection="1">
      <alignment horizontal="left" indent="3"/>
    </xf>
    <xf numFmtId="0" fontId="28" fillId="0" borderId="26" xfId="12" applyNumberFormat="1" applyFont="1" applyFill="1" applyBorder="1" applyAlignment="1" applyProtection="1">
      <alignment horizontal="left" indent="4"/>
    </xf>
    <xf numFmtId="0" fontId="28" fillId="0" borderId="36" xfId="12" applyNumberFormat="1" applyFont="1" applyFill="1" applyBorder="1" applyAlignment="1" applyProtection="1">
      <alignment horizontal="justify" vertical="top" indent="5"/>
    </xf>
    <xf numFmtId="0" fontId="30" fillId="0" borderId="0" xfId="12" applyNumberFormat="1" applyFont="1" applyFill="1" applyBorder="1" applyAlignment="1" applyProtection="1">
      <alignment vertical="top"/>
    </xf>
    <xf numFmtId="0" fontId="28" fillId="0" borderId="26" xfId="12" applyNumberFormat="1" applyFont="1" applyFill="1" applyBorder="1" applyAlignment="1" applyProtection="1">
      <alignment horizontal="center" vertical="top"/>
    </xf>
    <xf numFmtId="0" fontId="28" fillId="0" borderId="26" xfId="12" applyNumberFormat="1" applyFont="1" applyFill="1" applyBorder="1" applyAlignment="1" applyProtection="1">
      <alignment horizontal="justify" indent="2"/>
    </xf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11" fontId="30" fillId="0" borderId="0" xfId="10" applyNumberFormat="1" applyFont="1" applyFill="1" applyBorder="1" applyAlignment="1" applyProtection="1">
      <alignment vertical="top"/>
    </xf>
    <xf numFmtId="11" fontId="28" fillId="0" borderId="34" xfId="11" applyNumberFormat="1" applyFont="1" applyFill="1" applyBorder="1" applyAlignment="1" applyProtection="1">
      <alignment horizontal="justify"/>
    </xf>
    <xf numFmtId="11" fontId="28" fillId="0" borderId="26" xfId="11" applyNumberFormat="1" applyFont="1" applyFill="1" applyBorder="1" applyAlignment="1" applyProtection="1">
      <alignment horizontal="justify" vertical="top"/>
    </xf>
    <xf numFmtId="11" fontId="28" fillId="0" borderId="26" xfId="11" applyNumberFormat="1" applyFont="1" applyFill="1" applyBorder="1" applyAlignment="1" applyProtection="1">
      <alignment horizontal="justify"/>
    </xf>
    <xf numFmtId="11" fontId="28" fillId="0" borderId="24" xfId="11" applyNumberFormat="1" applyFont="1" applyFill="1" applyBorder="1" applyAlignment="1" applyProtection="1">
      <alignment horizontal="center"/>
    </xf>
    <xf numFmtId="11" fontId="28" fillId="0" borderId="31" xfId="11" applyNumberFormat="1" applyFont="1" applyFill="1" applyBorder="1" applyAlignment="1" applyProtection="1">
      <alignment horizontal="center" vertical="top"/>
    </xf>
    <xf numFmtId="11" fontId="28" fillId="0" borderId="31" xfId="11" applyNumberFormat="1" applyFont="1" applyFill="1" applyBorder="1" applyAlignment="1" applyProtection="1">
      <alignment horizontal="justify" vertical="top"/>
    </xf>
    <xf numFmtId="11" fontId="28" fillId="0" borderId="31" xfId="11" applyNumberFormat="1" applyFont="1" applyFill="1" applyBorder="1" applyAlignment="1" applyProtection="1">
      <alignment horizontal="center"/>
    </xf>
    <xf numFmtId="11" fontId="28" fillId="0" borderId="25" xfId="11" applyNumberFormat="1" applyFont="1" applyFill="1" applyBorder="1" applyAlignment="1" applyProtection="1">
      <alignment horizontal="justify"/>
    </xf>
    <xf numFmtId="11" fontId="28" fillId="0" borderId="35" xfId="11" applyNumberFormat="1" applyFont="1" applyFill="1" applyBorder="1" applyAlignment="1" applyProtection="1">
      <alignment horizontal="justify" vertical="top"/>
    </xf>
    <xf numFmtId="11" fontId="28" fillId="0" borderId="35" xfId="11" applyNumberFormat="1" applyFont="1" applyFill="1" applyBorder="1" applyAlignment="1" applyProtection="1">
      <alignment horizontal="justify"/>
    </xf>
    <xf numFmtId="11" fontId="28" fillId="0" borderId="25" xfId="11" applyNumberFormat="1" applyFont="1" applyFill="1" applyBorder="1" applyAlignment="1" applyProtection="1">
      <alignment horizontal="right"/>
    </xf>
    <xf numFmtId="11" fontId="28" fillId="0" borderId="35" xfId="11" applyNumberFormat="1" applyFont="1" applyFill="1" applyBorder="1" applyAlignment="1" applyProtection="1">
      <alignment horizontal="right"/>
    </xf>
    <xf numFmtId="11" fontId="28" fillId="0" borderId="35" xfId="11" applyNumberFormat="1" applyFont="1" applyFill="1" applyBorder="1" applyAlignment="1" applyProtection="1">
      <alignment horizontal="right" vertical="top"/>
    </xf>
    <xf numFmtId="11" fontId="28" fillId="0" borderId="26" xfId="10" applyNumberFormat="1" applyFont="1" applyFill="1" applyBorder="1" applyAlignment="1" applyProtection="1">
      <alignment horizontal="center"/>
    </xf>
    <xf numFmtId="11" fontId="28" fillId="0" borderId="34" xfId="10" applyNumberFormat="1" applyFont="1" applyFill="1" applyBorder="1" applyAlignment="1" applyProtection="1">
      <alignment horizontal="justify"/>
    </xf>
    <xf numFmtId="11" fontId="28" fillId="0" borderId="26" xfId="10" applyNumberFormat="1" applyFont="1" applyFill="1" applyBorder="1" applyAlignment="1" applyProtection="1">
      <alignment horizontal="justify" vertical="top"/>
    </xf>
    <xf numFmtId="11" fontId="28" fillId="0" borderId="31" xfId="10" applyNumberFormat="1" applyFont="1" applyFill="1" applyBorder="1" applyAlignment="1" applyProtection="1">
      <alignment horizontal="center"/>
    </xf>
    <xf numFmtId="11" fontId="28" fillId="0" borderId="24" xfId="10" applyNumberFormat="1" applyFont="1" applyFill="1" applyBorder="1" applyAlignment="1" applyProtection="1">
      <alignment horizontal="center"/>
    </xf>
    <xf numFmtId="11" fontId="28" fillId="0" borderId="31" xfId="10" applyNumberFormat="1" applyFont="1" applyFill="1" applyBorder="1" applyAlignment="1" applyProtection="1">
      <alignment horizontal="center" vertical="top"/>
    </xf>
    <xf numFmtId="11" fontId="28" fillId="0" borderId="31" xfId="10" applyNumberFormat="1" applyFont="1" applyFill="1" applyBorder="1" applyAlignment="1" applyProtection="1">
      <alignment horizontal="justify" vertical="top"/>
    </xf>
    <xf numFmtId="11" fontId="28" fillId="0" borderId="35" xfId="10" applyNumberFormat="1" applyFont="1" applyFill="1" applyBorder="1" applyAlignment="1" applyProtection="1">
      <alignment horizontal="right"/>
    </xf>
    <xf numFmtId="11" fontId="28" fillId="0" borderId="11" xfId="10" applyNumberFormat="1" applyFont="1" applyFill="1" applyBorder="1" applyAlignment="1" applyProtection="1">
      <alignment horizontal="right" vertical="top"/>
    </xf>
    <xf numFmtId="11" fontId="28" fillId="0" borderId="35" xfId="10" applyNumberFormat="1" applyFont="1" applyFill="1" applyBorder="1" applyAlignment="1" applyProtection="1">
      <alignment horizontal="right" vertical="top"/>
    </xf>
    <xf numFmtId="11" fontId="28" fillId="0" borderId="26" xfId="10" applyNumberFormat="1" applyFont="1" applyFill="1" applyBorder="1" applyAlignment="1" applyProtection="1">
      <alignment horizontal="justify"/>
    </xf>
    <xf numFmtId="11" fontId="28" fillId="0" borderId="25" xfId="10" applyNumberFormat="1" applyFont="1" applyFill="1" applyBorder="1" applyAlignment="1" applyProtection="1">
      <alignment horizontal="justify"/>
    </xf>
    <xf numFmtId="11" fontId="28" fillId="0" borderId="35" xfId="10" applyNumberFormat="1" applyFont="1" applyFill="1" applyBorder="1" applyAlignment="1" applyProtection="1">
      <alignment horizontal="justify" vertical="top"/>
    </xf>
    <xf numFmtId="11" fontId="28" fillId="0" borderId="35" xfId="10" applyNumberFormat="1" applyFont="1" applyFill="1" applyBorder="1" applyAlignment="1" applyProtection="1">
      <alignment horizontal="justify"/>
    </xf>
    <xf numFmtId="11" fontId="28" fillId="0" borderId="24" xfId="10" applyNumberFormat="1" applyFont="1" applyFill="1" applyBorder="1" applyAlignment="1" applyProtection="1">
      <alignment horizontal="justify"/>
    </xf>
    <xf numFmtId="11" fontId="28" fillId="0" borderId="26" xfId="10" applyNumberFormat="1" applyFont="1" applyFill="1" applyBorder="1" applyAlignment="1" applyProtection="1">
      <alignment horizontal="left" indent="4"/>
    </xf>
    <xf numFmtId="11" fontId="28" fillId="0" borderId="10" xfId="10" applyNumberFormat="1" applyFont="1" applyFill="1" applyBorder="1" applyAlignment="1" applyProtection="1">
      <alignment horizontal="justify" vertical="top"/>
    </xf>
    <xf numFmtId="11" fontId="28" fillId="0" borderId="36" xfId="10" applyNumberFormat="1" applyFont="1" applyFill="1" applyBorder="1" applyAlignment="1" applyProtection="1">
      <alignment horizontal="left" vertical="top"/>
    </xf>
    <xf numFmtId="11" fontId="9" fillId="6" borderId="3" xfId="3" applyNumberFormat="1" applyBorder="1">
      <alignment horizontal="left" vertical="center"/>
    </xf>
    <xf numFmtId="11" fontId="21" fillId="0" borderId="0" xfId="9" applyNumberFormat="1" applyFont="1" applyFill="1" applyBorder="1" applyAlignment="1" applyProtection="1">
      <alignment vertical="top"/>
    </xf>
    <xf numFmtId="11" fontId="28" fillId="0" borderId="0" xfId="9" applyNumberFormat="1" applyFont="1" applyFill="1" applyBorder="1" applyAlignment="1" applyProtection="1">
      <alignment vertical="top"/>
    </xf>
    <xf numFmtId="11" fontId="28" fillId="0" borderId="34" xfId="9" applyNumberFormat="1" applyFont="1" applyFill="1" applyBorder="1" applyAlignment="1" applyProtection="1">
      <alignment horizontal="justify"/>
    </xf>
    <xf numFmtId="11" fontId="28" fillId="0" borderId="26" xfId="9" applyNumberFormat="1" applyFont="1" applyFill="1" applyBorder="1" applyAlignment="1" applyProtection="1">
      <alignment horizontal="justify" vertical="top"/>
    </xf>
    <xf numFmtId="11" fontId="28" fillId="0" borderId="26" xfId="9" applyNumberFormat="1" applyFont="1" applyFill="1" applyBorder="1" applyAlignment="1" applyProtection="1">
      <alignment horizontal="justify"/>
    </xf>
    <xf numFmtId="11" fontId="28" fillId="0" borderId="24" xfId="9" applyNumberFormat="1" applyFont="1" applyFill="1" applyBorder="1" applyAlignment="1" applyProtection="1">
      <alignment horizontal="justify"/>
    </xf>
    <xf numFmtId="11" fontId="28" fillId="0" borderId="31" xfId="9" applyNumberFormat="1" applyFont="1" applyFill="1" applyBorder="1" applyAlignment="1" applyProtection="1">
      <alignment horizontal="justify" vertical="top"/>
    </xf>
    <xf numFmtId="11" fontId="28" fillId="0" borderId="31" xfId="9" applyNumberFormat="1" applyFont="1" applyFill="1" applyBorder="1" applyAlignment="1" applyProtection="1">
      <alignment horizontal="center" vertical="top"/>
    </xf>
    <xf numFmtId="11" fontId="28" fillId="0" borderId="31" xfId="9" applyNumberFormat="1" applyFont="1" applyFill="1" applyBorder="1" applyAlignment="1" applyProtection="1">
      <alignment horizontal="center"/>
    </xf>
    <xf numFmtId="11" fontId="28" fillId="0" borderId="25" xfId="9" applyNumberFormat="1" applyFont="1" applyFill="1" applyBorder="1" applyAlignment="1" applyProtection="1">
      <alignment horizontal="right"/>
    </xf>
    <xf numFmtId="11" fontId="28" fillId="0" borderId="35" xfId="9" applyNumberFormat="1" applyFont="1" applyFill="1" applyBorder="1" applyAlignment="1" applyProtection="1">
      <alignment horizontal="right" vertical="top"/>
    </xf>
    <xf numFmtId="11" fontId="28" fillId="0" borderId="35" xfId="9" applyNumberFormat="1" applyFont="1" applyFill="1" applyBorder="1" applyAlignment="1" applyProtection="1">
      <alignment horizontal="right"/>
    </xf>
    <xf numFmtId="11" fontId="28" fillId="0" borderId="24" xfId="9" applyNumberFormat="1" applyFont="1" applyFill="1" applyBorder="1" applyAlignment="1" applyProtection="1">
      <alignment horizontal="center"/>
    </xf>
    <xf numFmtId="11" fontId="28" fillId="0" borderId="35" xfId="9" applyNumberFormat="1" applyFont="1" applyFill="1" applyBorder="1" applyAlignment="1" applyProtection="1">
      <alignment horizontal="justify" vertical="top"/>
    </xf>
    <xf numFmtId="11" fontId="28" fillId="0" borderId="35" xfId="9" applyNumberFormat="1" applyFont="1" applyFill="1" applyBorder="1" applyAlignment="1" applyProtection="1">
      <alignment horizontal="justify"/>
    </xf>
    <xf numFmtId="11" fontId="28" fillId="0" borderId="31" xfId="9" applyNumberFormat="1" applyFont="1" applyFill="1" applyBorder="1" applyAlignment="1" applyProtection="1">
      <alignment horizontal="justify"/>
    </xf>
    <xf numFmtId="11" fontId="28" fillId="0" borderId="25" xfId="9" applyNumberFormat="1" applyFont="1" applyFill="1" applyBorder="1" applyAlignment="1" applyProtection="1">
      <alignment horizontal="justify"/>
    </xf>
    <xf numFmtId="11" fontId="28" fillId="0" borderId="0" xfId="12" applyNumberFormat="1" applyFont="1" applyFill="1" applyBorder="1" applyAlignment="1" applyProtection="1">
      <alignment vertical="top"/>
    </xf>
    <xf numFmtId="11" fontId="21" fillId="0" borderId="0" xfId="12" applyNumberFormat="1" applyFont="1" applyFill="1" applyBorder="1" applyAlignment="1" applyProtection="1">
      <alignment vertical="top"/>
    </xf>
    <xf numFmtId="11" fontId="30" fillId="0" borderId="0" xfId="11" applyNumberFormat="1" applyFont="1" applyFill="1" applyBorder="1" applyAlignment="1" applyProtection="1">
      <alignment vertical="top"/>
    </xf>
    <xf numFmtId="11" fontId="30" fillId="0" borderId="0" xfId="12" applyNumberFormat="1" applyFont="1" applyFill="1" applyBorder="1" applyAlignment="1" applyProtection="1">
      <alignment vertical="top"/>
    </xf>
    <xf numFmtId="11" fontId="28" fillId="0" borderId="36" xfId="12" applyNumberFormat="1" applyFont="1" applyFill="1" applyBorder="1" applyAlignment="1" applyProtection="1">
      <alignment horizontal="left" vertical="top" indent="5"/>
    </xf>
    <xf numFmtId="11" fontId="28" fillId="0" borderId="34" xfId="12" applyNumberFormat="1" applyFont="1" applyFill="1" applyBorder="1" applyAlignment="1" applyProtection="1">
      <alignment horizontal="justify"/>
    </xf>
    <xf numFmtId="11" fontId="28" fillId="0" borderId="26" xfId="12" applyNumberFormat="1" applyFont="1" applyFill="1" applyBorder="1" applyAlignment="1" applyProtection="1">
      <alignment horizontal="justify" vertical="top"/>
    </xf>
    <xf numFmtId="11" fontId="28" fillId="0" borderId="26" xfId="12" applyNumberFormat="1" applyFont="1" applyFill="1" applyBorder="1" applyAlignment="1" applyProtection="1">
      <alignment horizontal="center" vertical="top"/>
    </xf>
    <xf numFmtId="11" fontId="28" fillId="0" borderId="10" xfId="12" applyNumberFormat="1" applyFont="1" applyFill="1" applyBorder="1" applyAlignment="1" applyProtection="1">
      <alignment horizontal="left" vertical="top" indent="5"/>
    </xf>
    <xf numFmtId="11" fontId="28" fillId="0" borderId="24" xfId="12" applyNumberFormat="1" applyFont="1" applyFill="1" applyBorder="1" applyAlignment="1" applyProtection="1">
      <alignment horizontal="center"/>
    </xf>
    <xf numFmtId="11" fontId="28" fillId="0" borderId="31" xfId="12" applyNumberFormat="1" applyFont="1" applyFill="1" applyBorder="1" applyAlignment="1" applyProtection="1">
      <alignment horizontal="center" vertical="top"/>
    </xf>
    <xf numFmtId="11" fontId="28" fillId="0" borderId="10" xfId="12" applyNumberFormat="1" applyFont="1" applyFill="1" applyBorder="1" applyAlignment="1" applyProtection="1">
      <alignment horizontal="justify" vertical="top" indent="5"/>
    </xf>
    <xf numFmtId="11" fontId="28" fillId="0" borderId="11" xfId="12" applyNumberFormat="1" applyFont="1" applyFill="1" applyBorder="1" applyAlignment="1" applyProtection="1">
      <alignment horizontal="right" vertical="top"/>
    </xf>
    <xf numFmtId="11" fontId="28" fillId="0" borderId="25" xfId="12" applyNumberFormat="1" applyFont="1" applyFill="1" applyBorder="1" applyAlignment="1" applyProtection="1">
      <alignment horizontal="justify"/>
    </xf>
    <xf numFmtId="11" fontId="28" fillId="0" borderId="35" xfId="12" applyNumberFormat="1" applyFont="1" applyFill="1" applyBorder="1" applyAlignment="1" applyProtection="1">
      <alignment horizontal="justify" vertical="top"/>
    </xf>
    <xf numFmtId="11" fontId="28" fillId="0" borderId="35" xfId="12" applyNumberFormat="1" applyFont="1" applyFill="1" applyBorder="1" applyAlignment="1" applyProtection="1">
      <alignment horizontal="right" vertical="top"/>
    </xf>
    <xf numFmtId="11" fontId="28" fillId="0" borderId="25" xfId="12" applyNumberFormat="1" applyFont="1" applyFill="1" applyBorder="1" applyAlignment="1" applyProtection="1">
      <alignment horizontal="right"/>
    </xf>
    <xf numFmtId="11" fontId="28" fillId="0" borderId="26" xfId="12" applyNumberFormat="1" applyFont="1" applyFill="1" applyBorder="1" applyAlignment="1" applyProtection="1">
      <alignment horizontal="justify"/>
    </xf>
    <xf numFmtId="11" fontId="28" fillId="0" borderId="26" xfId="12" applyNumberFormat="1" applyFont="1" applyFill="1" applyBorder="1" applyAlignment="1" applyProtection="1">
      <alignment horizontal="center"/>
    </xf>
    <xf numFmtId="11" fontId="28" fillId="0" borderId="31" xfId="12" applyNumberFormat="1" applyFont="1" applyFill="1" applyBorder="1" applyAlignment="1" applyProtection="1">
      <alignment horizontal="center"/>
    </xf>
    <xf numFmtId="11" fontId="28" fillId="0" borderId="31" xfId="12" applyNumberFormat="1" applyFont="1" applyFill="1" applyBorder="1" applyAlignment="1" applyProtection="1">
      <alignment horizontal="justify" vertical="top"/>
    </xf>
    <xf numFmtId="11" fontId="28" fillId="0" borderId="35" xfId="12" applyNumberFormat="1" applyFont="1" applyFill="1" applyBorder="1" applyAlignment="1" applyProtection="1">
      <alignment horizontal="right"/>
    </xf>
    <xf numFmtId="11" fontId="28" fillId="0" borderId="35" xfId="12" applyNumberFormat="1" applyFont="1" applyFill="1" applyBorder="1" applyAlignment="1" applyProtection="1">
      <alignment horizontal="justify"/>
    </xf>
    <xf numFmtId="11" fontId="28" fillId="0" borderId="24" xfId="12" applyNumberFormat="1" applyFont="1" applyFill="1" applyBorder="1" applyAlignment="1" applyProtection="1">
      <alignment horizontal="justify"/>
    </xf>
    <xf numFmtId="11" fontId="28" fillId="0" borderId="26" xfId="12" applyNumberFormat="1" applyFont="1" applyFill="1" applyBorder="1" applyAlignment="1" applyProtection="1">
      <alignment horizontal="justify" indent="2"/>
    </xf>
    <xf numFmtId="11" fontId="28" fillId="0" borderId="36" xfId="12" applyNumberFormat="1" applyFont="1" applyFill="1" applyBorder="1" applyAlignment="1" applyProtection="1">
      <alignment horizontal="justify" vertical="top" indent="5"/>
    </xf>
    <xf numFmtId="11" fontId="28" fillId="0" borderId="26" xfId="12" applyNumberFormat="1" applyFont="1" applyFill="1" applyBorder="1" applyAlignment="1" applyProtection="1">
      <alignment horizontal="justify" indent="3"/>
    </xf>
    <xf numFmtId="11" fontId="28" fillId="0" borderId="26" xfId="12" applyNumberFormat="1" applyFont="1" applyFill="1" applyBorder="1" applyAlignment="1" applyProtection="1">
      <alignment horizontal="left" indent="3"/>
    </xf>
    <xf numFmtId="11" fontId="28" fillId="0" borderId="26" xfId="12" applyNumberFormat="1" applyFont="1" applyFill="1" applyBorder="1" applyAlignment="1" applyProtection="1">
      <alignment horizontal="left" indent="4"/>
    </xf>
    <xf numFmtId="0" fontId="28" fillId="0" borderId="26" xfId="12" applyNumberFormat="1" applyFont="1" applyFill="1" applyBorder="1" applyAlignment="1" applyProtection="1">
      <alignment horizontal="left"/>
    </xf>
  </cellXfs>
  <cellStyles count="13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10"/>
    <cellStyle name="Обычный_data" xfId="11"/>
    <cellStyle name="Обычный_dfluid1" xfId="9"/>
    <cellStyle name="Обычный_dsolid" xfId="12"/>
    <cellStyle name="Форм" xfId="4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66E-2"/>
          <c:y val="9.3034716533807571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-350.32204548600009</c:v>
                </c:pt>
                <c:pt idx="1">
                  <c:v>-353.64689763299998</c:v>
                </c:pt>
                <c:pt idx="2">
                  <c:v>-356.88424798200003</c:v>
                </c:pt>
                <c:pt idx="3">
                  <c:v>-360.3120419535</c:v>
                </c:pt>
                <c:pt idx="4">
                  <c:v>-363.73130524800001</c:v>
                </c:pt>
                <c:pt idx="5">
                  <c:v>-381.94070877900009</c:v>
                </c:pt>
                <c:pt idx="6">
                  <c:v>-389.78982958500001</c:v>
                </c:pt>
                <c:pt idx="7">
                  <c:v>-405.83386293750004</c:v>
                </c:pt>
                <c:pt idx="8">
                  <c:v>-422.74971318749999</c:v>
                </c:pt>
                <c:pt idx="9">
                  <c:v>-440.77577035320002</c:v>
                </c:pt>
                <c:pt idx="10">
                  <c:v>-459.88661368229998</c:v>
                </c:pt>
                <c:pt idx="11">
                  <c:v>-464.83470067560012</c:v>
                </c:pt>
                <c:pt idx="12">
                  <c:v>-469.89250414800006</c:v>
                </c:pt>
                <c:pt idx="13">
                  <c:v>-475.08877730340009</c:v>
                </c:pt>
                <c:pt idx="14">
                  <c:v>-481.31273928780007</c:v>
                </c:pt>
                <c:pt idx="15">
                  <c:v>-510.57069320220006</c:v>
                </c:pt>
                <c:pt idx="16">
                  <c:v>-518.56515811979989</c:v>
                </c:pt>
                <c:pt idx="17">
                  <c:v>-526.51705861755011</c:v>
                </c:pt>
                <c:pt idx="18">
                  <c:v>-534.55077878400004</c:v>
                </c:pt>
                <c:pt idx="19">
                  <c:v>-542.54989982160009</c:v>
                </c:pt>
                <c:pt idx="20">
                  <c:v>-550.61838374400008</c:v>
                </c:pt>
                <c:pt idx="21">
                  <c:v>-558.82060473600006</c:v>
                </c:pt>
                <c:pt idx="22">
                  <c:v>-566.88389043300003</c:v>
                </c:pt>
                <c:pt idx="23">
                  <c:v>-575.05576350000013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/>
        <c:axId val="96193920"/>
        <c:axId val="96199808"/>
      </c:scatterChart>
      <c:valAx>
        <c:axId val="96193920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199808"/>
        <c:crosses val="autoZero"/>
        <c:crossBetween val="midCat"/>
      </c:valAx>
      <c:valAx>
        <c:axId val="96199808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193920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893E-2"/>
          <c:y val="1.669389453301581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41"/>
          <c:h val="0.8012453667849937"/>
        </c:manualLayout>
      </c:layout>
      <c:scatterChart>
        <c:scatterStyle val="lineMarker"/>
        <c:ser>
          <c:idx val="2"/>
          <c:order val="0"/>
          <c:tx>
            <c:strRef>
              <c:f>ALL!$E$6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2.6513999999999998E-36</c:v>
                </c:pt>
                <c:pt idx="7">
                  <c:v>2.7540000000000002E-28</c:v>
                </c:pt>
                <c:pt idx="8">
                  <c:v>6.2720000000000001E-22</c:v>
                </c:pt>
                <c:pt idx="9">
                  <c:v>5.0860000000000002E-17</c:v>
                </c:pt>
                <c:pt idx="10">
                  <c:v>1.5975E-13</c:v>
                </c:pt>
                <c:pt idx="11">
                  <c:v>7.4619999999999999E-13</c:v>
                </c:pt>
                <c:pt idx="12">
                  <c:v>2.9420000000000002E-12</c:v>
                </c:pt>
                <c:pt idx="13">
                  <c:v>1.1721E-11</c:v>
                </c:pt>
                <c:pt idx="14">
                  <c:v>6.2079999999999994E-11</c:v>
                </c:pt>
                <c:pt idx="15">
                  <c:v>2.7717999999999999E-9</c:v>
                </c:pt>
                <c:pt idx="16">
                  <c:v>4.5597999999999999E-9</c:v>
                </c:pt>
                <c:pt idx="17">
                  <c:v>5.0339000000000002E-9</c:v>
                </c:pt>
                <c:pt idx="18">
                  <c:v>5.3763999999999998E-9</c:v>
                </c:pt>
                <c:pt idx="19">
                  <c:v>5.5871999999999999E-9</c:v>
                </c:pt>
                <c:pt idx="20">
                  <c:v>5.6383999999999999E-9</c:v>
                </c:pt>
                <c:pt idx="21">
                  <c:v>5.5152999999999998E-9</c:v>
                </c:pt>
                <c:pt idx="22">
                  <c:v>5.2212000000000001E-9</c:v>
                </c:pt>
                <c:pt idx="23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1.0958000000000001E-31</c:v>
                </c:pt>
                <c:pt idx="7">
                  <c:v>1.5556999999999999E-24</c:v>
                </c:pt>
                <c:pt idx="8">
                  <c:v>7.2584999999999997E-19</c:v>
                </c:pt>
                <c:pt idx="9">
                  <c:v>1.7387999999999999E-14</c:v>
                </c:pt>
                <c:pt idx="10">
                  <c:v>2.3345000000000001E-11</c:v>
                </c:pt>
                <c:pt idx="11">
                  <c:v>9.3093999999999994E-11</c:v>
                </c:pt>
                <c:pt idx="12">
                  <c:v>3.1955E-10</c:v>
                </c:pt>
                <c:pt idx="13">
                  <c:v>1.1053999999999999E-9</c:v>
                </c:pt>
                <c:pt idx="14">
                  <c:v>4.8982000000000003E-9</c:v>
                </c:pt>
                <c:pt idx="15">
                  <c:v>1.5157E-7</c:v>
                </c:pt>
                <c:pt idx="16">
                  <c:v>2.4009999999999999E-7</c:v>
                </c:pt>
                <c:pt idx="17">
                  <c:v>2.6803E-7</c:v>
                </c:pt>
                <c:pt idx="18">
                  <c:v>2.9041000000000002E-7</c:v>
                </c:pt>
                <c:pt idx="19">
                  <c:v>3.0698000000000001E-7</c:v>
                </c:pt>
                <c:pt idx="20">
                  <c:v>3.1601999999999999E-7</c:v>
                </c:pt>
                <c:pt idx="21">
                  <c:v>3.1635E-7</c:v>
                </c:pt>
                <c:pt idx="22">
                  <c:v>3.0754000000000001E-7</c:v>
                </c:pt>
                <c:pt idx="23">
                  <c:v>2.9007E-7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7.4665000000000001E-28</c:v>
                </c:pt>
                <c:pt idx="7">
                  <c:v>1.3922999999999999E-21</c:v>
                </c:pt>
                <c:pt idx="8">
                  <c:v>1.2903E-16</c:v>
                </c:pt>
                <c:pt idx="9">
                  <c:v>8.9077999999999997E-13</c:v>
                </c:pt>
                <c:pt idx="10">
                  <c:v>5.0095000000000001E-10</c:v>
                </c:pt>
                <c:pt idx="11">
                  <c:v>1.6979000000000001E-9</c:v>
                </c:pt>
                <c:pt idx="12">
                  <c:v>5.0522000000000004E-9</c:v>
                </c:pt>
                <c:pt idx="13">
                  <c:v>1.5110000000000001E-8</c:v>
                </c:pt>
                <c:pt idx="14">
                  <c:v>5.5801999999999999E-8</c:v>
                </c:pt>
                <c:pt idx="15">
                  <c:v>1.1797999999999999E-6</c:v>
                </c:pt>
                <c:pt idx="16">
                  <c:v>1.7939000000000001E-6</c:v>
                </c:pt>
                <c:pt idx="17">
                  <c:v>2.0186E-6</c:v>
                </c:pt>
                <c:pt idx="18">
                  <c:v>2.2122000000000002E-6</c:v>
                </c:pt>
                <c:pt idx="19">
                  <c:v>2.3715999999999999E-6</c:v>
                </c:pt>
                <c:pt idx="20">
                  <c:v>2.4837E-6</c:v>
                </c:pt>
                <c:pt idx="21">
                  <c:v>2.5376000000000001E-6</c:v>
                </c:pt>
                <c:pt idx="22">
                  <c:v>2.5266999999999999E-6</c:v>
                </c:pt>
                <c:pt idx="23">
                  <c:v>2.4499E-6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/>
        <c:axId val="96670080"/>
        <c:axId val="966716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9667008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671616"/>
        <c:crosses val="autoZero"/>
        <c:crossBetween val="midCat"/>
        <c:majorUnit val="100"/>
      </c:valAx>
      <c:valAx>
        <c:axId val="96671616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67008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70484,95118</c:v>
                  </c:pt>
                  <c:pt idx="2">
                    <c:v>70889,05209</c:v>
                  </c:pt>
                  <c:pt idx="3">
                    <c:v>71310,08879</c:v>
                  </c:pt>
                  <c:pt idx="4">
                    <c:v>71799,41729</c:v>
                  </c:pt>
                  <c:pt idx="5">
                    <c:v>72285,18233</c:v>
                  </c:pt>
                  <c:pt idx="6">
                    <c:v>73548,85464</c:v>
                  </c:pt>
                  <c:pt idx="7">
                    <c:v>79171,07344</c:v>
                  </c:pt>
                  <c:pt idx="8">
                    <c:v>82591,99494</c:v>
                  </c:pt>
                  <c:pt idx="9">
                    <c:v>86263,20347</c:v>
                  </c:pt>
                  <c:pt idx="10">
                    <c:v>90090,54019</c:v>
                  </c:pt>
                  <c:pt idx="11">
                    <c:v>93921,00885</c:v>
                  </c:pt>
                  <c:pt idx="12">
                    <c:v>94898,94599</c:v>
                  </c:pt>
                  <c:pt idx="13">
                    <c:v>95837,29005</c:v>
                  </c:pt>
                  <c:pt idx="14">
                    <c:v>97013,73315</c:v>
                  </c:pt>
                  <c:pt idx="15">
                    <c:v>99007,00795</c:v>
                  </c:pt>
                  <c:pt idx="16">
                    <c:v>106346,5931</c:v>
                  </c:pt>
                  <c:pt idx="17">
                    <c:v>108100,2444</c:v>
                  </c:pt>
                  <c:pt idx="18">
                    <c:v>109565,6741</c:v>
                  </c:pt>
                  <c:pt idx="19">
                    <c:v>111016,1915</c:v>
                  </c:pt>
                  <c:pt idx="20">
                    <c:v>112504,114</c:v>
                  </c:pt>
                  <c:pt idx="21">
                    <c:v>113948,629</c:v>
                  </c:pt>
                  <c:pt idx="22">
                    <c:v>115419,7782</c:v>
                  </c:pt>
                  <c:pt idx="23">
                    <c:v>116893,3911</c:v>
                  </c:pt>
                  <c:pt idx="24">
                    <c:v>118328,1831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95505,34543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99392,19563</c:v>
                  </c:pt>
                  <c:pt idx="16">
                    <c:v>106559,129</c:v>
                  </c:pt>
                  <c:pt idx="17">
                    <c:v>108283,0091</c:v>
                  </c:pt>
                  <c:pt idx="18">
                    <c:v>109751,6223</c:v>
                  </c:pt>
                  <c:pt idx="19">
                    <c:v>111206,2692</c:v>
                  </c:pt>
                  <c:pt idx="20">
                    <c:v>112698,5451</c:v>
                  </c:pt>
                  <c:pt idx="21">
                    <c:v>114147,46</c:v>
                  </c:pt>
                  <c:pt idx="22">
                    <c:v>115623,1853</c:v>
                  </c:pt>
                  <c:pt idx="23">
                    <c:v>117101,6198</c:v>
                  </c:pt>
                  <c:pt idx="24">
                    <c:v>118541,3029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-599,4993413</c:v>
                  </c:pt>
                  <c:pt idx="12">
                    <c:v>-606,3994454</c:v>
                  </c:pt>
                  <c:pt idx="13">
                    <c:v>-613,1876115</c:v>
                  </c:pt>
                  <c:pt idx="14">
                    <c:v>-554,9486041</c:v>
                  </c:pt>
                  <c:pt idx="15">
                    <c:v>-385,1876977</c:v>
                  </c:pt>
                  <c:pt idx="16">
                    <c:v>-212,5363033</c:v>
                  </c:pt>
                  <c:pt idx="17">
                    <c:v>-182,7653996</c:v>
                  </c:pt>
                  <c:pt idx="18">
                    <c:v>-185,9490181</c:v>
                  </c:pt>
                  <c:pt idx="19">
                    <c:v>-190,0785951</c:v>
                  </c:pt>
                  <c:pt idx="20">
                    <c:v>-194,4320397</c:v>
                  </c:pt>
                  <c:pt idx="21">
                    <c:v>-198,8320761</c:v>
                  </c:pt>
                  <c:pt idx="22">
                    <c:v>-203,4080697</c:v>
                  </c:pt>
                  <c:pt idx="23">
                    <c:v>-208,2297522</c:v>
                  </c:pt>
                  <c:pt idx="24">
                    <c:v>-213,1207514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-2,49167E-28</c:v>
                  </c:pt>
                  <c:pt idx="8">
                    <c:v>-3,56257E-21</c:v>
                  </c:pt>
                  <c:pt idx="9">
                    <c:v>-1,67637E-15</c:v>
                  </c:pt>
                  <c:pt idx="10">
                    <c:v>-4,09516E-11</c:v>
                  </c:pt>
                  <c:pt idx="11">
                    <c:v>-5,72594E-08</c:v>
                  </c:pt>
                  <c:pt idx="12">
                    <c:v>-2,31557E-07</c:v>
                  </c:pt>
                  <c:pt idx="13">
                    <c:v>-8,07222E-07</c:v>
                  </c:pt>
                  <c:pt idx="14">
                    <c:v>-2,83349E-06</c:v>
                  </c:pt>
                  <c:pt idx="15">
                    <c:v>-1,26902E-05</c:v>
                  </c:pt>
                  <c:pt idx="16">
                    <c:v>-0,000422226</c:v>
                  </c:pt>
                  <c:pt idx="17">
                    <c:v>-0,000683989</c:v>
                  </c:pt>
                  <c:pt idx="18">
                    <c:v>-0,000783898</c:v>
                  </c:pt>
                  <c:pt idx="19">
                    <c:v>-0,000871873</c:v>
                  </c:pt>
                  <c:pt idx="20">
                    <c:v>-0,000945745</c:v>
                  </c:pt>
                  <c:pt idx="21">
                    <c:v>-0,000998872</c:v>
                  </c:pt>
                  <c:pt idx="22">
                    <c:v>-0,001025768</c:v>
                  </c:pt>
                  <c:pt idx="23">
                    <c:v>-0,00102267</c:v>
                  </c:pt>
                  <c:pt idx="24">
                    <c:v>-0,000989128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70888,11891</c:v>
                  </c:pt>
                  <c:pt idx="2">
                    <c:v>71298,72195</c:v>
                  </c:pt>
                  <c:pt idx="3">
                    <c:v>71726,18207</c:v>
                  </c:pt>
                  <c:pt idx="4">
                    <c:v>72222,15281</c:v>
                  </c:pt>
                  <c:pt idx="5">
                    <c:v>72714,54878</c:v>
                  </c:pt>
                  <c:pt idx="6">
                    <c:v>74009,25165</c:v>
                  </c:pt>
                  <c:pt idx="7">
                    <c:v>79653,02255</c:v>
                  </c:pt>
                  <c:pt idx="8">
                    <c:v>83103,39918</c:v>
                  </c:pt>
                  <c:pt idx="9">
                    <c:v>86804,5785</c:v>
                  </c:pt>
                  <c:pt idx="10">
                    <c:v>90661,68838</c:v>
                  </c:pt>
                  <c:pt idx="11">
                    <c:v>94520,50819</c:v>
                  </c:pt>
                  <c:pt idx="12">
                    <c:v>95505,34544</c:v>
                  </c:pt>
                  <c:pt idx="13">
                    <c:v>96450,47766</c:v>
                  </c:pt>
                  <c:pt idx="14">
                    <c:v>97568,68175</c:v>
                  </c:pt>
                  <c:pt idx="15">
                    <c:v>99392,19565</c:v>
                  </c:pt>
                  <c:pt idx="16">
                    <c:v>106559,1294</c:v>
                  </c:pt>
                  <c:pt idx="17">
                    <c:v>108283,0098</c:v>
                  </c:pt>
                  <c:pt idx="18">
                    <c:v>109751,6231</c:v>
                  </c:pt>
                  <c:pt idx="19">
                    <c:v>111206,2701</c:v>
                  </c:pt>
                  <c:pt idx="20">
                    <c:v>112698,546</c:v>
                  </c:pt>
                  <c:pt idx="21">
                    <c:v>114147,461</c:v>
                  </c:pt>
                  <c:pt idx="22">
                    <c:v>115623,1863</c:v>
                  </c:pt>
                  <c:pt idx="23">
                    <c:v>117101,6208</c:v>
                  </c:pt>
                  <c:pt idx="24">
                    <c:v>118541,3039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-403,1677241</c:v>
                  </c:pt>
                  <c:pt idx="2">
                    <c:v>-409,6698577</c:v>
                  </c:pt>
                  <c:pt idx="3">
                    <c:v>-416,0932807</c:v>
                  </c:pt>
                  <c:pt idx="4">
                    <c:v>-422,7355186</c:v>
                  </c:pt>
                  <c:pt idx="5">
                    <c:v>-429,3664527</c:v>
                  </c:pt>
                  <c:pt idx="6">
                    <c:v>-460,3970137</c:v>
                  </c:pt>
                  <c:pt idx="7">
                    <c:v>-481,9491113</c:v>
                  </c:pt>
                  <c:pt idx="8">
                    <c:v>-511,4042433</c:v>
                  </c:pt>
                  <c:pt idx="9">
                    <c:v>-541,375033</c:v>
                  </c:pt>
                  <c:pt idx="10">
                    <c:v>-571,1481923</c:v>
                  </c:pt>
                  <c:pt idx="11">
                    <c:v>-599,4993412</c:v>
                  </c:pt>
                  <c:pt idx="12">
                    <c:v>-606,3994451</c:v>
                  </c:pt>
                  <c:pt idx="13">
                    <c:v>-613,1876107</c:v>
                  </c:pt>
                  <c:pt idx="14">
                    <c:v>-554,9486012</c:v>
                  </c:pt>
                  <c:pt idx="15">
                    <c:v>-385,1876851</c:v>
                  </c:pt>
                  <c:pt idx="16">
                    <c:v>-212,5358811</c:v>
                  </c:pt>
                  <c:pt idx="17">
                    <c:v>-182,7647156</c:v>
                  </c:pt>
                  <c:pt idx="18">
                    <c:v>-185,9482342</c:v>
                  </c:pt>
                  <c:pt idx="19">
                    <c:v>-190,0777232</c:v>
                  </c:pt>
                  <c:pt idx="20">
                    <c:v>-194,4310939</c:v>
                  </c:pt>
                  <c:pt idx="21">
                    <c:v>-198,8310772</c:v>
                  </c:pt>
                  <c:pt idx="22">
                    <c:v>-203,4070439</c:v>
                  </c:pt>
                  <c:pt idx="23">
                    <c:v>-208,2287296</c:v>
                  </c:pt>
                  <c:pt idx="24">
                    <c:v>-213,1197622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950</c:v>
                  </c:pt>
                  <c:pt idx="22">
                    <c:v>967</c:v>
                  </c:pt>
                  <c:pt idx="23">
                    <c:v>984</c:v>
                  </c:pt>
                  <c:pt idx="24">
                    <c:v>1000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/>
        <c:axId val="96735616"/>
        <c:axId val="96737152"/>
        <c:extLst xmlns:c16r2="http://schemas.microsoft.com/office/drawing/2015/06/chart"/>
      </c:scatterChart>
      <c:valAx>
        <c:axId val="967356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737152"/>
        <c:crosses val="autoZero"/>
        <c:crossBetween val="midCat"/>
      </c:valAx>
      <c:valAx>
        <c:axId val="96737152"/>
        <c:scaling>
          <c:orientation val="minMax"/>
          <c:max val="1"/>
          <c:min val="-10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735616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1977923918009733E-2"/>
          <c:y val="9.0586236023553687E-2"/>
          <c:w val="0.91743241838991729"/>
          <c:h val="0.78945009536176669"/>
        </c:manualLayout>
      </c:layout>
      <c:scatterChart>
        <c:scatterStyle val="lineMarker"/>
        <c:ser>
          <c:idx val="11"/>
          <c:order val="0"/>
          <c:tx>
            <c:strRef>
              <c:f>ALL!$E$15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8.0003000000000005E-2</c:v>
                </c:pt>
                <c:pt idx="1">
                  <c:v>8.0005000000000007E-2</c:v>
                </c:pt>
                <c:pt idx="2">
                  <c:v>8.0007999999999996E-2</c:v>
                </c:pt>
                <c:pt idx="3">
                  <c:v>8.0013000000000001E-2</c:v>
                </c:pt>
                <c:pt idx="4">
                  <c:v>8.0019000000000007E-2</c:v>
                </c:pt>
                <c:pt idx="5">
                  <c:v>8.0242999999999995E-2</c:v>
                </c:pt>
                <c:pt idx="6">
                  <c:v>7.9954999999999998E-2</c:v>
                </c:pt>
                <c:pt idx="7">
                  <c:v>7.9509999999999997E-2</c:v>
                </c:pt>
                <c:pt idx="8">
                  <c:v>7.7443999999999999E-2</c:v>
                </c:pt>
                <c:pt idx="9">
                  <c:v>7.1087999999999998E-2</c:v>
                </c:pt>
                <c:pt idx="10">
                  <c:v>5.8075000000000002E-2</c:v>
                </c:pt>
                <c:pt idx="11">
                  <c:v>5.3894999999999998E-2</c:v>
                </c:pt>
                <c:pt idx="12">
                  <c:v>4.9487000000000003E-2</c:v>
                </c:pt>
                <c:pt idx="13">
                  <c:v>4.3950000000000003E-2</c:v>
                </c:pt>
                <c:pt idx="14">
                  <c:v>3.4952999999999998E-2</c:v>
                </c:pt>
                <c:pt idx="15">
                  <c:v>5.3997000000000003E-3</c:v>
                </c:pt>
                <c:pt idx="16">
                  <c:v>1.1446999999999999E-4</c:v>
                </c:pt>
                <c:pt idx="17">
                  <c:v>1.7116000000000001E-7</c:v>
                </c:pt>
                <c:pt idx="18">
                  <c:v>4.4598E-8</c:v>
                </c:pt>
                <c:pt idx="19">
                  <c:v>1.7442000000000002E-8</c:v>
                </c:pt>
                <c:pt idx="20">
                  <c:v>6.5612999999999997E-9</c:v>
                </c:pt>
                <c:pt idx="21">
                  <c:v>3.8237000000000004E-9</c:v>
                </c:pt>
                <c:pt idx="22">
                  <c:v>2.3483999999999999E-9</c:v>
                </c:pt>
                <c:pt idx="23">
                  <c:v>1.088E-9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"/>
          <c:tx>
            <c:strRef>
              <c:f>ALL!$E$16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ALL!$F$16:$BR$16</c:f>
              <c:numCache>
                <c:formatCode>0.00E+00</c:formatCode>
                <c:ptCount val="65"/>
                <c:pt idx="0">
                  <c:v>7.9996999999999999E-2</c:v>
                </c:pt>
                <c:pt idx="1">
                  <c:v>7.9994999999999997E-2</c:v>
                </c:pt>
                <c:pt idx="2">
                  <c:v>7.9991000000000007E-2</c:v>
                </c:pt>
                <c:pt idx="3">
                  <c:v>7.9985000000000001E-2</c:v>
                </c:pt>
                <c:pt idx="4">
                  <c:v>7.9977000000000006E-2</c:v>
                </c:pt>
                <c:pt idx="5">
                  <c:v>7.9663999999999999E-2</c:v>
                </c:pt>
                <c:pt idx="6">
                  <c:v>8.0043000000000003E-2</c:v>
                </c:pt>
                <c:pt idx="7">
                  <c:v>8.0486000000000002E-2</c:v>
                </c:pt>
                <c:pt idx="8">
                  <c:v>8.2549999999999998E-2</c:v>
                </c:pt>
                <c:pt idx="9">
                  <c:v>8.8902999999999996E-2</c:v>
                </c:pt>
                <c:pt idx="10">
                  <c:v>0.10191</c:v>
                </c:pt>
                <c:pt idx="11">
                  <c:v>0.10609</c:v>
                </c:pt>
                <c:pt idx="12">
                  <c:v>0.11049</c:v>
                </c:pt>
                <c:pt idx="13">
                  <c:v>0.11011</c:v>
                </c:pt>
                <c:pt idx="14">
                  <c:v>9.3988000000000002E-2</c:v>
                </c:pt>
                <c:pt idx="15">
                  <c:v>2.5477E-2</c:v>
                </c:pt>
                <c:pt idx="16">
                  <c:v>6.4619000000000005E-4</c:v>
                </c:pt>
                <c:pt idx="17">
                  <c:v>1.2074000000000001E-6</c:v>
                </c:pt>
                <c:pt idx="18">
                  <c:v>3.9238999999999998E-7</c:v>
                </c:pt>
                <c:pt idx="19">
                  <c:v>1.9097E-7</c:v>
                </c:pt>
                <c:pt idx="20">
                  <c:v>8.9240999999999998E-8</c:v>
                </c:pt>
                <c:pt idx="21">
                  <c:v>6.4522E-8</c:v>
                </c:pt>
                <c:pt idx="22">
                  <c:v>4.9123000000000003E-8</c:v>
                </c:pt>
                <c:pt idx="23">
                  <c:v>2.8199E-8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2"/>
          <c:tx>
            <c:strRef>
              <c:f>ALL!$E$17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ALL!$F$17:$BR$17</c:f>
              <c:numCache>
                <c:formatCode>0.00E+00</c:formatCode>
                <c:ptCount val="65"/>
                <c:pt idx="0">
                  <c:v>4.4135000000000002E-7</c:v>
                </c:pt>
                <c:pt idx="1">
                  <c:v>8.1931999999999995E-7</c:v>
                </c:pt>
                <c:pt idx="2">
                  <c:v>1.4207E-6</c:v>
                </c:pt>
                <c:pt idx="3">
                  <c:v>2.3261000000000001E-6</c:v>
                </c:pt>
                <c:pt idx="4">
                  <c:v>3.6271E-6</c:v>
                </c:pt>
                <c:pt idx="5">
                  <c:v>9.2255000000000004E-5</c:v>
                </c:pt>
                <c:pt idx="6">
                  <c:v>2.6778999999999998E-6</c:v>
                </c:pt>
                <c:pt idx="7">
                  <c:v>4.1879000000000002E-6</c:v>
                </c:pt>
                <c:pt idx="8">
                  <c:v>5.8393000000000001E-6</c:v>
                </c:pt>
                <c:pt idx="9">
                  <c:v>8.4314000000000003E-6</c:v>
                </c:pt>
                <c:pt idx="10">
                  <c:v>1.4202000000000001E-5</c:v>
                </c:pt>
                <c:pt idx="11">
                  <c:v>1.6599000000000002E-5</c:v>
                </c:pt>
                <c:pt idx="12">
                  <c:v>1.9553999999999999E-5</c:v>
                </c:pt>
                <c:pt idx="13">
                  <c:v>2.1730999999999999E-5</c:v>
                </c:pt>
                <c:pt idx="14">
                  <c:v>1.9721999999999999E-5</c:v>
                </c:pt>
                <c:pt idx="15">
                  <c:v>8.7901999999999993E-6</c:v>
                </c:pt>
                <c:pt idx="16">
                  <c:v>2.6090000000000001E-7</c:v>
                </c:pt>
                <c:pt idx="17">
                  <c:v>5.9459000000000001E-10</c:v>
                </c:pt>
                <c:pt idx="18">
                  <c:v>2.3477999999999999E-10</c:v>
                </c:pt>
                <c:pt idx="19">
                  <c:v>1.3827E-10</c:v>
                </c:pt>
                <c:pt idx="20">
                  <c:v>7.7914999999999997E-11</c:v>
                </c:pt>
                <c:pt idx="21">
                  <c:v>6.7738999999999995E-11</c:v>
                </c:pt>
                <c:pt idx="22">
                  <c:v>6.1870000000000002E-11</c:v>
                </c:pt>
                <c:pt idx="23">
                  <c:v>4.2528000000000003E-11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3"/>
          <c:tx>
            <c:strRef>
              <c:f>ALL!$E$18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ALL!$F$18:$BR$18</c:f>
              <c:numCache>
                <c:formatCode>0.00E+00</c:formatCode>
                <c:ptCount val="65"/>
                <c:pt idx="0">
                  <c:v>7.9998E-2</c:v>
                </c:pt>
                <c:pt idx="1">
                  <c:v>7.9995999999999998E-2</c:v>
                </c:pt>
                <c:pt idx="2">
                  <c:v>7.9993999999999996E-2</c:v>
                </c:pt>
                <c:pt idx="3">
                  <c:v>7.9990000000000006E-2</c:v>
                </c:pt>
                <c:pt idx="4">
                  <c:v>7.9984E-2</c:v>
                </c:pt>
                <c:pt idx="5">
                  <c:v>7.9849000000000003E-2</c:v>
                </c:pt>
                <c:pt idx="6">
                  <c:v>7.9959000000000002E-2</c:v>
                </c:pt>
                <c:pt idx="7">
                  <c:v>7.9925999999999997E-2</c:v>
                </c:pt>
                <c:pt idx="8">
                  <c:v>7.9882999999999996E-2</c:v>
                </c:pt>
                <c:pt idx="9">
                  <c:v>7.9826999999999995E-2</c:v>
                </c:pt>
                <c:pt idx="10">
                  <c:v>7.9737000000000002E-2</c:v>
                </c:pt>
                <c:pt idx="11">
                  <c:v>7.9705999999999999E-2</c:v>
                </c:pt>
                <c:pt idx="12">
                  <c:v>7.9671000000000006E-2</c:v>
                </c:pt>
                <c:pt idx="13">
                  <c:v>6.3641000000000003E-2</c:v>
                </c:pt>
                <c:pt idx="14">
                  <c:v>2.3368E-2</c:v>
                </c:pt>
                <c:pt idx="15">
                  <c:v>4.5890999999999998E-4</c:v>
                </c:pt>
                <c:pt idx="16">
                  <c:v>6.7963999999999998E-6</c:v>
                </c:pt>
                <c:pt idx="17">
                  <c:v>9.2143000000000003E-9</c:v>
                </c:pt>
                <c:pt idx="18">
                  <c:v>2.2202999999999999E-9</c:v>
                </c:pt>
                <c:pt idx="19">
                  <c:v>8.1414000000000004E-10</c:v>
                </c:pt>
                <c:pt idx="20">
                  <c:v>2.9098999999999999E-10</c:v>
                </c:pt>
                <c:pt idx="21">
                  <c:v>1.6322999999999999E-10</c:v>
                </c:pt>
                <c:pt idx="22">
                  <c:v>9.7722000000000004E-11</c:v>
                </c:pt>
                <c:pt idx="23">
                  <c:v>4.4674999999999997E-11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4"/>
          <c:tx>
            <c:strRef>
              <c:f>ALL!$E$19</c:f>
              <c:strCache>
                <c:ptCount val="1"/>
                <c:pt idx="0">
                  <c:v>(l)GaSe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ALL!$F$19:$BR$19</c:f>
              <c:numCache>
                <c:formatCode>0.00E+00</c:formatCode>
                <c:ptCount val="65"/>
                <c:pt idx="0">
                  <c:v>4.2906000000000001E-6</c:v>
                </c:pt>
                <c:pt idx="1">
                  <c:v>7.6752000000000006E-6</c:v>
                </c:pt>
                <c:pt idx="2">
                  <c:v>1.2904E-5</c:v>
                </c:pt>
                <c:pt idx="3">
                  <c:v>2.0585999999999999E-5</c:v>
                </c:pt>
                <c:pt idx="4">
                  <c:v>3.1402999999999997E-5</c:v>
                </c:pt>
                <c:pt idx="5">
                  <c:v>3.0249999999999998E-4</c:v>
                </c:pt>
                <c:pt idx="6">
                  <c:v>8.2694999999999993E-5</c:v>
                </c:pt>
                <c:pt idx="7">
                  <c:v>1.4873999999999999E-4</c:v>
                </c:pt>
                <c:pt idx="8">
                  <c:v>2.3303000000000001E-4</c:v>
                </c:pt>
                <c:pt idx="9">
                  <c:v>3.4695E-4</c:v>
                </c:pt>
                <c:pt idx="10">
                  <c:v>5.2671E-4</c:v>
                </c:pt>
                <c:pt idx="11">
                  <c:v>5.8838E-4</c:v>
                </c:pt>
                <c:pt idx="12">
                  <c:v>6.5877000000000004E-4</c:v>
                </c:pt>
                <c:pt idx="13">
                  <c:v>6.2399999999999999E-4</c:v>
                </c:pt>
                <c:pt idx="14">
                  <c:v>3.4455E-4</c:v>
                </c:pt>
                <c:pt idx="15">
                  <c:v>3.3998000000000002E-5</c:v>
                </c:pt>
                <c:pt idx="16">
                  <c:v>7.3857000000000003E-7</c:v>
                </c:pt>
                <c:pt idx="17">
                  <c:v>1.3804999999999999E-9</c:v>
                </c:pt>
                <c:pt idx="18">
                  <c:v>4.5199000000000001E-10</c:v>
                </c:pt>
                <c:pt idx="19">
                  <c:v>2.2244000000000001E-10</c:v>
                </c:pt>
                <c:pt idx="20">
                  <c:v>1.0549E-10</c:v>
                </c:pt>
                <c:pt idx="21">
                  <c:v>7.7675000000000006E-11</c:v>
                </c:pt>
                <c:pt idx="22">
                  <c:v>6.0437999999999996E-11</c:v>
                </c:pt>
                <c:pt idx="23">
                  <c:v>3.5578999999999999E-11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5"/>
          <c:tx>
            <c:strRef>
              <c:f>ALL!$E$20</c:f>
              <c:strCache>
                <c:ptCount val="1"/>
                <c:pt idx="0">
                  <c:v>(l)Se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ALL!$F$20:$BR$20</c:f>
              <c:numCache>
                <c:formatCode>0.00E+00</c:formatCode>
                <c:ptCount val="65"/>
                <c:pt idx="0">
                  <c:v>1.552E-9</c:v>
                </c:pt>
                <c:pt idx="1">
                  <c:v>4.7317999999999997E-9</c:v>
                </c:pt>
                <c:pt idx="2">
                  <c:v>1.2801E-8</c:v>
                </c:pt>
                <c:pt idx="3">
                  <c:v>3.1289999999999998E-8</c:v>
                </c:pt>
                <c:pt idx="4">
                  <c:v>7.0132999999999997E-8</c:v>
                </c:pt>
                <c:pt idx="5">
                  <c:v>1.4749000000000001E-7</c:v>
                </c:pt>
                <c:pt idx="6">
                  <c:v>8.9468000000000005E-5</c:v>
                </c:pt>
                <c:pt idx="7">
                  <c:v>5.6857000000000001E-4</c:v>
                </c:pt>
                <c:pt idx="8">
                  <c:v>2.6779E-3</c:v>
                </c:pt>
                <c:pt idx="9">
                  <c:v>9.0931999999999992E-3</c:v>
                </c:pt>
                <c:pt idx="10">
                  <c:v>2.2190999999999999E-2</c:v>
                </c:pt>
                <c:pt idx="11">
                  <c:v>2.6391999999999999E-2</c:v>
                </c:pt>
                <c:pt idx="12">
                  <c:v>3.0813E-2</c:v>
                </c:pt>
                <c:pt idx="13">
                  <c:v>3.2892999999999999E-2</c:v>
                </c:pt>
                <c:pt idx="14">
                  <c:v>2.8348000000000002E-2</c:v>
                </c:pt>
                <c:pt idx="15">
                  <c:v>9.2441999999999993E-3</c:v>
                </c:pt>
                <c:pt idx="16">
                  <c:v>2.4489999999999999E-4</c:v>
                </c:pt>
                <c:pt idx="17">
                  <c:v>4.8052000000000002E-7</c:v>
                </c:pt>
                <c:pt idx="18">
                  <c:v>1.6324E-7</c:v>
                </c:pt>
                <c:pt idx="19">
                  <c:v>8.2639000000000003E-8</c:v>
                </c:pt>
                <c:pt idx="20">
                  <c:v>3.9954000000000002E-8</c:v>
                </c:pt>
                <c:pt idx="21">
                  <c:v>2.9723000000000001E-8</c:v>
                </c:pt>
                <c:pt idx="22">
                  <c:v>2.3151E-8</c:v>
                </c:pt>
                <c:pt idx="23">
                  <c:v>1.3518000000000001E-8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6"/>
          <c:tx>
            <c:strRef>
              <c:f>ALL!$E$21</c:f>
              <c:strCache>
                <c:ptCount val="1"/>
                <c:pt idx="0">
                  <c:v>(2)Se[l]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1.1124999999999999E-34</c:v>
                </c:pt>
                <c:pt idx="7">
                  <c:v>1.2302000000000001E-28</c:v>
                </c:pt>
                <c:pt idx="8">
                  <c:v>7.7312000000000004E-23</c:v>
                </c:pt>
                <c:pt idx="9">
                  <c:v>5.3846000000000001E-17</c:v>
                </c:pt>
                <c:pt idx="10">
                  <c:v>5.0583E-10</c:v>
                </c:pt>
                <c:pt idx="11">
                  <c:v>1.5217E-9</c:v>
                </c:pt>
                <c:pt idx="12">
                  <c:v>8.6529999999999998E-9</c:v>
                </c:pt>
                <c:pt idx="13">
                  <c:v>3.3939999999999999E-3</c:v>
                </c:pt>
                <c:pt idx="14">
                  <c:v>1.6687E-2</c:v>
                </c:pt>
                <c:pt idx="15">
                  <c:v>6.3626000000000002E-2</c:v>
                </c:pt>
                <c:pt idx="16">
                  <c:v>7.7037999999999995E-2</c:v>
                </c:pt>
                <c:pt idx="17">
                  <c:v>7.6565999999999995E-2</c:v>
                </c:pt>
                <c:pt idx="18">
                  <c:v>7.5548000000000004E-2</c:v>
                </c:pt>
                <c:pt idx="19">
                  <c:v>7.4315999999999993E-2</c:v>
                </c:pt>
                <c:pt idx="20">
                  <c:v>7.2853000000000001E-2</c:v>
                </c:pt>
                <c:pt idx="21">
                  <c:v>7.1149000000000004E-2</c:v>
                </c:pt>
                <c:pt idx="22">
                  <c:v>6.9205000000000003E-2</c:v>
                </c:pt>
                <c:pt idx="23">
                  <c:v>6.7031999999999994E-2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7"/>
          <c:tx>
            <c:strRef>
              <c:f>ALL!$E$22</c:f>
              <c:strCache>
                <c:ptCount val="1"/>
                <c:pt idx="0">
                  <c:v>(2)GeSe[l]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5.5731E-33</c:v>
                </c:pt>
                <c:pt idx="7">
                  <c:v>1.8056999999999999E-27</c:v>
                </c:pt>
                <c:pt idx="8">
                  <c:v>4.2700999999999996E-22</c:v>
                </c:pt>
                <c:pt idx="9">
                  <c:v>1.4779000000000001E-16</c:v>
                </c:pt>
                <c:pt idx="10">
                  <c:v>9.4882999999999992E-10</c:v>
                </c:pt>
                <c:pt idx="11">
                  <c:v>2.7178999999999999E-9</c:v>
                </c:pt>
                <c:pt idx="12">
                  <c:v>1.4947999999999999E-8</c:v>
                </c:pt>
                <c:pt idx="13">
                  <c:v>5.9157000000000003E-3</c:v>
                </c:pt>
                <c:pt idx="14">
                  <c:v>3.1039000000000001E-2</c:v>
                </c:pt>
                <c:pt idx="15">
                  <c:v>0.12911</c:v>
                </c:pt>
                <c:pt idx="16">
                  <c:v>0.15923999999999999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8"/>
          <c:tx>
            <c:strRef>
              <c:f>ALL!$E$23</c:f>
              <c:strCache>
                <c:ptCount val="1"/>
                <c:pt idx="0">
                  <c:v>(2)Ga2Se3[l]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ALL!$F$23:$BR$23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9.7397999999999998E-32</c:v>
                </c:pt>
                <c:pt idx="8">
                  <c:v>1.4958E-24</c:v>
                </c:pt>
                <c:pt idx="9">
                  <c:v>1.1715E-17</c:v>
                </c:pt>
                <c:pt idx="10">
                  <c:v>7.78E-10</c:v>
                </c:pt>
                <c:pt idx="11">
                  <c:v>3.6345999999999998E-9</c:v>
                </c:pt>
                <c:pt idx="12">
                  <c:v>3.1599999999999998E-8</c:v>
                </c:pt>
                <c:pt idx="13">
                  <c:v>1.6046999999999999E-2</c:v>
                </c:pt>
                <c:pt idx="14">
                  <c:v>5.6459000000000002E-2</c:v>
                </c:pt>
                <c:pt idx="15">
                  <c:v>7.9523999999999997E-2</c:v>
                </c:pt>
                <c:pt idx="16">
                  <c:v>7.9992999999999995E-2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9"/>
          <c:tx>
            <c:strRef>
              <c:f>ALL!$E$24</c:f>
              <c:strCache>
                <c:ptCount val="1"/>
                <c:pt idx="0">
                  <c:v>H (Ar)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-19.649999999999999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-19.78</c:v>
                </c:pt>
                <c:pt idx="20">
                  <c:v>-19.809999999999999</c:v>
                </c:pt>
                <c:pt idx="21">
                  <c:v>-19.84</c:v>
                </c:pt>
                <c:pt idx="22">
                  <c:v>-19.88</c:v>
                </c:pt>
                <c:pt idx="23">
                  <c:v>-19.91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10"/>
          <c:tx>
            <c:strRef>
              <c:f>ALL!$E$25</c:f>
              <c:strCache>
                <c:ptCount val="1"/>
                <c:pt idx="0">
                  <c:v>H (Ga)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ALL!$F$25:$BR$25</c:f>
              <c:numCache>
                <c:formatCode>0.00E+00</c:formatCode>
                <c:ptCount val="65"/>
                <c:pt idx="0">
                  <c:v>-65.47</c:v>
                </c:pt>
                <c:pt idx="1">
                  <c:v>-62</c:v>
                </c:pt>
                <c:pt idx="2">
                  <c:v>-58.91</c:v>
                </c:pt>
                <c:pt idx="3">
                  <c:v>-56.15</c:v>
                </c:pt>
                <c:pt idx="4">
                  <c:v>-53.66</c:v>
                </c:pt>
                <c:pt idx="5">
                  <c:v>-43.05</c:v>
                </c:pt>
                <c:pt idx="6">
                  <c:v>-44.27</c:v>
                </c:pt>
                <c:pt idx="7">
                  <c:v>-40.57</c:v>
                </c:pt>
                <c:pt idx="8">
                  <c:v>-37.770000000000003</c:v>
                </c:pt>
                <c:pt idx="9">
                  <c:v>-35.479999999999997</c:v>
                </c:pt>
                <c:pt idx="10">
                  <c:v>-33.43</c:v>
                </c:pt>
                <c:pt idx="11">
                  <c:v>-32.93</c:v>
                </c:pt>
                <c:pt idx="12">
                  <c:v>-32.44</c:v>
                </c:pt>
                <c:pt idx="13">
                  <c:v>-32.049999999999997</c:v>
                </c:pt>
                <c:pt idx="14">
                  <c:v>-32</c:v>
                </c:pt>
                <c:pt idx="15">
                  <c:v>-31.44</c:v>
                </c:pt>
                <c:pt idx="16">
                  <c:v>-31.24</c:v>
                </c:pt>
                <c:pt idx="17">
                  <c:v>-30.91</c:v>
                </c:pt>
                <c:pt idx="18">
                  <c:v>-30.58</c:v>
                </c:pt>
                <c:pt idx="19">
                  <c:v>-30.25</c:v>
                </c:pt>
                <c:pt idx="20">
                  <c:v>-29.93</c:v>
                </c:pt>
                <c:pt idx="21">
                  <c:v>-29.62</c:v>
                </c:pt>
                <c:pt idx="22">
                  <c:v>-29.3</c:v>
                </c:pt>
                <c:pt idx="23">
                  <c:v>-28.99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dLbls/>
        <c:axId val="106116608"/>
        <c:axId val="10611814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10611660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118144"/>
        <c:crosses val="autoZero"/>
        <c:crossBetween val="midCat"/>
        <c:majorUnit val="100"/>
      </c:valAx>
      <c:valAx>
        <c:axId val="106118144"/>
        <c:scaling>
          <c:orientation val="minMax"/>
          <c:max val="0.16000000000000003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116608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66E-2"/>
          <c:y val="9.3034716533807571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-246.59692857000002</c:v>
                </c:pt>
                <c:pt idx="1">
                  <c:v>-253.13381091915002</c:v>
                </c:pt>
                <c:pt idx="2">
                  <c:v>-259.62578000220003</c:v>
                </c:pt>
                <c:pt idx="3">
                  <c:v>-266.19195766065008</c:v>
                </c:pt>
                <c:pt idx="4">
                  <c:v>-272.88167714880001</c:v>
                </c:pt>
                <c:pt idx="5">
                  <c:v>-279.56941695450001</c:v>
                </c:pt>
                <c:pt idx="6">
                  <c:v>-286.41315507209998</c:v>
                </c:pt>
                <c:pt idx="7">
                  <c:v>-293.26527919440002</c:v>
                </c:pt>
                <c:pt idx="8">
                  <c:v>-300.14056086210002</c:v>
                </c:pt>
                <c:pt idx="9">
                  <c:v>-328.33277048100001</c:v>
                </c:pt>
                <c:pt idx="10">
                  <c:v>-357.32239303125004</c:v>
                </c:pt>
                <c:pt idx="11">
                  <c:v>-386.84233102050007</c:v>
                </c:pt>
                <c:pt idx="12">
                  <c:v>-417.0197206368</c:v>
                </c:pt>
                <c:pt idx="13">
                  <c:v>-447.76276398000005</c:v>
                </c:pt>
                <c:pt idx="14">
                  <c:v>-478.97944115280001</c:v>
                </c:pt>
                <c:pt idx="15">
                  <c:v>-486.79508778180002</c:v>
                </c:pt>
                <c:pt idx="16">
                  <c:v>-494.73664919879997</c:v>
                </c:pt>
                <c:pt idx="17">
                  <c:v>-502.60412842079995</c:v>
                </c:pt>
                <c:pt idx="18">
                  <c:v>-510.54183190979995</c:v>
                </c:pt>
                <c:pt idx="19">
                  <c:v>-518.54309808840003</c:v>
                </c:pt>
                <c:pt idx="20">
                  <c:v>-526.51705861755011</c:v>
                </c:pt>
                <c:pt idx="21">
                  <c:v>-534.55077878400004</c:v>
                </c:pt>
                <c:pt idx="22">
                  <c:v>-542.54989982160009</c:v>
                </c:pt>
                <c:pt idx="23">
                  <c:v>-550.61838374400008</c:v>
                </c:pt>
                <c:pt idx="24">
                  <c:v>-558.82060473600006</c:v>
                </c:pt>
                <c:pt idx="25">
                  <c:v>-566.88389043300003</c:v>
                </c:pt>
                <c:pt idx="26">
                  <c:v>-575.05576350000013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/>
        <c:axId val="112504192"/>
        <c:axId val="112518272"/>
      </c:scatterChart>
      <c:valAx>
        <c:axId val="112504192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518272"/>
        <c:crosses val="autoZero"/>
        <c:crossBetween val="midCat"/>
      </c:valAx>
      <c:valAx>
        <c:axId val="1125182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504192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893E-2"/>
          <c:y val="1.669389453301581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3704491710618292E-2"/>
          <c:w val="0.91684723434101223"/>
          <c:h val="0.8070428318821389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7.4854000000000006E-9</c:v>
                </c:pt>
                <c:pt idx="1">
                  <c:v>6.8696000000000003E-9</c:v>
                </c:pt>
                <c:pt idx="2">
                  <c:v>1.2807E-8</c:v>
                </c:pt>
                <c:pt idx="3">
                  <c:v>1.2091000000000001E-8</c:v>
                </c:pt>
                <c:pt idx="4">
                  <c:v>1.1528000000000001E-8</c:v>
                </c:pt>
                <c:pt idx="5">
                  <c:v>1.1069E-8</c:v>
                </c:pt>
                <c:pt idx="6">
                  <c:v>1.0675E-8</c:v>
                </c:pt>
                <c:pt idx="7">
                  <c:v>1.0317000000000001E-8</c:v>
                </c:pt>
                <c:pt idx="8">
                  <c:v>9.9748000000000008E-9</c:v>
                </c:pt>
                <c:pt idx="9">
                  <c:v>8.6568000000000001E-9</c:v>
                </c:pt>
                <c:pt idx="10">
                  <c:v>7.6741000000000002E-9</c:v>
                </c:pt>
                <c:pt idx="11">
                  <c:v>7.2913000000000002E-9</c:v>
                </c:pt>
                <c:pt idx="12">
                  <c:v>7.3028000000000001E-9</c:v>
                </c:pt>
                <c:pt idx="13">
                  <c:v>7.8324000000000004E-9</c:v>
                </c:pt>
                <c:pt idx="14">
                  <c:v>8.7258999999999994E-9</c:v>
                </c:pt>
                <c:pt idx="15">
                  <c:v>9.0509999999999995E-9</c:v>
                </c:pt>
                <c:pt idx="16">
                  <c:v>9.4423999999999996E-9</c:v>
                </c:pt>
                <c:pt idx="17">
                  <c:v>9.9193999999999995E-9</c:v>
                </c:pt>
                <c:pt idx="18">
                  <c:v>1.0508000000000001E-8</c:v>
                </c:pt>
                <c:pt idx="19">
                  <c:v>1.1241E-8</c:v>
                </c:pt>
                <c:pt idx="20">
                  <c:v>1.2162999999999999E-8</c:v>
                </c:pt>
                <c:pt idx="21">
                  <c:v>1.3334E-8</c:v>
                </c:pt>
                <c:pt idx="22">
                  <c:v>7.5509000000000005E-9</c:v>
                </c:pt>
                <c:pt idx="23">
                  <c:v>8.5743999999999997E-9</c:v>
                </c:pt>
                <c:pt idx="24">
                  <c:v>9.9095000000000002E-9</c:v>
                </c:pt>
                <c:pt idx="25">
                  <c:v>1.1667E-8</c:v>
                </c:pt>
                <c:pt idx="26">
                  <c:v>1.3985000000000001E-8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FLUID!$F$5:$BR$5</c:f>
              <c:numCache>
                <c:formatCode>0.00E+00</c:formatCode>
                <c:ptCount val="65"/>
                <c:pt idx="0">
                  <c:v>1.1202E-24</c:v>
                </c:pt>
                <c:pt idx="1">
                  <c:v>4.7217999999999999E-23</c:v>
                </c:pt>
                <c:pt idx="2">
                  <c:v>1.298E-21</c:v>
                </c:pt>
                <c:pt idx="3">
                  <c:v>2.4886E-20</c:v>
                </c:pt>
                <c:pt idx="4">
                  <c:v>3.5115999999999999E-19</c:v>
                </c:pt>
                <c:pt idx="5">
                  <c:v>3.8099E-18</c:v>
                </c:pt>
                <c:pt idx="6">
                  <c:v>3.2943000000000001E-17</c:v>
                </c:pt>
                <c:pt idx="7">
                  <c:v>2.3384000000000002E-16</c:v>
                </c:pt>
                <c:pt idx="8">
                  <c:v>1.3967999999999999E-15</c:v>
                </c:pt>
                <c:pt idx="9">
                  <c:v>4.5955E-13</c:v>
                </c:pt>
                <c:pt idx="10">
                  <c:v>3.2078999999999999E-11</c:v>
                </c:pt>
                <c:pt idx="11">
                  <c:v>8.0226999999999996E-10</c:v>
                </c:pt>
                <c:pt idx="12">
                  <c:v>9.8369000000000002E-9</c:v>
                </c:pt>
                <c:pt idx="13">
                  <c:v>7.2006000000000003E-8</c:v>
                </c:pt>
                <c:pt idx="14">
                  <c:v>3.5601999999999998E-7</c:v>
                </c:pt>
                <c:pt idx="15">
                  <c:v>5.0378999999999999E-7</c:v>
                </c:pt>
                <c:pt idx="16">
                  <c:v>6.9905E-7</c:v>
                </c:pt>
                <c:pt idx="17">
                  <c:v>9.5140999999999997E-7</c:v>
                </c:pt>
                <c:pt idx="18">
                  <c:v>1.2701999999999999E-6</c:v>
                </c:pt>
                <c:pt idx="19">
                  <c:v>1.6632E-6</c:v>
                </c:pt>
                <c:pt idx="20">
                  <c:v>2.1353000000000001E-6</c:v>
                </c:pt>
                <c:pt idx="21">
                  <c:v>2.6869999999999999E-6</c:v>
                </c:pt>
                <c:pt idx="22">
                  <c:v>3.3119E-6</c:v>
                </c:pt>
                <c:pt idx="23">
                  <c:v>3.9963000000000002E-6</c:v>
                </c:pt>
                <c:pt idx="24">
                  <c:v>4.7182E-6</c:v>
                </c:pt>
                <c:pt idx="25">
                  <c:v>5.4477999999999997E-6</c:v>
                </c:pt>
                <c:pt idx="26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FLUID!$F$6:$BR$6</c:f>
              <c:numCache>
                <c:formatCode>0.00E+00</c:formatCode>
                <c:ptCount val="65"/>
                <c:pt idx="0">
                  <c:v>1.4362000000000001E-21</c:v>
                </c:pt>
                <c:pt idx="1">
                  <c:v>4.3290999999999999E-20</c:v>
                </c:pt>
                <c:pt idx="2">
                  <c:v>8.7932000000000007E-19</c:v>
                </c:pt>
                <c:pt idx="3">
                  <c:v>1.2808E-17</c:v>
                </c:pt>
                <c:pt idx="4">
                  <c:v>1.4063E-16</c:v>
                </c:pt>
                <c:pt idx="5">
                  <c:v>1.212E-15</c:v>
                </c:pt>
                <c:pt idx="6">
                  <c:v>8.4759999999999997E-15</c:v>
                </c:pt>
                <c:pt idx="7">
                  <c:v>4.9438999999999999E-14</c:v>
                </c:pt>
                <c:pt idx="8">
                  <c:v>2.4609000000000001E-13</c:v>
                </c:pt>
                <c:pt idx="9">
                  <c:v>4.3648999999999997E-11</c:v>
                </c:pt>
                <c:pt idx="10">
                  <c:v>1.8733000000000001E-9</c:v>
                </c:pt>
                <c:pt idx="11">
                  <c:v>3.1532000000000001E-8</c:v>
                </c:pt>
                <c:pt idx="12">
                  <c:v>2.7768999999999999E-7</c:v>
                </c:pt>
                <c:pt idx="13">
                  <c:v>1.5318000000000001E-6</c:v>
                </c:pt>
                <c:pt idx="14">
                  <c:v>5.9074999999999998E-6</c:v>
                </c:pt>
                <c:pt idx="15">
                  <c:v>7.8858E-6</c:v>
                </c:pt>
                <c:pt idx="16">
                  <c:v>1.0332E-5</c:v>
                </c:pt>
                <c:pt idx="17">
                  <c:v>1.3288000000000001E-5</c:v>
                </c:pt>
                <c:pt idx="18">
                  <c:v>1.677E-5</c:v>
                </c:pt>
                <c:pt idx="19">
                  <c:v>2.0758999999999999E-5</c:v>
                </c:pt>
                <c:pt idx="20">
                  <c:v>2.5188E-5</c:v>
                </c:pt>
                <c:pt idx="21">
                  <c:v>2.9932000000000001E-5</c:v>
                </c:pt>
                <c:pt idx="22">
                  <c:v>3.4804000000000001E-5</c:v>
                </c:pt>
                <c:pt idx="23">
                  <c:v>3.9558999999999999E-5</c:v>
                </c:pt>
                <c:pt idx="24">
                  <c:v>4.3914E-5</c:v>
                </c:pt>
                <c:pt idx="25">
                  <c:v>4.7574999999999998E-5</c:v>
                </c:pt>
                <c:pt idx="26">
                  <c:v>5.0275999999999998E-5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FLUID!$F$7:$BR$7</c:f>
              <c:numCache>
                <c:formatCode>0.00E+00</c:formatCode>
                <c:ptCount val="65"/>
                <c:pt idx="0">
                  <c:v>2.4484999999999999E-19</c:v>
                </c:pt>
                <c:pt idx="1">
                  <c:v>4.1544E-18</c:v>
                </c:pt>
                <c:pt idx="2">
                  <c:v>5.0331000000000001E-17</c:v>
                </c:pt>
                <c:pt idx="3">
                  <c:v>4.5933999999999999E-16</c:v>
                </c:pt>
                <c:pt idx="4">
                  <c:v>3.2964999999999998E-15</c:v>
                </c:pt>
                <c:pt idx="5">
                  <c:v>1.9262000000000001E-14</c:v>
                </c:pt>
                <c:pt idx="6">
                  <c:v>9.4281999999999997E-14</c:v>
                </c:pt>
                <c:pt idx="7">
                  <c:v>3.9579000000000002E-13</c:v>
                </c:pt>
                <c:pt idx="8">
                  <c:v>1.4531999999999999E-12</c:v>
                </c:pt>
                <c:pt idx="9">
                  <c:v>9.2806000000000005E-11</c:v>
                </c:pt>
                <c:pt idx="10">
                  <c:v>1.8038999999999999E-9</c:v>
                </c:pt>
                <c:pt idx="11">
                  <c:v>1.6079999999999999E-8</c:v>
                </c:pt>
                <c:pt idx="12">
                  <c:v>8.3874E-8</c:v>
                </c:pt>
                <c:pt idx="13">
                  <c:v>2.9752999999999999E-7</c:v>
                </c:pt>
                <c:pt idx="14">
                  <c:v>7.8380000000000002E-7</c:v>
                </c:pt>
                <c:pt idx="15">
                  <c:v>9.5795000000000008E-7</c:v>
                </c:pt>
                <c:pt idx="16">
                  <c:v>1.1516999999999999E-6</c:v>
                </c:pt>
                <c:pt idx="17">
                  <c:v>1.3615E-6</c:v>
                </c:pt>
                <c:pt idx="18">
                  <c:v>1.5817E-6</c:v>
                </c:pt>
                <c:pt idx="19">
                  <c:v>1.8043E-6</c:v>
                </c:pt>
                <c:pt idx="20">
                  <c:v>2.0186E-6</c:v>
                </c:pt>
                <c:pt idx="21">
                  <c:v>2.2122000000000002E-6</c:v>
                </c:pt>
                <c:pt idx="22">
                  <c:v>2.3715999999999999E-6</c:v>
                </c:pt>
                <c:pt idx="23">
                  <c:v>2.4837E-6</c:v>
                </c:pt>
                <c:pt idx="24">
                  <c:v>2.5376000000000001E-6</c:v>
                </c:pt>
                <c:pt idx="25">
                  <c:v>2.5266999999999999E-6</c:v>
                </c:pt>
                <c:pt idx="26">
                  <c:v>2.4499E-6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FLUID!$F$8:$BR$8</c:f>
              <c:numCache>
                <c:formatCode>0.00E+00</c:formatCode>
                <c:ptCount val="65"/>
                <c:pt idx="0">
                  <c:v>9.3294999999999995E-21</c:v>
                </c:pt>
                <c:pt idx="1">
                  <c:v>1.8516999999999999E-19</c:v>
                </c:pt>
                <c:pt idx="2">
                  <c:v>2.5688000000000002E-18</c:v>
                </c:pt>
                <c:pt idx="3">
                  <c:v>2.6373999999999998E-17</c:v>
                </c:pt>
                <c:pt idx="4">
                  <c:v>2.0977E-16</c:v>
                </c:pt>
                <c:pt idx="5">
                  <c:v>1.3414000000000001E-15</c:v>
                </c:pt>
                <c:pt idx="6">
                  <c:v>7.1081000000000005E-15</c:v>
                </c:pt>
                <c:pt idx="7">
                  <c:v>3.2004999999999998E-14</c:v>
                </c:pt>
                <c:pt idx="8">
                  <c:v>1.2503E-13</c:v>
                </c:pt>
                <c:pt idx="9">
                  <c:v>9.6218999999999996E-12</c:v>
                </c:pt>
                <c:pt idx="10">
                  <c:v>2.1045000000000001E-10</c:v>
                </c:pt>
                <c:pt idx="11">
                  <c:v>2.0217000000000002E-9</c:v>
                </c:pt>
                <c:pt idx="12">
                  <c:v>1.1043E-8</c:v>
                </c:pt>
                <c:pt idx="13">
                  <c:v>4.0198E-8</c:v>
                </c:pt>
                <c:pt idx="14">
                  <c:v>1.0684999999999999E-7</c:v>
                </c:pt>
                <c:pt idx="15">
                  <c:v>1.3052999999999999E-7</c:v>
                </c:pt>
                <c:pt idx="16">
                  <c:v>1.5664000000000001E-7</c:v>
                </c:pt>
                <c:pt idx="17">
                  <c:v>1.8456999999999999E-7</c:v>
                </c:pt>
                <c:pt idx="18">
                  <c:v>2.1337000000000001E-7</c:v>
                </c:pt>
                <c:pt idx="19">
                  <c:v>2.4172999999999998E-7</c:v>
                </c:pt>
                <c:pt idx="20">
                  <c:v>2.6803E-7</c:v>
                </c:pt>
                <c:pt idx="21">
                  <c:v>2.9041999999999998E-7</c:v>
                </c:pt>
                <c:pt idx="22">
                  <c:v>3.0698000000000001E-7</c:v>
                </c:pt>
                <c:pt idx="23">
                  <c:v>3.1601999999999999E-7</c:v>
                </c:pt>
                <c:pt idx="24">
                  <c:v>3.1635E-7</c:v>
                </c:pt>
                <c:pt idx="25">
                  <c:v>3.0754000000000001E-7</c:v>
                </c:pt>
                <c:pt idx="26">
                  <c:v>2.9007E-7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FLUID!$F$9:$BR$9</c:f>
              <c:numCache>
                <c:formatCode>0.00E+00</c:formatCode>
                <c:ptCount val="65"/>
                <c:pt idx="0">
                  <c:v>7.4466999999999998E-23</c:v>
                </c:pt>
                <c:pt idx="1">
                  <c:v>1.6729E-21</c:v>
                </c:pt>
                <c:pt idx="2">
                  <c:v>2.5810000000000001E-20</c:v>
                </c:pt>
                <c:pt idx="3">
                  <c:v>2.9040999999999999E-19</c:v>
                </c:pt>
                <c:pt idx="4">
                  <c:v>2.5004999999999999E-18</c:v>
                </c:pt>
                <c:pt idx="5">
                  <c:v>1.7128999999999999E-17</c:v>
                </c:pt>
                <c:pt idx="6">
                  <c:v>9.6383000000000002E-17</c:v>
                </c:pt>
                <c:pt idx="7">
                  <c:v>4.5732999999999998E-16</c:v>
                </c:pt>
                <c:pt idx="8">
                  <c:v>1.8704999999999999E-15</c:v>
                </c:pt>
                <c:pt idx="9">
                  <c:v>1.6447E-13</c:v>
                </c:pt>
                <c:pt idx="10">
                  <c:v>3.8899000000000002E-12</c:v>
                </c:pt>
                <c:pt idx="11">
                  <c:v>3.9043999999999997E-11</c:v>
                </c:pt>
                <c:pt idx="12">
                  <c:v>2.1786000000000001E-10</c:v>
                </c:pt>
                <c:pt idx="13">
                  <c:v>7.9749999999999999E-10</c:v>
                </c:pt>
                <c:pt idx="14">
                  <c:v>2.1034E-9</c:v>
                </c:pt>
                <c:pt idx="15">
                  <c:v>2.5583000000000002E-9</c:v>
                </c:pt>
                <c:pt idx="16">
                  <c:v>3.0533000000000002E-9</c:v>
                </c:pt>
                <c:pt idx="17">
                  <c:v>3.5735000000000001E-9</c:v>
                </c:pt>
                <c:pt idx="18">
                  <c:v>4.0968999999999998E-9</c:v>
                </c:pt>
                <c:pt idx="19">
                  <c:v>4.5951000000000004E-9</c:v>
                </c:pt>
                <c:pt idx="20">
                  <c:v>5.0339000000000002E-9</c:v>
                </c:pt>
                <c:pt idx="21">
                  <c:v>5.3763999999999998E-9</c:v>
                </c:pt>
                <c:pt idx="22">
                  <c:v>5.5871999999999999E-9</c:v>
                </c:pt>
                <c:pt idx="23">
                  <c:v>5.6383999999999999E-9</c:v>
                </c:pt>
                <c:pt idx="24">
                  <c:v>5.5152999999999998E-9</c:v>
                </c:pt>
                <c:pt idx="25">
                  <c:v>5.2212000000000001E-9</c:v>
                </c:pt>
                <c:pt idx="26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FLUID!$F$10:$BR$10</c:f>
              <c:numCache>
                <c:formatCode>0.00E+00</c:formatCode>
                <c:ptCount val="65"/>
                <c:pt idx="0">
                  <c:v>2.3974000000000001E-26</c:v>
                </c:pt>
                <c:pt idx="1">
                  <c:v>1.5273E-24</c:v>
                </c:pt>
                <c:pt idx="2">
                  <c:v>6.0983000000000005E-23</c:v>
                </c:pt>
                <c:pt idx="3">
                  <c:v>1.6414000000000001E-21</c:v>
                </c:pt>
                <c:pt idx="4">
                  <c:v>3.1578999999999998E-20</c:v>
                </c:pt>
                <c:pt idx="5">
                  <c:v>4.5538000000000004E-19</c:v>
                </c:pt>
                <c:pt idx="6">
                  <c:v>5.1182000000000002E-18</c:v>
                </c:pt>
                <c:pt idx="7">
                  <c:v>4.6310000000000001E-17</c:v>
                </c:pt>
                <c:pt idx="8">
                  <c:v>3.4656E-16</c:v>
                </c:pt>
                <c:pt idx="9">
                  <c:v>2.4444999999999998E-13</c:v>
                </c:pt>
                <c:pt idx="10">
                  <c:v>3.1052999999999999E-11</c:v>
                </c:pt>
                <c:pt idx="11">
                  <c:v>1.2622E-9</c:v>
                </c:pt>
                <c:pt idx="12">
                  <c:v>2.3183E-8</c:v>
                </c:pt>
                <c:pt idx="13">
                  <c:v>2.3932E-7</c:v>
                </c:pt>
                <c:pt idx="14">
                  <c:v>1.5969999999999999E-6</c:v>
                </c:pt>
                <c:pt idx="15">
                  <c:v>2.4237000000000002E-6</c:v>
                </c:pt>
                <c:pt idx="16">
                  <c:v>3.6016E-6</c:v>
                </c:pt>
                <c:pt idx="17">
                  <c:v>5.2436000000000001E-6</c:v>
                </c:pt>
                <c:pt idx="18">
                  <c:v>7.4827000000000004E-6</c:v>
                </c:pt>
                <c:pt idx="19">
                  <c:v>1.0468999999999999E-5</c:v>
                </c:pt>
                <c:pt idx="20">
                  <c:v>1.436E-5</c:v>
                </c:pt>
                <c:pt idx="21">
                  <c:v>1.9313999999999998E-5</c:v>
                </c:pt>
                <c:pt idx="22">
                  <c:v>2.5463999999999999E-5</c:v>
                </c:pt>
                <c:pt idx="23">
                  <c:v>3.2904999999999998E-5</c:v>
                </c:pt>
                <c:pt idx="24">
                  <c:v>4.1666999999999999E-5</c:v>
                </c:pt>
                <c:pt idx="25">
                  <c:v>5.1697000000000003E-5</c:v>
                </c:pt>
                <c:pt idx="26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FLUID!$F$11:$BR$11</c:f>
              <c:numCache>
                <c:formatCode>0.00E+00</c:formatCode>
                <c:ptCount val="65"/>
                <c:pt idx="0">
                  <c:v>7.5160000000000002E-21</c:v>
                </c:pt>
                <c:pt idx="1">
                  <c:v>2.2711000000000001E-19</c:v>
                </c:pt>
                <c:pt idx="2">
                  <c:v>4.7006000000000002E-18</c:v>
                </c:pt>
                <c:pt idx="3">
                  <c:v>7.0671000000000002E-17</c:v>
                </c:pt>
                <c:pt idx="4">
                  <c:v>8.0904000000000003E-16</c:v>
                </c:pt>
                <c:pt idx="5">
                  <c:v>7.3281999999999994E-15</c:v>
                </c:pt>
                <c:pt idx="6">
                  <c:v>5.4199999999999999E-14</c:v>
                </c:pt>
                <c:pt idx="7">
                  <c:v>3.3599000000000002E-13</c:v>
                </c:pt>
                <c:pt idx="8">
                  <c:v>1.7843E-12</c:v>
                </c:pt>
                <c:pt idx="9">
                  <c:v>4.1967999999999999E-10</c:v>
                </c:pt>
                <c:pt idx="10">
                  <c:v>2.4251E-8</c:v>
                </c:pt>
                <c:pt idx="11">
                  <c:v>5.4919000000000001E-7</c:v>
                </c:pt>
                <c:pt idx="12">
                  <c:v>6.4578999999999996E-6</c:v>
                </c:pt>
                <c:pt idx="13">
                  <c:v>4.7145999999999999E-5</c:v>
                </c:pt>
                <c:pt idx="14">
                  <c:v>2.3994000000000001E-4</c:v>
                </c:pt>
                <c:pt idx="15">
                  <c:v>3.4379000000000001E-4</c:v>
                </c:pt>
                <c:pt idx="16">
                  <c:v>4.8420000000000001E-4</c:v>
                </c:pt>
                <c:pt idx="17">
                  <c:v>6.7075999999999995E-4</c:v>
                </c:pt>
                <c:pt idx="18">
                  <c:v>9.1434999999999997E-4</c:v>
                </c:pt>
                <c:pt idx="19">
                  <c:v>1.2269E-3</c:v>
                </c:pt>
                <c:pt idx="20">
                  <c:v>1.621E-3</c:v>
                </c:pt>
                <c:pt idx="21">
                  <c:v>2.1088999999999999E-3</c:v>
                </c:pt>
                <c:pt idx="22">
                  <c:v>2.7017999999999999E-3</c:v>
                </c:pt>
                <c:pt idx="23">
                  <c:v>3.4088E-3</c:v>
                </c:pt>
                <c:pt idx="24">
                  <c:v>4.2351000000000003E-3</c:v>
                </c:pt>
                <c:pt idx="25">
                  <c:v>5.1815000000000003E-3</c:v>
                </c:pt>
                <c:pt idx="26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3.2833000000000002E-35</c:v>
                </c:pt>
                <c:pt idx="3">
                  <c:v>3.5507999999999999E-33</c:v>
                </c:pt>
                <c:pt idx="4">
                  <c:v>2.4231999999999999E-31</c:v>
                </c:pt>
                <c:pt idx="5">
                  <c:v>1.1128E-29</c:v>
                </c:pt>
                <c:pt idx="6">
                  <c:v>3.6256000000000001E-28</c:v>
                </c:pt>
                <c:pt idx="7">
                  <c:v>8.7572999999999999E-27</c:v>
                </c:pt>
                <c:pt idx="8">
                  <c:v>1.6267999999999999E-25</c:v>
                </c:pt>
                <c:pt idx="9">
                  <c:v>2.4415999999999999E-21</c:v>
                </c:pt>
                <c:pt idx="10">
                  <c:v>3.3463000000000001E-18</c:v>
                </c:pt>
                <c:pt idx="11">
                  <c:v>9.2259000000000007E-16</c:v>
                </c:pt>
                <c:pt idx="12">
                  <c:v>8.2470999999999998E-14</c:v>
                </c:pt>
                <c:pt idx="13">
                  <c:v>3.2424E-12</c:v>
                </c:pt>
                <c:pt idx="14">
                  <c:v>6.8656000000000003E-11</c:v>
                </c:pt>
                <c:pt idx="15">
                  <c:v>1.3602000000000001E-10</c:v>
                </c:pt>
                <c:pt idx="16">
                  <c:v>2.6195999999999999E-10</c:v>
                </c:pt>
                <c:pt idx="17">
                  <c:v>4.9119000000000004E-10</c:v>
                </c:pt>
                <c:pt idx="18">
                  <c:v>8.9784999999999995E-10</c:v>
                </c:pt>
                <c:pt idx="19">
                  <c:v>1.6018E-9</c:v>
                </c:pt>
                <c:pt idx="20">
                  <c:v>2.7921999999999999E-9</c:v>
                </c:pt>
                <c:pt idx="21">
                  <c:v>4.7598E-9</c:v>
                </c:pt>
                <c:pt idx="22">
                  <c:v>7.9418E-9</c:v>
                </c:pt>
                <c:pt idx="23">
                  <c:v>1.2979999999999999E-8</c:v>
                </c:pt>
                <c:pt idx="24">
                  <c:v>2.0793E-8</c:v>
                </c:pt>
                <c:pt idx="25">
                  <c:v>3.2670000000000001E-8</c:v>
                </c:pt>
                <c:pt idx="26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FLUID!$F$13:$BR$13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/>
        <c:axId val="112635264"/>
        <c:axId val="11265753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11263526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57536"/>
        <c:crosses val="autoZero"/>
        <c:crossBetween val="midCat"/>
      </c:valAx>
      <c:valAx>
        <c:axId val="112657536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3526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-246.59692857000002</c:v>
                </c:pt>
                <c:pt idx="1">
                  <c:v>-253.13381091915002</c:v>
                </c:pt>
                <c:pt idx="2">
                  <c:v>-259.62578000220003</c:v>
                </c:pt>
                <c:pt idx="3">
                  <c:v>-266.19195766065008</c:v>
                </c:pt>
                <c:pt idx="4">
                  <c:v>-272.88167714880007</c:v>
                </c:pt>
                <c:pt idx="5">
                  <c:v>-279.56941695450001</c:v>
                </c:pt>
                <c:pt idx="6">
                  <c:v>-286.41315507210004</c:v>
                </c:pt>
                <c:pt idx="7">
                  <c:v>-293.26527919440002</c:v>
                </c:pt>
                <c:pt idx="8">
                  <c:v>-300.14056086210002</c:v>
                </c:pt>
                <c:pt idx="9">
                  <c:v>-328.33277048100001</c:v>
                </c:pt>
                <c:pt idx="10">
                  <c:v>-357.32239303125004</c:v>
                </c:pt>
                <c:pt idx="11">
                  <c:v>-386.84209869632531</c:v>
                </c:pt>
                <c:pt idx="12">
                  <c:v>-417.01568706332466</c:v>
                </c:pt>
                <c:pt idx="13">
                  <c:v>-447.73052941934009</c:v>
                </c:pt>
                <c:pt idx="14">
                  <c:v>-478.79891737604231</c:v>
                </c:pt>
                <c:pt idx="15">
                  <c:v>-486.53013262412964</c:v>
                </c:pt>
                <c:pt idx="16">
                  <c:v>-494.35441346196137</c:v>
                </c:pt>
                <c:pt idx="17">
                  <c:v>-502.06212642612661</c:v>
                </c:pt>
                <c:pt idx="18">
                  <c:v>-509.78553996114891</c:v>
                </c:pt>
                <c:pt idx="19">
                  <c:v>-517.50439562725592</c:v>
                </c:pt>
                <c:pt idx="20">
                  <c:v>-525.11244987102839</c:v>
                </c:pt>
                <c:pt idx="21">
                  <c:v>-532.68093228789212</c:v>
                </c:pt>
                <c:pt idx="22">
                  <c:v>-540.09926190028273</c:v>
                </c:pt>
                <c:pt idx="23">
                  <c:v>-547.45571013661436</c:v>
                </c:pt>
                <c:pt idx="24">
                  <c:v>-554.8007782550402</c:v>
                </c:pt>
                <c:pt idx="25">
                  <c:v>-561.85337189473319</c:v>
                </c:pt>
                <c:pt idx="26">
                  <c:v>-568.85529953977505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-246.59692857000002</c:v>
                </c:pt>
                <c:pt idx="1">
                  <c:v>-253.13381091915002</c:v>
                </c:pt>
                <c:pt idx="2">
                  <c:v>-259.62578000220003</c:v>
                </c:pt>
                <c:pt idx="3">
                  <c:v>-266.19195766065008</c:v>
                </c:pt>
                <c:pt idx="4">
                  <c:v>-272.88167714880001</c:v>
                </c:pt>
                <c:pt idx="5">
                  <c:v>-279.56941695450001</c:v>
                </c:pt>
                <c:pt idx="6">
                  <c:v>-286.41315507209998</c:v>
                </c:pt>
                <c:pt idx="7">
                  <c:v>-293.26527919440002</c:v>
                </c:pt>
                <c:pt idx="8">
                  <c:v>-300.14056086210002</c:v>
                </c:pt>
                <c:pt idx="9">
                  <c:v>-328.33277048100001</c:v>
                </c:pt>
                <c:pt idx="10">
                  <c:v>-357.32239303125004</c:v>
                </c:pt>
                <c:pt idx="11">
                  <c:v>-386.84233102050007</c:v>
                </c:pt>
                <c:pt idx="12">
                  <c:v>-417.0197206368</c:v>
                </c:pt>
                <c:pt idx="13">
                  <c:v>-447.76276398000005</c:v>
                </c:pt>
                <c:pt idx="14">
                  <c:v>-478.97944115280001</c:v>
                </c:pt>
                <c:pt idx="15">
                  <c:v>-486.79508778180002</c:v>
                </c:pt>
                <c:pt idx="16">
                  <c:v>-494.73664919879997</c:v>
                </c:pt>
                <c:pt idx="17">
                  <c:v>-502.60412842079995</c:v>
                </c:pt>
                <c:pt idx="18">
                  <c:v>-510.54183190979995</c:v>
                </c:pt>
                <c:pt idx="19">
                  <c:v>-518.54309808840003</c:v>
                </c:pt>
                <c:pt idx="20">
                  <c:v>-526.51705861755011</c:v>
                </c:pt>
                <c:pt idx="21">
                  <c:v>-534.55077878400004</c:v>
                </c:pt>
                <c:pt idx="22">
                  <c:v>-542.54989982160009</c:v>
                </c:pt>
                <c:pt idx="23">
                  <c:v>-550.61838374400008</c:v>
                </c:pt>
                <c:pt idx="24">
                  <c:v>-558.82060473600006</c:v>
                </c:pt>
                <c:pt idx="25">
                  <c:v>-566.88389043300003</c:v>
                </c:pt>
                <c:pt idx="26">
                  <c:v>-575.05576350000013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/>
        <c:axId val="114065792"/>
        <c:axId val="1140673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406579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067328"/>
        <c:crosses val="autoZero"/>
        <c:crossBetween val="midCat"/>
      </c:valAx>
      <c:valAx>
        <c:axId val="114067328"/>
        <c:scaling>
          <c:orientation val="minMax"/>
          <c:max val="0"/>
          <c:min val="-4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065792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66E-2"/>
          <c:w val="0.91701947782842963"/>
          <c:h val="0.82818830570436508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7.4854000000000006E-9</c:v>
                </c:pt>
                <c:pt idx="1">
                  <c:v>6.8696000000000003E-9</c:v>
                </c:pt>
                <c:pt idx="2">
                  <c:v>1.2807E-8</c:v>
                </c:pt>
                <c:pt idx="3">
                  <c:v>1.2091000000000001E-8</c:v>
                </c:pt>
                <c:pt idx="4">
                  <c:v>1.1528000000000001E-8</c:v>
                </c:pt>
                <c:pt idx="5">
                  <c:v>1.1069E-8</c:v>
                </c:pt>
                <c:pt idx="6">
                  <c:v>1.0675E-8</c:v>
                </c:pt>
                <c:pt idx="7">
                  <c:v>1.0317000000000001E-8</c:v>
                </c:pt>
                <c:pt idx="8">
                  <c:v>9.9748000000000008E-9</c:v>
                </c:pt>
                <c:pt idx="9">
                  <c:v>8.6568000000000001E-9</c:v>
                </c:pt>
                <c:pt idx="10">
                  <c:v>7.6741000000000002E-9</c:v>
                </c:pt>
                <c:pt idx="11">
                  <c:v>7.2913000000000002E-9</c:v>
                </c:pt>
                <c:pt idx="12">
                  <c:v>7.3028000000000001E-9</c:v>
                </c:pt>
                <c:pt idx="13">
                  <c:v>7.8324000000000004E-9</c:v>
                </c:pt>
                <c:pt idx="14">
                  <c:v>8.7258999999999994E-9</c:v>
                </c:pt>
                <c:pt idx="15">
                  <c:v>9.0509999999999995E-9</c:v>
                </c:pt>
                <c:pt idx="16">
                  <c:v>9.4423999999999996E-9</c:v>
                </c:pt>
                <c:pt idx="17">
                  <c:v>9.9193999999999995E-9</c:v>
                </c:pt>
                <c:pt idx="18">
                  <c:v>1.0508000000000001E-8</c:v>
                </c:pt>
                <c:pt idx="19">
                  <c:v>1.1241E-8</c:v>
                </c:pt>
                <c:pt idx="20">
                  <c:v>1.2162999999999999E-8</c:v>
                </c:pt>
                <c:pt idx="21">
                  <c:v>1.3334E-8</c:v>
                </c:pt>
                <c:pt idx="22">
                  <c:v>7.5509000000000005E-9</c:v>
                </c:pt>
                <c:pt idx="23">
                  <c:v>8.5743999999999997E-9</c:v>
                </c:pt>
                <c:pt idx="24">
                  <c:v>9.9095000000000002E-9</c:v>
                </c:pt>
                <c:pt idx="25">
                  <c:v>1.1667E-8</c:v>
                </c:pt>
                <c:pt idx="26">
                  <c:v>1.3985000000000001E-8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0"/>
          <c:order val="1"/>
          <c:tx>
            <c:strRef>
              <c:f>FLUID!$E$14</c:f>
              <c:strCache>
                <c:ptCount val="1"/>
                <c:pt idx="0">
                  <c:v>(l)Se[l]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FLUID!$F$14:$BR$14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7.9999000000000001E-2</c:v>
                </c:pt>
                <c:pt idx="12">
                  <c:v>7.9985000000000001E-2</c:v>
                </c:pt>
                <c:pt idx="13">
                  <c:v>7.9894999999999994E-2</c:v>
                </c:pt>
                <c:pt idx="14">
                  <c:v>7.9478999999999994E-2</c:v>
                </c:pt>
                <c:pt idx="15">
                  <c:v>7.9256999999999994E-2</c:v>
                </c:pt>
                <c:pt idx="16">
                  <c:v>7.8958E-2</c:v>
                </c:pt>
                <c:pt idx="17">
                  <c:v>7.8562999999999994E-2</c:v>
                </c:pt>
                <c:pt idx="18">
                  <c:v>7.8048999999999993E-2</c:v>
                </c:pt>
                <c:pt idx="19">
                  <c:v>7.7392000000000002E-2</c:v>
                </c:pt>
                <c:pt idx="20">
                  <c:v>7.6565999999999995E-2</c:v>
                </c:pt>
                <c:pt idx="21">
                  <c:v>7.5548000000000004E-2</c:v>
                </c:pt>
                <c:pt idx="22">
                  <c:v>7.4315999999999993E-2</c:v>
                </c:pt>
                <c:pt idx="23">
                  <c:v>7.2853000000000001E-2</c:v>
                </c:pt>
                <c:pt idx="24">
                  <c:v>7.1149000000000004E-2</c:v>
                </c:pt>
                <c:pt idx="25">
                  <c:v>6.9205000000000003E-2</c:v>
                </c:pt>
                <c:pt idx="26">
                  <c:v>6.7031999999999994E-2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2"/>
          <c:tx>
            <c:strRef>
              <c:f>FLUID!$E$15</c:f>
              <c:strCache>
                <c:ptCount val="1"/>
                <c:pt idx="0">
                  <c:v>(DGeSeEU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FLUID!$F$15:$BR$15</c:f>
              <c:numCache>
                <c:formatCode>0.00E+00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3"/>
          <c:tx>
            <c:strRef>
              <c:f>FLUID!$E$16</c:f>
              <c:strCache>
                <c:ptCount val="1"/>
                <c:pt idx="0">
                  <c:v>(l)Ga2Se3[l]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FLUID!$F$16:$BR$16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/>
        <c:axId val="112908544"/>
        <c:axId val="1129144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11290854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914432"/>
        <c:crosses val="autoZero"/>
        <c:crossBetween val="midCat"/>
      </c:valAx>
      <c:valAx>
        <c:axId val="11291443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90854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66E-2"/>
          <c:y val="9.3034716533807571E-2"/>
          <c:w val="0.92172545969724562"/>
          <c:h val="0.8226108093903296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-448.69866156045009</c:v>
                </c:pt>
                <c:pt idx="11">
                  <c:v>-455.77866700440012</c:v>
                </c:pt>
                <c:pt idx="12">
                  <c:v>-463.25188510815002</c:v>
                </c:pt>
                <c:pt idx="13">
                  <c:v>-471.08677897320007</c:v>
                </c:pt>
                <c:pt idx="14">
                  <c:v>-478.97944115280001</c:v>
                </c:pt>
                <c:pt idx="15">
                  <c:v>-534.55077878400004</c:v>
                </c:pt>
                <c:pt idx="16">
                  <c:v>-542.54989982160009</c:v>
                </c:pt>
                <c:pt idx="17">
                  <c:v>-550.61838374400008</c:v>
                </c:pt>
                <c:pt idx="18">
                  <c:v>-558.82060473600006</c:v>
                </c:pt>
                <c:pt idx="19">
                  <c:v>-566.88389043300003</c:v>
                </c:pt>
                <c:pt idx="20">
                  <c:v>-575.05576350000013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/>
        <c:axId val="123597568"/>
        <c:axId val="123599104"/>
      </c:scatterChart>
      <c:valAx>
        <c:axId val="123597568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599104"/>
        <c:crosses val="autoZero"/>
        <c:crossBetween val="midCat"/>
      </c:valAx>
      <c:valAx>
        <c:axId val="1235991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597568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893E-2"/>
          <c:y val="1.669389453301581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28"/>
          <c:h val="0.80534181504717151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5.4727999999999999E-2</c:v>
                </c:pt>
                <c:pt idx="11">
                  <c:v>3.4264000000000003E-2</c:v>
                </c:pt>
                <c:pt idx="12">
                  <c:v>1.8521999999999999E-4</c:v>
                </c:pt>
                <c:pt idx="13">
                  <c:v>7.9277E-22</c:v>
                </c:pt>
                <c:pt idx="14">
                  <c:v>6.6076E-24</c:v>
                </c:pt>
                <c:pt idx="15">
                  <c:v>1.1243E-31</c:v>
                </c:pt>
                <c:pt idx="16">
                  <c:v>2.4190999999999998E-33</c:v>
                </c:pt>
                <c:pt idx="17">
                  <c:v>3.6832E-36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7.6582999999999998E-3</c:v>
                </c:pt>
                <c:pt idx="11">
                  <c:v>4.4875999999999998E-15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4.6509999999999997E-33</c:v>
                </c:pt>
                <c:pt idx="7">
                  <c:v>1.3832E-31</c:v>
                </c:pt>
                <c:pt idx="8">
                  <c:v>6.6210999999999993E-30</c:v>
                </c:pt>
                <c:pt idx="9">
                  <c:v>2.4151999999999998E-33</c:v>
                </c:pt>
                <c:pt idx="10">
                  <c:v>0</c:v>
                </c:pt>
                <c:pt idx="11">
                  <c:v>1.5517E-18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2.2463999999999999E-16</c:v>
                </c:pt>
                <c:pt idx="16">
                  <c:v>9.2168999999999999E-16</c:v>
                </c:pt>
                <c:pt idx="17">
                  <c:v>9.8786000000000004E-16</c:v>
                </c:pt>
                <c:pt idx="18">
                  <c:v>4.2412999999999997E-15</c:v>
                </c:pt>
                <c:pt idx="19">
                  <c:v>4.7725000000000001E-15</c:v>
                </c:pt>
                <c:pt idx="20">
                  <c:v>5.4959E-15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6.9377999999999996E-26</c:v>
                </c:pt>
                <c:pt idx="1">
                  <c:v>4.1208E-19</c:v>
                </c:pt>
                <c:pt idx="2">
                  <c:v>4.8868999999999998E-15</c:v>
                </c:pt>
                <c:pt idx="3">
                  <c:v>4.6365999999999997E-13</c:v>
                </c:pt>
                <c:pt idx="4">
                  <c:v>3.8349999999999997E-12</c:v>
                </c:pt>
                <c:pt idx="5">
                  <c:v>3.1226999999999999E-11</c:v>
                </c:pt>
                <c:pt idx="6">
                  <c:v>5.0581000000000004E-13</c:v>
                </c:pt>
                <c:pt idx="7">
                  <c:v>3.9534999999999999E-14</c:v>
                </c:pt>
                <c:pt idx="8">
                  <c:v>7.3826999999999996E-16</c:v>
                </c:pt>
                <c:pt idx="9">
                  <c:v>1.344E-22</c:v>
                </c:pt>
                <c:pt idx="10">
                  <c:v>0</c:v>
                </c:pt>
                <c:pt idx="11">
                  <c:v>2.6387999999999998E-15</c:v>
                </c:pt>
                <c:pt idx="12">
                  <c:v>0</c:v>
                </c:pt>
                <c:pt idx="13">
                  <c:v>0</c:v>
                </c:pt>
                <c:pt idx="14">
                  <c:v>4.5431000000000003E-25</c:v>
                </c:pt>
                <c:pt idx="15">
                  <c:v>1.5536000000000001E-9</c:v>
                </c:pt>
                <c:pt idx="16">
                  <c:v>3.5764000000000002E-9</c:v>
                </c:pt>
                <c:pt idx="17">
                  <c:v>4.2394000000000001E-9</c:v>
                </c:pt>
                <c:pt idx="18">
                  <c:v>9.9709E-9</c:v>
                </c:pt>
                <c:pt idx="19">
                  <c:v>1.2153999999999999E-8</c:v>
                </c:pt>
                <c:pt idx="20">
                  <c:v>1.5017999999999999E-8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3.5888000000000003E-2</c:v>
                </c:pt>
                <c:pt idx="11">
                  <c:v>2.1467E-2</c:v>
                </c:pt>
                <c:pt idx="12">
                  <c:v>5.7837000000000001E-3</c:v>
                </c:pt>
                <c:pt idx="13">
                  <c:v>4.8007999999999998E-6</c:v>
                </c:pt>
                <c:pt idx="14">
                  <c:v>7.5868999999999997E-7</c:v>
                </c:pt>
                <c:pt idx="15">
                  <c:v>1.7961999999999999E-8</c:v>
                </c:pt>
                <c:pt idx="16">
                  <c:v>9.2684999999999996E-9</c:v>
                </c:pt>
                <c:pt idx="17">
                  <c:v>2.8372000000000001E-9</c:v>
                </c:pt>
                <c:pt idx="18">
                  <c:v>1.9301000000000002E-9</c:v>
                </c:pt>
                <c:pt idx="19">
                  <c:v>6.9686000000000001E-10</c:v>
                </c:pt>
                <c:pt idx="20">
                  <c:v>2.6501999999999998E-10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1.4420999999999999E-11</c:v>
                </c:pt>
                <c:pt idx="11">
                  <c:v>1.6713E-10</c:v>
                </c:pt>
                <c:pt idx="12">
                  <c:v>1.5417E-9</c:v>
                </c:pt>
                <c:pt idx="13">
                  <c:v>1.6978000000000001E-9</c:v>
                </c:pt>
                <c:pt idx="14">
                  <c:v>2.1034E-9</c:v>
                </c:pt>
                <c:pt idx="15">
                  <c:v>5.3763999999999998E-9</c:v>
                </c:pt>
                <c:pt idx="16">
                  <c:v>5.5871999999999999E-9</c:v>
                </c:pt>
                <c:pt idx="17">
                  <c:v>5.6383999999999999E-9</c:v>
                </c:pt>
                <c:pt idx="18">
                  <c:v>5.5152999999999998E-9</c:v>
                </c:pt>
                <c:pt idx="19">
                  <c:v>5.2212000000000001E-9</c:v>
                </c:pt>
                <c:pt idx="20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1.2003999999999999E-9</c:v>
                </c:pt>
                <c:pt idx="11">
                  <c:v>1.0602E-8</c:v>
                </c:pt>
                <c:pt idx="12">
                  <c:v>7.6561000000000006E-8</c:v>
                </c:pt>
                <c:pt idx="13">
                  <c:v>8.5965000000000002E-8</c:v>
                </c:pt>
                <c:pt idx="14">
                  <c:v>1.0686000000000001E-7</c:v>
                </c:pt>
                <c:pt idx="15">
                  <c:v>2.9041999999999998E-7</c:v>
                </c:pt>
                <c:pt idx="16">
                  <c:v>3.0698000000000001E-7</c:v>
                </c:pt>
                <c:pt idx="17">
                  <c:v>3.1601999999999999E-7</c:v>
                </c:pt>
                <c:pt idx="18">
                  <c:v>3.1635E-7</c:v>
                </c:pt>
                <c:pt idx="19">
                  <c:v>3.0754000000000001E-7</c:v>
                </c:pt>
                <c:pt idx="20">
                  <c:v>2.9007E-7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1.4672000000000001E-8</c:v>
                </c:pt>
                <c:pt idx="11">
                  <c:v>9.8305999999999994E-8</c:v>
                </c:pt>
                <c:pt idx="12">
                  <c:v>5.5341999999999999E-7</c:v>
                </c:pt>
                <c:pt idx="13">
                  <c:v>6.3097999999999995E-7</c:v>
                </c:pt>
                <c:pt idx="14">
                  <c:v>7.8380999999999998E-7</c:v>
                </c:pt>
                <c:pt idx="15">
                  <c:v>2.2122000000000002E-6</c:v>
                </c:pt>
                <c:pt idx="16">
                  <c:v>2.3717000000000001E-6</c:v>
                </c:pt>
                <c:pt idx="17">
                  <c:v>2.4837E-6</c:v>
                </c:pt>
                <c:pt idx="18">
                  <c:v>2.5376000000000001E-6</c:v>
                </c:pt>
                <c:pt idx="19">
                  <c:v>2.5266999999999999E-6</c:v>
                </c:pt>
                <c:pt idx="20">
                  <c:v>2.4499E-6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1.2473000000000001E-7</c:v>
                </c:pt>
                <c:pt idx="11">
                  <c:v>7.0353999999999996E-7</c:v>
                </c:pt>
                <c:pt idx="12">
                  <c:v>3.4105000000000002E-6</c:v>
                </c:pt>
                <c:pt idx="13">
                  <c:v>4.3432000000000002E-6</c:v>
                </c:pt>
                <c:pt idx="14">
                  <c:v>5.9076E-6</c:v>
                </c:pt>
                <c:pt idx="15">
                  <c:v>2.9932000000000001E-5</c:v>
                </c:pt>
                <c:pt idx="16">
                  <c:v>3.4804000000000001E-5</c:v>
                </c:pt>
                <c:pt idx="17">
                  <c:v>3.9558999999999999E-5</c:v>
                </c:pt>
                <c:pt idx="18">
                  <c:v>4.3914E-5</c:v>
                </c:pt>
                <c:pt idx="19">
                  <c:v>4.7574999999999998E-5</c:v>
                </c:pt>
                <c:pt idx="20">
                  <c:v>5.0275999999999998E-5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3.8244000000000002E-18</c:v>
                </c:pt>
                <c:pt idx="11">
                  <c:v>6.9690999999999994E-18</c:v>
                </c:pt>
                <c:pt idx="12">
                  <c:v>1.2322E-17</c:v>
                </c:pt>
                <c:pt idx="13">
                  <c:v>2.0047000000000001E-17</c:v>
                </c:pt>
                <c:pt idx="14">
                  <c:v>3.1372000000000002E-17</c:v>
                </c:pt>
                <c:pt idx="15">
                  <c:v>4.5191999999999996E-16</c:v>
                </c:pt>
                <c:pt idx="16">
                  <c:v>6.2680000000000005E-16</c:v>
                </c:pt>
                <c:pt idx="17">
                  <c:v>8.6001000000000005E-16</c:v>
                </c:pt>
                <c:pt idx="18">
                  <c:v>1.1681E-15</c:v>
                </c:pt>
                <c:pt idx="19">
                  <c:v>1.5715999999999999E-15</c:v>
                </c:pt>
                <c:pt idx="20">
                  <c:v>2.0954999999999998E-15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9.6823E-9</c:v>
                </c:pt>
                <c:pt idx="11">
                  <c:v>4.4374999999999999E-8</c:v>
                </c:pt>
                <c:pt idx="12">
                  <c:v>1.7907E-7</c:v>
                </c:pt>
                <c:pt idx="13">
                  <c:v>2.4658999999999999E-7</c:v>
                </c:pt>
                <c:pt idx="14">
                  <c:v>3.5601999999999998E-7</c:v>
                </c:pt>
                <c:pt idx="15">
                  <c:v>2.6869999999999999E-6</c:v>
                </c:pt>
                <c:pt idx="16">
                  <c:v>3.3119E-6</c:v>
                </c:pt>
                <c:pt idx="17">
                  <c:v>3.9963000000000002E-6</c:v>
                </c:pt>
                <c:pt idx="18">
                  <c:v>4.7182E-6</c:v>
                </c:pt>
                <c:pt idx="19">
                  <c:v>5.4477999999999997E-6</c:v>
                </c:pt>
                <c:pt idx="20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5.3138999999999997E-8</c:v>
                </c:pt>
                <c:pt idx="11">
                  <c:v>2.0062000000000001E-7</c:v>
                </c:pt>
                <c:pt idx="12">
                  <c:v>6.8280000000000005E-7</c:v>
                </c:pt>
                <c:pt idx="13">
                  <c:v>1.0296000000000001E-6</c:v>
                </c:pt>
                <c:pt idx="14">
                  <c:v>1.5969999999999999E-6</c:v>
                </c:pt>
                <c:pt idx="15">
                  <c:v>1.9313999999999998E-5</c:v>
                </c:pt>
                <c:pt idx="16">
                  <c:v>2.5463999999999999E-5</c:v>
                </c:pt>
                <c:pt idx="17">
                  <c:v>3.2904999999999998E-5</c:v>
                </c:pt>
                <c:pt idx="18">
                  <c:v>4.1666999999999999E-5</c:v>
                </c:pt>
                <c:pt idx="19">
                  <c:v>5.1697000000000003E-5</c:v>
                </c:pt>
                <c:pt idx="20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1.7286999999999999E-5</c:v>
                </c:pt>
                <c:pt idx="11">
                  <c:v>4.6147999999999999E-5</c:v>
                </c:pt>
                <c:pt idx="12">
                  <c:v>1.1451E-4</c:v>
                </c:pt>
                <c:pt idx="13">
                  <c:v>1.6449999999999999E-4</c:v>
                </c:pt>
                <c:pt idx="14">
                  <c:v>2.3994000000000001E-4</c:v>
                </c:pt>
                <c:pt idx="15">
                  <c:v>2.1088999999999999E-3</c:v>
                </c:pt>
                <c:pt idx="16">
                  <c:v>2.7017999999999999E-3</c:v>
                </c:pt>
                <c:pt idx="17">
                  <c:v>3.4088E-3</c:v>
                </c:pt>
                <c:pt idx="18">
                  <c:v>4.2351000000000003E-3</c:v>
                </c:pt>
                <c:pt idx="19">
                  <c:v>5.1815000000000003E-3</c:v>
                </c:pt>
                <c:pt idx="20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1.9632E-12</c:v>
                </c:pt>
                <c:pt idx="11">
                  <c:v>5.8235E-12</c:v>
                </c:pt>
                <c:pt idx="12">
                  <c:v>1.6237999999999999E-11</c:v>
                </c:pt>
                <c:pt idx="13">
                  <c:v>3.3635000000000002E-11</c:v>
                </c:pt>
                <c:pt idx="14">
                  <c:v>6.8656999999999999E-11</c:v>
                </c:pt>
                <c:pt idx="15">
                  <c:v>4.7598E-9</c:v>
                </c:pt>
                <c:pt idx="16">
                  <c:v>7.9418E-9</c:v>
                </c:pt>
                <c:pt idx="17">
                  <c:v>1.2979999999999999E-8</c:v>
                </c:pt>
                <c:pt idx="18">
                  <c:v>2.0793E-8</c:v>
                </c:pt>
                <c:pt idx="19">
                  <c:v>3.2670000000000001E-8</c:v>
                </c:pt>
                <c:pt idx="20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3.9499E-30</c:v>
                </c:pt>
                <c:pt idx="3">
                  <c:v>9.0084000000000004E-29</c:v>
                </c:pt>
                <c:pt idx="4">
                  <c:v>2.0790000000000001E-25</c:v>
                </c:pt>
                <c:pt idx="5">
                  <c:v>6.4358999999999997E-24</c:v>
                </c:pt>
                <c:pt idx="6">
                  <c:v>1.2988E-21</c:v>
                </c:pt>
                <c:pt idx="7">
                  <c:v>2.0426999999999999E-21</c:v>
                </c:pt>
                <c:pt idx="8">
                  <c:v>1.1504E-20</c:v>
                </c:pt>
                <c:pt idx="9">
                  <c:v>7.1848999999999997E-20</c:v>
                </c:pt>
                <c:pt idx="10">
                  <c:v>2.1453999999999999E-13</c:v>
                </c:pt>
                <c:pt idx="11">
                  <c:v>2.96E-13</c:v>
                </c:pt>
                <c:pt idx="12">
                  <c:v>3.9484999999999998E-13</c:v>
                </c:pt>
                <c:pt idx="13">
                  <c:v>6.6497999999999996E-13</c:v>
                </c:pt>
                <c:pt idx="14">
                  <c:v>1.0647000000000001E-12</c:v>
                </c:pt>
                <c:pt idx="15">
                  <c:v>2.0439E-11</c:v>
                </c:pt>
                <c:pt idx="16">
                  <c:v>3.0053999999999998E-11</c:v>
                </c:pt>
                <c:pt idx="17">
                  <c:v>4.3920000000000002E-11</c:v>
                </c:pt>
                <c:pt idx="18">
                  <c:v>6.3841000000000005E-11</c:v>
                </c:pt>
                <c:pt idx="19">
                  <c:v>9.2376E-11</c:v>
                </c:pt>
                <c:pt idx="20">
                  <c:v>1.3315E-10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1.1493000000000001E-25</c:v>
                </c:pt>
                <c:pt idx="1">
                  <c:v>2.0885000000000001E-18</c:v>
                </c:pt>
                <c:pt idx="2">
                  <c:v>4.8918999999999997E-15</c:v>
                </c:pt>
                <c:pt idx="3">
                  <c:v>4.9261999999999997E-13</c:v>
                </c:pt>
                <c:pt idx="4">
                  <c:v>3.3043999999999999E-11</c:v>
                </c:pt>
                <c:pt idx="5">
                  <c:v>7.3103999999999994E-11</c:v>
                </c:pt>
                <c:pt idx="6">
                  <c:v>1.9789999999999999E-9</c:v>
                </c:pt>
                <c:pt idx="7">
                  <c:v>2.0336000000000001E-9</c:v>
                </c:pt>
                <c:pt idx="8">
                  <c:v>7.6813000000000008E-9</c:v>
                </c:pt>
                <c:pt idx="9">
                  <c:v>3.2964999999999998E-8</c:v>
                </c:pt>
                <c:pt idx="10">
                  <c:v>6.9384000000000001E-2</c:v>
                </c:pt>
                <c:pt idx="11">
                  <c:v>0.10427</c:v>
                </c:pt>
                <c:pt idx="12">
                  <c:v>0.15403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1.8669999999999998E-33</c:v>
                </c:pt>
                <c:pt idx="5">
                  <c:v>5.5563000000000001E-31</c:v>
                </c:pt>
                <c:pt idx="6">
                  <c:v>7.0713000000000002E-28</c:v>
                </c:pt>
                <c:pt idx="7">
                  <c:v>1.6738000000000001E-27</c:v>
                </c:pt>
                <c:pt idx="8">
                  <c:v>1.3936999999999999E-26</c:v>
                </c:pt>
                <c:pt idx="9">
                  <c:v>1.2657E-25</c:v>
                </c:pt>
                <c:pt idx="10">
                  <c:v>5.4248999999999997E-19</c:v>
                </c:pt>
                <c:pt idx="11">
                  <c:v>1.6051999999999999E-18</c:v>
                </c:pt>
                <c:pt idx="12">
                  <c:v>4.6008999999999999E-18</c:v>
                </c:pt>
                <c:pt idx="13">
                  <c:v>1.1615E-17</c:v>
                </c:pt>
                <c:pt idx="14">
                  <c:v>2.6780999999999999E-17</c:v>
                </c:pt>
                <c:pt idx="15">
                  <c:v>4.0953000000000001E-15</c:v>
                </c:pt>
                <c:pt idx="16">
                  <c:v>7.6440999999999997E-15</c:v>
                </c:pt>
                <c:pt idx="17">
                  <c:v>1.4004E-14</c:v>
                </c:pt>
                <c:pt idx="18">
                  <c:v>2.5214E-14</c:v>
                </c:pt>
                <c:pt idx="19">
                  <c:v>4.4675000000000003E-14</c:v>
                </c:pt>
                <c:pt idx="20">
                  <c:v>7.7984999999999995E-14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2.1385999999999999E-31</c:v>
                </c:pt>
                <c:pt idx="1">
                  <c:v>4.9152000000000002E-23</c:v>
                </c:pt>
                <c:pt idx="2">
                  <c:v>1.0059E-19</c:v>
                </c:pt>
                <c:pt idx="3">
                  <c:v>3.2815999999999999E-15</c:v>
                </c:pt>
                <c:pt idx="4">
                  <c:v>7.6219000000000001E-13</c:v>
                </c:pt>
                <c:pt idx="5">
                  <c:v>4.7967999999999999E-12</c:v>
                </c:pt>
                <c:pt idx="6">
                  <c:v>3.2160000000000001E-10</c:v>
                </c:pt>
                <c:pt idx="7">
                  <c:v>4.0755E-10</c:v>
                </c:pt>
                <c:pt idx="8">
                  <c:v>1.8870999999999998E-9</c:v>
                </c:pt>
                <c:pt idx="9">
                  <c:v>9.8732999999999998E-9</c:v>
                </c:pt>
                <c:pt idx="10">
                  <c:v>2.5236000000000001E-2</c:v>
                </c:pt>
                <c:pt idx="11">
                  <c:v>4.5637999999999998E-2</c:v>
                </c:pt>
                <c:pt idx="12">
                  <c:v>7.9561999999999994E-2</c:v>
                </c:pt>
                <c:pt idx="13">
                  <c:v>7.9641000000000003E-2</c:v>
                </c:pt>
                <c:pt idx="14">
                  <c:v>7.9478999999999994E-2</c:v>
                </c:pt>
                <c:pt idx="15">
                  <c:v>7.5548000000000004E-2</c:v>
                </c:pt>
                <c:pt idx="16">
                  <c:v>7.4315999999999993E-2</c:v>
                </c:pt>
                <c:pt idx="17">
                  <c:v>7.2853000000000001E-2</c:v>
                </c:pt>
                <c:pt idx="18">
                  <c:v>7.1149000000000004E-2</c:v>
                </c:pt>
                <c:pt idx="19">
                  <c:v>6.9205000000000003E-2</c:v>
                </c:pt>
                <c:pt idx="20">
                  <c:v>6.7031999999999994E-2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1.6381999999999999E-33</c:v>
                </c:pt>
                <c:pt idx="2">
                  <c:v>3.5597999999999999E-25</c:v>
                </c:pt>
                <c:pt idx="3">
                  <c:v>9.3566000000000001E-20</c:v>
                </c:pt>
                <c:pt idx="4">
                  <c:v>1.7949E-15</c:v>
                </c:pt>
                <c:pt idx="5">
                  <c:v>2.6464000000000002E-13</c:v>
                </c:pt>
                <c:pt idx="6">
                  <c:v>1.7471000000000001E-10</c:v>
                </c:pt>
                <c:pt idx="7">
                  <c:v>3.5342999999999999E-10</c:v>
                </c:pt>
                <c:pt idx="8">
                  <c:v>2.5220000000000002E-9</c:v>
                </c:pt>
                <c:pt idx="9">
                  <c:v>1.9682E-8</c:v>
                </c:pt>
                <c:pt idx="10">
                  <c:v>7.2342000000000004E-2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-19.739999999999998</c:v>
                </c:pt>
                <c:pt idx="16">
                  <c:v>-19.78</c:v>
                </c:pt>
                <c:pt idx="17">
                  <c:v>-19.809999999999999</c:v>
                </c:pt>
                <c:pt idx="18">
                  <c:v>-19.84</c:v>
                </c:pt>
                <c:pt idx="19">
                  <c:v>-19.88</c:v>
                </c:pt>
                <c:pt idx="20">
                  <c:v>-19.91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-33.76</c:v>
                </c:pt>
                <c:pt idx="12">
                  <c:v>-33.86</c:v>
                </c:pt>
                <c:pt idx="13">
                  <c:v>-33.44</c:v>
                </c:pt>
                <c:pt idx="14">
                  <c:v>-33.049999999999997</c:v>
                </c:pt>
                <c:pt idx="15">
                  <c:v>-30.58</c:v>
                </c:pt>
                <c:pt idx="16">
                  <c:v>-30.25</c:v>
                </c:pt>
                <c:pt idx="17">
                  <c:v>-29.93</c:v>
                </c:pt>
                <c:pt idx="18">
                  <c:v>-29.62</c:v>
                </c:pt>
                <c:pt idx="19">
                  <c:v>-29.3</c:v>
                </c:pt>
                <c:pt idx="20">
                  <c:v>-28.99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-14.15</c:v>
                </c:pt>
                <c:pt idx="13">
                  <c:v>-13.98</c:v>
                </c:pt>
                <c:pt idx="14">
                  <c:v>-13.85</c:v>
                </c:pt>
                <c:pt idx="15">
                  <c:v>-13.07</c:v>
                </c:pt>
                <c:pt idx="16">
                  <c:v>-12.97</c:v>
                </c:pt>
                <c:pt idx="17">
                  <c:v>-12.87</c:v>
                </c:pt>
                <c:pt idx="18">
                  <c:v>-12.77</c:v>
                </c:pt>
                <c:pt idx="19">
                  <c:v>-12.67</c:v>
                </c:pt>
                <c:pt idx="20">
                  <c:v>-12.57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-8.5310000000000006</c:v>
                </c:pt>
                <c:pt idx="11">
                  <c:v>-8.3320000000000007</c:v>
                </c:pt>
                <c:pt idx="12">
                  <c:v>-8.157</c:v>
                </c:pt>
                <c:pt idx="13">
                  <c:v>-8.2460000000000004</c:v>
                </c:pt>
                <c:pt idx="14">
                  <c:v>-8.3160000000000007</c:v>
                </c:pt>
                <c:pt idx="15">
                  <c:v>-8.81</c:v>
                </c:pt>
                <c:pt idx="16">
                  <c:v>-8.8840000000000003</c:v>
                </c:pt>
                <c:pt idx="17">
                  <c:v>-8.9600000000000009</c:v>
                </c:pt>
                <c:pt idx="18">
                  <c:v>-9.0380000000000003</c:v>
                </c:pt>
                <c:pt idx="19">
                  <c:v>-9.1180000000000003</c:v>
                </c:pt>
                <c:pt idx="20">
                  <c:v>-9.2010000000000005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/>
        <c:axId val="124060416"/>
        <c:axId val="124061952"/>
        <c:extLst xmlns:c16r2="http://schemas.microsoft.com/office/drawing/2015/06/chart"/>
      </c:scatterChart>
      <c:valAx>
        <c:axId val="1240604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61952"/>
        <c:crosses val="autoZero"/>
        <c:crossBetween val="midCat"/>
      </c:valAx>
      <c:valAx>
        <c:axId val="12406195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6041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-2.6062145833878007E-30</c:v>
                </c:pt>
                <c:pt idx="3">
                  <c:v>-6.8032071850572525E-19</c:v>
                </c:pt>
                <c:pt idx="4">
                  <c:v>-2.8113731602313912E-14</c:v>
                </c:pt>
                <c:pt idx="5">
                  <c:v>-1.4006774629775296E-10</c:v>
                </c:pt>
                <c:pt idx="6">
                  <c:v>-1.6044899015220777E-7</c:v>
                </c:pt>
                <c:pt idx="7">
                  <c:v>-7.8211260300162236E-7</c:v>
                </c:pt>
                <c:pt idx="8">
                  <c:v>-3.5925614732711738E-6</c:v>
                </c:pt>
                <c:pt idx="9">
                  <c:v>-1.5616485151625614E-5</c:v>
                </c:pt>
                <c:pt idx="10">
                  <c:v>-6.4625304282859148E-5</c:v>
                </c:pt>
                <c:pt idx="11">
                  <c:v>-2.5382643935320688E-4</c:v>
                </c:pt>
                <c:pt idx="12">
                  <c:v>-9.0084146703761734E-4</c:v>
                </c:pt>
                <c:pt idx="13">
                  <c:v>-1.371148336736806E-3</c:v>
                </c:pt>
                <c:pt idx="14">
                  <c:v>-2.1534927340720561E-3</c:v>
                </c:pt>
                <c:pt idx="15">
                  <c:v>-2.8849900228584184E-2</c:v>
                </c:pt>
                <c:pt idx="16">
                  <c:v>-3.8647818967579024E-2</c:v>
                </c:pt>
                <c:pt idx="17">
                  <c:v>-5.0756862362088963E-2</c:v>
                </c:pt>
                <c:pt idx="18">
                  <c:v>-6.534264051026023E-2</c:v>
                </c:pt>
                <c:pt idx="19">
                  <c:v>-8.2427900527043754E-2</c:v>
                </c:pt>
                <c:pt idx="20">
                  <c:v>-0.10191108958117315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-2.6062145833878007E-30</c:v>
                </c:pt>
                <c:pt idx="3">
                  <c:v>-6.8072732115951925E-19</c:v>
                </c:pt>
                <c:pt idx="4">
                  <c:v>-2.8378859566816694E-14</c:v>
                </c:pt>
                <c:pt idx="5">
                  <c:v>-1.5319002362414307E-10</c:v>
                </c:pt>
                <c:pt idx="6">
                  <c:v>-2.6681380296880549E-7</c:v>
                </c:pt>
                <c:pt idx="7">
                  <c:v>-1.5914022498608622E-6</c:v>
                </c:pt>
                <c:pt idx="8">
                  <c:v>-9.3037632355341867E-6</c:v>
                </c:pt>
                <c:pt idx="9">
                  <c:v>-5.3186125400313758E-5</c:v>
                </c:pt>
                <c:pt idx="10">
                  <c:v>-2.9674010538746653E-4</c:v>
                </c:pt>
                <c:pt idx="11">
                  <c:v>-1.591592346501526E-3</c:v>
                </c:pt>
                <c:pt idx="12">
                  <c:v>-7.539172566762258E-3</c:v>
                </c:pt>
                <c:pt idx="13">
                  <c:v>-9.9516360588536371E-3</c:v>
                </c:pt>
                <c:pt idx="14">
                  <c:v>-1.4017771748723276E-2</c:v>
                </c:pt>
                <c:pt idx="15">
                  <c:v>-9.7282081971544643E-2</c:v>
                </c:pt>
                <c:pt idx="16">
                  <c:v>-0.11981127407236025</c:v>
                </c:pt>
                <c:pt idx="17">
                  <c:v>-0.14487912636164352</c:v>
                </c:pt>
                <c:pt idx="18">
                  <c:v>-0.17197890426495949</c:v>
                </c:pt>
                <c:pt idx="19">
                  <c:v>-0.20034344146581895</c:v>
                </c:pt>
                <c:pt idx="20">
                  <c:v>-0.22913315391324376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-448.69866156045009</c:v>
                </c:pt>
                <c:pt idx="11">
                  <c:v>-455.77866700440012</c:v>
                </c:pt>
                <c:pt idx="12">
                  <c:v>-463.25188510815002</c:v>
                </c:pt>
                <c:pt idx="13">
                  <c:v>-471.08677897320007</c:v>
                </c:pt>
                <c:pt idx="14">
                  <c:v>-478.97944115280001</c:v>
                </c:pt>
                <c:pt idx="15">
                  <c:v>-534.55077878400004</c:v>
                </c:pt>
                <c:pt idx="16">
                  <c:v>-542.54989982160009</c:v>
                </c:pt>
                <c:pt idx="17">
                  <c:v>-550.61838374400008</c:v>
                </c:pt>
                <c:pt idx="18">
                  <c:v>-558.82060473600006</c:v>
                </c:pt>
                <c:pt idx="19">
                  <c:v>-566.88389043300003</c:v>
                </c:pt>
                <c:pt idx="20">
                  <c:v>-575.05576350000013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/>
        <c:axId val="124141568"/>
        <c:axId val="1241431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2414156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143104"/>
        <c:crosses val="autoZero"/>
        <c:crossBetween val="midCat"/>
      </c:valAx>
      <c:valAx>
        <c:axId val="124143104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141568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28"/>
          <c:h val="0.80534181504717151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5.4727999999999999E-2</c:v>
                </c:pt>
                <c:pt idx="11">
                  <c:v>3.4264000000000003E-2</c:v>
                </c:pt>
                <c:pt idx="12">
                  <c:v>1.8521999999999999E-4</c:v>
                </c:pt>
                <c:pt idx="13">
                  <c:v>7.9277E-22</c:v>
                </c:pt>
                <c:pt idx="14">
                  <c:v>6.6076E-24</c:v>
                </c:pt>
                <c:pt idx="15">
                  <c:v>1.1243E-31</c:v>
                </c:pt>
                <c:pt idx="16">
                  <c:v>2.4190999999999998E-33</c:v>
                </c:pt>
                <c:pt idx="17">
                  <c:v>3.6832E-36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7.6582999999999998E-3</c:v>
                </c:pt>
                <c:pt idx="11">
                  <c:v>4.4875999999999998E-15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4.6509999999999997E-33</c:v>
                </c:pt>
                <c:pt idx="7">
                  <c:v>1.3832E-31</c:v>
                </c:pt>
                <c:pt idx="8">
                  <c:v>6.6210999999999993E-30</c:v>
                </c:pt>
                <c:pt idx="9">
                  <c:v>2.4151999999999998E-33</c:v>
                </c:pt>
                <c:pt idx="10">
                  <c:v>0</c:v>
                </c:pt>
                <c:pt idx="11">
                  <c:v>1.5517E-18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2.2463999999999999E-16</c:v>
                </c:pt>
                <c:pt idx="16">
                  <c:v>9.2168999999999999E-16</c:v>
                </c:pt>
                <c:pt idx="17">
                  <c:v>9.8786000000000004E-16</c:v>
                </c:pt>
                <c:pt idx="18">
                  <c:v>4.2412999999999997E-15</c:v>
                </c:pt>
                <c:pt idx="19">
                  <c:v>4.7725000000000001E-15</c:v>
                </c:pt>
                <c:pt idx="20">
                  <c:v>5.4959E-15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6.9377999999999996E-26</c:v>
                </c:pt>
                <c:pt idx="1">
                  <c:v>4.1208E-19</c:v>
                </c:pt>
                <c:pt idx="2">
                  <c:v>4.8868999999999998E-15</c:v>
                </c:pt>
                <c:pt idx="3">
                  <c:v>4.6365999999999997E-13</c:v>
                </c:pt>
                <c:pt idx="4">
                  <c:v>3.8349999999999997E-12</c:v>
                </c:pt>
                <c:pt idx="5">
                  <c:v>3.1226999999999999E-11</c:v>
                </c:pt>
                <c:pt idx="6">
                  <c:v>5.0581000000000004E-13</c:v>
                </c:pt>
                <c:pt idx="7">
                  <c:v>3.9534999999999999E-14</c:v>
                </c:pt>
                <c:pt idx="8">
                  <c:v>7.3826999999999996E-16</c:v>
                </c:pt>
                <c:pt idx="9">
                  <c:v>1.344E-22</c:v>
                </c:pt>
                <c:pt idx="10">
                  <c:v>0</c:v>
                </c:pt>
                <c:pt idx="11">
                  <c:v>2.6387999999999998E-15</c:v>
                </c:pt>
                <c:pt idx="12">
                  <c:v>0</c:v>
                </c:pt>
                <c:pt idx="13">
                  <c:v>0</c:v>
                </c:pt>
                <c:pt idx="14">
                  <c:v>4.5431000000000003E-25</c:v>
                </c:pt>
                <c:pt idx="15">
                  <c:v>1.5536000000000001E-9</c:v>
                </c:pt>
                <c:pt idx="16">
                  <c:v>3.5764000000000002E-9</c:v>
                </c:pt>
                <c:pt idx="17">
                  <c:v>4.2394000000000001E-9</c:v>
                </c:pt>
                <c:pt idx="18">
                  <c:v>9.9709E-9</c:v>
                </c:pt>
                <c:pt idx="19">
                  <c:v>1.2153999999999999E-8</c:v>
                </c:pt>
                <c:pt idx="20">
                  <c:v>1.5017999999999999E-8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3.5888000000000003E-2</c:v>
                </c:pt>
                <c:pt idx="11">
                  <c:v>2.1467E-2</c:v>
                </c:pt>
                <c:pt idx="12">
                  <c:v>5.7837000000000001E-3</c:v>
                </c:pt>
                <c:pt idx="13">
                  <c:v>4.8007999999999998E-6</c:v>
                </c:pt>
                <c:pt idx="14">
                  <c:v>7.5868999999999997E-7</c:v>
                </c:pt>
                <c:pt idx="15">
                  <c:v>1.7961999999999999E-8</c:v>
                </c:pt>
                <c:pt idx="16">
                  <c:v>9.2684999999999996E-9</c:v>
                </c:pt>
                <c:pt idx="17">
                  <c:v>2.8372000000000001E-9</c:v>
                </c:pt>
                <c:pt idx="18">
                  <c:v>1.9301000000000002E-9</c:v>
                </c:pt>
                <c:pt idx="19">
                  <c:v>6.9686000000000001E-10</c:v>
                </c:pt>
                <c:pt idx="20">
                  <c:v>2.6501999999999998E-10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1.4420999999999999E-11</c:v>
                </c:pt>
                <c:pt idx="11">
                  <c:v>1.6713E-10</c:v>
                </c:pt>
                <c:pt idx="12">
                  <c:v>1.5417E-9</c:v>
                </c:pt>
                <c:pt idx="13">
                  <c:v>1.6978000000000001E-9</c:v>
                </c:pt>
                <c:pt idx="14">
                  <c:v>2.1034E-9</c:v>
                </c:pt>
                <c:pt idx="15">
                  <c:v>5.3763999999999998E-9</c:v>
                </c:pt>
                <c:pt idx="16">
                  <c:v>5.5871999999999999E-9</c:v>
                </c:pt>
                <c:pt idx="17">
                  <c:v>5.6383999999999999E-9</c:v>
                </c:pt>
                <c:pt idx="18">
                  <c:v>5.5152999999999998E-9</c:v>
                </c:pt>
                <c:pt idx="19">
                  <c:v>5.2212000000000001E-9</c:v>
                </c:pt>
                <c:pt idx="20">
                  <c:v>4.7786E-9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6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3.8244000000000002E-18</c:v>
                </c:pt>
                <c:pt idx="11">
                  <c:v>6.9690999999999994E-18</c:v>
                </c:pt>
                <c:pt idx="12">
                  <c:v>1.2322E-17</c:v>
                </c:pt>
                <c:pt idx="13">
                  <c:v>2.0047000000000001E-17</c:v>
                </c:pt>
                <c:pt idx="14">
                  <c:v>3.1372000000000002E-17</c:v>
                </c:pt>
                <c:pt idx="15">
                  <c:v>4.5191999999999996E-16</c:v>
                </c:pt>
                <c:pt idx="16">
                  <c:v>6.2680000000000005E-16</c:v>
                </c:pt>
                <c:pt idx="17">
                  <c:v>8.6001000000000005E-16</c:v>
                </c:pt>
                <c:pt idx="18">
                  <c:v>1.1681E-15</c:v>
                </c:pt>
                <c:pt idx="19">
                  <c:v>1.5715999999999999E-15</c:v>
                </c:pt>
                <c:pt idx="20">
                  <c:v>2.0954999999999998E-15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7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9.6823E-9</c:v>
                </c:pt>
                <c:pt idx="11">
                  <c:v>4.4374999999999999E-8</c:v>
                </c:pt>
                <c:pt idx="12">
                  <c:v>1.7907E-7</c:v>
                </c:pt>
                <c:pt idx="13">
                  <c:v>2.4658999999999999E-7</c:v>
                </c:pt>
                <c:pt idx="14">
                  <c:v>3.5601999999999998E-7</c:v>
                </c:pt>
                <c:pt idx="15">
                  <c:v>2.6869999999999999E-6</c:v>
                </c:pt>
                <c:pt idx="16">
                  <c:v>3.3119E-6</c:v>
                </c:pt>
                <c:pt idx="17">
                  <c:v>3.9963000000000002E-6</c:v>
                </c:pt>
                <c:pt idx="18">
                  <c:v>4.7182E-6</c:v>
                </c:pt>
                <c:pt idx="19">
                  <c:v>5.4477999999999997E-6</c:v>
                </c:pt>
                <c:pt idx="20">
                  <c:v>6.1503999999999996E-6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8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5.3138999999999997E-8</c:v>
                </c:pt>
                <c:pt idx="11">
                  <c:v>2.0062000000000001E-7</c:v>
                </c:pt>
                <c:pt idx="12">
                  <c:v>6.8280000000000005E-7</c:v>
                </c:pt>
                <c:pt idx="13">
                  <c:v>1.0296000000000001E-6</c:v>
                </c:pt>
                <c:pt idx="14">
                  <c:v>1.5969999999999999E-6</c:v>
                </c:pt>
                <c:pt idx="15">
                  <c:v>1.9313999999999998E-5</c:v>
                </c:pt>
                <c:pt idx="16">
                  <c:v>2.5463999999999999E-5</c:v>
                </c:pt>
                <c:pt idx="17">
                  <c:v>3.2904999999999998E-5</c:v>
                </c:pt>
                <c:pt idx="18">
                  <c:v>4.1666999999999999E-5</c:v>
                </c:pt>
                <c:pt idx="19">
                  <c:v>5.1697000000000003E-5</c:v>
                </c:pt>
                <c:pt idx="20">
                  <c:v>6.2847000000000003E-5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9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1.7286999999999999E-5</c:v>
                </c:pt>
                <c:pt idx="11">
                  <c:v>4.6147999999999999E-5</c:v>
                </c:pt>
                <c:pt idx="12">
                  <c:v>1.1451E-4</c:v>
                </c:pt>
                <c:pt idx="13">
                  <c:v>1.6449999999999999E-4</c:v>
                </c:pt>
                <c:pt idx="14">
                  <c:v>2.3994000000000001E-4</c:v>
                </c:pt>
                <c:pt idx="15">
                  <c:v>2.1088999999999999E-3</c:v>
                </c:pt>
                <c:pt idx="16">
                  <c:v>2.7017999999999999E-3</c:v>
                </c:pt>
                <c:pt idx="17">
                  <c:v>3.4088E-3</c:v>
                </c:pt>
                <c:pt idx="18">
                  <c:v>4.2351000000000003E-3</c:v>
                </c:pt>
                <c:pt idx="19">
                  <c:v>5.1815000000000003E-3</c:v>
                </c:pt>
                <c:pt idx="20">
                  <c:v>6.2434999999999999E-3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0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1.9632E-12</c:v>
                </c:pt>
                <c:pt idx="11">
                  <c:v>5.8235E-12</c:v>
                </c:pt>
                <c:pt idx="12">
                  <c:v>1.6237999999999999E-11</c:v>
                </c:pt>
                <c:pt idx="13">
                  <c:v>3.3635000000000002E-11</c:v>
                </c:pt>
                <c:pt idx="14">
                  <c:v>6.8656999999999999E-11</c:v>
                </c:pt>
                <c:pt idx="15">
                  <c:v>4.7598E-9</c:v>
                </c:pt>
                <c:pt idx="16">
                  <c:v>7.9418E-9</c:v>
                </c:pt>
                <c:pt idx="17">
                  <c:v>1.2979999999999999E-8</c:v>
                </c:pt>
                <c:pt idx="18">
                  <c:v>2.0793E-8</c:v>
                </c:pt>
                <c:pt idx="19">
                  <c:v>3.2670000000000001E-8</c:v>
                </c:pt>
                <c:pt idx="20">
                  <c:v>5.0378999999999997E-8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1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2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3.9499E-30</c:v>
                </c:pt>
                <c:pt idx="3">
                  <c:v>9.0084000000000004E-29</c:v>
                </c:pt>
                <c:pt idx="4">
                  <c:v>2.0790000000000001E-25</c:v>
                </c:pt>
                <c:pt idx="5">
                  <c:v>6.4358999999999997E-24</c:v>
                </c:pt>
                <c:pt idx="6">
                  <c:v>1.2988E-21</c:v>
                </c:pt>
                <c:pt idx="7">
                  <c:v>2.0426999999999999E-21</c:v>
                </c:pt>
                <c:pt idx="8">
                  <c:v>1.1504E-20</c:v>
                </c:pt>
                <c:pt idx="9">
                  <c:v>7.1848999999999997E-20</c:v>
                </c:pt>
                <c:pt idx="10">
                  <c:v>2.1453999999999999E-13</c:v>
                </c:pt>
                <c:pt idx="11">
                  <c:v>2.96E-13</c:v>
                </c:pt>
                <c:pt idx="12">
                  <c:v>3.9484999999999998E-13</c:v>
                </c:pt>
                <c:pt idx="13">
                  <c:v>6.6497999999999996E-13</c:v>
                </c:pt>
                <c:pt idx="14">
                  <c:v>1.0647000000000001E-12</c:v>
                </c:pt>
                <c:pt idx="15">
                  <c:v>2.0439E-11</c:v>
                </c:pt>
                <c:pt idx="16">
                  <c:v>3.0053999999999998E-11</c:v>
                </c:pt>
                <c:pt idx="17">
                  <c:v>4.3920000000000002E-11</c:v>
                </c:pt>
                <c:pt idx="18">
                  <c:v>6.3841000000000005E-11</c:v>
                </c:pt>
                <c:pt idx="19">
                  <c:v>9.2376E-11</c:v>
                </c:pt>
                <c:pt idx="20">
                  <c:v>1.3315E-10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3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1.1493000000000001E-25</c:v>
                </c:pt>
                <c:pt idx="1">
                  <c:v>2.0885000000000001E-18</c:v>
                </c:pt>
                <c:pt idx="2">
                  <c:v>4.8918999999999997E-15</c:v>
                </c:pt>
                <c:pt idx="3">
                  <c:v>4.9261999999999997E-13</c:v>
                </c:pt>
                <c:pt idx="4">
                  <c:v>3.3043999999999999E-11</c:v>
                </c:pt>
                <c:pt idx="5">
                  <c:v>7.3103999999999994E-11</c:v>
                </c:pt>
                <c:pt idx="6">
                  <c:v>1.9789999999999999E-9</c:v>
                </c:pt>
                <c:pt idx="7">
                  <c:v>2.0336000000000001E-9</c:v>
                </c:pt>
                <c:pt idx="8">
                  <c:v>7.6813000000000008E-9</c:v>
                </c:pt>
                <c:pt idx="9">
                  <c:v>3.2964999999999998E-8</c:v>
                </c:pt>
                <c:pt idx="10">
                  <c:v>6.9384000000000001E-2</c:v>
                </c:pt>
                <c:pt idx="11">
                  <c:v>0.10427</c:v>
                </c:pt>
                <c:pt idx="12">
                  <c:v>0.15403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4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1.8669999999999998E-33</c:v>
                </c:pt>
                <c:pt idx="5">
                  <c:v>5.5563000000000001E-31</c:v>
                </c:pt>
                <c:pt idx="6">
                  <c:v>7.0713000000000002E-28</c:v>
                </c:pt>
                <c:pt idx="7">
                  <c:v>1.6738000000000001E-27</c:v>
                </c:pt>
                <c:pt idx="8">
                  <c:v>1.3936999999999999E-26</c:v>
                </c:pt>
                <c:pt idx="9">
                  <c:v>1.2657E-25</c:v>
                </c:pt>
                <c:pt idx="10">
                  <c:v>5.4248999999999997E-19</c:v>
                </c:pt>
                <c:pt idx="11">
                  <c:v>1.6051999999999999E-18</c:v>
                </c:pt>
                <c:pt idx="12">
                  <c:v>4.6008999999999999E-18</c:v>
                </c:pt>
                <c:pt idx="13">
                  <c:v>1.1615E-17</c:v>
                </c:pt>
                <c:pt idx="14">
                  <c:v>2.6780999999999999E-17</c:v>
                </c:pt>
                <c:pt idx="15">
                  <c:v>4.0953000000000001E-15</c:v>
                </c:pt>
                <c:pt idx="16">
                  <c:v>7.6440999999999997E-15</c:v>
                </c:pt>
                <c:pt idx="17">
                  <c:v>1.4004E-14</c:v>
                </c:pt>
                <c:pt idx="18">
                  <c:v>2.5214E-14</c:v>
                </c:pt>
                <c:pt idx="19">
                  <c:v>4.4675000000000003E-14</c:v>
                </c:pt>
                <c:pt idx="20">
                  <c:v>7.7984999999999995E-14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5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2.1385999999999999E-31</c:v>
                </c:pt>
                <c:pt idx="1">
                  <c:v>4.9152000000000002E-23</c:v>
                </c:pt>
                <c:pt idx="2">
                  <c:v>1.0059E-19</c:v>
                </c:pt>
                <c:pt idx="3">
                  <c:v>3.2815999999999999E-15</c:v>
                </c:pt>
                <c:pt idx="4">
                  <c:v>7.6219000000000001E-13</c:v>
                </c:pt>
                <c:pt idx="5">
                  <c:v>4.7967999999999999E-12</c:v>
                </c:pt>
                <c:pt idx="6">
                  <c:v>3.2160000000000001E-10</c:v>
                </c:pt>
                <c:pt idx="7">
                  <c:v>4.0755E-10</c:v>
                </c:pt>
                <c:pt idx="8">
                  <c:v>1.8870999999999998E-9</c:v>
                </c:pt>
                <c:pt idx="9">
                  <c:v>9.8732999999999998E-9</c:v>
                </c:pt>
                <c:pt idx="10">
                  <c:v>2.5236000000000001E-2</c:v>
                </c:pt>
                <c:pt idx="11">
                  <c:v>4.5637999999999998E-2</c:v>
                </c:pt>
                <c:pt idx="12">
                  <c:v>7.9561999999999994E-2</c:v>
                </c:pt>
                <c:pt idx="13">
                  <c:v>7.9641000000000003E-2</c:v>
                </c:pt>
                <c:pt idx="14">
                  <c:v>7.9478999999999994E-2</c:v>
                </c:pt>
                <c:pt idx="15">
                  <c:v>7.5548000000000004E-2</c:v>
                </c:pt>
                <c:pt idx="16">
                  <c:v>7.4315999999999993E-2</c:v>
                </c:pt>
                <c:pt idx="17">
                  <c:v>7.2853000000000001E-2</c:v>
                </c:pt>
                <c:pt idx="18">
                  <c:v>7.1149000000000004E-2</c:v>
                </c:pt>
                <c:pt idx="19">
                  <c:v>6.9205000000000003E-2</c:v>
                </c:pt>
                <c:pt idx="20">
                  <c:v>6.7031999999999994E-2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6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1.6381999999999999E-33</c:v>
                </c:pt>
                <c:pt idx="2">
                  <c:v>3.5597999999999999E-25</c:v>
                </c:pt>
                <c:pt idx="3">
                  <c:v>9.3566000000000001E-20</c:v>
                </c:pt>
                <c:pt idx="4">
                  <c:v>1.7949E-15</c:v>
                </c:pt>
                <c:pt idx="5">
                  <c:v>2.6464000000000002E-13</c:v>
                </c:pt>
                <c:pt idx="6">
                  <c:v>1.7471000000000001E-10</c:v>
                </c:pt>
                <c:pt idx="7">
                  <c:v>3.5342999999999999E-10</c:v>
                </c:pt>
                <c:pt idx="8">
                  <c:v>2.5220000000000002E-9</c:v>
                </c:pt>
                <c:pt idx="9">
                  <c:v>1.9682E-8</c:v>
                </c:pt>
                <c:pt idx="10">
                  <c:v>7.2342000000000004E-2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17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-19.739999999999998</c:v>
                </c:pt>
                <c:pt idx="16">
                  <c:v>-19.78</c:v>
                </c:pt>
                <c:pt idx="17">
                  <c:v>-19.809999999999999</c:v>
                </c:pt>
                <c:pt idx="18">
                  <c:v>-19.84</c:v>
                </c:pt>
                <c:pt idx="19">
                  <c:v>-19.88</c:v>
                </c:pt>
                <c:pt idx="20">
                  <c:v>-19.91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18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-33.76</c:v>
                </c:pt>
                <c:pt idx="12">
                  <c:v>-33.86</c:v>
                </c:pt>
                <c:pt idx="13">
                  <c:v>-33.44</c:v>
                </c:pt>
                <c:pt idx="14">
                  <c:v>-33.049999999999997</c:v>
                </c:pt>
                <c:pt idx="15">
                  <c:v>-30.58</c:v>
                </c:pt>
                <c:pt idx="16">
                  <c:v>-30.25</c:v>
                </c:pt>
                <c:pt idx="17">
                  <c:v>-29.93</c:v>
                </c:pt>
                <c:pt idx="18">
                  <c:v>-29.62</c:v>
                </c:pt>
                <c:pt idx="19">
                  <c:v>-29.3</c:v>
                </c:pt>
                <c:pt idx="20">
                  <c:v>-28.99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19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-14.15</c:v>
                </c:pt>
                <c:pt idx="13">
                  <c:v>-13.98</c:v>
                </c:pt>
                <c:pt idx="14">
                  <c:v>-13.85</c:v>
                </c:pt>
                <c:pt idx="15">
                  <c:v>-13.07</c:v>
                </c:pt>
                <c:pt idx="16">
                  <c:v>-12.97</c:v>
                </c:pt>
                <c:pt idx="17">
                  <c:v>-12.87</c:v>
                </c:pt>
                <c:pt idx="18">
                  <c:v>-12.77</c:v>
                </c:pt>
                <c:pt idx="19">
                  <c:v>-12.67</c:v>
                </c:pt>
                <c:pt idx="20">
                  <c:v>-12.57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0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-8.5310000000000006</c:v>
                </c:pt>
                <c:pt idx="11">
                  <c:v>-8.3320000000000007</c:v>
                </c:pt>
                <c:pt idx="12">
                  <c:v>-8.157</c:v>
                </c:pt>
                <c:pt idx="13">
                  <c:v>-8.2460000000000004</c:v>
                </c:pt>
                <c:pt idx="14">
                  <c:v>-8.3160000000000007</c:v>
                </c:pt>
                <c:pt idx="15">
                  <c:v>-8.81</c:v>
                </c:pt>
                <c:pt idx="16">
                  <c:v>-8.8840000000000003</c:v>
                </c:pt>
                <c:pt idx="17">
                  <c:v>-8.9600000000000009</c:v>
                </c:pt>
                <c:pt idx="18">
                  <c:v>-9.0380000000000003</c:v>
                </c:pt>
                <c:pt idx="19">
                  <c:v>-9.1180000000000003</c:v>
                </c:pt>
                <c:pt idx="20">
                  <c:v>-9.2010000000000005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1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2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3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4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5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6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/>
        <c:axId val="124845056"/>
        <c:axId val="12494515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12484505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945152"/>
        <c:crosses val="autoZero"/>
        <c:crossBetween val="midCat"/>
      </c:valAx>
      <c:valAx>
        <c:axId val="124945152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84505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43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7"/>
          <c:order val="0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-19.534909090909093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-19.827349397590361</c:v>
                </c:pt>
                <c:pt idx="67" formatCode="General">
                  <c:v>-19.847272727272728</c:v>
                </c:pt>
                <c:pt idx="68" formatCode="General">
                  <c:v>-19.871515151515151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1"/>
          <c:tx>
            <c:strRef>
              <c:f>'Gibbs-EVAL'!$A$143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-89.614220877458393</c:v>
                </c:pt>
                <c:pt idx="1">
                  <c:v>-87.314674735249611</c:v>
                </c:pt>
                <c:pt idx="2" formatCode="General">
                  <c:v>-85.015128593040842</c:v>
                </c:pt>
                <c:pt idx="3" formatCode="General">
                  <c:v>-82.715582450832073</c:v>
                </c:pt>
                <c:pt idx="4" formatCode="General">
                  <c:v>-80.569984871406959</c:v>
                </c:pt>
                <c:pt idx="5" formatCode="General">
                  <c:v>-80.194795763993937</c:v>
                </c:pt>
                <c:pt idx="6" formatCode="General">
                  <c:v>-79.81960665658093</c:v>
                </c:pt>
                <c:pt idx="7" formatCode="General">
                  <c:v>-79.444417549167923</c:v>
                </c:pt>
                <c:pt idx="8" formatCode="General">
                  <c:v>-79.069228441754916</c:v>
                </c:pt>
                <c:pt idx="9" formatCode="General">
                  <c:v>-78.694039334341909</c:v>
                </c:pt>
                <c:pt idx="10" formatCode="General">
                  <c:v>-78.318850226928902</c:v>
                </c:pt>
                <c:pt idx="11" formatCode="General">
                  <c:v>-76.336701966717101</c:v>
                </c:pt>
                <c:pt idx="12" formatCode="General">
                  <c:v>-72.542450832072618</c:v>
                </c:pt>
                <c:pt idx="13" formatCode="General">
                  <c:v>-68.748199697428134</c:v>
                </c:pt>
                <c:pt idx="14" formatCode="General">
                  <c:v>-64.953948562783665</c:v>
                </c:pt>
                <c:pt idx="15" formatCode="General">
                  <c:v>-61.159697428139182</c:v>
                </c:pt>
                <c:pt idx="16" formatCode="General">
                  <c:v>-57.365446293494699</c:v>
                </c:pt>
                <c:pt idx="17" formatCode="General">
                  <c:v>-53.571195158850216</c:v>
                </c:pt>
                <c:pt idx="18" formatCode="General">
                  <c:v>-52.228139183055973</c:v>
                </c:pt>
                <c:pt idx="19" formatCode="General">
                  <c:v>-51.284114977307105</c:v>
                </c:pt>
                <c:pt idx="20" formatCode="General">
                  <c:v>-50.340090771558245</c:v>
                </c:pt>
                <c:pt idx="21" formatCode="General">
                  <c:v>-49.396066565809377</c:v>
                </c:pt>
                <c:pt idx="22" formatCode="General">
                  <c:v>-48.45204236006051</c:v>
                </c:pt>
                <c:pt idx="23" formatCode="General">
                  <c:v>-47.50801815431165</c:v>
                </c:pt>
                <c:pt idx="24" formatCode="General">
                  <c:v>-46.610606060606059</c:v>
                </c:pt>
                <c:pt idx="25" formatCode="General">
                  <c:v>-45.853030303030302</c:v>
                </c:pt>
                <c:pt idx="26" formatCode="General">
                  <c:v>-45.095454545454544</c:v>
                </c:pt>
                <c:pt idx="27" formatCode="General">
                  <c:v>-44.337878787878786</c:v>
                </c:pt>
                <c:pt idx="28" formatCode="General">
                  <c:v>-43.580303030303028</c:v>
                </c:pt>
                <c:pt idx="29" formatCode="General">
                  <c:v>-42.822727272727271</c:v>
                </c:pt>
                <c:pt idx="30" formatCode="General">
                  <c:v>-42.065151515151513</c:v>
                </c:pt>
                <c:pt idx="31" formatCode="General">
                  <c:v>-41.392496217851736</c:v>
                </c:pt>
                <c:pt idx="32" formatCode="General">
                  <c:v>-40.765567322239029</c:v>
                </c:pt>
                <c:pt idx="33" formatCode="General">
                  <c:v>-40.138638426626322</c:v>
                </c:pt>
                <c:pt idx="34" formatCode="General">
                  <c:v>-39.511709531013615</c:v>
                </c:pt>
                <c:pt idx="35" formatCode="General">
                  <c:v>-38.884780635400908</c:v>
                </c:pt>
                <c:pt idx="36" formatCode="General">
                  <c:v>-38.257851739788201</c:v>
                </c:pt>
                <c:pt idx="37" formatCode="General">
                  <c:v>-37.633309090909094</c:v>
                </c:pt>
                <c:pt idx="38" formatCode="General">
                  <c:v>-37.066036363636364</c:v>
                </c:pt>
                <c:pt idx="39" formatCode="General">
                  <c:v>-36.509493975903617</c:v>
                </c:pt>
                <c:pt idx="40" formatCode="General">
                  <c:v>-35.969734939759036</c:v>
                </c:pt>
                <c:pt idx="41" formatCode="General">
                  <c:v>-35.441745454545455</c:v>
                </c:pt>
                <c:pt idx="42" formatCode="General">
                  <c:v>-34.919466666666672</c:v>
                </c:pt>
                <c:pt idx="43" formatCode="General">
                  <c:v>-34.412800000000004</c:v>
                </c:pt>
                <c:pt idx="44" formatCode="General">
                  <c:v>-33.916557575757579</c:v>
                </c:pt>
                <c:pt idx="45" formatCode="General">
                  <c:v>-33.434133333333335</c:v>
                </c:pt>
                <c:pt idx="46" formatCode="General">
                  <c:v>-32.997090909090915</c:v>
                </c:pt>
                <c:pt idx="47" formatCode="General">
                  <c:v>-32.656048484848483</c:v>
                </c:pt>
                <c:pt idx="48" formatCode="General">
                  <c:v>-32.871806060606062</c:v>
                </c:pt>
                <c:pt idx="49" formatCode="General">
                  <c:v>-33.064963855421688</c:v>
                </c:pt>
                <c:pt idx="50" formatCode="General">
                  <c:v>-33.233638554216874</c:v>
                </c:pt>
                <c:pt idx="51" formatCode="General">
                  <c:v>-33.4041660899654</c:v>
                </c:pt>
                <c:pt idx="52" formatCode="General">
                  <c:v>-33.575100346020761</c:v>
                </c:pt>
                <c:pt idx="53" formatCode="General">
                  <c:v>-33.746034602076129</c:v>
                </c:pt>
                <c:pt idx="54" formatCode="General">
                  <c:v>-33.91696885813149</c:v>
                </c:pt>
                <c:pt idx="55" formatCode="General">
                  <c:v>-34.087903114186851</c:v>
                </c:pt>
                <c:pt idx="56" formatCode="General">
                  <c:v>-34.258837370242219</c:v>
                </c:pt>
                <c:pt idx="57" formatCode="General">
                  <c:v>-34.42977162629758</c:v>
                </c:pt>
                <c:pt idx="58" formatCode="General">
                  <c:v>-34.600705882352941</c:v>
                </c:pt>
                <c:pt idx="59" formatCode="General">
                  <c:v>-34.771640138408308</c:v>
                </c:pt>
                <c:pt idx="60" formatCode="General">
                  <c:v>-34.942574394463669</c:v>
                </c:pt>
                <c:pt idx="61" formatCode="General">
                  <c:v>-35.113508650519037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2"/>
          <c:tx>
            <c:strRef>
              <c:f>'Gibbs-EVAL'!$A$173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-44.411515151515147</c:v>
                </c:pt>
                <c:pt idx="1">
                  <c:v>-43.254666666666665</c:v>
                </c:pt>
                <c:pt idx="2" formatCode="General">
                  <c:v>-42.187999999999995</c:v>
                </c:pt>
                <c:pt idx="3" formatCode="General">
                  <c:v>-41.192121212121208</c:v>
                </c:pt>
                <c:pt idx="4" formatCode="General">
                  <c:v>-40.284750378214824</c:v>
                </c:pt>
                <c:pt idx="5" formatCode="General">
                  <c:v>-40.094130105900149</c:v>
                </c:pt>
                <c:pt idx="6" formatCode="General">
                  <c:v>-39.903509833585474</c:v>
                </c:pt>
                <c:pt idx="7" formatCode="General">
                  <c:v>-39.712889561270799</c:v>
                </c:pt>
                <c:pt idx="8" formatCode="General">
                  <c:v>-39.522269288956124</c:v>
                </c:pt>
                <c:pt idx="9" formatCode="General">
                  <c:v>-39.33164901664145</c:v>
                </c:pt>
                <c:pt idx="10" formatCode="General">
                  <c:v>-39.141028744326775</c:v>
                </c:pt>
                <c:pt idx="11" formatCode="General">
                  <c:v>-38.149773071104391</c:v>
                </c:pt>
                <c:pt idx="12" formatCode="General">
                  <c:v>-36.255673222390314</c:v>
                </c:pt>
                <c:pt idx="13" formatCode="General">
                  <c:v>-34.361573373676251</c:v>
                </c:pt>
                <c:pt idx="14" formatCode="General">
                  <c:v>-32.467473524962173</c:v>
                </c:pt>
                <c:pt idx="15" formatCode="General">
                  <c:v>-30.573373676248107</c:v>
                </c:pt>
                <c:pt idx="16" formatCode="General">
                  <c:v>-28.679273827534033</c:v>
                </c:pt>
                <c:pt idx="17" formatCode="General">
                  <c:v>-26.785173978819962</c:v>
                </c:pt>
                <c:pt idx="18" formatCode="General">
                  <c:v>-26.116671709531012</c:v>
                </c:pt>
                <c:pt idx="19" formatCode="General">
                  <c:v>-25.647685325264749</c:v>
                </c:pt>
                <c:pt idx="20" formatCode="General">
                  <c:v>-25.178698940998487</c:v>
                </c:pt>
                <c:pt idx="21" formatCode="General">
                  <c:v>-24.709712556732224</c:v>
                </c:pt>
                <c:pt idx="22" formatCode="General">
                  <c:v>-24.240726172465962</c:v>
                </c:pt>
                <c:pt idx="23" formatCode="General">
                  <c:v>-23.771739788199699</c:v>
                </c:pt>
                <c:pt idx="24" formatCode="General">
                  <c:v>-23.329090909090912</c:v>
                </c:pt>
                <c:pt idx="25" formatCode="General">
                  <c:v>-22.965454545454548</c:v>
                </c:pt>
                <c:pt idx="26" formatCode="General">
                  <c:v>-22.601818181818182</c:v>
                </c:pt>
                <c:pt idx="27" formatCode="General">
                  <c:v>-22.238181818181818</c:v>
                </c:pt>
                <c:pt idx="28" formatCode="General">
                  <c:v>-21.874545454545455</c:v>
                </c:pt>
                <c:pt idx="29" formatCode="General">
                  <c:v>-21.510909090909092</c:v>
                </c:pt>
                <c:pt idx="30" formatCode="General">
                  <c:v>-21.147272727272728</c:v>
                </c:pt>
                <c:pt idx="31" formatCode="General">
                  <c:v>-20.848305597579426</c:v>
                </c:pt>
                <c:pt idx="32" formatCode="General">
                  <c:v>-20.584160363086234</c:v>
                </c:pt>
                <c:pt idx="33" formatCode="General">
                  <c:v>-20.320015128593042</c:v>
                </c:pt>
                <c:pt idx="34" formatCode="General">
                  <c:v>-20.05586989409985</c:v>
                </c:pt>
                <c:pt idx="35" formatCode="General">
                  <c:v>-19.791724659606658</c:v>
                </c:pt>
                <c:pt idx="36" formatCode="General">
                  <c:v>-19.527579425113466</c:v>
                </c:pt>
                <c:pt idx="37" formatCode="General">
                  <c:v>-19.267428139183057</c:v>
                </c:pt>
                <c:pt idx="38" formatCode="General">
                  <c:v>-19.103131618759456</c:v>
                </c:pt>
                <c:pt idx="39" formatCode="General">
                  <c:v>-18.938835098335854</c:v>
                </c:pt>
                <c:pt idx="40" formatCode="General">
                  <c:v>-18.774538577912253</c:v>
                </c:pt>
                <c:pt idx="41" formatCode="General">
                  <c:v>-18.610242057488655</c:v>
                </c:pt>
                <c:pt idx="42" formatCode="General">
                  <c:v>-18.445945537065054</c:v>
                </c:pt>
                <c:pt idx="43" formatCode="General">
                  <c:v>-18.281649016641452</c:v>
                </c:pt>
                <c:pt idx="44" formatCode="General">
                  <c:v>-18.143175757575758</c:v>
                </c:pt>
                <c:pt idx="45" formatCode="General">
                  <c:v>-18.038933333333333</c:v>
                </c:pt>
                <c:pt idx="46" formatCode="General">
                  <c:v>-17.951709090909091</c:v>
                </c:pt>
                <c:pt idx="47" formatCode="General">
                  <c:v>-17.86849696969697</c:v>
                </c:pt>
                <c:pt idx="48" formatCode="General">
                  <c:v>-17.780012121212124</c:v>
                </c:pt>
                <c:pt idx="49" formatCode="General">
                  <c:v>-17.669807228915666</c:v>
                </c:pt>
                <c:pt idx="50" formatCode="General">
                  <c:v>-17.536072289156628</c:v>
                </c:pt>
                <c:pt idx="51" formatCode="General">
                  <c:v>-17.484169696969698</c:v>
                </c:pt>
                <c:pt idx="52" formatCode="General">
                  <c:v>-17.450230303030303</c:v>
                </c:pt>
                <c:pt idx="53" formatCode="General">
                  <c:v>-17.416290909090911</c:v>
                </c:pt>
                <c:pt idx="54" formatCode="General">
                  <c:v>-17.382351515151516</c:v>
                </c:pt>
                <c:pt idx="55" formatCode="General">
                  <c:v>-17.348412121212121</c:v>
                </c:pt>
                <c:pt idx="56" formatCode="General">
                  <c:v>-17.314472727272726</c:v>
                </c:pt>
                <c:pt idx="57" formatCode="General">
                  <c:v>-17.294096385542169</c:v>
                </c:pt>
                <c:pt idx="58" formatCode="General">
                  <c:v>-17.321807228915663</c:v>
                </c:pt>
                <c:pt idx="59" formatCode="General">
                  <c:v>-17.381515151515153</c:v>
                </c:pt>
                <c:pt idx="60" formatCode="General">
                  <c:v>-17.466363636363635</c:v>
                </c:pt>
                <c:pt idx="61" formatCode="General">
                  <c:v>-17.554521212121212</c:v>
                </c:pt>
                <c:pt idx="62" formatCode="General">
                  <c:v>-17.643321212121212</c:v>
                </c:pt>
                <c:pt idx="63" formatCode="General">
                  <c:v>-17.733018181818181</c:v>
                </c:pt>
                <c:pt idx="64" formatCode="General">
                  <c:v>-17.82419393939394</c:v>
                </c:pt>
                <c:pt idx="65" formatCode="General">
                  <c:v>-17.916315151515153</c:v>
                </c:pt>
                <c:pt idx="66" formatCode="General">
                  <c:v>-18.010216867469882</c:v>
                </c:pt>
                <c:pt idx="67" formatCode="General">
                  <c:v>-18.105090909090908</c:v>
                </c:pt>
                <c:pt idx="68" formatCode="General">
                  <c:v>-18.202060606060606</c:v>
                </c:pt>
                <c:pt idx="69" formatCode="General">
                  <c:v>-18.30139393939394</c:v>
                </c:pt>
                <c:pt idx="70" formatCode="General">
                  <c:v>-18.402000000000001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/>
        <c:axId val="125067648"/>
        <c:axId val="1250691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1250676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069184"/>
        <c:crosses val="autoZero"/>
        <c:crossBetween val="midCat"/>
        <c:majorUnit val="100"/>
      </c:valAx>
      <c:valAx>
        <c:axId val="125069184"/>
        <c:scaling>
          <c:orientation val="minMax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06764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91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9"/>
          <c:order val="0"/>
          <c:tx>
            <c:strRef>
              <c:f>'Gibbs-EVAL'!$A$112</c:f>
              <c:strCache>
                <c:ptCount val="1"/>
                <c:pt idx="0">
                  <c:v>(DGeSeEU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-31.89722424242424</c:v>
                </c:pt>
                <c:pt idx="1">
                  <c:v>-31.250533333333333</c:v>
                </c:pt>
                <c:pt idx="2" formatCode="General">
                  <c:v>-30.6572</c:v>
                </c:pt>
                <c:pt idx="3" formatCode="General">
                  <c:v>-30.1174</c:v>
                </c:pt>
                <c:pt idx="4" formatCode="General">
                  <c:v>-29.601715151515151</c:v>
                </c:pt>
                <c:pt idx="5" formatCode="General">
                  <c:v>-29.135654545454543</c:v>
                </c:pt>
                <c:pt idx="6" formatCode="General">
                  <c:v>-28.691783132530119</c:v>
                </c:pt>
                <c:pt idx="7" formatCode="General">
                  <c:v>-28.277325301204822</c:v>
                </c:pt>
                <c:pt idx="8" formatCode="General">
                  <c:v>-27.8978</c:v>
                </c:pt>
                <c:pt idx="9" formatCode="General">
                  <c:v>-27.532927272727274</c:v>
                </c:pt>
                <c:pt idx="10" formatCode="General">
                  <c:v>-27.198987878787882</c:v>
                </c:pt>
                <c:pt idx="11" formatCode="General">
                  <c:v>-26.90098033282905</c:v>
                </c:pt>
                <c:pt idx="12" formatCode="General">
                  <c:v>-26.643491679273829</c:v>
                </c:pt>
                <c:pt idx="13" formatCode="General">
                  <c:v>-26.386003025718608</c:v>
                </c:pt>
                <c:pt idx="14" formatCode="General">
                  <c:v>-26.128514372163391</c:v>
                </c:pt>
                <c:pt idx="15" formatCode="General">
                  <c:v>-25.87102571860817</c:v>
                </c:pt>
                <c:pt idx="16" formatCode="General">
                  <c:v>-25.613537065052949</c:v>
                </c:pt>
                <c:pt idx="17" formatCode="General">
                  <c:v>-25.356048411497731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-24.144810606060606</c:v>
                </c:pt>
                <c:pt idx="25" formatCode="General">
                  <c:v>-24.02405303030303</c:v>
                </c:pt>
                <c:pt idx="26" formatCode="General">
                  <c:v>-23.903295454545454</c:v>
                </c:pt>
                <c:pt idx="27" formatCode="General">
                  <c:v>-23.782537878787878</c:v>
                </c:pt>
                <c:pt idx="28" formatCode="General">
                  <c:v>-23.661780303030305</c:v>
                </c:pt>
                <c:pt idx="29" formatCode="General">
                  <c:v>-23.541022727272729</c:v>
                </c:pt>
                <c:pt idx="30" formatCode="General">
                  <c:v>-23.420265151515153</c:v>
                </c:pt>
                <c:pt idx="31" formatCode="General">
                  <c:v>-23.322931921331318</c:v>
                </c:pt>
                <c:pt idx="32" formatCode="General">
                  <c:v>-23.238211800302572</c:v>
                </c:pt>
                <c:pt idx="33" formatCode="General">
                  <c:v>-23.153491679273827</c:v>
                </c:pt>
                <c:pt idx="34" formatCode="General">
                  <c:v>-23.068771558245082</c:v>
                </c:pt>
                <c:pt idx="35" formatCode="General">
                  <c:v>-22.984051437216337</c:v>
                </c:pt>
                <c:pt idx="36" formatCode="General">
                  <c:v>-22.899331316187592</c:v>
                </c:pt>
                <c:pt idx="37" formatCode="General">
                  <c:v>-22.815652042360057</c:v>
                </c:pt>
                <c:pt idx="38" formatCode="General">
                  <c:v>-22.756953101361571</c:v>
                </c:pt>
                <c:pt idx="39" formatCode="General">
                  <c:v>-22.698254160363085</c:v>
                </c:pt>
                <c:pt idx="40" formatCode="General">
                  <c:v>-22.639555219364599</c:v>
                </c:pt>
                <c:pt idx="41" formatCode="General">
                  <c:v>-22.58085627836611</c:v>
                </c:pt>
                <c:pt idx="42" formatCode="General">
                  <c:v>-22.522157337367624</c:v>
                </c:pt>
                <c:pt idx="43" formatCode="General">
                  <c:v>-22.463458396369138</c:v>
                </c:pt>
                <c:pt idx="44" formatCode="General">
                  <c:v>-22.412826021180031</c:v>
                </c:pt>
                <c:pt idx="45" formatCode="General">
                  <c:v>-22.372886535552194</c:v>
                </c:pt>
                <c:pt idx="46" formatCode="General">
                  <c:v>-22.332947049924357</c:v>
                </c:pt>
                <c:pt idx="47" formatCode="General">
                  <c:v>-22.29300756429652</c:v>
                </c:pt>
                <c:pt idx="48" formatCode="General">
                  <c:v>-22.253068078668683</c:v>
                </c:pt>
                <c:pt idx="49" formatCode="General">
                  <c:v>-22.213128593040846</c:v>
                </c:pt>
                <c:pt idx="50" formatCode="General">
                  <c:v>-22.173189107413009</c:v>
                </c:pt>
                <c:pt idx="51" formatCode="General">
                  <c:v>-22.136181818181818</c:v>
                </c:pt>
                <c:pt idx="52" formatCode="General">
                  <c:v>-22.101878787878789</c:v>
                </c:pt>
                <c:pt idx="53" formatCode="General">
                  <c:v>-22.077636363636362</c:v>
                </c:pt>
                <c:pt idx="54" formatCode="General">
                  <c:v>-22.050242424242423</c:v>
                </c:pt>
                <c:pt idx="55" formatCode="General">
                  <c:v>-22.019939393939392</c:v>
                </c:pt>
                <c:pt idx="56" formatCode="General">
                  <c:v>-21.99490909090909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1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-94.215660606060609</c:v>
                </c:pt>
                <c:pt idx="43" formatCode="General">
                  <c:v>-93.411418181818192</c:v>
                </c:pt>
                <c:pt idx="44" formatCode="General">
                  <c:v>-92.839115151515159</c:v>
                </c:pt>
                <c:pt idx="45" formatCode="General">
                  <c:v>-92.574266666666659</c:v>
                </c:pt>
                <c:pt idx="46" formatCode="General">
                  <c:v>-92.362363636363639</c:v>
                </c:pt>
                <c:pt idx="47" formatCode="General">
                  <c:v>-92.145854545454554</c:v>
                </c:pt>
                <c:pt idx="48" formatCode="General">
                  <c:v>-91.798581818181816</c:v>
                </c:pt>
                <c:pt idx="49" formatCode="General">
                  <c:v>-91.45318072289156</c:v>
                </c:pt>
                <c:pt idx="50" formatCode="General">
                  <c:v>-91.109807228915656</c:v>
                </c:pt>
                <c:pt idx="51" formatCode="General">
                  <c:v>-90.802709342560547</c:v>
                </c:pt>
                <c:pt idx="52" formatCode="General">
                  <c:v>-90.503574394463669</c:v>
                </c:pt>
                <c:pt idx="53" formatCode="General">
                  <c:v>-90.204439446366777</c:v>
                </c:pt>
                <c:pt idx="54" formatCode="General">
                  <c:v>-89.905304498269899</c:v>
                </c:pt>
                <c:pt idx="55" formatCode="General">
                  <c:v>-89.606169550173007</c:v>
                </c:pt>
                <c:pt idx="56" formatCode="General">
                  <c:v>-89.307034602076129</c:v>
                </c:pt>
                <c:pt idx="57" formatCode="General">
                  <c:v>-89.007899653979237</c:v>
                </c:pt>
                <c:pt idx="58" formatCode="General">
                  <c:v>-88.708764705882359</c:v>
                </c:pt>
                <c:pt idx="59" formatCode="General">
                  <c:v>-88.409629757785467</c:v>
                </c:pt>
                <c:pt idx="60" formatCode="General">
                  <c:v>-88.110494809688589</c:v>
                </c:pt>
                <c:pt idx="61" formatCode="General">
                  <c:v>-87.811359861591697</c:v>
                </c:pt>
                <c:pt idx="62" formatCode="General">
                  <c:v>-87.520981818181824</c:v>
                </c:pt>
                <c:pt idx="63" formatCode="General">
                  <c:v>-87.255527272727278</c:v>
                </c:pt>
                <c:pt idx="64" formatCode="General">
                  <c:v>-86.999684848484847</c:v>
                </c:pt>
                <c:pt idx="65" formatCode="General">
                  <c:v>-86.749987878787891</c:v>
                </c:pt>
                <c:pt idx="66" formatCode="General">
                  <c:v>-86.51677108433735</c:v>
                </c:pt>
                <c:pt idx="67" formatCode="General">
                  <c:v>-86.281272727272722</c:v>
                </c:pt>
                <c:pt idx="68" formatCode="General">
                  <c:v>-86.038848484848486</c:v>
                </c:pt>
                <c:pt idx="69" formatCode="General">
                  <c:v>-85.807848484848492</c:v>
                </c:pt>
                <c:pt idx="70" formatCode="General">
                  <c:v>-85.582999999999998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2"/>
          <c:tx>
            <c:strRef>
              <c:f>'Gibbs-EVAL'!$A$174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-9.071587878787879</c:v>
                </c:pt>
                <c:pt idx="45" formatCode="General">
                  <c:v>-9.0194666666666663</c:v>
                </c:pt>
                <c:pt idx="46" formatCode="General">
                  <c:v>-8.9758545454545455</c:v>
                </c:pt>
                <c:pt idx="47" formatCode="General">
                  <c:v>-8.9342484848484851</c:v>
                </c:pt>
                <c:pt idx="48" formatCode="General">
                  <c:v>-8.890006060606062</c:v>
                </c:pt>
                <c:pt idx="49" formatCode="General">
                  <c:v>-8.8349036144578328</c:v>
                </c:pt>
                <c:pt idx="50" formatCode="General">
                  <c:v>-8.7680361445783142</c:v>
                </c:pt>
                <c:pt idx="51" formatCode="General">
                  <c:v>-8.7420848484848488</c:v>
                </c:pt>
                <c:pt idx="52" formatCode="General">
                  <c:v>-8.7251151515151513</c:v>
                </c:pt>
                <c:pt idx="53" formatCode="General">
                  <c:v>-8.7081454545454555</c:v>
                </c:pt>
                <c:pt idx="54" formatCode="General">
                  <c:v>-8.691175757575758</c:v>
                </c:pt>
                <c:pt idx="55" formatCode="General">
                  <c:v>-8.6742060606060605</c:v>
                </c:pt>
                <c:pt idx="56" formatCode="General">
                  <c:v>-8.657236363636363</c:v>
                </c:pt>
                <c:pt idx="57" formatCode="General">
                  <c:v>-8.6470481927710843</c:v>
                </c:pt>
                <c:pt idx="58" formatCode="General">
                  <c:v>-8.6609036144578315</c:v>
                </c:pt>
                <c:pt idx="59" formatCode="General">
                  <c:v>-8.6907575757575763</c:v>
                </c:pt>
                <c:pt idx="60" formatCode="General">
                  <c:v>-8.7331818181818175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/>
        <c:axId val="131266048"/>
        <c:axId val="1312675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1312660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267584"/>
        <c:crosses val="autoZero"/>
        <c:crossBetween val="midCat"/>
        <c:majorUnit val="100"/>
      </c:valAx>
      <c:valAx>
        <c:axId val="1312675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26604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3000208044"/>
          <c:y val="0.11345700100252752"/>
          <c:w val="0.79872285919300723"/>
          <c:h val="0.79349420735008214"/>
        </c:manualLayout>
      </c:layout>
      <c:scatterChart>
        <c:scatterStyle val="smoothMarker"/>
        <c:ser>
          <c:idx val="8"/>
          <c:order val="0"/>
          <c:tx>
            <c:strRef>
              <c:f>'Gibbs-EVAL'!$A$111</c:f>
              <c:strCache>
                <c:ptCount val="1"/>
                <c:pt idx="0">
                  <c:v>(l)Se[l]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-5.6688000000000001</c:v>
                </c:pt>
                <c:pt idx="1">
                  <c:v>-5.7292606060606062</c:v>
                </c:pt>
                <c:pt idx="2" formatCode="General">
                  <c:v>-5.7904727272727277</c:v>
                </c:pt>
                <c:pt idx="3" formatCode="General">
                  <c:v>-5.8521272727272731</c:v>
                </c:pt>
                <c:pt idx="4" formatCode="General">
                  <c:v>-5.9138969696969692</c:v>
                </c:pt>
                <c:pt idx="5" formatCode="General">
                  <c:v>-5.9751090909090907</c:v>
                </c:pt>
                <c:pt idx="6" formatCode="General">
                  <c:v>-6.036421686746988</c:v>
                </c:pt>
                <c:pt idx="7" formatCode="General">
                  <c:v>-6.0978674698795183</c:v>
                </c:pt>
                <c:pt idx="8" formatCode="General">
                  <c:v>-6.1591333333333331</c:v>
                </c:pt>
                <c:pt idx="9" formatCode="General">
                  <c:v>-6.2202000000000002</c:v>
                </c:pt>
                <c:pt idx="10" formatCode="General">
                  <c:v>-6.2801999999999998</c:v>
                </c:pt>
                <c:pt idx="11" formatCode="General">
                  <c:v>-6.3395885022692893</c:v>
                </c:pt>
                <c:pt idx="12" formatCode="General">
                  <c:v>-6.3982874432677761</c:v>
                </c:pt>
                <c:pt idx="13" formatCode="General">
                  <c:v>-6.4569863842662638</c:v>
                </c:pt>
                <c:pt idx="14" formatCode="General">
                  <c:v>-6.5156853252647506</c:v>
                </c:pt>
                <c:pt idx="15" formatCode="General">
                  <c:v>-6.5743842662632375</c:v>
                </c:pt>
                <c:pt idx="16" formatCode="General">
                  <c:v>-6.6330832072617252</c:v>
                </c:pt>
                <c:pt idx="17" formatCode="General">
                  <c:v>-6.691782148260212</c:v>
                </c:pt>
                <c:pt idx="18" formatCode="General">
                  <c:v>-6.7474886535552194</c:v>
                </c:pt>
                <c:pt idx="19" formatCode="General">
                  <c:v>-6.8027080181543118</c:v>
                </c:pt>
                <c:pt idx="20" formatCode="General">
                  <c:v>-6.8579273827534042</c:v>
                </c:pt>
                <c:pt idx="21" formatCode="General">
                  <c:v>-6.9131467473524966</c:v>
                </c:pt>
                <c:pt idx="22" formatCode="General">
                  <c:v>-6.9683661119515889</c:v>
                </c:pt>
                <c:pt idx="23" formatCode="General">
                  <c:v>-7.0235854765506813</c:v>
                </c:pt>
                <c:pt idx="24" formatCode="General">
                  <c:v>-7.0779924242424244</c:v>
                </c:pt>
                <c:pt idx="25" formatCode="General">
                  <c:v>-7.129962121212122</c:v>
                </c:pt>
                <c:pt idx="26" formatCode="General">
                  <c:v>-7.1819318181818188</c:v>
                </c:pt>
                <c:pt idx="27" formatCode="General">
                  <c:v>-7.2339015151515156</c:v>
                </c:pt>
                <c:pt idx="28" formatCode="General">
                  <c:v>-7.2858712121212124</c:v>
                </c:pt>
                <c:pt idx="29" formatCode="General">
                  <c:v>-7.3378409090909091</c:v>
                </c:pt>
                <c:pt idx="30" formatCode="General">
                  <c:v>-7.3898106060606068</c:v>
                </c:pt>
                <c:pt idx="31" formatCode="General">
                  <c:v>-7.4394674735249628</c:v>
                </c:pt>
                <c:pt idx="32" formatCode="General">
                  <c:v>-7.4878789712556735</c:v>
                </c:pt>
                <c:pt idx="33" formatCode="General">
                  <c:v>-7.5362904689863841</c:v>
                </c:pt>
                <c:pt idx="34" formatCode="General">
                  <c:v>-7.5847019667170956</c:v>
                </c:pt>
                <c:pt idx="35" formatCode="General">
                  <c:v>-7.6331134644478063</c:v>
                </c:pt>
                <c:pt idx="36" formatCode="General">
                  <c:v>-7.6815249621785169</c:v>
                </c:pt>
                <c:pt idx="37" formatCode="General">
                  <c:v>-7.7298275340393339</c:v>
                </c:pt>
                <c:pt idx="38" formatCode="General">
                  <c:v>-7.7755158850226929</c:v>
                </c:pt>
                <c:pt idx="39" formatCode="General">
                  <c:v>-7.821204236006051</c:v>
                </c:pt>
                <c:pt idx="40" formatCode="General">
                  <c:v>-7.8668925869894091</c:v>
                </c:pt>
                <c:pt idx="41" formatCode="General">
                  <c:v>-7.9125809379727681</c:v>
                </c:pt>
                <c:pt idx="42" formatCode="General">
                  <c:v>-7.9582692889561262</c:v>
                </c:pt>
                <c:pt idx="43" formatCode="General">
                  <c:v>-8.0039576399394843</c:v>
                </c:pt>
                <c:pt idx="44" formatCode="General">
                  <c:v>-8.0486051437216339</c:v>
                </c:pt>
                <c:pt idx="45" formatCode="General">
                  <c:v>-8.0918729198184565</c:v>
                </c:pt>
                <c:pt idx="46" formatCode="General">
                  <c:v>-8.135140695915279</c:v>
                </c:pt>
                <c:pt idx="47" formatCode="General">
                  <c:v>-8.1784084720121033</c:v>
                </c:pt>
                <c:pt idx="48" formatCode="General">
                  <c:v>-8.2216762481089258</c:v>
                </c:pt>
                <c:pt idx="49" formatCode="General">
                  <c:v>-8.2649440242057501</c:v>
                </c:pt>
                <c:pt idx="50" formatCode="General">
                  <c:v>-8.3082118003025727</c:v>
                </c:pt>
                <c:pt idx="51" formatCode="General">
                  <c:v>-8.3507878787878784</c:v>
                </c:pt>
                <c:pt idx="52" formatCode="General">
                  <c:v>-8.3932121212121213</c:v>
                </c:pt>
                <c:pt idx="53" formatCode="General">
                  <c:v>-8.4356363636363625</c:v>
                </c:pt>
                <c:pt idx="54" formatCode="General">
                  <c:v>-8.4780606060606054</c:v>
                </c:pt>
                <c:pt idx="55" formatCode="General">
                  <c:v>-8.5204848484848483</c:v>
                </c:pt>
                <c:pt idx="56" formatCode="General">
                  <c:v>-8.5629090909090912</c:v>
                </c:pt>
                <c:pt idx="57" formatCode="General">
                  <c:v>-8.6052771084337358</c:v>
                </c:pt>
                <c:pt idx="58" formatCode="General">
                  <c:v>-8.6474457831325307</c:v>
                </c:pt>
                <c:pt idx="59" formatCode="General">
                  <c:v>-8.6900969696969703</c:v>
                </c:pt>
                <c:pt idx="60" formatCode="General">
                  <c:v>-8.7331272727272733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1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-94.215660606060609</c:v>
                </c:pt>
                <c:pt idx="43" formatCode="General">
                  <c:v>-93.411418181818192</c:v>
                </c:pt>
                <c:pt idx="44" formatCode="General">
                  <c:v>-92.839115151515159</c:v>
                </c:pt>
                <c:pt idx="45" formatCode="General">
                  <c:v>-92.574266666666659</c:v>
                </c:pt>
                <c:pt idx="46" formatCode="General">
                  <c:v>-92.362363636363639</c:v>
                </c:pt>
                <c:pt idx="47" formatCode="General">
                  <c:v>-92.145854545454554</c:v>
                </c:pt>
                <c:pt idx="48" formatCode="General">
                  <c:v>-91.798581818181816</c:v>
                </c:pt>
                <c:pt idx="49" formatCode="General">
                  <c:v>-91.45318072289156</c:v>
                </c:pt>
                <c:pt idx="50" formatCode="General">
                  <c:v>-91.109807228915656</c:v>
                </c:pt>
                <c:pt idx="51" formatCode="General">
                  <c:v>-90.802709342560547</c:v>
                </c:pt>
                <c:pt idx="52" formatCode="General">
                  <c:v>-90.503574394463669</c:v>
                </c:pt>
                <c:pt idx="53" formatCode="General">
                  <c:v>-90.204439446366777</c:v>
                </c:pt>
                <c:pt idx="54" formatCode="General">
                  <c:v>-89.905304498269899</c:v>
                </c:pt>
                <c:pt idx="55" formatCode="General">
                  <c:v>-89.606169550173007</c:v>
                </c:pt>
                <c:pt idx="56" formatCode="General">
                  <c:v>-89.307034602076129</c:v>
                </c:pt>
                <c:pt idx="57" formatCode="General">
                  <c:v>-89.007899653979237</c:v>
                </c:pt>
                <c:pt idx="58" formatCode="General">
                  <c:v>-88.708764705882359</c:v>
                </c:pt>
                <c:pt idx="59" formatCode="General">
                  <c:v>-88.409629757785467</c:v>
                </c:pt>
                <c:pt idx="60" formatCode="General">
                  <c:v>-88.110494809688589</c:v>
                </c:pt>
                <c:pt idx="61" formatCode="General">
                  <c:v>-87.811359861591697</c:v>
                </c:pt>
                <c:pt idx="62" formatCode="General">
                  <c:v>-87.520981818181824</c:v>
                </c:pt>
                <c:pt idx="63" formatCode="General">
                  <c:v>-87.255527272727278</c:v>
                </c:pt>
                <c:pt idx="64" formatCode="General">
                  <c:v>-86.999684848484847</c:v>
                </c:pt>
                <c:pt idx="65" formatCode="General">
                  <c:v>-86.749987878787891</c:v>
                </c:pt>
                <c:pt idx="66" formatCode="General">
                  <c:v>-86.51677108433735</c:v>
                </c:pt>
                <c:pt idx="67" formatCode="General">
                  <c:v>-86.281272727272722</c:v>
                </c:pt>
                <c:pt idx="68" formatCode="General">
                  <c:v>-86.038848484848486</c:v>
                </c:pt>
                <c:pt idx="69" formatCode="General">
                  <c:v>-85.807848484848492</c:v>
                </c:pt>
                <c:pt idx="70" formatCode="General">
                  <c:v>-85.582999999999998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2"/>
          <c:tx>
            <c:strRef>
              <c:f>'Gibbs-EVAL'!$A$145</c:f>
              <c:strCache>
                <c:ptCount val="1"/>
                <c:pt idx="0">
                  <c:v>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-17.459733333333336</c:v>
                </c:pt>
                <c:pt idx="43" formatCode="General">
                  <c:v>-17.206400000000002</c:v>
                </c:pt>
                <c:pt idx="44" formatCode="General">
                  <c:v>-16.95827878787879</c:v>
                </c:pt>
                <c:pt idx="45" formatCode="General">
                  <c:v>-16.717066666666668</c:v>
                </c:pt>
                <c:pt idx="46" formatCode="General">
                  <c:v>-16.498545454545457</c:v>
                </c:pt>
                <c:pt idx="47" formatCode="General">
                  <c:v>-16.328024242424242</c:v>
                </c:pt>
                <c:pt idx="48" formatCode="General">
                  <c:v>-16.435903030303031</c:v>
                </c:pt>
                <c:pt idx="49" formatCode="General">
                  <c:v>-16.532481927710844</c:v>
                </c:pt>
                <c:pt idx="50" formatCode="General">
                  <c:v>-16.616819277108437</c:v>
                </c:pt>
                <c:pt idx="51" formatCode="General">
                  <c:v>-16.7020830449827</c:v>
                </c:pt>
                <c:pt idx="52" formatCode="General">
                  <c:v>-16.787550173010381</c:v>
                </c:pt>
                <c:pt idx="53" formatCode="General">
                  <c:v>-16.873017301038065</c:v>
                </c:pt>
                <c:pt idx="54" formatCode="General">
                  <c:v>-16.958484429065745</c:v>
                </c:pt>
                <c:pt idx="55" formatCode="General">
                  <c:v>-17.043951557093425</c:v>
                </c:pt>
                <c:pt idx="56" formatCode="General">
                  <c:v>-17.129418685121109</c:v>
                </c:pt>
                <c:pt idx="57" formatCode="General">
                  <c:v>-17.21488581314879</c:v>
                </c:pt>
                <c:pt idx="58" formatCode="General">
                  <c:v>-17.30035294117647</c:v>
                </c:pt>
                <c:pt idx="59" formatCode="General">
                  <c:v>-17.385820069204154</c:v>
                </c:pt>
                <c:pt idx="60" formatCode="General">
                  <c:v>-17.471287197231835</c:v>
                </c:pt>
                <c:pt idx="61" formatCode="General">
                  <c:v>-17.556754325259519</c:v>
                </c:pt>
                <c:pt idx="62" formatCode="General">
                  <c:v>-17.643321212121212</c:v>
                </c:pt>
                <c:pt idx="63" formatCode="General">
                  <c:v>-17.733018181818181</c:v>
                </c:pt>
                <c:pt idx="64" formatCode="General">
                  <c:v>-17.82419393939394</c:v>
                </c:pt>
                <c:pt idx="65" formatCode="General">
                  <c:v>-17.916315151515153</c:v>
                </c:pt>
                <c:pt idx="66" formatCode="General">
                  <c:v>-18.010216867469882</c:v>
                </c:pt>
                <c:pt idx="67" formatCode="General">
                  <c:v>-18.105090909090908</c:v>
                </c:pt>
                <c:pt idx="68" formatCode="General">
                  <c:v>-18.202060606060606</c:v>
                </c:pt>
                <c:pt idx="69" formatCode="General">
                  <c:v>-18.30139393939394</c:v>
                </c:pt>
                <c:pt idx="70" formatCode="General">
                  <c:v>-18.402000000000001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3"/>
          <c:tx>
            <c:strRef>
              <c:f>'Gibbs-EVAL'!$A$169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-133.23454545454544</c:v>
                </c:pt>
                <c:pt idx="1">
                  <c:v>-129.76399999999998</c:v>
                </c:pt>
                <c:pt idx="2" formatCode="General">
                  <c:v>-126.56399999999998</c:v>
                </c:pt>
                <c:pt idx="3" formatCode="General">
                  <c:v>-123.57636363636362</c:v>
                </c:pt>
                <c:pt idx="4" formatCode="General">
                  <c:v>-120.85425113464447</c:v>
                </c:pt>
                <c:pt idx="5" formatCode="General">
                  <c:v>-120.28239031770045</c:v>
                </c:pt>
                <c:pt idx="6" formatCode="General">
                  <c:v>-119.71052950075642</c:v>
                </c:pt>
                <c:pt idx="7" formatCode="General">
                  <c:v>-119.1386686838124</c:v>
                </c:pt>
                <c:pt idx="8" formatCode="General">
                  <c:v>-118.56680786686839</c:v>
                </c:pt>
                <c:pt idx="9" formatCode="General">
                  <c:v>-117.99494704992436</c:v>
                </c:pt>
                <c:pt idx="10" formatCode="General">
                  <c:v>-117.42308623298034</c:v>
                </c:pt>
                <c:pt idx="11" formatCode="General">
                  <c:v>-114.44931921331317</c:v>
                </c:pt>
                <c:pt idx="12" formatCode="General">
                  <c:v>-108.76701966717096</c:v>
                </c:pt>
                <c:pt idx="13" formatCode="General">
                  <c:v>-103.08472012102875</c:v>
                </c:pt>
                <c:pt idx="14" formatCode="General">
                  <c:v>-97.402420574886534</c:v>
                </c:pt>
                <c:pt idx="15" formatCode="General">
                  <c:v>-91.72012102874433</c:v>
                </c:pt>
                <c:pt idx="16" formatCode="General">
                  <c:v>-86.037821482602112</c:v>
                </c:pt>
                <c:pt idx="17" formatCode="General">
                  <c:v>-80.355521936459894</c:v>
                </c:pt>
                <c:pt idx="18" formatCode="General">
                  <c:v>-78.350015128593043</c:v>
                </c:pt>
                <c:pt idx="19" formatCode="General">
                  <c:v>-76.943055975794252</c:v>
                </c:pt>
                <c:pt idx="20" formatCode="General">
                  <c:v>-75.536096822995461</c:v>
                </c:pt>
                <c:pt idx="21" formatCode="General">
                  <c:v>-74.12913767019667</c:v>
                </c:pt>
                <c:pt idx="22" formatCode="General">
                  <c:v>-72.722178517397879</c:v>
                </c:pt>
                <c:pt idx="23" formatCode="General">
                  <c:v>-71.315219364599102</c:v>
                </c:pt>
                <c:pt idx="24" formatCode="General">
                  <c:v>-69.987272727272739</c:v>
                </c:pt>
                <c:pt idx="25" formatCode="General">
                  <c:v>-68.896363636363645</c:v>
                </c:pt>
                <c:pt idx="26" formatCode="General">
                  <c:v>-67.805454545454552</c:v>
                </c:pt>
                <c:pt idx="27" formatCode="General">
                  <c:v>-66.714545454545458</c:v>
                </c:pt>
                <c:pt idx="28" formatCode="General">
                  <c:v>-65.623636363636365</c:v>
                </c:pt>
                <c:pt idx="29" formatCode="General">
                  <c:v>-64.532727272727271</c:v>
                </c:pt>
                <c:pt idx="30" formatCode="General">
                  <c:v>-63.441818181818185</c:v>
                </c:pt>
                <c:pt idx="31" formatCode="General">
                  <c:v>-62.544916792738277</c:v>
                </c:pt>
                <c:pt idx="32" formatCode="General">
                  <c:v>-61.752481089258701</c:v>
                </c:pt>
                <c:pt idx="33" formatCode="General">
                  <c:v>-60.960045385779125</c:v>
                </c:pt>
                <c:pt idx="34" formatCode="General">
                  <c:v>-60.167609682299549</c:v>
                </c:pt>
                <c:pt idx="35" formatCode="General">
                  <c:v>-59.375173978819973</c:v>
                </c:pt>
                <c:pt idx="36" formatCode="General">
                  <c:v>-58.582738275340397</c:v>
                </c:pt>
                <c:pt idx="37" formatCode="General">
                  <c:v>-57.802284417549174</c:v>
                </c:pt>
                <c:pt idx="38" formatCode="General">
                  <c:v>-57.309394856278367</c:v>
                </c:pt>
                <c:pt idx="39" formatCode="General">
                  <c:v>-56.816505295007566</c:v>
                </c:pt>
                <c:pt idx="40" formatCode="General">
                  <c:v>-56.323615733736759</c:v>
                </c:pt>
                <c:pt idx="41" formatCode="General">
                  <c:v>-55.830726172465958</c:v>
                </c:pt>
                <c:pt idx="42" formatCode="General">
                  <c:v>-55.337836611195158</c:v>
                </c:pt>
                <c:pt idx="43" formatCode="General">
                  <c:v>-54.84494704992435</c:v>
                </c:pt>
                <c:pt idx="44" formatCode="General">
                  <c:v>-54.42952727272727</c:v>
                </c:pt>
                <c:pt idx="45" formatCode="General">
                  <c:v>-54.116799999999998</c:v>
                </c:pt>
                <c:pt idx="46" formatCode="General">
                  <c:v>-53.855127272727273</c:v>
                </c:pt>
                <c:pt idx="47" formatCode="General">
                  <c:v>-53.605490909090911</c:v>
                </c:pt>
                <c:pt idx="48" formatCode="General">
                  <c:v>-53.340036363636372</c:v>
                </c:pt>
                <c:pt idx="49" formatCode="General">
                  <c:v>-53.00942168674699</c:v>
                </c:pt>
                <c:pt idx="50" formatCode="General">
                  <c:v>-52.608216867469878</c:v>
                </c:pt>
                <c:pt idx="51" formatCode="General">
                  <c:v>-52.452509090909089</c:v>
                </c:pt>
                <c:pt idx="52" formatCode="General">
                  <c:v>-52.350690909090908</c:v>
                </c:pt>
                <c:pt idx="53" formatCode="General">
                  <c:v>-52.248872727272726</c:v>
                </c:pt>
                <c:pt idx="54" formatCode="General">
                  <c:v>-52.147054545454552</c:v>
                </c:pt>
                <c:pt idx="55" formatCode="General">
                  <c:v>-52.04523636363637</c:v>
                </c:pt>
                <c:pt idx="56" formatCode="General">
                  <c:v>-51.943418181818188</c:v>
                </c:pt>
                <c:pt idx="57" formatCode="General">
                  <c:v>-51.882289156626513</c:v>
                </c:pt>
                <c:pt idx="58" formatCode="General">
                  <c:v>-51.965421686746986</c:v>
                </c:pt>
                <c:pt idx="59" formatCode="General">
                  <c:v>-52.144545454545451</c:v>
                </c:pt>
                <c:pt idx="60" formatCode="General">
                  <c:v>-52.399090909090908</c:v>
                </c:pt>
                <c:pt idx="61" formatCode="General">
                  <c:v>-52.663563636363634</c:v>
                </c:pt>
                <c:pt idx="62" formatCode="General">
                  <c:v>-52.929963636363638</c:v>
                </c:pt>
                <c:pt idx="63" formatCode="General">
                  <c:v>-53.199054545454544</c:v>
                </c:pt>
                <c:pt idx="64" formatCode="General">
                  <c:v>-53.472581818181823</c:v>
                </c:pt>
                <c:pt idx="65" formatCode="General">
                  <c:v>-53.748945454545463</c:v>
                </c:pt>
                <c:pt idx="66" formatCode="General">
                  <c:v>-54.030650602409644</c:v>
                </c:pt>
                <c:pt idx="67" formatCode="General">
                  <c:v>-54.315272727272728</c:v>
                </c:pt>
                <c:pt idx="68" formatCode="General">
                  <c:v>-54.606181818181817</c:v>
                </c:pt>
                <c:pt idx="69" formatCode="General">
                  <c:v>-54.904181818181819</c:v>
                </c:pt>
                <c:pt idx="70" formatCode="General">
                  <c:v>-55.206000000000003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/>
        <c:axId val="131596288"/>
        <c:axId val="13159782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13159628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597824"/>
        <c:crosses val="autoZero"/>
        <c:crossBetween val="midCat"/>
        <c:majorUnit val="100"/>
      </c:valAx>
      <c:valAx>
        <c:axId val="131597824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59628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91"/>
          <c:y val="1.416790868280842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39"/>
          <c:order val="0"/>
          <c:tx>
            <c:strRef>
              <c:f>'Gibbs-EVAL'!$A$102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-22.6752</c:v>
                </c:pt>
                <c:pt idx="1">
                  <c:v>-22.917042424242425</c:v>
                </c:pt>
                <c:pt idx="2" formatCode="General">
                  <c:v>-23.161890909090911</c:v>
                </c:pt>
                <c:pt idx="3" formatCode="General">
                  <c:v>-23.408509090909092</c:v>
                </c:pt>
                <c:pt idx="4" formatCode="General">
                  <c:v>-23.655587878787877</c:v>
                </c:pt>
                <c:pt idx="5" formatCode="General">
                  <c:v>-23.900436363636363</c:v>
                </c:pt>
                <c:pt idx="6" formatCode="General">
                  <c:v>-24.145686746987952</c:v>
                </c:pt>
                <c:pt idx="7" formatCode="General">
                  <c:v>-24.391469879518073</c:v>
                </c:pt>
                <c:pt idx="8" formatCode="General">
                  <c:v>-24.636533333333333</c:v>
                </c:pt>
                <c:pt idx="9" formatCode="General">
                  <c:v>-24.880800000000001</c:v>
                </c:pt>
                <c:pt idx="10" formatCode="General">
                  <c:v>-25.120799999999999</c:v>
                </c:pt>
                <c:pt idx="11" formatCode="General">
                  <c:v>-25.358354009077157</c:v>
                </c:pt>
                <c:pt idx="12" formatCode="General">
                  <c:v>-25.593149773071104</c:v>
                </c:pt>
                <c:pt idx="13" formatCode="General">
                  <c:v>-25.827945537065055</c:v>
                </c:pt>
                <c:pt idx="14" formatCode="General">
                  <c:v>-26.062741301059003</c:v>
                </c:pt>
                <c:pt idx="15" formatCode="General">
                  <c:v>-26.29753706505295</c:v>
                </c:pt>
                <c:pt idx="16" formatCode="General">
                  <c:v>-26.532332829046901</c:v>
                </c:pt>
                <c:pt idx="17" formatCode="General">
                  <c:v>-26.767128593040848</c:v>
                </c:pt>
                <c:pt idx="18" formatCode="General">
                  <c:v>-26.989954614220878</c:v>
                </c:pt>
                <c:pt idx="19" formatCode="General">
                  <c:v>-27.210832072617247</c:v>
                </c:pt>
                <c:pt idx="20" formatCode="General">
                  <c:v>-27.431709531013617</c:v>
                </c:pt>
                <c:pt idx="21" formatCode="General">
                  <c:v>-27.652586989409986</c:v>
                </c:pt>
                <c:pt idx="22" formatCode="General">
                  <c:v>-27.873464447806356</c:v>
                </c:pt>
                <c:pt idx="23" formatCode="General">
                  <c:v>-28.094341906202725</c:v>
                </c:pt>
                <c:pt idx="24" formatCode="General">
                  <c:v>-28.311969696969697</c:v>
                </c:pt>
                <c:pt idx="25" formatCode="General">
                  <c:v>-28.519848484848488</c:v>
                </c:pt>
                <c:pt idx="26" formatCode="General">
                  <c:v>-28.727727272727275</c:v>
                </c:pt>
                <c:pt idx="27" formatCode="General">
                  <c:v>-28.935606060606062</c:v>
                </c:pt>
                <c:pt idx="28" formatCode="General">
                  <c:v>-29.143484848484849</c:v>
                </c:pt>
                <c:pt idx="29" formatCode="General">
                  <c:v>-29.351363636363637</c:v>
                </c:pt>
                <c:pt idx="30" formatCode="General">
                  <c:v>-29.559242424242427</c:v>
                </c:pt>
                <c:pt idx="31" formatCode="General">
                  <c:v>-29.757869894099851</c:v>
                </c:pt>
                <c:pt idx="32" formatCode="General">
                  <c:v>-29.951515885022694</c:v>
                </c:pt>
                <c:pt idx="33" formatCode="General">
                  <c:v>-30.145161875945536</c:v>
                </c:pt>
                <c:pt idx="34" formatCode="General">
                  <c:v>-30.338807866868382</c:v>
                </c:pt>
                <c:pt idx="35" formatCode="General">
                  <c:v>-30.532453857791225</c:v>
                </c:pt>
                <c:pt idx="36" formatCode="General">
                  <c:v>-30.726099848714068</c:v>
                </c:pt>
                <c:pt idx="37" formatCode="General">
                  <c:v>-30.919310136157335</c:v>
                </c:pt>
                <c:pt idx="38" formatCode="General">
                  <c:v>-31.102063540090771</c:v>
                </c:pt>
                <c:pt idx="39" formatCode="General">
                  <c:v>-31.284816944024204</c:v>
                </c:pt>
                <c:pt idx="40" formatCode="General">
                  <c:v>-31.467570347957636</c:v>
                </c:pt>
                <c:pt idx="41" formatCode="General">
                  <c:v>-31.650323751891072</c:v>
                </c:pt>
                <c:pt idx="42" formatCode="General">
                  <c:v>-31.833077155824505</c:v>
                </c:pt>
                <c:pt idx="43" formatCode="General">
                  <c:v>-32.015830559757937</c:v>
                </c:pt>
                <c:pt idx="44" formatCode="General">
                  <c:v>-32.194420574886536</c:v>
                </c:pt>
                <c:pt idx="45" formatCode="General">
                  <c:v>-32.367491679273826</c:v>
                </c:pt>
                <c:pt idx="46" formatCode="General">
                  <c:v>-32.540562783661116</c:v>
                </c:pt>
                <c:pt idx="47" formatCode="General">
                  <c:v>-32.713633888048413</c:v>
                </c:pt>
                <c:pt idx="48" formatCode="General">
                  <c:v>-32.886704992435703</c:v>
                </c:pt>
                <c:pt idx="49" formatCode="General">
                  <c:v>-33.059776096823001</c:v>
                </c:pt>
                <c:pt idx="50" formatCode="General">
                  <c:v>-33.232847201210291</c:v>
                </c:pt>
                <c:pt idx="51" formatCode="General">
                  <c:v>-33.403151515151514</c:v>
                </c:pt>
                <c:pt idx="52" formatCode="General">
                  <c:v>-33.572848484848485</c:v>
                </c:pt>
                <c:pt idx="53" formatCode="General">
                  <c:v>-33.74254545454545</c:v>
                </c:pt>
                <c:pt idx="54" formatCode="General">
                  <c:v>-33.912242424242422</c:v>
                </c:pt>
                <c:pt idx="55" formatCode="General">
                  <c:v>-34.081939393939393</c:v>
                </c:pt>
                <c:pt idx="56" formatCode="General">
                  <c:v>-34.251636363636365</c:v>
                </c:pt>
                <c:pt idx="57" formatCode="General">
                  <c:v>-34.421108433734943</c:v>
                </c:pt>
                <c:pt idx="58" formatCode="General">
                  <c:v>-34.589783132530123</c:v>
                </c:pt>
                <c:pt idx="59" formatCode="General">
                  <c:v>-34.760387878787881</c:v>
                </c:pt>
                <c:pt idx="60" formatCode="General">
                  <c:v>-34.932509090909093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1"/>
          <c:tx>
            <c:strRef>
              <c:f>'Gibbs-EVAL'!$A$139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-156.8248865355522</c:v>
                </c:pt>
                <c:pt idx="1">
                  <c:v>-152.80068078668683</c:v>
                </c:pt>
                <c:pt idx="2" formatCode="General">
                  <c:v>-148.77647503782148</c:v>
                </c:pt>
                <c:pt idx="3" formatCode="General">
                  <c:v>-144.75226928895611</c:v>
                </c:pt>
                <c:pt idx="4" formatCode="General">
                  <c:v>-140.99747352496217</c:v>
                </c:pt>
                <c:pt idx="5" formatCode="General">
                  <c:v>-140.34089258698938</c:v>
                </c:pt>
                <c:pt idx="6" formatCode="General">
                  <c:v>-139.68431164901662</c:v>
                </c:pt>
                <c:pt idx="7" formatCode="General">
                  <c:v>-139.02773071104386</c:v>
                </c:pt>
                <c:pt idx="8" formatCode="General">
                  <c:v>-138.3711497730711</c:v>
                </c:pt>
                <c:pt idx="9" formatCode="General">
                  <c:v>-137.71456883509833</c:v>
                </c:pt>
                <c:pt idx="10" formatCode="General">
                  <c:v>-137.05798789712557</c:v>
                </c:pt>
                <c:pt idx="11" formatCode="General">
                  <c:v>-133.58922844175493</c:v>
                </c:pt>
                <c:pt idx="12" formatCode="General">
                  <c:v>-126.94928895612709</c:v>
                </c:pt>
                <c:pt idx="13" formatCode="General">
                  <c:v>-120.30934947049924</c:v>
                </c:pt>
                <c:pt idx="14" formatCode="General">
                  <c:v>-113.66940998487141</c:v>
                </c:pt>
                <c:pt idx="15" formatCode="General">
                  <c:v>-107.02947049924356</c:v>
                </c:pt>
                <c:pt idx="16" formatCode="General">
                  <c:v>-100.38953101361571</c:v>
                </c:pt>
                <c:pt idx="17" formatCode="General">
                  <c:v>-93.749591527987874</c:v>
                </c:pt>
                <c:pt idx="18" formatCode="General">
                  <c:v>-91.399243570347949</c:v>
                </c:pt>
                <c:pt idx="19" formatCode="General">
                  <c:v>-89.747201210287429</c:v>
                </c:pt>
                <c:pt idx="20" formatCode="General">
                  <c:v>-88.095158850226923</c:v>
                </c:pt>
                <c:pt idx="21" formatCode="General">
                  <c:v>-86.443116490166403</c:v>
                </c:pt>
                <c:pt idx="22" formatCode="General">
                  <c:v>-84.791074130105898</c:v>
                </c:pt>
                <c:pt idx="23" formatCode="General">
                  <c:v>-83.139031770045378</c:v>
                </c:pt>
                <c:pt idx="24" formatCode="General">
                  <c:v>-81.568560606060601</c:v>
                </c:pt>
                <c:pt idx="25" formatCode="General">
                  <c:v>-80.242803030303023</c:v>
                </c:pt>
                <c:pt idx="26" formatCode="General">
                  <c:v>-78.917045454545445</c:v>
                </c:pt>
                <c:pt idx="27" formatCode="General">
                  <c:v>-77.591287878787867</c:v>
                </c:pt>
                <c:pt idx="28" formatCode="General">
                  <c:v>-76.265530303030289</c:v>
                </c:pt>
                <c:pt idx="29" formatCode="General">
                  <c:v>-74.939772727272725</c:v>
                </c:pt>
                <c:pt idx="30" formatCode="General">
                  <c:v>-73.614015151515147</c:v>
                </c:pt>
                <c:pt idx="31" formatCode="General">
                  <c:v>-72.436868381240544</c:v>
                </c:pt>
                <c:pt idx="32" formatCode="General">
                  <c:v>-71.339742813918292</c:v>
                </c:pt>
                <c:pt idx="33" formatCode="General">
                  <c:v>-70.242617246596055</c:v>
                </c:pt>
                <c:pt idx="34" formatCode="General">
                  <c:v>-69.145491679273817</c:v>
                </c:pt>
                <c:pt idx="35" formatCode="General">
                  <c:v>-68.04836611195158</c:v>
                </c:pt>
                <c:pt idx="36" formatCode="General">
                  <c:v>-66.951240544629343</c:v>
                </c:pt>
                <c:pt idx="37" formatCode="General">
                  <c:v>-65.858290909090911</c:v>
                </c:pt>
                <c:pt idx="38" formatCode="General">
                  <c:v>-64.865563636363632</c:v>
                </c:pt>
                <c:pt idx="39" formatCode="General">
                  <c:v>-63.891614457831317</c:v>
                </c:pt>
                <c:pt idx="40" formatCode="General">
                  <c:v>-62.947036144578313</c:v>
                </c:pt>
                <c:pt idx="41" formatCode="General">
                  <c:v>-62.023054545454542</c:v>
                </c:pt>
                <c:pt idx="42" formatCode="General">
                  <c:v>-61.109066666666671</c:v>
                </c:pt>
                <c:pt idx="43" formatCode="General">
                  <c:v>-60.222400000000007</c:v>
                </c:pt>
                <c:pt idx="44" formatCode="General">
                  <c:v>-59.353975757575768</c:v>
                </c:pt>
                <c:pt idx="45" formatCode="General">
                  <c:v>-58.509733333333344</c:v>
                </c:pt>
                <c:pt idx="46" formatCode="General">
                  <c:v>-57.744909090909097</c:v>
                </c:pt>
                <c:pt idx="47" formatCode="General">
                  <c:v>-57.148084848484849</c:v>
                </c:pt>
                <c:pt idx="48" formatCode="General">
                  <c:v>-57.525660606060605</c:v>
                </c:pt>
                <c:pt idx="49" formatCode="General">
                  <c:v>-57.863686746987952</c:v>
                </c:pt>
                <c:pt idx="50" formatCode="General">
                  <c:v>-58.158867469879524</c:v>
                </c:pt>
                <c:pt idx="51" formatCode="General">
                  <c:v>-58.457290657439451</c:v>
                </c:pt>
                <c:pt idx="52" formatCode="General">
                  <c:v>-58.756425605536336</c:v>
                </c:pt>
                <c:pt idx="53" formatCode="General">
                  <c:v>-59.055560553633221</c:v>
                </c:pt>
                <c:pt idx="54" formatCode="General">
                  <c:v>-59.354695501730106</c:v>
                </c:pt>
                <c:pt idx="55" formatCode="General">
                  <c:v>-59.653830449826991</c:v>
                </c:pt>
                <c:pt idx="56" formatCode="General">
                  <c:v>-59.952965397923876</c:v>
                </c:pt>
                <c:pt idx="57" formatCode="General">
                  <c:v>-60.252100346020768</c:v>
                </c:pt>
                <c:pt idx="58" formatCode="General">
                  <c:v>-60.551235294117653</c:v>
                </c:pt>
                <c:pt idx="59" formatCode="General">
                  <c:v>-60.850370242214538</c:v>
                </c:pt>
                <c:pt idx="60" formatCode="General">
                  <c:v>-61.149505190311423</c:v>
                </c:pt>
                <c:pt idx="61" formatCode="General">
                  <c:v>-61.448640138408308</c:v>
                </c:pt>
                <c:pt idx="62" formatCode="General">
                  <c:v>-61.751624242424242</c:v>
                </c:pt>
                <c:pt idx="63" formatCode="General">
                  <c:v>-62.065563636363642</c:v>
                </c:pt>
                <c:pt idx="64" formatCode="General">
                  <c:v>-62.384678787878791</c:v>
                </c:pt>
                <c:pt idx="65" formatCode="General">
                  <c:v>-62.707103030303038</c:v>
                </c:pt>
                <c:pt idx="66" formatCode="General">
                  <c:v>-63.035759036144583</c:v>
                </c:pt>
                <c:pt idx="67" formatCode="General">
                  <c:v>-63.367818181818187</c:v>
                </c:pt>
                <c:pt idx="68" formatCode="General">
                  <c:v>-63.707212121212123</c:v>
                </c:pt>
                <c:pt idx="69" formatCode="General">
                  <c:v>-64.054878787878792</c:v>
                </c:pt>
                <c:pt idx="70" formatCode="General">
                  <c:v>-64.407000000000011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2"/>
          <c:tx>
            <c:strRef>
              <c:f>'Gibbs-EVAL'!$A$168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-155.44030303030303</c:v>
                </c:pt>
                <c:pt idx="1">
                  <c:v>-151.39133333333334</c:v>
                </c:pt>
                <c:pt idx="2" formatCode="General">
                  <c:v>-147.65800000000002</c:v>
                </c:pt>
                <c:pt idx="3" formatCode="General">
                  <c:v>-144.17242424242423</c:v>
                </c:pt>
                <c:pt idx="4" formatCode="General">
                  <c:v>-140.99662632375188</c:v>
                </c:pt>
                <c:pt idx="5" formatCode="General">
                  <c:v>-140.32945537065052</c:v>
                </c:pt>
                <c:pt idx="6" formatCode="General">
                  <c:v>-139.66228441754916</c:v>
                </c:pt>
                <c:pt idx="7" formatCode="General">
                  <c:v>-138.9951134644478</c:v>
                </c:pt>
                <c:pt idx="8" formatCode="General">
                  <c:v>-138.32794251134644</c:v>
                </c:pt>
                <c:pt idx="9" formatCode="General">
                  <c:v>-137.66077155824507</c:v>
                </c:pt>
                <c:pt idx="10" formatCode="General">
                  <c:v>-136.99360060514371</c:v>
                </c:pt>
                <c:pt idx="11" formatCode="General">
                  <c:v>-133.52420574886534</c:v>
                </c:pt>
                <c:pt idx="12" formatCode="General">
                  <c:v>-126.89485627836611</c:v>
                </c:pt>
                <c:pt idx="13" formatCode="General">
                  <c:v>-120.26550680786686</c:v>
                </c:pt>
                <c:pt idx="14" formatCode="General">
                  <c:v>-113.63615733736761</c:v>
                </c:pt>
                <c:pt idx="15" formatCode="General">
                  <c:v>-107.00680786686837</c:v>
                </c:pt>
                <c:pt idx="16" formatCode="General">
                  <c:v>-100.37745839636912</c:v>
                </c:pt>
                <c:pt idx="17" formatCode="General">
                  <c:v>-93.748108925869872</c:v>
                </c:pt>
                <c:pt idx="18" formatCode="General">
                  <c:v>-91.408350983358545</c:v>
                </c:pt>
                <c:pt idx="19" formatCode="General">
                  <c:v>-89.766898638426625</c:v>
                </c:pt>
                <c:pt idx="20" formatCode="General">
                  <c:v>-88.125446293494704</c:v>
                </c:pt>
                <c:pt idx="21" formatCode="General">
                  <c:v>-86.483993948562784</c:v>
                </c:pt>
                <c:pt idx="22" formatCode="General">
                  <c:v>-84.842541603630863</c:v>
                </c:pt>
                <c:pt idx="23" formatCode="General">
                  <c:v>-83.201089258698943</c:v>
                </c:pt>
                <c:pt idx="24" formatCode="General">
                  <c:v>-81.651818181818186</c:v>
                </c:pt>
                <c:pt idx="25" formatCode="General">
                  <c:v>-80.379090909090905</c:v>
                </c:pt>
                <c:pt idx="26" formatCode="General">
                  <c:v>-79.106363636363639</c:v>
                </c:pt>
                <c:pt idx="27" formatCode="General">
                  <c:v>-77.833636363636359</c:v>
                </c:pt>
                <c:pt idx="28" formatCode="General">
                  <c:v>-76.560909090909092</c:v>
                </c:pt>
                <c:pt idx="29" formatCode="General">
                  <c:v>-75.288181818181812</c:v>
                </c:pt>
                <c:pt idx="30" formatCode="General">
                  <c:v>-74.015454545454531</c:v>
                </c:pt>
                <c:pt idx="31" formatCode="General">
                  <c:v>-72.969069591527983</c:v>
                </c:pt>
                <c:pt idx="32" formatCode="General">
                  <c:v>-72.044561270801807</c:v>
                </c:pt>
                <c:pt idx="33" formatCode="General">
                  <c:v>-71.120052950075646</c:v>
                </c:pt>
                <c:pt idx="34" formatCode="General">
                  <c:v>-70.19554462934947</c:v>
                </c:pt>
                <c:pt idx="35" formatCode="General">
                  <c:v>-69.271036308623295</c:v>
                </c:pt>
                <c:pt idx="36" formatCode="General">
                  <c:v>-68.346527987897133</c:v>
                </c:pt>
                <c:pt idx="37" formatCode="General">
                  <c:v>-67.435998487140694</c:v>
                </c:pt>
                <c:pt idx="38" formatCode="General">
                  <c:v>-66.860960665658098</c:v>
                </c:pt>
                <c:pt idx="39" formatCode="General">
                  <c:v>-66.285922844175488</c:v>
                </c:pt>
                <c:pt idx="40" formatCode="General">
                  <c:v>-65.710885022692892</c:v>
                </c:pt>
                <c:pt idx="41" formatCode="General">
                  <c:v>-65.135847201210282</c:v>
                </c:pt>
                <c:pt idx="42" formatCode="General">
                  <c:v>-64.560809379727687</c:v>
                </c:pt>
                <c:pt idx="43" formatCode="General">
                  <c:v>-63.985771558245084</c:v>
                </c:pt>
                <c:pt idx="44" formatCode="General">
                  <c:v>-63.501115151515151</c:v>
                </c:pt>
                <c:pt idx="45" formatCode="General">
                  <c:v>-63.136266666666664</c:v>
                </c:pt>
                <c:pt idx="46" formatCode="General">
                  <c:v>-62.830981818181819</c:v>
                </c:pt>
                <c:pt idx="47" formatCode="General">
                  <c:v>-62.539739393939392</c:v>
                </c:pt>
                <c:pt idx="48" formatCode="General">
                  <c:v>-62.230042424242427</c:v>
                </c:pt>
                <c:pt idx="49" formatCode="General">
                  <c:v>-61.844325301204826</c:v>
                </c:pt>
                <c:pt idx="50" formatCode="General">
                  <c:v>-61.376253012048196</c:v>
                </c:pt>
                <c:pt idx="51" formatCode="General">
                  <c:v>-61.19459393939394</c:v>
                </c:pt>
                <c:pt idx="52" formatCode="General">
                  <c:v>-61.075806060606062</c:v>
                </c:pt>
                <c:pt idx="53" formatCode="General">
                  <c:v>-60.957018181818185</c:v>
                </c:pt>
                <c:pt idx="54" formatCode="General">
                  <c:v>-60.838230303030308</c:v>
                </c:pt>
                <c:pt idx="55" formatCode="General">
                  <c:v>-60.719442424242423</c:v>
                </c:pt>
                <c:pt idx="56" formatCode="General">
                  <c:v>-60.600654545454546</c:v>
                </c:pt>
                <c:pt idx="57" formatCode="General">
                  <c:v>-60.529337349397593</c:v>
                </c:pt>
                <c:pt idx="58" formatCode="General">
                  <c:v>-60.626325301204815</c:v>
                </c:pt>
                <c:pt idx="59" formatCode="General">
                  <c:v>-60.835303030303031</c:v>
                </c:pt>
                <c:pt idx="60" formatCode="General">
                  <c:v>-61.132272727272728</c:v>
                </c:pt>
                <c:pt idx="61" formatCode="General">
                  <c:v>-61.440824242424242</c:v>
                </c:pt>
                <c:pt idx="62" formatCode="General">
                  <c:v>-61.751624242424242</c:v>
                </c:pt>
                <c:pt idx="63" formatCode="General">
                  <c:v>-62.065563636363642</c:v>
                </c:pt>
                <c:pt idx="64" formatCode="General">
                  <c:v>-62.384678787878791</c:v>
                </c:pt>
                <c:pt idx="65" formatCode="General">
                  <c:v>-62.707103030303038</c:v>
                </c:pt>
                <c:pt idx="66" formatCode="General">
                  <c:v>-63.035759036144583</c:v>
                </c:pt>
                <c:pt idx="67" formatCode="General">
                  <c:v>-63.367818181818187</c:v>
                </c:pt>
                <c:pt idx="68" formatCode="General">
                  <c:v>-63.707212121212123</c:v>
                </c:pt>
                <c:pt idx="69" formatCode="General">
                  <c:v>-64.054878787878792</c:v>
                </c:pt>
                <c:pt idx="70" formatCode="General">
                  <c:v>-64.407000000000011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/>
        <c:axId val="131724032"/>
        <c:axId val="13172556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13172403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725568"/>
        <c:crosses val="autoZero"/>
        <c:crossBetween val="midCat"/>
        <c:majorUnit val="100"/>
      </c:valAx>
      <c:valAx>
        <c:axId val="131725568"/>
        <c:scaling>
          <c:orientation val="minMax"/>
          <c:max val="-20"/>
          <c:min val="-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72403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43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-31.89722424242424</c:v>
                </c:pt>
                <c:pt idx="1">
                  <c:v>-31.250533333333333</c:v>
                </c:pt>
                <c:pt idx="2" formatCode="General">
                  <c:v>-30.6572</c:v>
                </c:pt>
                <c:pt idx="3" formatCode="General">
                  <c:v>-30.1174</c:v>
                </c:pt>
                <c:pt idx="4" formatCode="General">
                  <c:v>-29.601715151515151</c:v>
                </c:pt>
                <c:pt idx="5" formatCode="General">
                  <c:v>-29.135654545454543</c:v>
                </c:pt>
                <c:pt idx="6" formatCode="General">
                  <c:v>-28.691783132530119</c:v>
                </c:pt>
                <c:pt idx="7" formatCode="General">
                  <c:v>-28.277325301204822</c:v>
                </c:pt>
                <c:pt idx="8" formatCode="General">
                  <c:v>-27.8978</c:v>
                </c:pt>
                <c:pt idx="9" formatCode="General">
                  <c:v>-27.532927272727274</c:v>
                </c:pt>
                <c:pt idx="10" formatCode="General">
                  <c:v>-27.198987878787882</c:v>
                </c:pt>
                <c:pt idx="11" formatCode="General">
                  <c:v>-26.90098033282905</c:v>
                </c:pt>
                <c:pt idx="12" formatCode="General">
                  <c:v>-26.643491679273829</c:v>
                </c:pt>
                <c:pt idx="13" formatCode="General">
                  <c:v>-26.386003025718608</c:v>
                </c:pt>
                <c:pt idx="14" formatCode="General">
                  <c:v>-26.128514372163391</c:v>
                </c:pt>
                <c:pt idx="15" formatCode="General">
                  <c:v>-25.87102571860817</c:v>
                </c:pt>
                <c:pt idx="16" formatCode="General">
                  <c:v>-25.613537065052949</c:v>
                </c:pt>
                <c:pt idx="17" formatCode="General">
                  <c:v>-25.356048411497731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-24.144810606060606</c:v>
                </c:pt>
                <c:pt idx="25" formatCode="General">
                  <c:v>-24.02405303030303</c:v>
                </c:pt>
                <c:pt idx="26" formatCode="General">
                  <c:v>-23.903295454545454</c:v>
                </c:pt>
                <c:pt idx="27" formatCode="General">
                  <c:v>-23.782537878787878</c:v>
                </c:pt>
                <c:pt idx="28" formatCode="General">
                  <c:v>-23.661780303030305</c:v>
                </c:pt>
                <c:pt idx="29" formatCode="General">
                  <c:v>-23.541022727272729</c:v>
                </c:pt>
                <c:pt idx="30" formatCode="General">
                  <c:v>-23.420265151515153</c:v>
                </c:pt>
                <c:pt idx="31" formatCode="General">
                  <c:v>-23.322931921331318</c:v>
                </c:pt>
                <c:pt idx="32" formatCode="General">
                  <c:v>-23.238211800302572</c:v>
                </c:pt>
                <c:pt idx="33" formatCode="General">
                  <c:v>-23.153491679273827</c:v>
                </c:pt>
                <c:pt idx="34" formatCode="General">
                  <c:v>-23.068771558245082</c:v>
                </c:pt>
                <c:pt idx="35" formatCode="General">
                  <c:v>-22.984051437216337</c:v>
                </c:pt>
                <c:pt idx="36" formatCode="General">
                  <c:v>-22.899331316187592</c:v>
                </c:pt>
                <c:pt idx="37" formatCode="General">
                  <c:v>-22.815652042360057</c:v>
                </c:pt>
                <c:pt idx="38" formatCode="General">
                  <c:v>-22.756953101361571</c:v>
                </c:pt>
                <c:pt idx="39" formatCode="General">
                  <c:v>-22.698254160363085</c:v>
                </c:pt>
                <c:pt idx="40" formatCode="General">
                  <c:v>-22.639555219364599</c:v>
                </c:pt>
                <c:pt idx="41" formatCode="General">
                  <c:v>-22.58085627836611</c:v>
                </c:pt>
                <c:pt idx="42" formatCode="General">
                  <c:v>-22.522157337367624</c:v>
                </c:pt>
                <c:pt idx="43" formatCode="General">
                  <c:v>-22.463458396369138</c:v>
                </c:pt>
                <c:pt idx="44" formatCode="General">
                  <c:v>-22.412826021180031</c:v>
                </c:pt>
                <c:pt idx="45" formatCode="General">
                  <c:v>-22.372886535552194</c:v>
                </c:pt>
                <c:pt idx="46" formatCode="General">
                  <c:v>-22.332947049924357</c:v>
                </c:pt>
                <c:pt idx="47" formatCode="General">
                  <c:v>-22.29300756429652</c:v>
                </c:pt>
                <c:pt idx="48" formatCode="General">
                  <c:v>-22.253068078668683</c:v>
                </c:pt>
                <c:pt idx="49" formatCode="General">
                  <c:v>-22.213128593040846</c:v>
                </c:pt>
                <c:pt idx="50" formatCode="General">
                  <c:v>-22.173189107413009</c:v>
                </c:pt>
                <c:pt idx="51" formatCode="General">
                  <c:v>-22.136181818181818</c:v>
                </c:pt>
                <c:pt idx="52" formatCode="General">
                  <c:v>-22.101878787878789</c:v>
                </c:pt>
                <c:pt idx="53" formatCode="General">
                  <c:v>-22.077636363636362</c:v>
                </c:pt>
                <c:pt idx="54" formatCode="General">
                  <c:v>-22.050242424242423</c:v>
                </c:pt>
                <c:pt idx="55" formatCode="General">
                  <c:v>-22.019939393939392</c:v>
                </c:pt>
                <c:pt idx="56" formatCode="General">
                  <c:v>-21.99490909090909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1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-31.511187878787879</c:v>
                </c:pt>
                <c:pt idx="43" formatCode="General">
                  <c:v>-31.276036363636369</c:v>
                </c:pt>
                <c:pt idx="44" formatCode="General">
                  <c:v>-31.048703030303034</c:v>
                </c:pt>
                <c:pt idx="45" formatCode="General">
                  <c:v>-30.831733333333332</c:v>
                </c:pt>
                <c:pt idx="46" formatCode="General">
                  <c:v>-30.632727272727273</c:v>
                </c:pt>
                <c:pt idx="47" formatCode="General">
                  <c:v>-30.464630303030301</c:v>
                </c:pt>
                <c:pt idx="48" formatCode="General">
                  <c:v>-30.469478787878788</c:v>
                </c:pt>
                <c:pt idx="49" formatCode="General">
                  <c:v>-30.474891566265061</c:v>
                </c:pt>
                <c:pt idx="50" formatCode="General">
                  <c:v>-30.480915662650602</c:v>
                </c:pt>
                <c:pt idx="51" formatCode="General">
                  <c:v>-30.496754325259516</c:v>
                </c:pt>
                <c:pt idx="52" formatCode="General">
                  <c:v>-30.514747404844289</c:v>
                </c:pt>
                <c:pt idx="53" formatCode="General">
                  <c:v>-30.532740484429066</c:v>
                </c:pt>
                <c:pt idx="54" formatCode="General">
                  <c:v>-30.550733564013839</c:v>
                </c:pt>
                <c:pt idx="55" formatCode="General">
                  <c:v>-30.568726643598616</c:v>
                </c:pt>
                <c:pt idx="56" formatCode="General">
                  <c:v>-30.586719723183393</c:v>
                </c:pt>
                <c:pt idx="57" formatCode="General">
                  <c:v>-30.604712802768166</c:v>
                </c:pt>
                <c:pt idx="58" formatCode="General">
                  <c:v>-30.622705882352943</c:v>
                </c:pt>
                <c:pt idx="59" formatCode="General">
                  <c:v>-30.640698961937716</c:v>
                </c:pt>
                <c:pt idx="60" formatCode="General">
                  <c:v>-30.658692041522492</c:v>
                </c:pt>
                <c:pt idx="61" formatCode="General">
                  <c:v>-30.676685121107269</c:v>
                </c:pt>
                <c:pt idx="62" formatCode="General">
                  <c:v>-30.697563636363636</c:v>
                </c:pt>
                <c:pt idx="63" formatCode="General">
                  <c:v>-30.726654545454547</c:v>
                </c:pt>
                <c:pt idx="64" formatCode="General">
                  <c:v>-30.757224242424243</c:v>
                </c:pt>
                <c:pt idx="65" formatCode="General">
                  <c:v>-30.788739393939395</c:v>
                </c:pt>
                <c:pt idx="66" formatCode="General">
                  <c:v>-30.822385542168675</c:v>
                </c:pt>
                <c:pt idx="67" formatCode="General">
                  <c:v>-30.856909090909092</c:v>
                </c:pt>
                <c:pt idx="68" formatCode="General">
                  <c:v>-30.893272727272727</c:v>
                </c:pt>
                <c:pt idx="69" formatCode="General">
                  <c:v>-30.931999999999999</c:v>
                </c:pt>
                <c:pt idx="70" formatCode="General">
                  <c:v>-30.972000000000001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2"/>
          <c:tx>
            <c:strRef>
              <c:f>'Gibbs-EVAL'!$A$167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-177.64606060606059</c:v>
                </c:pt>
                <c:pt idx="1">
                  <c:v>-173.01866666666666</c:v>
                </c:pt>
                <c:pt idx="2" formatCode="General">
                  <c:v>-168.75199999999998</c:v>
                </c:pt>
                <c:pt idx="3" formatCode="General">
                  <c:v>-164.76848484848483</c:v>
                </c:pt>
                <c:pt idx="4" formatCode="General">
                  <c:v>-161.13900151285929</c:v>
                </c:pt>
                <c:pt idx="5" formatCode="General">
                  <c:v>-160.3765204236006</c:v>
                </c:pt>
                <c:pt idx="6" formatCode="General">
                  <c:v>-159.6140393343419</c:v>
                </c:pt>
                <c:pt idx="7" formatCode="General">
                  <c:v>-158.8515582450832</c:v>
                </c:pt>
                <c:pt idx="8" formatCode="General">
                  <c:v>-158.0890771558245</c:v>
                </c:pt>
                <c:pt idx="9" formatCode="General">
                  <c:v>-157.3265960665658</c:v>
                </c:pt>
                <c:pt idx="10" formatCode="General">
                  <c:v>-156.5641149773071</c:v>
                </c:pt>
                <c:pt idx="11" formatCode="General">
                  <c:v>-152.59909228441757</c:v>
                </c:pt>
                <c:pt idx="12" formatCode="General">
                  <c:v>-145.02269288956126</c:v>
                </c:pt>
                <c:pt idx="13" formatCode="General">
                  <c:v>-137.446293494705</c:v>
                </c:pt>
                <c:pt idx="14" formatCode="General">
                  <c:v>-129.86989409984869</c:v>
                </c:pt>
                <c:pt idx="15" formatCode="General">
                  <c:v>-122.29349470499243</c:v>
                </c:pt>
                <c:pt idx="16" formatCode="General">
                  <c:v>-114.71709531013613</c:v>
                </c:pt>
                <c:pt idx="17" formatCode="General">
                  <c:v>-107.14069591527985</c:v>
                </c:pt>
                <c:pt idx="18" formatCode="General">
                  <c:v>-104.46668683812405</c:v>
                </c:pt>
                <c:pt idx="19" formatCode="General">
                  <c:v>-102.590741301059</c:v>
                </c:pt>
                <c:pt idx="20" formatCode="General">
                  <c:v>-100.71479576399395</c:v>
                </c:pt>
                <c:pt idx="21" formatCode="General">
                  <c:v>-98.838850226928898</c:v>
                </c:pt>
                <c:pt idx="22" formatCode="General">
                  <c:v>-96.962904689863848</c:v>
                </c:pt>
                <c:pt idx="23" formatCode="General">
                  <c:v>-95.086959152798798</c:v>
                </c:pt>
                <c:pt idx="24" formatCode="General">
                  <c:v>-93.316363636363647</c:v>
                </c:pt>
                <c:pt idx="25" formatCode="General">
                  <c:v>-91.861818181818194</c:v>
                </c:pt>
                <c:pt idx="26" formatCode="General">
                  <c:v>-90.407272727272726</c:v>
                </c:pt>
                <c:pt idx="27" formatCode="General">
                  <c:v>-88.952727272727273</c:v>
                </c:pt>
                <c:pt idx="28" formatCode="General">
                  <c:v>-87.49818181818182</c:v>
                </c:pt>
                <c:pt idx="29" formatCode="General">
                  <c:v>-86.043636363636367</c:v>
                </c:pt>
                <c:pt idx="30" formatCode="General">
                  <c:v>-84.589090909090913</c:v>
                </c:pt>
                <c:pt idx="31" formatCode="General">
                  <c:v>-83.393222390317703</c:v>
                </c:pt>
                <c:pt idx="32" formatCode="General">
                  <c:v>-82.336641452344935</c:v>
                </c:pt>
                <c:pt idx="33" formatCode="General">
                  <c:v>-81.280060514372167</c:v>
                </c:pt>
                <c:pt idx="34" formatCode="General">
                  <c:v>-80.223479576399399</c:v>
                </c:pt>
                <c:pt idx="35" formatCode="General">
                  <c:v>-79.16689863842663</c:v>
                </c:pt>
                <c:pt idx="36" formatCode="General">
                  <c:v>-78.110317700453862</c:v>
                </c:pt>
                <c:pt idx="37" formatCode="General">
                  <c:v>-77.069712556732227</c:v>
                </c:pt>
                <c:pt idx="38" formatCode="General">
                  <c:v>-76.412526475037822</c:v>
                </c:pt>
                <c:pt idx="39" formatCode="General">
                  <c:v>-75.755340393343417</c:v>
                </c:pt>
                <c:pt idx="40" formatCode="General">
                  <c:v>-75.098154311649012</c:v>
                </c:pt>
                <c:pt idx="41" formatCode="General">
                  <c:v>-74.44096822995462</c:v>
                </c:pt>
                <c:pt idx="42" formatCode="General">
                  <c:v>-73.783782148260215</c:v>
                </c:pt>
                <c:pt idx="43" formatCode="General">
                  <c:v>-73.12659606656581</c:v>
                </c:pt>
                <c:pt idx="44" formatCode="General">
                  <c:v>-72.572703030303032</c:v>
                </c:pt>
                <c:pt idx="45" formatCode="General">
                  <c:v>-72.15573333333333</c:v>
                </c:pt>
                <c:pt idx="46" formatCode="General">
                  <c:v>-71.806836363636364</c:v>
                </c:pt>
                <c:pt idx="47" formatCode="General">
                  <c:v>-71.473987878787881</c:v>
                </c:pt>
                <c:pt idx="48" formatCode="General">
                  <c:v>-71.120048484848496</c:v>
                </c:pt>
                <c:pt idx="49" formatCode="General">
                  <c:v>-70.679228915662662</c:v>
                </c:pt>
                <c:pt idx="50" formatCode="General">
                  <c:v>-70.144289156626513</c:v>
                </c:pt>
                <c:pt idx="51" formatCode="General">
                  <c:v>-69.93667878787879</c:v>
                </c:pt>
                <c:pt idx="52" formatCode="General">
                  <c:v>-69.80092121212121</c:v>
                </c:pt>
                <c:pt idx="53" formatCode="General">
                  <c:v>-69.665163636363644</c:v>
                </c:pt>
                <c:pt idx="54" formatCode="General">
                  <c:v>-69.529406060606064</c:v>
                </c:pt>
                <c:pt idx="55" formatCode="General">
                  <c:v>-69.393648484848484</c:v>
                </c:pt>
                <c:pt idx="56" formatCode="General">
                  <c:v>-69.257890909090904</c:v>
                </c:pt>
                <c:pt idx="57" formatCode="General">
                  <c:v>-69.176385542168674</c:v>
                </c:pt>
                <c:pt idx="58" formatCode="General">
                  <c:v>-69.287228915662652</c:v>
                </c:pt>
                <c:pt idx="59" formatCode="General">
                  <c:v>-69.526060606060611</c:v>
                </c:pt>
                <c:pt idx="60" formatCode="General">
                  <c:v>-69.86545454545454</c:v>
                </c:pt>
                <c:pt idx="61" formatCode="General">
                  <c:v>-70.21808484848485</c:v>
                </c:pt>
                <c:pt idx="62" formatCode="General">
                  <c:v>-70.573284848484846</c:v>
                </c:pt>
                <c:pt idx="63" formatCode="General">
                  <c:v>-70.932072727272725</c:v>
                </c:pt>
                <c:pt idx="64" formatCode="General">
                  <c:v>-71.296775757575759</c:v>
                </c:pt>
                <c:pt idx="65" formatCode="General">
                  <c:v>-71.665260606060613</c:v>
                </c:pt>
                <c:pt idx="66" formatCode="General">
                  <c:v>-72.040867469879529</c:v>
                </c:pt>
                <c:pt idx="67" formatCode="General">
                  <c:v>-72.420363636363632</c:v>
                </c:pt>
                <c:pt idx="68" formatCode="General">
                  <c:v>-72.808242424242422</c:v>
                </c:pt>
                <c:pt idx="69" formatCode="General">
                  <c:v>-73.205575757575758</c:v>
                </c:pt>
                <c:pt idx="70" formatCode="General">
                  <c:v>-73.608000000000004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/>
        <c:axId val="131909120"/>
        <c:axId val="1319106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13190912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910656"/>
        <c:crosses val="autoZero"/>
        <c:crossBetween val="midCat"/>
        <c:majorUnit val="100"/>
      </c:valAx>
      <c:valAx>
        <c:axId val="131910656"/>
        <c:scaling>
          <c:orientation val="minMax"/>
          <c:max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90912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91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35"/>
          <c:order val="0"/>
          <c:tx>
            <c:strRef>
              <c:f>'Gibbs-EVAL'!$A$138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-69.838933333333344</c:v>
                </c:pt>
                <c:pt idx="43" formatCode="General">
                  <c:v>-68.825600000000009</c:v>
                </c:pt>
                <c:pt idx="44" formatCode="General">
                  <c:v>-67.833115151515159</c:v>
                </c:pt>
                <c:pt idx="45" formatCode="General">
                  <c:v>-66.868266666666671</c:v>
                </c:pt>
                <c:pt idx="46" formatCode="General">
                  <c:v>-65.994181818181829</c:v>
                </c:pt>
                <c:pt idx="47" formatCode="General">
                  <c:v>-65.312096969696967</c:v>
                </c:pt>
                <c:pt idx="48" formatCode="General">
                  <c:v>-65.743612121212124</c:v>
                </c:pt>
                <c:pt idx="49" formatCode="General">
                  <c:v>-66.129927710843376</c:v>
                </c:pt>
                <c:pt idx="50" formatCode="General">
                  <c:v>-66.467277108433748</c:v>
                </c:pt>
                <c:pt idx="51" formatCode="General">
                  <c:v>-66.808332179930801</c:v>
                </c:pt>
                <c:pt idx="52" formatCode="General">
                  <c:v>-67.150200692041523</c:v>
                </c:pt>
                <c:pt idx="53" formatCode="General">
                  <c:v>-67.492069204152259</c:v>
                </c:pt>
                <c:pt idx="54" formatCode="General">
                  <c:v>-67.83393771626298</c:v>
                </c:pt>
                <c:pt idx="55" formatCode="General">
                  <c:v>-68.175806228373702</c:v>
                </c:pt>
                <c:pt idx="56" formatCode="General">
                  <c:v>-68.517674740484438</c:v>
                </c:pt>
                <c:pt idx="57" formatCode="General">
                  <c:v>-68.859543252595159</c:v>
                </c:pt>
                <c:pt idx="58" formatCode="General">
                  <c:v>-69.201411764705881</c:v>
                </c:pt>
                <c:pt idx="59" formatCode="General">
                  <c:v>-69.543280276816617</c:v>
                </c:pt>
                <c:pt idx="60" formatCode="General">
                  <c:v>-69.885148788927339</c:v>
                </c:pt>
                <c:pt idx="61" formatCode="General">
                  <c:v>-70.227017301038074</c:v>
                </c:pt>
                <c:pt idx="62" formatCode="General">
                  <c:v>-70.573284848484846</c:v>
                </c:pt>
                <c:pt idx="63" formatCode="General">
                  <c:v>-70.932072727272725</c:v>
                </c:pt>
                <c:pt idx="64" formatCode="General">
                  <c:v>-71.296775757575759</c:v>
                </c:pt>
                <c:pt idx="65" formatCode="General">
                  <c:v>-71.665260606060613</c:v>
                </c:pt>
                <c:pt idx="66" formatCode="General">
                  <c:v>-72.040867469879529</c:v>
                </c:pt>
                <c:pt idx="67" formatCode="General">
                  <c:v>-72.420363636363632</c:v>
                </c:pt>
                <c:pt idx="68" formatCode="General">
                  <c:v>-72.808242424242422</c:v>
                </c:pt>
                <c:pt idx="69" formatCode="General">
                  <c:v>-73.205575757575758</c:v>
                </c:pt>
                <c:pt idx="70" formatCode="General">
                  <c:v>-73.608000000000004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1"/>
          <c:tx>
            <c:strRef>
              <c:f>'Gibbs-EVAL'!$A$171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-88.823030303030293</c:v>
                </c:pt>
                <c:pt idx="1">
                  <c:v>-86.509333333333331</c:v>
                </c:pt>
                <c:pt idx="2" formatCode="General">
                  <c:v>-84.375999999999991</c:v>
                </c:pt>
                <c:pt idx="3" formatCode="General">
                  <c:v>-82.384242424242416</c:v>
                </c:pt>
                <c:pt idx="4" formatCode="General">
                  <c:v>-80.569500756429647</c:v>
                </c:pt>
                <c:pt idx="5" formatCode="General">
                  <c:v>-80.188260211800298</c:v>
                </c:pt>
                <c:pt idx="6" formatCode="General">
                  <c:v>-79.807019667170948</c:v>
                </c:pt>
                <c:pt idx="7" formatCode="General">
                  <c:v>-79.425779122541599</c:v>
                </c:pt>
                <c:pt idx="8" formatCode="General">
                  <c:v>-79.044538577912249</c:v>
                </c:pt>
                <c:pt idx="9" formatCode="General">
                  <c:v>-78.663298033282899</c:v>
                </c:pt>
                <c:pt idx="10" formatCode="General">
                  <c:v>-78.28205748865355</c:v>
                </c:pt>
                <c:pt idx="11" formatCode="General">
                  <c:v>-76.299546142208783</c:v>
                </c:pt>
                <c:pt idx="12" formatCode="General">
                  <c:v>-72.511346444780628</c:v>
                </c:pt>
                <c:pt idx="13" formatCode="General">
                  <c:v>-68.723146747352502</c:v>
                </c:pt>
                <c:pt idx="14" formatCode="General">
                  <c:v>-64.934947049924347</c:v>
                </c:pt>
                <c:pt idx="15" formatCode="General">
                  <c:v>-61.146747352496213</c:v>
                </c:pt>
                <c:pt idx="16" formatCode="General">
                  <c:v>-57.358547655068065</c:v>
                </c:pt>
                <c:pt idx="17" formatCode="General">
                  <c:v>-53.570347957639925</c:v>
                </c:pt>
                <c:pt idx="18" formatCode="General">
                  <c:v>-52.233343419062024</c:v>
                </c:pt>
                <c:pt idx="19" formatCode="General">
                  <c:v>-51.295370650529499</c:v>
                </c:pt>
                <c:pt idx="20" formatCode="General">
                  <c:v>-50.357397881996974</c:v>
                </c:pt>
                <c:pt idx="21" formatCode="General">
                  <c:v>-49.419425113464449</c:v>
                </c:pt>
                <c:pt idx="22" formatCode="General">
                  <c:v>-48.481452344931924</c:v>
                </c:pt>
                <c:pt idx="23" formatCode="General">
                  <c:v>-47.543479576399399</c:v>
                </c:pt>
                <c:pt idx="24" formatCode="General">
                  <c:v>-46.658181818181824</c:v>
                </c:pt>
                <c:pt idx="25" formatCode="General">
                  <c:v>-45.930909090909097</c:v>
                </c:pt>
                <c:pt idx="26" formatCode="General">
                  <c:v>-45.203636363636363</c:v>
                </c:pt>
                <c:pt idx="27" formatCode="General">
                  <c:v>-44.476363636363637</c:v>
                </c:pt>
                <c:pt idx="28" formatCode="General">
                  <c:v>-43.74909090909091</c:v>
                </c:pt>
                <c:pt idx="29" formatCode="General">
                  <c:v>-43.021818181818183</c:v>
                </c:pt>
                <c:pt idx="30" formatCode="General">
                  <c:v>-42.294545454545457</c:v>
                </c:pt>
                <c:pt idx="31" formatCode="General">
                  <c:v>-41.696611195158852</c:v>
                </c:pt>
                <c:pt idx="32" formatCode="General">
                  <c:v>-41.168320726172468</c:v>
                </c:pt>
                <c:pt idx="33" formatCode="General">
                  <c:v>-40.640030257186083</c:v>
                </c:pt>
                <c:pt idx="34" formatCode="General">
                  <c:v>-40.111739788199699</c:v>
                </c:pt>
                <c:pt idx="35" formatCode="General">
                  <c:v>-39.583449319213315</c:v>
                </c:pt>
                <c:pt idx="36" formatCode="General">
                  <c:v>-39.055158850226931</c:v>
                </c:pt>
                <c:pt idx="37" formatCode="General">
                  <c:v>-38.534856278366114</c:v>
                </c:pt>
                <c:pt idx="38" formatCode="General">
                  <c:v>-38.206263237518911</c:v>
                </c:pt>
                <c:pt idx="39" formatCode="General">
                  <c:v>-37.877670196671708</c:v>
                </c:pt>
                <c:pt idx="40" formatCode="General">
                  <c:v>-37.549077155824506</c:v>
                </c:pt>
                <c:pt idx="41" formatCode="General">
                  <c:v>-37.22048411497731</c:v>
                </c:pt>
                <c:pt idx="42" formatCode="General">
                  <c:v>-36.891891074130108</c:v>
                </c:pt>
                <c:pt idx="43" formatCode="General">
                  <c:v>-36.563298033282905</c:v>
                </c:pt>
                <c:pt idx="44" formatCode="General">
                  <c:v>-36.286351515151516</c:v>
                </c:pt>
                <c:pt idx="45" formatCode="General">
                  <c:v>-36.077866666666665</c:v>
                </c:pt>
                <c:pt idx="46" formatCode="General">
                  <c:v>-35.903418181818182</c:v>
                </c:pt>
                <c:pt idx="47" formatCode="General">
                  <c:v>-35.73699393939394</c:v>
                </c:pt>
                <c:pt idx="48" formatCode="General">
                  <c:v>-35.560024242424248</c:v>
                </c:pt>
                <c:pt idx="49" formatCode="General">
                  <c:v>-35.339614457831331</c:v>
                </c:pt>
                <c:pt idx="50" formatCode="General">
                  <c:v>-35.072144578313257</c:v>
                </c:pt>
                <c:pt idx="51" formatCode="General">
                  <c:v>-34.968339393939395</c:v>
                </c:pt>
                <c:pt idx="52" formatCode="General">
                  <c:v>-34.900460606060605</c:v>
                </c:pt>
                <c:pt idx="53" formatCode="General">
                  <c:v>-34.832581818181822</c:v>
                </c:pt>
                <c:pt idx="54" formatCode="General">
                  <c:v>-34.764703030303032</c:v>
                </c:pt>
                <c:pt idx="55" formatCode="General">
                  <c:v>-34.696824242424242</c:v>
                </c:pt>
                <c:pt idx="56" formatCode="General">
                  <c:v>-34.628945454545452</c:v>
                </c:pt>
                <c:pt idx="57" formatCode="General">
                  <c:v>-34.588192771084337</c:v>
                </c:pt>
                <c:pt idx="58" formatCode="General">
                  <c:v>-34.643614457831326</c:v>
                </c:pt>
                <c:pt idx="59" formatCode="General">
                  <c:v>-34.763030303030305</c:v>
                </c:pt>
                <c:pt idx="60" formatCode="General">
                  <c:v>-34.93272727272727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/>
        <c:axId val="133088000"/>
        <c:axId val="13308953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13308800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089536"/>
        <c:crosses val="autoZero"/>
        <c:crossBetween val="midCat"/>
        <c:majorUnit val="100"/>
      </c:valAx>
      <c:valAx>
        <c:axId val="133089536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08800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91"/>
          <c:y val="1.412696863340210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23"/>
          <c:h val="0.79349420735008214"/>
        </c:manualLayout>
      </c:layout>
      <c:scatterChart>
        <c:scatterStyle val="smoothMarker"/>
        <c:ser>
          <c:idx val="33"/>
          <c:order val="0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-22.781321212121213</c:v>
                </c:pt>
                <c:pt idx="43" formatCode="General">
                  <c:v>-22.672836363636364</c:v>
                </c:pt>
                <c:pt idx="44" formatCode="General">
                  <c:v>-22.569563636363636</c:v>
                </c:pt>
                <c:pt idx="45" formatCode="General">
                  <c:v>-22.473199999999999</c:v>
                </c:pt>
                <c:pt idx="46" formatCode="General">
                  <c:v>-22.383454545454544</c:v>
                </c:pt>
                <c:pt idx="47" formatCode="General">
                  <c:v>-22.300618181818184</c:v>
                </c:pt>
                <c:pt idx="48" formatCode="General">
                  <c:v>-22.251527272727273</c:v>
                </c:pt>
                <c:pt idx="49" formatCode="General">
                  <c:v>-22.208650602409637</c:v>
                </c:pt>
                <c:pt idx="50" formatCode="General">
                  <c:v>-22.172506024096386</c:v>
                </c:pt>
                <c:pt idx="51" formatCode="General">
                  <c:v>-22.145712802768166</c:v>
                </c:pt>
                <c:pt idx="52" formatCode="General">
                  <c:v>-22.120972318339103</c:v>
                </c:pt>
                <c:pt idx="53" formatCode="General">
                  <c:v>-22.096231833910036</c:v>
                </c:pt>
                <c:pt idx="54" formatCode="General">
                  <c:v>-22.071491349480969</c:v>
                </c:pt>
                <c:pt idx="55" formatCode="General">
                  <c:v>-22.046750865051905</c:v>
                </c:pt>
                <c:pt idx="56" formatCode="General">
                  <c:v>-22.022010380622838</c:v>
                </c:pt>
                <c:pt idx="57" formatCode="General">
                  <c:v>-21.997269896193774</c:v>
                </c:pt>
                <c:pt idx="58" formatCode="General">
                  <c:v>-21.972529411764707</c:v>
                </c:pt>
                <c:pt idx="59" formatCode="General">
                  <c:v>-21.94778892733564</c:v>
                </c:pt>
                <c:pt idx="60" formatCode="General">
                  <c:v>-21.923048442906577</c:v>
                </c:pt>
                <c:pt idx="61" formatCode="General">
                  <c:v>-21.89830795847751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1"/>
          <c:tx>
            <c:strRef>
              <c:f>'Gibbs-EVAL'!$A$170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-111.02878787878787</c:v>
                </c:pt>
                <c:pt idx="1">
                  <c:v>-108.13666666666666</c:v>
                </c:pt>
                <c:pt idx="2" formatCode="General">
                  <c:v>-105.47</c:v>
                </c:pt>
                <c:pt idx="3" formatCode="General">
                  <c:v>-102.98030303030303</c:v>
                </c:pt>
                <c:pt idx="4" formatCode="General">
                  <c:v>-100.71187594553706</c:v>
                </c:pt>
                <c:pt idx="5" formatCode="General">
                  <c:v>-100.23532526475037</c:v>
                </c:pt>
                <c:pt idx="6" formatCode="General">
                  <c:v>-99.758774583963685</c:v>
                </c:pt>
                <c:pt idx="7" formatCode="General">
                  <c:v>-99.282223903176998</c:v>
                </c:pt>
                <c:pt idx="8" formatCode="General">
                  <c:v>-98.805673222390311</c:v>
                </c:pt>
                <c:pt idx="9" formatCode="General">
                  <c:v>-98.329122541603624</c:v>
                </c:pt>
                <c:pt idx="10" formatCode="General">
                  <c:v>-97.852571860816937</c:v>
                </c:pt>
                <c:pt idx="11" formatCode="General">
                  <c:v>-95.374432677760964</c:v>
                </c:pt>
                <c:pt idx="12" formatCode="General">
                  <c:v>-90.639183055975792</c:v>
                </c:pt>
                <c:pt idx="13" formatCode="General">
                  <c:v>-85.90393343419062</c:v>
                </c:pt>
                <c:pt idx="14" formatCode="General">
                  <c:v>-81.168683812405447</c:v>
                </c:pt>
                <c:pt idx="15" formatCode="General">
                  <c:v>-76.433434190620261</c:v>
                </c:pt>
                <c:pt idx="16" formatCode="General">
                  <c:v>-71.698184568835089</c:v>
                </c:pt>
                <c:pt idx="17" formatCode="General">
                  <c:v>-66.962934947049916</c:v>
                </c:pt>
                <c:pt idx="18" formatCode="General">
                  <c:v>-65.291679273827526</c:v>
                </c:pt>
                <c:pt idx="19" formatCode="General">
                  <c:v>-64.119213313161879</c:v>
                </c:pt>
                <c:pt idx="20" formatCode="General">
                  <c:v>-62.946747352496217</c:v>
                </c:pt>
                <c:pt idx="21" formatCode="General">
                  <c:v>-61.774281391830563</c:v>
                </c:pt>
                <c:pt idx="22" formatCode="General">
                  <c:v>-60.601815431164901</c:v>
                </c:pt>
                <c:pt idx="23" formatCode="General">
                  <c:v>-59.429349470499247</c:v>
                </c:pt>
                <c:pt idx="24" formatCode="General">
                  <c:v>-58.322727272727278</c:v>
                </c:pt>
                <c:pt idx="25" formatCode="General">
                  <c:v>-57.413636363636364</c:v>
                </c:pt>
                <c:pt idx="26" formatCode="General">
                  <c:v>-56.504545454545458</c:v>
                </c:pt>
                <c:pt idx="27" formatCode="General">
                  <c:v>-55.595454545454544</c:v>
                </c:pt>
                <c:pt idx="28" formatCode="General">
                  <c:v>-54.686363636363637</c:v>
                </c:pt>
                <c:pt idx="29" formatCode="General">
                  <c:v>-53.777272727272724</c:v>
                </c:pt>
                <c:pt idx="30" formatCode="General">
                  <c:v>-52.868181818181817</c:v>
                </c:pt>
                <c:pt idx="31" formatCode="General">
                  <c:v>-52.120763993948557</c:v>
                </c:pt>
                <c:pt idx="32" formatCode="General">
                  <c:v>-51.460400907715581</c:v>
                </c:pt>
                <c:pt idx="33" formatCode="General">
                  <c:v>-50.800037821482604</c:v>
                </c:pt>
                <c:pt idx="34" formatCode="General">
                  <c:v>-50.139674735249621</c:v>
                </c:pt>
                <c:pt idx="35" formatCode="General">
                  <c:v>-49.479311649016644</c:v>
                </c:pt>
                <c:pt idx="36" formatCode="General">
                  <c:v>-48.818948562783667</c:v>
                </c:pt>
                <c:pt idx="37" formatCode="General">
                  <c:v>-48.16857034795764</c:v>
                </c:pt>
                <c:pt idx="38" formatCode="General">
                  <c:v>-47.757829046898642</c:v>
                </c:pt>
                <c:pt idx="39" formatCode="General">
                  <c:v>-47.347087745839637</c:v>
                </c:pt>
                <c:pt idx="40" formatCode="General">
                  <c:v>-46.936346444780639</c:v>
                </c:pt>
                <c:pt idx="41" formatCode="General">
                  <c:v>-46.525605143721634</c:v>
                </c:pt>
                <c:pt idx="42" formatCode="General">
                  <c:v>-46.114863842662636</c:v>
                </c:pt>
                <c:pt idx="43" formatCode="General">
                  <c:v>-45.704122541603631</c:v>
                </c:pt>
                <c:pt idx="44" formatCode="General">
                  <c:v>-45.35793939393939</c:v>
                </c:pt>
                <c:pt idx="45" formatCode="General">
                  <c:v>-45.097333333333324</c:v>
                </c:pt>
                <c:pt idx="46" formatCode="General">
                  <c:v>-44.879272727272721</c:v>
                </c:pt>
                <c:pt idx="47" formatCode="General">
                  <c:v>-44.671242424242422</c:v>
                </c:pt>
                <c:pt idx="48" formatCode="General">
                  <c:v>-44.45003030303031</c:v>
                </c:pt>
                <c:pt idx="49" formatCode="General">
                  <c:v>-44.17451807228916</c:v>
                </c:pt>
                <c:pt idx="50" formatCode="General">
                  <c:v>-43.840180722891567</c:v>
                </c:pt>
                <c:pt idx="51" formatCode="General">
                  <c:v>-43.710424242424246</c:v>
                </c:pt>
                <c:pt idx="52" formatCode="General">
                  <c:v>-43.62557575757576</c:v>
                </c:pt>
                <c:pt idx="53" formatCode="General">
                  <c:v>-43.540727272727274</c:v>
                </c:pt>
                <c:pt idx="54" formatCode="General">
                  <c:v>-43.455878787878788</c:v>
                </c:pt>
                <c:pt idx="55" formatCode="General">
                  <c:v>-43.371030303030302</c:v>
                </c:pt>
                <c:pt idx="56" formatCode="General">
                  <c:v>-43.286181818181817</c:v>
                </c:pt>
                <c:pt idx="57" formatCode="General">
                  <c:v>-43.235240963855418</c:v>
                </c:pt>
                <c:pt idx="58" formatCode="General">
                  <c:v>-43.304518072289156</c:v>
                </c:pt>
                <c:pt idx="59" formatCode="General">
                  <c:v>-43.453787878787878</c:v>
                </c:pt>
                <c:pt idx="60" formatCode="General">
                  <c:v>-43.665909090909096</c:v>
                </c:pt>
                <c:pt idx="61" formatCode="General">
                  <c:v>-43.886303030303033</c:v>
                </c:pt>
                <c:pt idx="62" formatCode="General">
                  <c:v>-44.108303030303034</c:v>
                </c:pt>
                <c:pt idx="63" formatCode="General">
                  <c:v>-44.33254545454546</c:v>
                </c:pt>
                <c:pt idx="64" formatCode="General">
                  <c:v>-44.560484848484855</c:v>
                </c:pt>
                <c:pt idx="65" formatCode="General">
                  <c:v>-44.790787878787881</c:v>
                </c:pt>
                <c:pt idx="66" formatCode="General">
                  <c:v>-45.025542168674697</c:v>
                </c:pt>
                <c:pt idx="67" formatCode="General">
                  <c:v>-45.262727272727268</c:v>
                </c:pt>
                <c:pt idx="68" formatCode="General">
                  <c:v>-45.505151515151518</c:v>
                </c:pt>
                <c:pt idx="69" formatCode="General">
                  <c:v>-45.753484848484852</c:v>
                </c:pt>
                <c:pt idx="70" formatCode="General">
                  <c:v>-46.005000000000003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/>
        <c:axId val="133210112"/>
        <c:axId val="13321164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13321011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11648"/>
        <c:crosses val="autoZero"/>
        <c:crossBetween val="midCat"/>
        <c:majorUnit val="100"/>
      </c:valAx>
      <c:valAx>
        <c:axId val="133211648"/>
        <c:scaling>
          <c:orientation val="minMax"/>
          <c:max val="-90"/>
          <c:min val="-1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1011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0"/>
  </sheetPr>
  <dimension ref="A1:G6"/>
  <sheetViews>
    <sheetView zoomScale="115" zoomScaleNormal="115" workbookViewId="0">
      <selection activeCell="G14" sqref="G14"/>
    </sheetView>
  </sheetViews>
  <sheetFormatPr defaultRowHeight="21"/>
  <cols>
    <col min="1" max="1" width="17.54296875" customWidth="1"/>
  </cols>
  <sheetData>
    <row r="1" spans="1:7" ht="30" thickTop="1" thickBot="1">
      <c r="A1" s="19" t="s">
        <v>25</v>
      </c>
      <c r="B1" s="37">
        <v>700</v>
      </c>
      <c r="D1" s="209" t="s">
        <v>37</v>
      </c>
      <c r="E1" s="210"/>
      <c r="F1" s="210"/>
      <c r="G1" s="210"/>
    </row>
    <row r="2" spans="1:7" ht="21.75" thickTop="1">
      <c r="A2" s="47"/>
      <c r="B2" s="47"/>
      <c r="D2" s="7" t="s">
        <v>1</v>
      </c>
      <c r="E2" s="60" t="s">
        <v>3</v>
      </c>
      <c r="F2" s="7" t="s">
        <v>4</v>
      </c>
      <c r="G2" s="7" t="s">
        <v>2</v>
      </c>
    </row>
    <row r="3" spans="1:7" ht="27.75" customHeight="1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>
      <c r="A4" s="47" t="s">
        <v>41</v>
      </c>
      <c r="B4" t="s">
        <v>44</v>
      </c>
    </row>
    <row r="5" spans="1:7">
      <c r="A5" s="82" t="s">
        <v>42</v>
      </c>
      <c r="B5" t="s">
        <v>45</v>
      </c>
    </row>
    <row r="6" spans="1:7">
      <c r="A6" s="82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CI137"/>
  <sheetViews>
    <sheetView zoomScale="55" zoomScaleNormal="55" zoomScaleSheetLayoutView="25" workbookViewId="0">
      <selection activeCell="E3" sqref="E3:BR27"/>
    </sheetView>
  </sheetViews>
  <sheetFormatPr defaultRowHeight="21" customHeight="1" outlineLevelRow="1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>
      <c r="A1" s="93" t="s">
        <v>23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8">
        <v>801.8</v>
      </c>
      <c r="U3" s="51">
        <v>867.8</v>
      </c>
      <c r="V3" s="3">
        <v>884.4</v>
      </c>
      <c r="W3" s="1">
        <v>900.9</v>
      </c>
      <c r="X3" s="49">
        <v>917.4</v>
      </c>
      <c r="Y3" s="3">
        <v>933.9</v>
      </c>
      <c r="Z3" s="3">
        <v>950.4</v>
      </c>
      <c r="AA3" s="3">
        <v>967</v>
      </c>
      <c r="AB3" s="3">
        <v>983.5</v>
      </c>
      <c r="AC3" s="3">
        <v>1000</v>
      </c>
      <c r="AD3" s="3"/>
      <c r="AE3" s="3"/>
      <c r="AF3" s="3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2</v>
      </c>
      <c r="E4" s="45" t="s">
        <v>91</v>
      </c>
      <c r="F4" s="110">
        <v>0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1.5212E-18</v>
      </c>
      <c r="Q4" s="110">
        <v>3.6706000000000003E-18</v>
      </c>
      <c r="R4" s="110">
        <v>1.978E-20</v>
      </c>
      <c r="S4" s="110">
        <v>5.0916999999999996E-18</v>
      </c>
      <c r="T4" s="110">
        <v>4.5623000000000003E-9</v>
      </c>
      <c r="U4" s="110">
        <v>0</v>
      </c>
      <c r="V4" s="110">
        <v>0</v>
      </c>
      <c r="W4" s="110">
        <v>0</v>
      </c>
      <c r="X4" s="110">
        <v>0</v>
      </c>
      <c r="Y4" s="110">
        <v>0</v>
      </c>
      <c r="Z4" s="110">
        <v>1.6489999999999999E-32</v>
      </c>
      <c r="AA4" s="110">
        <v>2.0527999999999999E-28</v>
      </c>
      <c r="AB4" s="110">
        <v>1.7638E-25</v>
      </c>
      <c r="AC4" s="110">
        <v>1.0441E-23</v>
      </c>
      <c r="AD4" s="110"/>
      <c r="AE4" s="110"/>
      <c r="AF4" s="110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61</v>
      </c>
      <c r="F5" s="110">
        <v>9.2046000000000005E-10</v>
      </c>
      <c r="G5" s="110">
        <v>9.4000999999999994E-10</v>
      </c>
      <c r="H5" s="110">
        <v>9.1349000000000002E-10</v>
      </c>
      <c r="I5" s="110">
        <v>6.7372000000000003E-10</v>
      </c>
      <c r="J5" s="110">
        <v>1.8183999999999999E-10</v>
      </c>
      <c r="K5" s="110">
        <v>1.5866000000000001E-9</v>
      </c>
      <c r="L5" s="110">
        <v>8.1039000000000006E-12</v>
      </c>
      <c r="M5" s="110">
        <v>1.5401000000000001E-12</v>
      </c>
      <c r="N5" s="110">
        <v>3.9105000000000004E-12</v>
      </c>
      <c r="O5" s="110">
        <v>2.4175E-11</v>
      </c>
      <c r="P5" s="110">
        <v>9.8219999999999998E-11</v>
      </c>
      <c r="Q5" s="110">
        <v>2.9710000000000002E-13</v>
      </c>
      <c r="R5" s="110">
        <v>2.1817E-21</v>
      </c>
      <c r="S5" s="110">
        <v>1.4427E-28</v>
      </c>
      <c r="T5" s="110">
        <v>2.4264999999999998E-10</v>
      </c>
      <c r="U5" s="110">
        <v>1.7477999999999999E-19</v>
      </c>
      <c r="V5" s="110">
        <v>1.4268999999999999E-33</v>
      </c>
      <c r="W5" s="110">
        <v>3.4574999999999998E-30</v>
      </c>
      <c r="X5" s="110">
        <v>3.6404000000000001E-23</v>
      </c>
      <c r="Y5" s="110">
        <v>3.6768999999999997E-20</v>
      </c>
      <c r="Z5" s="110">
        <v>9.3819999999999995E-19</v>
      </c>
      <c r="AA5" s="110">
        <v>1.4379E-17</v>
      </c>
      <c r="AB5" s="110">
        <v>9.5842000000000005E-17</v>
      </c>
      <c r="AC5" s="110">
        <v>2.0561E-16</v>
      </c>
      <c r="AD5" s="110"/>
      <c r="AE5" s="110"/>
      <c r="AF5" s="110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8</v>
      </c>
      <c r="C6" s="41">
        <f t="shared" si="0"/>
        <v>0</v>
      </c>
      <c r="D6" s="41">
        <f t="shared" si="0"/>
        <v>0</v>
      </c>
      <c r="E6" s="45" t="s">
        <v>92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2.6513999999999998E-36</v>
      </c>
      <c r="M6" s="110">
        <v>2.7540000000000002E-28</v>
      </c>
      <c r="N6" s="110">
        <v>6.2720000000000001E-22</v>
      </c>
      <c r="O6" s="110">
        <v>5.0860000000000002E-17</v>
      </c>
      <c r="P6" s="110">
        <v>1.5975E-13</v>
      </c>
      <c r="Q6" s="110">
        <v>7.4619999999999999E-13</v>
      </c>
      <c r="R6" s="110">
        <v>2.9420000000000002E-12</v>
      </c>
      <c r="S6" s="110">
        <v>1.1721E-11</v>
      </c>
      <c r="T6" s="110">
        <v>6.2079999999999994E-11</v>
      </c>
      <c r="U6" s="110">
        <v>2.7717999999999999E-9</v>
      </c>
      <c r="V6" s="110">
        <v>4.5597999999999999E-9</v>
      </c>
      <c r="W6" s="110">
        <v>5.0339000000000002E-9</v>
      </c>
      <c r="X6" s="110">
        <v>5.3763999999999998E-9</v>
      </c>
      <c r="Y6" s="110">
        <v>5.5871999999999999E-9</v>
      </c>
      <c r="Z6" s="110">
        <v>5.6383999999999999E-9</v>
      </c>
      <c r="AA6" s="110">
        <v>5.5152999999999998E-9</v>
      </c>
      <c r="AB6" s="110">
        <v>5.2212000000000001E-9</v>
      </c>
      <c r="AC6" s="110">
        <v>4.7786E-9</v>
      </c>
      <c r="AD6" s="110"/>
      <c r="AE6" s="110"/>
      <c r="AF6" s="110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7</v>
      </c>
      <c r="C7" s="41">
        <f t="shared" si="0"/>
        <v>0</v>
      </c>
      <c r="D7" s="41">
        <f t="shared" si="0"/>
        <v>0</v>
      </c>
      <c r="E7" s="45" t="s">
        <v>1452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1.0958000000000001E-31</v>
      </c>
      <c r="M7" s="110">
        <v>1.5556999999999999E-24</v>
      </c>
      <c r="N7" s="110">
        <v>7.2584999999999997E-19</v>
      </c>
      <c r="O7" s="110">
        <v>1.7387999999999999E-14</v>
      </c>
      <c r="P7" s="110">
        <v>2.3345000000000001E-11</v>
      </c>
      <c r="Q7" s="110">
        <v>9.3093999999999994E-11</v>
      </c>
      <c r="R7" s="110">
        <v>3.1955E-10</v>
      </c>
      <c r="S7" s="110">
        <v>1.1053999999999999E-9</v>
      </c>
      <c r="T7" s="110">
        <v>4.8982000000000003E-9</v>
      </c>
      <c r="U7" s="110">
        <v>1.5157E-7</v>
      </c>
      <c r="V7" s="110">
        <v>2.4009999999999999E-7</v>
      </c>
      <c r="W7" s="110">
        <v>2.6803E-7</v>
      </c>
      <c r="X7" s="110">
        <v>2.9041000000000002E-7</v>
      </c>
      <c r="Y7" s="110">
        <v>3.0698000000000001E-7</v>
      </c>
      <c r="Z7" s="110">
        <v>3.1601999999999999E-7</v>
      </c>
      <c r="AA7" s="110">
        <v>3.1635E-7</v>
      </c>
      <c r="AB7" s="110">
        <v>3.0754000000000001E-7</v>
      </c>
      <c r="AC7" s="110">
        <v>2.9007E-7</v>
      </c>
      <c r="AD7" s="110"/>
      <c r="AE7" s="110"/>
      <c r="AF7" s="110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93</v>
      </c>
      <c r="F8" s="110">
        <v>0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0">
        <v>7.4665000000000001E-28</v>
      </c>
      <c r="M8" s="110">
        <v>1.3922999999999999E-21</v>
      </c>
      <c r="N8" s="110">
        <v>1.2903E-16</v>
      </c>
      <c r="O8" s="110">
        <v>8.9077999999999997E-13</v>
      </c>
      <c r="P8" s="110">
        <v>5.0095000000000001E-10</v>
      </c>
      <c r="Q8" s="110">
        <v>1.6979000000000001E-9</v>
      </c>
      <c r="R8" s="110">
        <v>5.0522000000000004E-9</v>
      </c>
      <c r="S8" s="110">
        <v>1.5110000000000001E-8</v>
      </c>
      <c r="T8" s="110">
        <v>5.5801999999999999E-8</v>
      </c>
      <c r="U8" s="110">
        <v>1.1797999999999999E-6</v>
      </c>
      <c r="V8" s="110">
        <v>1.7939000000000001E-6</v>
      </c>
      <c r="W8" s="110">
        <v>2.0186E-6</v>
      </c>
      <c r="X8" s="110">
        <v>2.2122000000000002E-6</v>
      </c>
      <c r="Y8" s="110">
        <v>2.3715999999999999E-6</v>
      </c>
      <c r="Z8" s="110">
        <v>2.4837E-6</v>
      </c>
      <c r="AA8" s="110">
        <v>2.5376000000000001E-6</v>
      </c>
      <c r="AB8" s="110">
        <v>2.5266999999999999E-6</v>
      </c>
      <c r="AC8" s="110">
        <v>2.4499E-6</v>
      </c>
      <c r="AD8" s="110"/>
      <c r="AE8" s="110"/>
      <c r="AF8" s="110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5</v>
      </c>
      <c r="C9" s="41">
        <f t="shared" si="0"/>
        <v>0</v>
      </c>
      <c r="D9" s="41">
        <f t="shared" si="0"/>
        <v>0</v>
      </c>
      <c r="E9" s="45" t="s">
        <v>94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2.4807999999999998E-25</v>
      </c>
      <c r="M9" s="110">
        <v>1.5096999999999999E-19</v>
      </c>
      <c r="N9" s="110">
        <v>5.6547000000000002E-15</v>
      </c>
      <c r="O9" s="110">
        <v>1.9892E-11</v>
      </c>
      <c r="P9" s="110">
        <v>7.4772999999999994E-9</v>
      </c>
      <c r="Q9" s="110">
        <v>2.3899000000000001E-8</v>
      </c>
      <c r="R9" s="110">
        <v>6.8099000000000006E-8</v>
      </c>
      <c r="S9" s="110">
        <v>1.9371000000000001E-7</v>
      </c>
      <c r="T9" s="110">
        <v>6.5321999999999997E-7</v>
      </c>
      <c r="U9" s="110">
        <v>1.3134E-5</v>
      </c>
      <c r="V9" s="110">
        <v>2.0659E-5</v>
      </c>
      <c r="W9" s="110">
        <v>2.5188E-5</v>
      </c>
      <c r="X9" s="110">
        <v>2.9932000000000001E-5</v>
      </c>
      <c r="Y9" s="110">
        <v>3.4804000000000001E-5</v>
      </c>
      <c r="Z9" s="110">
        <v>3.9558999999999999E-5</v>
      </c>
      <c r="AA9" s="110">
        <v>4.3914E-5</v>
      </c>
      <c r="AB9" s="110">
        <v>4.7574999999999998E-5</v>
      </c>
      <c r="AC9" s="110">
        <v>5.0275999999999998E-5</v>
      </c>
      <c r="AD9" s="110"/>
      <c r="AE9" s="110"/>
      <c r="AF9" s="110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4</v>
      </c>
      <c r="C10" s="41">
        <f t="shared" si="0"/>
        <v>0</v>
      </c>
      <c r="D10" s="41">
        <f t="shared" si="0"/>
        <v>0</v>
      </c>
      <c r="E10" s="45" t="s">
        <v>95</v>
      </c>
      <c r="F10" s="110">
        <v>0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1.8450999999999998E-24</v>
      </c>
      <c r="M10" s="110">
        <v>2.6992000000000001E-19</v>
      </c>
      <c r="N10" s="110">
        <v>3.2154999999999999E-15</v>
      </c>
      <c r="O10" s="110">
        <v>4.7527999999999997E-12</v>
      </c>
      <c r="P10" s="110">
        <v>1.0190000000000001E-9</v>
      </c>
      <c r="Q10" s="110">
        <v>2.9647999999999999E-9</v>
      </c>
      <c r="R10" s="110">
        <v>7.8206999999999997E-9</v>
      </c>
      <c r="S10" s="110">
        <v>2.0482999999999999E-8</v>
      </c>
      <c r="T10" s="110">
        <v>6.1140000000000004E-8</v>
      </c>
      <c r="U10" s="110">
        <v>1.0444999999999999E-6</v>
      </c>
      <c r="V10" s="110">
        <v>1.6568E-6</v>
      </c>
      <c r="W10" s="110">
        <v>2.1353000000000001E-6</v>
      </c>
      <c r="X10" s="110">
        <v>2.6869999999999999E-6</v>
      </c>
      <c r="Y10" s="110">
        <v>3.3119E-6</v>
      </c>
      <c r="Z10" s="110">
        <v>3.9963000000000002E-6</v>
      </c>
      <c r="AA10" s="110">
        <v>4.7182E-6</v>
      </c>
      <c r="AB10" s="110">
        <v>5.4477999999999997E-6</v>
      </c>
      <c r="AC10" s="110">
        <v>6.1503999999999996E-6</v>
      </c>
      <c r="AD10" s="110"/>
      <c r="AE10" s="110"/>
      <c r="AF10" s="110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96</v>
      </c>
      <c r="F11" s="110"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2.1583000000000002E-33</v>
      </c>
      <c r="L11" s="110">
        <v>6.9337E-22</v>
      </c>
      <c r="M11" s="110">
        <v>2.7281000000000001E-17</v>
      </c>
      <c r="N11" s="110">
        <v>1.1306E-13</v>
      </c>
      <c r="O11" s="110">
        <v>7.5549000000000005E-11</v>
      </c>
      <c r="P11" s="110">
        <v>9.8188999999999997E-9</v>
      </c>
      <c r="Q11" s="110">
        <v>2.6362999999999999E-8</v>
      </c>
      <c r="R11" s="110">
        <v>6.5224000000000002E-8</v>
      </c>
      <c r="S11" s="110">
        <v>1.5928000000000001E-7</v>
      </c>
      <c r="T11" s="110">
        <v>4.2595000000000003E-7</v>
      </c>
      <c r="U11" s="110">
        <v>6.4609999999999996E-6</v>
      </c>
      <c r="V11" s="110">
        <v>1.0438000000000001E-5</v>
      </c>
      <c r="W11" s="110">
        <v>1.436E-5</v>
      </c>
      <c r="X11" s="110">
        <v>1.9313999999999998E-5</v>
      </c>
      <c r="Y11" s="110">
        <v>2.5463999999999999E-5</v>
      </c>
      <c r="Z11" s="110">
        <v>3.2904999999999998E-5</v>
      </c>
      <c r="AA11" s="110">
        <v>4.1666999999999999E-5</v>
      </c>
      <c r="AB11" s="110">
        <v>5.1697000000000003E-5</v>
      </c>
      <c r="AC11" s="110">
        <v>6.2847000000000003E-5</v>
      </c>
      <c r="AD11" s="110"/>
      <c r="AE11" s="110"/>
      <c r="AF11" s="110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2</v>
      </c>
      <c r="C12" s="41">
        <f t="shared" si="0"/>
        <v>0</v>
      </c>
      <c r="D12" s="41">
        <f t="shared" si="0"/>
        <v>0</v>
      </c>
      <c r="E12" s="45" t="s">
        <v>97</v>
      </c>
      <c r="F12" s="110">
        <v>0</v>
      </c>
      <c r="G12" s="110">
        <v>2.505E-34</v>
      </c>
      <c r="H12" s="110">
        <v>4.6301999999999998E-32</v>
      </c>
      <c r="I12" s="110">
        <v>5.0064999999999999E-30</v>
      </c>
      <c r="J12" s="110">
        <v>3.4234000000000002E-28</v>
      </c>
      <c r="K12" s="110">
        <v>6.0399000000000001E-24</v>
      </c>
      <c r="L12" s="110">
        <v>8.4094000000000001E-16</v>
      </c>
      <c r="M12" s="110">
        <v>2.2245000000000001E-12</v>
      </c>
      <c r="N12" s="110">
        <v>1.0995E-9</v>
      </c>
      <c r="O12" s="110">
        <v>1.4195E-7</v>
      </c>
      <c r="P12" s="110">
        <v>5.6079000000000001E-6</v>
      </c>
      <c r="Q12" s="110">
        <v>1.1926999999999999E-5</v>
      </c>
      <c r="R12" s="110">
        <v>2.3924999999999999E-5</v>
      </c>
      <c r="S12" s="110">
        <v>4.7395000000000003E-5</v>
      </c>
      <c r="T12" s="110">
        <v>9.9395999999999995E-5</v>
      </c>
      <c r="U12" s="110">
        <v>8.2897999999999999E-4</v>
      </c>
      <c r="V12" s="110">
        <v>1.2246E-3</v>
      </c>
      <c r="W12" s="110">
        <v>1.621E-3</v>
      </c>
      <c r="X12" s="110">
        <v>2.1088999999999999E-3</v>
      </c>
      <c r="Y12" s="110">
        <v>2.7017999999999999E-3</v>
      </c>
      <c r="Z12" s="110">
        <v>3.4088E-3</v>
      </c>
      <c r="AA12" s="110">
        <v>4.2351000000000003E-3</v>
      </c>
      <c r="AB12" s="110">
        <v>5.1815000000000003E-3</v>
      </c>
      <c r="AC12" s="110">
        <v>6.2434999999999999E-3</v>
      </c>
      <c r="AD12" s="110"/>
      <c r="AE12" s="110"/>
      <c r="AF12" s="110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2</v>
      </c>
      <c r="F13" s="110">
        <v>0</v>
      </c>
      <c r="G13" s="110">
        <v>0</v>
      </c>
      <c r="H13" s="110">
        <v>0</v>
      </c>
      <c r="I13" s="110">
        <v>0</v>
      </c>
      <c r="J13" s="110">
        <v>0</v>
      </c>
      <c r="K13" s="110">
        <v>2.9931000000000002E-31</v>
      </c>
      <c r="L13" s="110">
        <v>3.4561999999999999E-24</v>
      </c>
      <c r="M13" s="110">
        <v>3.2048999999999999E-20</v>
      </c>
      <c r="N13" s="110">
        <v>4.1280000000000002E-17</v>
      </c>
      <c r="O13" s="110">
        <v>1.2226999999999999E-14</v>
      </c>
      <c r="P13" s="110">
        <v>1.1181000000000001E-12</v>
      </c>
      <c r="Q13" s="110">
        <v>2.9604000000000002E-12</v>
      </c>
      <c r="R13" s="110">
        <v>7.4203000000000006E-12</v>
      </c>
      <c r="S13" s="110">
        <v>1.8048000000000001E-11</v>
      </c>
      <c r="T13" s="110">
        <v>4.4173000000000001E-11</v>
      </c>
      <c r="U13" s="110">
        <v>8.5472000000000002E-10</v>
      </c>
      <c r="V13" s="110">
        <v>1.6002999999999999E-9</v>
      </c>
      <c r="W13" s="110">
        <v>2.7921999999999999E-9</v>
      </c>
      <c r="X13" s="110">
        <v>4.7598E-9</v>
      </c>
      <c r="Y13" s="110">
        <v>7.9418E-9</v>
      </c>
      <c r="Z13" s="110">
        <v>1.2979999999999999E-8</v>
      </c>
      <c r="AA13" s="110">
        <v>2.0793E-8</v>
      </c>
      <c r="AB13" s="110">
        <v>3.2670000000000001E-8</v>
      </c>
      <c r="AC13" s="110">
        <v>5.0378999999999997E-8</v>
      </c>
      <c r="AD13" s="110"/>
      <c r="AE13" s="110"/>
      <c r="AF13" s="110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1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 t="s">
        <v>1</v>
      </c>
      <c r="F14" s="110">
        <v>0.2</v>
      </c>
      <c r="G14" s="110">
        <v>0.2</v>
      </c>
      <c r="H14" s="110">
        <v>0.2</v>
      </c>
      <c r="I14" s="110">
        <v>0.2</v>
      </c>
      <c r="J14" s="110">
        <v>0.2</v>
      </c>
      <c r="K14" s="110">
        <v>0.2</v>
      </c>
      <c r="L14" s="110">
        <v>0.2</v>
      </c>
      <c r="M14" s="110">
        <v>0.2</v>
      </c>
      <c r="N14" s="110">
        <v>0.2</v>
      </c>
      <c r="O14" s="110">
        <v>0.2</v>
      </c>
      <c r="P14" s="110">
        <v>0.2</v>
      </c>
      <c r="Q14" s="110">
        <v>0.2</v>
      </c>
      <c r="R14" s="110">
        <v>0.2</v>
      </c>
      <c r="S14" s="110">
        <v>0.2</v>
      </c>
      <c r="T14" s="110">
        <v>0.2</v>
      </c>
      <c r="U14" s="110">
        <v>0.2</v>
      </c>
      <c r="V14" s="110">
        <v>0.2</v>
      </c>
      <c r="W14" s="110">
        <v>0.2</v>
      </c>
      <c r="X14" s="110">
        <v>0.2</v>
      </c>
      <c r="Y14" s="110">
        <v>0.2</v>
      </c>
      <c r="Z14" s="110">
        <v>0.2</v>
      </c>
      <c r="AA14" s="110">
        <v>0.2</v>
      </c>
      <c r="AB14" s="110">
        <v>0.2</v>
      </c>
      <c r="AC14" s="110">
        <v>0.2</v>
      </c>
      <c r="AD14" s="110"/>
      <c r="AE14" s="110"/>
      <c r="AF14" s="110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2</v>
      </c>
      <c r="C15" s="41">
        <f t="shared" si="0"/>
        <v>1</v>
      </c>
      <c r="D15" s="41">
        <f t="shared" si="0"/>
        <v>0</v>
      </c>
      <c r="E15" s="45" t="s">
        <v>98</v>
      </c>
      <c r="F15" s="110">
        <v>8.0003000000000005E-2</v>
      </c>
      <c r="G15" s="110">
        <v>8.0005000000000007E-2</v>
      </c>
      <c r="H15" s="110">
        <v>8.0007999999999996E-2</v>
      </c>
      <c r="I15" s="110">
        <v>8.0013000000000001E-2</v>
      </c>
      <c r="J15" s="110">
        <v>8.0019000000000007E-2</v>
      </c>
      <c r="K15" s="110">
        <v>8.0242999999999995E-2</v>
      </c>
      <c r="L15" s="110">
        <v>7.9954999999999998E-2</v>
      </c>
      <c r="M15" s="110">
        <v>7.9509999999999997E-2</v>
      </c>
      <c r="N15" s="110">
        <v>7.7443999999999999E-2</v>
      </c>
      <c r="O15" s="110">
        <v>7.1087999999999998E-2</v>
      </c>
      <c r="P15" s="110">
        <v>5.8075000000000002E-2</v>
      </c>
      <c r="Q15" s="110">
        <v>5.3894999999999998E-2</v>
      </c>
      <c r="R15" s="110">
        <v>4.9487000000000003E-2</v>
      </c>
      <c r="S15" s="110">
        <v>4.3950000000000003E-2</v>
      </c>
      <c r="T15" s="110">
        <v>3.4952999999999998E-2</v>
      </c>
      <c r="U15" s="110">
        <v>5.3997000000000003E-3</v>
      </c>
      <c r="V15" s="110">
        <v>1.1446999999999999E-4</v>
      </c>
      <c r="W15" s="110">
        <v>1.7116000000000001E-7</v>
      </c>
      <c r="X15" s="110">
        <v>4.4598E-8</v>
      </c>
      <c r="Y15" s="110">
        <v>1.7442000000000002E-8</v>
      </c>
      <c r="Z15" s="110">
        <v>6.5612999999999997E-9</v>
      </c>
      <c r="AA15" s="110">
        <v>3.8237000000000004E-9</v>
      </c>
      <c r="AB15" s="110">
        <v>2.3483999999999999E-9</v>
      </c>
      <c r="AC15" s="110">
        <v>1.088E-9</v>
      </c>
      <c r="AD15" s="110"/>
      <c r="AE15" s="110"/>
      <c r="AF15" s="110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45" t="s">
        <v>64</v>
      </c>
      <c r="F16" s="110">
        <v>7.9996999999999999E-2</v>
      </c>
      <c r="G16" s="110">
        <v>7.9994999999999997E-2</v>
      </c>
      <c r="H16" s="110">
        <v>7.9991000000000007E-2</v>
      </c>
      <c r="I16" s="110">
        <v>7.9985000000000001E-2</v>
      </c>
      <c r="J16" s="110">
        <v>7.9977000000000006E-2</v>
      </c>
      <c r="K16" s="110">
        <v>7.9663999999999999E-2</v>
      </c>
      <c r="L16" s="110">
        <v>8.0043000000000003E-2</v>
      </c>
      <c r="M16" s="110">
        <v>8.0486000000000002E-2</v>
      </c>
      <c r="N16" s="110">
        <v>8.2549999999999998E-2</v>
      </c>
      <c r="O16" s="110">
        <v>8.8902999999999996E-2</v>
      </c>
      <c r="P16" s="110">
        <v>0.10191</v>
      </c>
      <c r="Q16" s="110">
        <v>0.10609</v>
      </c>
      <c r="R16" s="110">
        <v>0.11049</v>
      </c>
      <c r="S16" s="110">
        <v>0.11011</v>
      </c>
      <c r="T16" s="110">
        <v>9.3988000000000002E-2</v>
      </c>
      <c r="U16" s="110">
        <v>2.5477E-2</v>
      </c>
      <c r="V16" s="110">
        <v>6.4619000000000005E-4</v>
      </c>
      <c r="W16" s="110">
        <v>1.2074000000000001E-6</v>
      </c>
      <c r="X16" s="110">
        <v>3.9238999999999998E-7</v>
      </c>
      <c r="Y16" s="110">
        <v>1.9097E-7</v>
      </c>
      <c r="Z16" s="110">
        <v>8.9240999999999998E-8</v>
      </c>
      <c r="AA16" s="110">
        <v>6.4522E-8</v>
      </c>
      <c r="AB16" s="110">
        <v>4.9123000000000003E-8</v>
      </c>
      <c r="AC16" s="110">
        <v>2.8199E-8</v>
      </c>
      <c r="AD16" s="110"/>
      <c r="AE16" s="110"/>
      <c r="AF16" s="110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0</v>
      </c>
      <c r="C17" s="41">
        <f t="shared" si="0"/>
        <v>1</v>
      </c>
      <c r="D17" s="41">
        <f t="shared" si="0"/>
        <v>0</v>
      </c>
      <c r="E17" s="45" t="s">
        <v>52</v>
      </c>
      <c r="F17" s="110">
        <v>4.4135000000000002E-7</v>
      </c>
      <c r="G17" s="110">
        <v>8.1931999999999995E-7</v>
      </c>
      <c r="H17" s="110">
        <v>1.4207E-6</v>
      </c>
      <c r="I17" s="110">
        <v>2.3261000000000001E-6</v>
      </c>
      <c r="J17" s="110">
        <v>3.6271E-6</v>
      </c>
      <c r="K17" s="110">
        <v>9.2255000000000004E-5</v>
      </c>
      <c r="L17" s="110">
        <v>2.6778999999999998E-6</v>
      </c>
      <c r="M17" s="110">
        <v>4.1879000000000002E-6</v>
      </c>
      <c r="N17" s="110">
        <v>5.8393000000000001E-6</v>
      </c>
      <c r="O17" s="110">
        <v>8.4314000000000003E-6</v>
      </c>
      <c r="P17" s="110">
        <v>1.4202000000000001E-5</v>
      </c>
      <c r="Q17" s="110">
        <v>1.6599000000000002E-5</v>
      </c>
      <c r="R17" s="110">
        <v>1.9553999999999999E-5</v>
      </c>
      <c r="S17" s="110">
        <v>2.1730999999999999E-5</v>
      </c>
      <c r="T17" s="110">
        <v>1.9721999999999999E-5</v>
      </c>
      <c r="U17" s="110">
        <v>8.7901999999999993E-6</v>
      </c>
      <c r="V17" s="110">
        <v>2.6090000000000001E-7</v>
      </c>
      <c r="W17" s="110">
        <v>5.9459000000000001E-10</v>
      </c>
      <c r="X17" s="110">
        <v>2.3477999999999999E-10</v>
      </c>
      <c r="Y17" s="110">
        <v>1.3827E-10</v>
      </c>
      <c r="Z17" s="110">
        <v>7.7914999999999997E-11</v>
      </c>
      <c r="AA17" s="110">
        <v>6.7738999999999995E-11</v>
      </c>
      <c r="AB17" s="110">
        <v>6.1870000000000002E-11</v>
      </c>
      <c r="AC17" s="110">
        <v>4.2528000000000003E-11</v>
      </c>
      <c r="AD17" s="110"/>
      <c r="AE17" s="110"/>
      <c r="AF17" s="110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3</v>
      </c>
      <c r="C18" s="41">
        <f t="shared" si="0"/>
        <v>0</v>
      </c>
      <c r="D18" s="41">
        <f t="shared" si="0"/>
        <v>2</v>
      </c>
      <c r="E18" s="45" t="s">
        <v>89</v>
      </c>
      <c r="F18" s="110">
        <v>7.9998E-2</v>
      </c>
      <c r="G18" s="110">
        <v>7.9995999999999998E-2</v>
      </c>
      <c r="H18" s="110">
        <v>7.9993999999999996E-2</v>
      </c>
      <c r="I18" s="110">
        <v>7.9990000000000006E-2</v>
      </c>
      <c r="J18" s="110">
        <v>7.9984E-2</v>
      </c>
      <c r="K18" s="110">
        <v>7.9849000000000003E-2</v>
      </c>
      <c r="L18" s="110">
        <v>7.9959000000000002E-2</v>
      </c>
      <c r="M18" s="110">
        <v>7.9925999999999997E-2</v>
      </c>
      <c r="N18" s="110">
        <v>7.9882999999999996E-2</v>
      </c>
      <c r="O18" s="110">
        <v>7.9826999999999995E-2</v>
      </c>
      <c r="P18" s="110">
        <v>7.9737000000000002E-2</v>
      </c>
      <c r="Q18" s="110">
        <v>7.9705999999999999E-2</v>
      </c>
      <c r="R18" s="110">
        <v>7.9671000000000006E-2</v>
      </c>
      <c r="S18" s="110">
        <v>6.3641000000000003E-2</v>
      </c>
      <c r="T18" s="110">
        <v>2.3368E-2</v>
      </c>
      <c r="U18" s="110">
        <v>4.5890999999999998E-4</v>
      </c>
      <c r="V18" s="110">
        <v>6.7963999999999998E-6</v>
      </c>
      <c r="W18" s="110">
        <v>9.2143000000000003E-9</v>
      </c>
      <c r="X18" s="110">
        <v>2.2202999999999999E-9</v>
      </c>
      <c r="Y18" s="110">
        <v>8.1414000000000004E-10</v>
      </c>
      <c r="Z18" s="110">
        <v>2.9098999999999999E-10</v>
      </c>
      <c r="AA18" s="110">
        <v>1.6322999999999999E-10</v>
      </c>
      <c r="AB18" s="110">
        <v>9.7722000000000004E-11</v>
      </c>
      <c r="AC18" s="110">
        <v>4.4674999999999997E-11</v>
      </c>
      <c r="AD18" s="110"/>
      <c r="AE18" s="110"/>
      <c r="AF18" s="110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1</v>
      </c>
      <c r="E19" s="45" t="s">
        <v>59</v>
      </c>
      <c r="F19" s="110">
        <v>4.2906000000000001E-6</v>
      </c>
      <c r="G19" s="110">
        <v>7.6752000000000006E-6</v>
      </c>
      <c r="H19" s="110">
        <v>1.2904E-5</v>
      </c>
      <c r="I19" s="110">
        <v>2.0585999999999999E-5</v>
      </c>
      <c r="J19" s="110">
        <v>3.1402999999999997E-5</v>
      </c>
      <c r="K19" s="110">
        <v>3.0249999999999998E-4</v>
      </c>
      <c r="L19" s="110">
        <v>8.2694999999999993E-5</v>
      </c>
      <c r="M19" s="110">
        <v>1.4873999999999999E-4</v>
      </c>
      <c r="N19" s="110">
        <v>2.3303000000000001E-4</v>
      </c>
      <c r="O19" s="110">
        <v>3.4695E-4</v>
      </c>
      <c r="P19" s="110">
        <v>5.2671E-4</v>
      </c>
      <c r="Q19" s="110">
        <v>5.8838E-4</v>
      </c>
      <c r="R19" s="110">
        <v>6.5877000000000004E-4</v>
      </c>
      <c r="S19" s="110">
        <v>6.2399999999999999E-4</v>
      </c>
      <c r="T19" s="110">
        <v>3.4455E-4</v>
      </c>
      <c r="U19" s="110">
        <v>3.3998000000000002E-5</v>
      </c>
      <c r="V19" s="110">
        <v>7.3857000000000003E-7</v>
      </c>
      <c r="W19" s="110">
        <v>1.3804999999999999E-9</v>
      </c>
      <c r="X19" s="110">
        <v>4.5199000000000001E-10</v>
      </c>
      <c r="Y19" s="110">
        <v>2.2244000000000001E-10</v>
      </c>
      <c r="Z19" s="110">
        <v>1.0549E-10</v>
      </c>
      <c r="AA19" s="110">
        <v>7.7675000000000006E-11</v>
      </c>
      <c r="AB19" s="110">
        <v>6.0437999999999996E-11</v>
      </c>
      <c r="AC19" s="110">
        <v>3.5578999999999999E-11</v>
      </c>
      <c r="AD19" s="110"/>
      <c r="AE19" s="110"/>
      <c r="AF19" s="110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68</v>
      </c>
      <c r="F20" s="110">
        <v>1.552E-9</v>
      </c>
      <c r="G20" s="110">
        <v>4.7317999999999997E-9</v>
      </c>
      <c r="H20" s="110">
        <v>1.2801E-8</v>
      </c>
      <c r="I20" s="110">
        <v>3.1289999999999998E-8</v>
      </c>
      <c r="J20" s="110">
        <v>7.0132999999999997E-8</v>
      </c>
      <c r="K20" s="110">
        <v>1.4749000000000001E-7</v>
      </c>
      <c r="L20" s="110">
        <v>8.9468000000000005E-5</v>
      </c>
      <c r="M20" s="110">
        <v>5.6857000000000001E-4</v>
      </c>
      <c r="N20" s="110">
        <v>2.6779E-3</v>
      </c>
      <c r="O20" s="110">
        <v>9.0931999999999992E-3</v>
      </c>
      <c r="P20" s="110">
        <v>2.2190999999999999E-2</v>
      </c>
      <c r="Q20" s="110">
        <v>2.6391999999999999E-2</v>
      </c>
      <c r="R20" s="110">
        <v>3.0813E-2</v>
      </c>
      <c r="S20" s="110">
        <v>3.2892999999999999E-2</v>
      </c>
      <c r="T20" s="110">
        <v>2.8348000000000002E-2</v>
      </c>
      <c r="U20" s="110">
        <v>9.2441999999999993E-3</v>
      </c>
      <c r="V20" s="110">
        <v>2.4489999999999999E-4</v>
      </c>
      <c r="W20" s="110">
        <v>4.8052000000000002E-7</v>
      </c>
      <c r="X20" s="110">
        <v>1.6324E-7</v>
      </c>
      <c r="Y20" s="110">
        <v>8.2639000000000003E-8</v>
      </c>
      <c r="Z20" s="110">
        <v>3.9954000000000002E-8</v>
      </c>
      <c r="AA20" s="110">
        <v>2.9723000000000001E-8</v>
      </c>
      <c r="AB20" s="110">
        <v>2.3151E-8</v>
      </c>
      <c r="AC20" s="110">
        <v>1.3518000000000001E-8</v>
      </c>
      <c r="AD20" s="110"/>
      <c r="AE20" s="110"/>
      <c r="AF20" s="110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114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1.1124999999999999E-34</v>
      </c>
      <c r="M21" s="110">
        <v>1.2302000000000001E-28</v>
      </c>
      <c r="N21" s="110">
        <v>7.7312000000000004E-23</v>
      </c>
      <c r="O21" s="110">
        <v>5.3846000000000001E-17</v>
      </c>
      <c r="P21" s="110">
        <v>5.0583E-10</v>
      </c>
      <c r="Q21" s="110">
        <v>1.5217E-9</v>
      </c>
      <c r="R21" s="110">
        <v>8.6529999999999998E-9</v>
      </c>
      <c r="S21" s="110">
        <v>3.3939999999999999E-3</v>
      </c>
      <c r="T21" s="110">
        <v>1.6687E-2</v>
      </c>
      <c r="U21" s="110">
        <v>6.3626000000000002E-2</v>
      </c>
      <c r="V21" s="110">
        <v>7.7037999999999995E-2</v>
      </c>
      <c r="W21" s="110">
        <v>7.6565999999999995E-2</v>
      </c>
      <c r="X21" s="110">
        <v>7.5548000000000004E-2</v>
      </c>
      <c r="Y21" s="110">
        <v>7.4315999999999993E-2</v>
      </c>
      <c r="Z21" s="110">
        <v>7.2853000000000001E-2</v>
      </c>
      <c r="AA21" s="110">
        <v>7.1149000000000004E-2</v>
      </c>
      <c r="AB21" s="110">
        <v>6.9205000000000003E-2</v>
      </c>
      <c r="AC21" s="110">
        <v>6.7031999999999994E-2</v>
      </c>
      <c r="AD21" s="110"/>
      <c r="AE21" s="110"/>
      <c r="AF21" s="11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1</v>
      </c>
      <c r="C22" s="41">
        <f t="shared" si="1"/>
        <v>1</v>
      </c>
      <c r="D22" s="41">
        <f t="shared" si="1"/>
        <v>0</v>
      </c>
      <c r="E22" s="246" t="s">
        <v>88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5.5731E-33</v>
      </c>
      <c r="M22" s="110">
        <v>1.8056999999999999E-27</v>
      </c>
      <c r="N22" s="110">
        <v>4.2700999999999996E-22</v>
      </c>
      <c r="O22" s="110">
        <v>1.4779000000000001E-16</v>
      </c>
      <c r="P22" s="110">
        <v>9.4882999999999992E-10</v>
      </c>
      <c r="Q22" s="110">
        <v>2.7178999999999999E-9</v>
      </c>
      <c r="R22" s="110">
        <v>1.4947999999999999E-8</v>
      </c>
      <c r="S22" s="110">
        <v>5.9157000000000003E-3</v>
      </c>
      <c r="T22" s="110">
        <v>3.1039000000000001E-2</v>
      </c>
      <c r="U22" s="110">
        <v>0.12911</v>
      </c>
      <c r="V22" s="110">
        <v>0.15923999999999999</v>
      </c>
      <c r="W22" s="110">
        <v>0.16</v>
      </c>
      <c r="X22" s="110">
        <v>0.16</v>
      </c>
      <c r="Y22" s="110">
        <v>0.16</v>
      </c>
      <c r="Z22" s="110">
        <v>0.16</v>
      </c>
      <c r="AA22" s="110">
        <v>0.16</v>
      </c>
      <c r="AB22" s="110">
        <v>0.16</v>
      </c>
      <c r="AC22" s="110">
        <v>0.16</v>
      </c>
      <c r="AD22" s="110"/>
      <c r="AE22" s="110"/>
      <c r="AF22" s="11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3</v>
      </c>
      <c r="C23" s="41">
        <f t="shared" si="1"/>
        <v>0</v>
      </c>
      <c r="D23" s="41">
        <f t="shared" si="1"/>
        <v>2</v>
      </c>
      <c r="E23" s="246" t="s">
        <v>90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9.7397999999999998E-32</v>
      </c>
      <c r="N23" s="110">
        <v>1.4958E-24</v>
      </c>
      <c r="O23" s="110">
        <v>1.1715E-17</v>
      </c>
      <c r="P23" s="110">
        <v>7.78E-10</v>
      </c>
      <c r="Q23" s="110">
        <v>3.6345999999999998E-9</v>
      </c>
      <c r="R23" s="110">
        <v>3.1599999999999998E-8</v>
      </c>
      <c r="S23" s="110">
        <v>1.6046999999999999E-2</v>
      </c>
      <c r="T23" s="110">
        <v>5.6459000000000002E-2</v>
      </c>
      <c r="U23" s="110">
        <v>7.9523999999999997E-2</v>
      </c>
      <c r="V23" s="110">
        <v>7.9992999999999995E-2</v>
      </c>
      <c r="W23" s="110">
        <v>0.08</v>
      </c>
      <c r="X23" s="110">
        <v>0.08</v>
      </c>
      <c r="Y23" s="110">
        <v>0.08</v>
      </c>
      <c r="Z23" s="110">
        <v>0.08</v>
      </c>
      <c r="AA23" s="110">
        <v>0.08</v>
      </c>
      <c r="AB23" s="110">
        <v>0.08</v>
      </c>
      <c r="AC23" s="110">
        <v>0.08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1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246" t="s">
        <v>26</v>
      </c>
      <c r="F24" s="110">
        <v>-18.62</v>
      </c>
      <c r="G24" s="110">
        <v>-18.61</v>
      </c>
      <c r="H24" s="110">
        <v>-18.61</v>
      </c>
      <c r="I24" s="110">
        <v>-18.62</v>
      </c>
      <c r="J24" s="110">
        <v>-18.63</v>
      </c>
      <c r="K24" s="110">
        <v>-18.72</v>
      </c>
      <c r="L24" s="110">
        <v>-18.84</v>
      </c>
      <c r="M24" s="110">
        <v>-18.97</v>
      </c>
      <c r="N24" s="110">
        <v>-19.11</v>
      </c>
      <c r="O24" s="110">
        <v>-19.25</v>
      </c>
      <c r="P24" s="110">
        <v>-19.38</v>
      </c>
      <c r="Q24" s="110">
        <v>-19.420000000000002</v>
      </c>
      <c r="R24" s="110">
        <v>-19.45</v>
      </c>
      <c r="S24" s="110">
        <v>-19.48</v>
      </c>
      <c r="T24" s="110">
        <v>-19.510000000000002</v>
      </c>
      <c r="U24" s="110">
        <v>-19.649999999999999</v>
      </c>
      <c r="V24" s="110">
        <v>-19.68</v>
      </c>
      <c r="W24" s="110">
        <v>-19.71</v>
      </c>
      <c r="X24" s="110">
        <v>-19.739999999999998</v>
      </c>
      <c r="Y24" s="110">
        <v>-19.78</v>
      </c>
      <c r="Z24" s="110">
        <v>-19.809999999999999</v>
      </c>
      <c r="AA24" s="110">
        <v>-19.84</v>
      </c>
      <c r="AB24" s="110">
        <v>-19.88</v>
      </c>
      <c r="AC24" s="110">
        <v>-19.91</v>
      </c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1</v>
      </c>
      <c r="E25" s="246" t="s">
        <v>5</v>
      </c>
      <c r="F25" s="110">
        <v>-65.47</v>
      </c>
      <c r="G25" s="110">
        <v>-62</v>
      </c>
      <c r="H25" s="110">
        <v>-58.91</v>
      </c>
      <c r="I25" s="110">
        <v>-56.15</v>
      </c>
      <c r="J25" s="110">
        <v>-53.66</v>
      </c>
      <c r="K25" s="110">
        <v>-43.05</v>
      </c>
      <c r="L25" s="110">
        <v>-44.27</v>
      </c>
      <c r="M25" s="110">
        <v>-40.57</v>
      </c>
      <c r="N25" s="110">
        <v>-37.770000000000003</v>
      </c>
      <c r="O25" s="110">
        <v>-35.479999999999997</v>
      </c>
      <c r="P25" s="110">
        <v>-33.43</v>
      </c>
      <c r="Q25" s="110">
        <v>-32.93</v>
      </c>
      <c r="R25" s="110">
        <v>-32.44</v>
      </c>
      <c r="S25" s="110">
        <v>-32.049999999999997</v>
      </c>
      <c r="T25" s="110">
        <v>-32</v>
      </c>
      <c r="U25" s="110">
        <v>-31.44</v>
      </c>
      <c r="V25" s="110">
        <v>-31.24</v>
      </c>
      <c r="W25" s="110">
        <v>-30.91</v>
      </c>
      <c r="X25" s="110">
        <v>-30.58</v>
      </c>
      <c r="Y25" s="110">
        <v>-30.25</v>
      </c>
      <c r="Z25" s="110">
        <v>-29.93</v>
      </c>
      <c r="AA25" s="110">
        <v>-29.62</v>
      </c>
      <c r="AB25" s="110">
        <v>-29.3</v>
      </c>
      <c r="AC25" s="110">
        <v>-28.99</v>
      </c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1</v>
      </c>
      <c r="D26" s="41">
        <f t="shared" si="1"/>
        <v>0</v>
      </c>
      <c r="E26" s="246" t="s">
        <v>6</v>
      </c>
      <c r="F26" s="110">
        <v>-16.96</v>
      </c>
      <c r="G26" s="110">
        <v>-16.329999999999998</v>
      </c>
      <c r="H26" s="110">
        <v>-15.78</v>
      </c>
      <c r="I26" s="110">
        <v>-15.29</v>
      </c>
      <c r="J26" s="110">
        <v>-14.86</v>
      </c>
      <c r="K26" s="110">
        <v>-11.73</v>
      </c>
      <c r="L26" s="110">
        <v>-15.4</v>
      </c>
      <c r="M26" s="110">
        <v>-15.11</v>
      </c>
      <c r="N26" s="110">
        <v>-14.95</v>
      </c>
      <c r="O26" s="110">
        <v>-14.78</v>
      </c>
      <c r="P26" s="110">
        <v>-14.47</v>
      </c>
      <c r="Q26" s="110">
        <v>-14.37</v>
      </c>
      <c r="R26" s="110">
        <v>-14.26</v>
      </c>
      <c r="S26" s="110">
        <v>-14.12</v>
      </c>
      <c r="T26" s="110">
        <v>-13.93</v>
      </c>
      <c r="U26" s="110">
        <v>-13.39</v>
      </c>
      <c r="V26" s="110">
        <v>-13.28</v>
      </c>
      <c r="W26" s="110">
        <v>-13.17</v>
      </c>
      <c r="X26" s="110">
        <v>-13.07</v>
      </c>
      <c r="Y26" s="110">
        <v>-12.97</v>
      </c>
      <c r="Z26" s="110">
        <v>-12.87</v>
      </c>
      <c r="AA26" s="110">
        <v>-12.77</v>
      </c>
      <c r="AB26" s="110">
        <v>-12.67</v>
      </c>
      <c r="AC26" s="110">
        <v>-12.57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1</v>
      </c>
      <c r="C27" s="41">
        <f t="shared" si="1"/>
        <v>0</v>
      </c>
      <c r="D27" s="41">
        <f t="shared" si="1"/>
        <v>0</v>
      </c>
      <c r="E27" s="246" t="s">
        <v>7</v>
      </c>
      <c r="F27" s="110">
        <v>-23.95</v>
      </c>
      <c r="G27" s="110">
        <v>-22.83</v>
      </c>
      <c r="H27" s="110">
        <v>-21.83</v>
      </c>
      <c r="I27" s="110">
        <v>-20.95</v>
      </c>
      <c r="J27" s="110">
        <v>-20.149999999999999</v>
      </c>
      <c r="K27" s="110">
        <v>-19.52</v>
      </c>
      <c r="L27" s="110">
        <v>-13.26</v>
      </c>
      <c r="M27" s="110">
        <v>-11.71</v>
      </c>
      <c r="N27" s="110">
        <v>-10.51</v>
      </c>
      <c r="O27" s="110">
        <v>-9.6370000000000005</v>
      </c>
      <c r="P27" s="110">
        <v>-9.0939999999999994</v>
      </c>
      <c r="Q27" s="110">
        <v>-9.0079999999999991</v>
      </c>
      <c r="R27" s="110">
        <v>-8.94</v>
      </c>
      <c r="S27" s="110">
        <v>-8.8670000000000009</v>
      </c>
      <c r="T27" s="110">
        <v>-8.7560000000000002</v>
      </c>
      <c r="U27" s="110">
        <v>-8.6440000000000001</v>
      </c>
      <c r="V27" s="110">
        <v>-8.6669999999999998</v>
      </c>
      <c r="W27" s="110">
        <v>-8.7370000000000001</v>
      </c>
      <c r="X27" s="110">
        <v>-8.81</v>
      </c>
      <c r="Y27" s="110">
        <v>-8.8840000000000003</v>
      </c>
      <c r="Z27" s="110">
        <v>-8.9600000000000009</v>
      </c>
      <c r="AA27" s="110">
        <v>-9.0380000000000003</v>
      </c>
      <c r="AB27" s="110">
        <v>-9.1180000000000003</v>
      </c>
      <c r="AC27" s="110">
        <v>-9.2010000000000005</v>
      </c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47"/>
      <c r="BS32" s="94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0">
        <v>1</v>
      </c>
      <c r="F33" s="102">
        <f>IF(G3&gt;F3,1,0)</f>
        <v>1</v>
      </c>
      <c r="G33" s="102">
        <f t="shared" ref="G33:BR33" si="4">IF(H3&gt;G3,1,0)</f>
        <v>1</v>
      </c>
      <c r="H33" s="102">
        <f t="shared" si="4"/>
        <v>1</v>
      </c>
      <c r="I33" s="102">
        <f t="shared" si="4"/>
        <v>1</v>
      </c>
      <c r="J33" s="102">
        <f t="shared" si="4"/>
        <v>1</v>
      </c>
      <c r="K33" s="102">
        <f t="shared" si="4"/>
        <v>1</v>
      </c>
      <c r="L33" s="102">
        <f t="shared" si="4"/>
        <v>1</v>
      </c>
      <c r="M33" s="102">
        <f t="shared" si="4"/>
        <v>1</v>
      </c>
      <c r="N33" s="102">
        <f t="shared" si="4"/>
        <v>1</v>
      </c>
      <c r="O33" s="102">
        <f t="shared" si="4"/>
        <v>1</v>
      </c>
      <c r="P33" s="102">
        <f t="shared" si="4"/>
        <v>1</v>
      </c>
      <c r="Q33" s="102">
        <f t="shared" si="4"/>
        <v>1</v>
      </c>
      <c r="R33" s="102">
        <f t="shared" si="4"/>
        <v>1</v>
      </c>
      <c r="S33" s="102">
        <f t="shared" si="4"/>
        <v>1</v>
      </c>
      <c r="T33" s="102">
        <f t="shared" si="4"/>
        <v>1</v>
      </c>
      <c r="U33" s="102">
        <f t="shared" si="4"/>
        <v>1</v>
      </c>
      <c r="V33" s="102">
        <f t="shared" si="4"/>
        <v>1</v>
      </c>
      <c r="W33" s="102">
        <f t="shared" si="4"/>
        <v>1</v>
      </c>
      <c r="X33" s="102">
        <f t="shared" si="4"/>
        <v>1</v>
      </c>
      <c r="Y33" s="102">
        <f t="shared" si="4"/>
        <v>1</v>
      </c>
      <c r="Z33" s="102">
        <f t="shared" si="4"/>
        <v>1</v>
      </c>
      <c r="AA33" s="102">
        <f t="shared" si="4"/>
        <v>1</v>
      </c>
      <c r="AB33" s="102">
        <f t="shared" si="4"/>
        <v>1</v>
      </c>
      <c r="AC33" s="102">
        <f t="shared" si="4"/>
        <v>0</v>
      </c>
      <c r="AD33" s="102">
        <f t="shared" si="4"/>
        <v>0</v>
      </c>
      <c r="AE33" s="102">
        <f t="shared" si="4"/>
        <v>0</v>
      </c>
      <c r="AF33" s="102">
        <f t="shared" si="4"/>
        <v>0</v>
      </c>
      <c r="AG33" s="102">
        <f t="shared" si="4"/>
        <v>0</v>
      </c>
      <c r="AH33" s="102">
        <f t="shared" si="4"/>
        <v>0</v>
      </c>
      <c r="AI33" s="102">
        <f t="shared" si="4"/>
        <v>0</v>
      </c>
      <c r="AJ33" s="102">
        <f t="shared" si="4"/>
        <v>0</v>
      </c>
      <c r="AK33" s="102">
        <f t="shared" si="4"/>
        <v>0</v>
      </c>
      <c r="AL33" s="102">
        <f t="shared" si="4"/>
        <v>0</v>
      </c>
      <c r="AM33" s="102">
        <f t="shared" si="4"/>
        <v>0</v>
      </c>
      <c r="AN33" s="102">
        <f t="shared" si="4"/>
        <v>0</v>
      </c>
      <c r="AO33" s="102">
        <f t="shared" si="4"/>
        <v>0</v>
      </c>
      <c r="AP33" s="102">
        <f t="shared" si="4"/>
        <v>0</v>
      </c>
      <c r="AQ33" s="102">
        <f t="shared" si="4"/>
        <v>0</v>
      </c>
      <c r="AR33" s="102">
        <f t="shared" si="4"/>
        <v>0</v>
      </c>
      <c r="AS33" s="102">
        <f t="shared" si="4"/>
        <v>0</v>
      </c>
      <c r="AT33" s="102">
        <f t="shared" si="4"/>
        <v>0</v>
      </c>
      <c r="AU33" s="102">
        <f t="shared" si="4"/>
        <v>0</v>
      </c>
      <c r="AV33" s="102">
        <f t="shared" si="4"/>
        <v>0</v>
      </c>
      <c r="AW33" s="102">
        <f t="shared" si="4"/>
        <v>0</v>
      </c>
      <c r="AX33" s="102">
        <f t="shared" si="4"/>
        <v>0</v>
      </c>
      <c r="AY33" s="102">
        <f t="shared" si="4"/>
        <v>0</v>
      </c>
      <c r="AZ33" s="102">
        <f t="shared" si="4"/>
        <v>0</v>
      </c>
      <c r="BA33" s="102">
        <f t="shared" si="4"/>
        <v>0</v>
      </c>
      <c r="BB33" s="102">
        <f t="shared" si="4"/>
        <v>0</v>
      </c>
      <c r="BC33" s="102">
        <f t="shared" si="4"/>
        <v>0</v>
      </c>
      <c r="BD33" s="102">
        <f t="shared" si="4"/>
        <v>0</v>
      </c>
      <c r="BE33" s="102">
        <f t="shared" si="4"/>
        <v>0</v>
      </c>
      <c r="BF33" s="102">
        <f t="shared" si="4"/>
        <v>0</v>
      </c>
      <c r="BG33" s="102">
        <f t="shared" si="4"/>
        <v>0</v>
      </c>
      <c r="BH33" s="102">
        <f t="shared" si="4"/>
        <v>0</v>
      </c>
      <c r="BI33" s="102">
        <f t="shared" si="4"/>
        <v>0</v>
      </c>
      <c r="BJ33" s="102">
        <f t="shared" si="4"/>
        <v>0</v>
      </c>
      <c r="BK33" s="102">
        <f t="shared" si="4"/>
        <v>0</v>
      </c>
      <c r="BL33" s="102">
        <f t="shared" si="4"/>
        <v>0</v>
      </c>
      <c r="BM33" s="102">
        <f t="shared" si="4"/>
        <v>0</v>
      </c>
      <c r="BN33" s="102">
        <f t="shared" si="4"/>
        <v>0</v>
      </c>
      <c r="BO33" s="102">
        <f t="shared" si="4"/>
        <v>0</v>
      </c>
      <c r="BP33" s="102">
        <f t="shared" si="4"/>
        <v>0</v>
      </c>
      <c r="BQ33" s="102">
        <f t="shared" si="4"/>
        <v>0</v>
      </c>
      <c r="BR33" s="102">
        <f t="shared" si="4"/>
        <v>0</v>
      </c>
      <c r="BS33" s="9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4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-19.649999999999999</v>
      </c>
      <c r="V34" s="14">
        <f t="shared" ca="1" si="5"/>
        <v>-19.68</v>
      </c>
      <c r="W34" s="14">
        <f t="shared" ca="1" si="5"/>
        <v>-19.71</v>
      </c>
      <c r="X34" s="14">
        <f t="shared" ca="1" si="5"/>
        <v>-19.739999999999998</v>
      </c>
      <c r="Y34" s="14">
        <f t="shared" ca="1" si="5"/>
        <v>-19.78</v>
      </c>
      <c r="Z34" s="14">
        <f t="shared" ca="1" si="5"/>
        <v>-19.809999999999999</v>
      </c>
      <c r="AA34" s="14">
        <f t="shared" ca="1" si="5"/>
        <v>-19.84</v>
      </c>
      <c r="AB34" s="14">
        <f t="shared" ca="1" si="5"/>
        <v>-19.88</v>
      </c>
      <c r="AC34" s="14">
        <f t="shared" ca="1" si="5"/>
        <v>-19.91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22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-65.47</v>
      </c>
      <c r="G35" s="14">
        <f t="shared" ca="1" si="9"/>
        <v>-62</v>
      </c>
      <c r="H35" s="14">
        <f t="shared" ca="1" si="9"/>
        <v>-58.91</v>
      </c>
      <c r="I35" s="14">
        <f t="shared" ca="1" si="9"/>
        <v>-56.15</v>
      </c>
      <c r="J35" s="14">
        <f t="shared" ca="1" si="9"/>
        <v>-53.66</v>
      </c>
      <c r="K35" s="14">
        <f t="shared" ca="1" si="9"/>
        <v>-43.05</v>
      </c>
      <c r="L35" s="14">
        <f t="shared" ca="1" si="9"/>
        <v>-44.27</v>
      </c>
      <c r="M35" s="14">
        <f t="shared" ca="1" si="9"/>
        <v>-40.57</v>
      </c>
      <c r="N35" s="14">
        <f t="shared" ca="1" si="9"/>
        <v>-37.770000000000003</v>
      </c>
      <c r="O35" s="14">
        <f t="shared" ca="1" si="9"/>
        <v>-35.479999999999997</v>
      </c>
      <c r="P35" s="14">
        <f t="shared" ca="1" si="9"/>
        <v>-33.43</v>
      </c>
      <c r="Q35" s="14">
        <f t="shared" ca="1" si="9"/>
        <v>-32.93</v>
      </c>
      <c r="R35" s="14">
        <f t="shared" ca="1" si="9"/>
        <v>-32.44</v>
      </c>
      <c r="S35" s="14">
        <f t="shared" ca="1" si="9"/>
        <v>-32.049999999999997</v>
      </c>
      <c r="T35" s="14">
        <f t="shared" ca="1" si="9"/>
        <v>-32</v>
      </c>
      <c r="U35" s="14">
        <f t="shared" ca="1" si="9"/>
        <v>-31.44</v>
      </c>
      <c r="V35" s="14">
        <f t="shared" ca="1" si="5"/>
        <v>-31.24</v>
      </c>
      <c r="W35" s="14">
        <f t="shared" ca="1" si="5"/>
        <v>-30.91</v>
      </c>
      <c r="X35" s="14">
        <f t="shared" ca="1" si="5"/>
        <v>-30.58</v>
      </c>
      <c r="Y35" s="14">
        <f t="shared" ca="1" si="5"/>
        <v>-30.25</v>
      </c>
      <c r="Z35" s="14">
        <f t="shared" ca="1" si="5"/>
        <v>-29.93</v>
      </c>
      <c r="AA35" s="14">
        <f t="shared" ca="1" si="5"/>
        <v>-29.62</v>
      </c>
      <c r="AB35" s="14">
        <f t="shared" ca="1" si="5"/>
        <v>-29.3</v>
      </c>
      <c r="AC35" s="14">
        <f t="shared" ca="1" si="5"/>
        <v>-28.99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>
      <c r="B36" s="44">
        <f t="shared" ca="1" si="6"/>
        <v>1</v>
      </c>
      <c r="C36" s="11" t="s">
        <v>6</v>
      </c>
      <c r="D36" s="44">
        <f t="shared" si="7"/>
        <v>23</v>
      </c>
      <c r="E36" s="11" t="str">
        <f t="shared" ca="1" si="8"/>
        <v>H (Ge)</v>
      </c>
      <c r="F36" s="14">
        <f t="shared" ca="1" si="9"/>
        <v>-16.96</v>
      </c>
      <c r="G36" s="14">
        <f t="shared" ca="1" si="5"/>
        <v>-16.329999999999998</v>
      </c>
      <c r="H36" s="14">
        <f t="shared" ca="1" si="5"/>
        <v>-15.78</v>
      </c>
      <c r="I36" s="14">
        <f t="shared" ca="1" si="5"/>
        <v>-15.29</v>
      </c>
      <c r="J36" s="14">
        <f t="shared" ca="1" si="5"/>
        <v>-14.86</v>
      </c>
      <c r="K36" s="14">
        <f t="shared" ca="1" si="5"/>
        <v>-11.73</v>
      </c>
      <c r="L36" s="14">
        <f t="shared" ca="1" si="5"/>
        <v>-15.4</v>
      </c>
      <c r="M36" s="14">
        <f t="shared" ca="1" si="5"/>
        <v>-15.11</v>
      </c>
      <c r="N36" s="14">
        <f t="shared" ca="1" si="5"/>
        <v>-14.95</v>
      </c>
      <c r="O36" s="14">
        <f t="shared" ca="1" si="5"/>
        <v>-14.78</v>
      </c>
      <c r="P36" s="14">
        <f t="shared" ca="1" si="5"/>
        <v>-14.47</v>
      </c>
      <c r="Q36" s="14">
        <f t="shared" ca="1" si="5"/>
        <v>-14.37</v>
      </c>
      <c r="R36" s="14">
        <f t="shared" ca="1" si="5"/>
        <v>-14.26</v>
      </c>
      <c r="S36" s="14">
        <f t="shared" ca="1" si="5"/>
        <v>-14.12</v>
      </c>
      <c r="T36" s="14">
        <f t="shared" ca="1" si="5"/>
        <v>-13.93</v>
      </c>
      <c r="U36" s="14">
        <f t="shared" ca="1" si="5"/>
        <v>-13.39</v>
      </c>
      <c r="V36" s="14">
        <f t="shared" ca="1" si="5"/>
        <v>-13.28</v>
      </c>
      <c r="W36" s="14">
        <f t="shared" ca="1" si="5"/>
        <v>-13.17</v>
      </c>
      <c r="X36" s="14">
        <f t="shared" ca="1" si="5"/>
        <v>-13.07</v>
      </c>
      <c r="Y36" s="14">
        <f t="shared" ca="1" si="5"/>
        <v>-12.97</v>
      </c>
      <c r="Z36" s="14">
        <f t="shared" ca="1" si="5"/>
        <v>-12.87</v>
      </c>
      <c r="AA36" s="14">
        <f t="shared" ca="1" si="5"/>
        <v>-12.77</v>
      </c>
      <c r="AB36" s="14">
        <f t="shared" ca="1" si="5"/>
        <v>-12.67</v>
      </c>
      <c r="AC36" s="14">
        <f t="shared" ca="1" si="5"/>
        <v>-12.57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4">
        <f t="shared" ca="1" si="6"/>
        <v>1</v>
      </c>
      <c r="C37" s="11" t="s">
        <v>7</v>
      </c>
      <c r="D37" s="44">
        <f t="shared" si="7"/>
        <v>24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-10.51</v>
      </c>
      <c r="O37" s="14">
        <f t="shared" ca="1" si="5"/>
        <v>-9.6370000000000005</v>
      </c>
      <c r="P37" s="14">
        <f t="shared" ca="1" si="5"/>
        <v>-9.0939999999999994</v>
      </c>
      <c r="Q37" s="14">
        <f t="shared" ca="1" si="5"/>
        <v>-9.0079999999999991</v>
      </c>
      <c r="R37" s="14">
        <f t="shared" ca="1" si="5"/>
        <v>-8.94</v>
      </c>
      <c r="S37" s="14">
        <f t="shared" ca="1" si="5"/>
        <v>-8.8670000000000009</v>
      </c>
      <c r="T37" s="14">
        <f t="shared" ca="1" si="5"/>
        <v>-8.7560000000000002</v>
      </c>
      <c r="U37" s="14">
        <f t="shared" ca="1" si="5"/>
        <v>-8.6440000000000001</v>
      </c>
      <c r="V37" s="14">
        <f t="shared" ca="1" si="5"/>
        <v>-8.6669999999999998</v>
      </c>
      <c r="W37" s="14">
        <f t="shared" ca="1" si="5"/>
        <v>-8.7370000000000001</v>
      </c>
      <c r="X37" s="14">
        <f t="shared" ca="1" si="5"/>
        <v>-8.81</v>
      </c>
      <c r="Y37" s="14">
        <f t="shared" ca="1" si="5"/>
        <v>-8.8840000000000003</v>
      </c>
      <c r="Z37" s="14">
        <f t="shared" ca="1" si="5"/>
        <v>-8.9600000000000009</v>
      </c>
      <c r="AA37" s="14">
        <f t="shared" ca="1" si="5"/>
        <v>-9.0380000000000003</v>
      </c>
      <c r="AB37" s="14">
        <f t="shared" ca="1" si="5"/>
        <v>-9.1180000000000003</v>
      </c>
      <c r="AC37" s="14">
        <f t="shared" ca="1" si="5"/>
        <v>-9.2010000000000005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867.8</v>
      </c>
      <c r="V40" s="8">
        <f t="shared" si="10"/>
        <v>884.4</v>
      </c>
      <c r="W40" s="8">
        <f t="shared" si="10"/>
        <v>900.9</v>
      </c>
      <c r="X40" s="8">
        <f t="shared" si="10"/>
        <v>917.4</v>
      </c>
      <c r="Y40" s="8">
        <f t="shared" si="10"/>
        <v>933.9</v>
      </c>
      <c r="Z40" s="8">
        <f t="shared" si="10"/>
        <v>950.4</v>
      </c>
      <c r="AA40" s="8">
        <f t="shared" si="10"/>
        <v>967</v>
      </c>
      <c r="AB40" s="8">
        <f t="shared" si="10"/>
        <v>983.5</v>
      </c>
      <c r="AC40" s="8">
        <f t="shared" si="10"/>
        <v>1000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5"/>
    </row>
    <row r="41" spans="1:87" ht="2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-350.32204548600009</v>
      </c>
      <c r="G41" s="10">
        <f t="shared" ca="1" si="11"/>
        <v>-353.64689763299998</v>
      </c>
      <c r="H41" s="10">
        <f t="shared" ca="1" si="11"/>
        <v>-356.88424798200003</v>
      </c>
      <c r="I41" s="10">
        <f t="shared" ca="1" si="11"/>
        <v>-360.3120419535</v>
      </c>
      <c r="J41" s="10">
        <f t="shared" ca="1" si="11"/>
        <v>-363.73130524800001</v>
      </c>
      <c r="K41" s="10">
        <f t="shared" ca="1" si="11"/>
        <v>-381.94070877900009</v>
      </c>
      <c r="L41" s="10">
        <f t="shared" ca="1" si="11"/>
        <v>-389.78982958500001</v>
      </c>
      <c r="M41" s="10">
        <f t="shared" ca="1" si="11"/>
        <v>-405.83386293750004</v>
      </c>
      <c r="N41" s="10">
        <f t="shared" ca="1" si="11"/>
        <v>-422.74971318749999</v>
      </c>
      <c r="O41" s="10">
        <f t="shared" ca="1" si="11"/>
        <v>-440.77577035320002</v>
      </c>
      <c r="P41" s="10">
        <f t="shared" ca="1" si="11"/>
        <v>-459.88661368229998</v>
      </c>
      <c r="Q41" s="10">
        <f t="shared" ca="1" si="11"/>
        <v>-464.83470067560012</v>
      </c>
      <c r="R41" s="10">
        <f t="shared" ca="1" si="11"/>
        <v>-469.89250414800006</v>
      </c>
      <c r="S41" s="10">
        <f t="shared" ca="1" si="11"/>
        <v>-475.08877730340009</v>
      </c>
      <c r="T41" s="10">
        <f t="shared" ca="1" si="11"/>
        <v>-481.31273928780007</v>
      </c>
      <c r="U41" s="10">
        <f t="shared" ca="1" si="11"/>
        <v>-510.57069320220006</v>
      </c>
      <c r="V41" s="10">
        <f t="shared" ca="1" si="11"/>
        <v>-518.56515811979989</v>
      </c>
      <c r="W41" s="10">
        <f t="shared" ca="1" si="11"/>
        <v>-526.51705861755011</v>
      </c>
      <c r="X41" s="10">
        <f t="shared" ca="1" si="11"/>
        <v>-534.55077878400004</v>
      </c>
      <c r="Y41" s="10">
        <f t="shared" ca="1" si="11"/>
        <v>-542.54989982160009</v>
      </c>
      <c r="Z41" s="10">
        <f t="shared" ca="1" si="11"/>
        <v>-550.61838374400008</v>
      </c>
      <c r="AA41" s="10">
        <f t="shared" ca="1" si="11"/>
        <v>-558.82060473600006</v>
      </c>
      <c r="AB41" s="10">
        <f t="shared" ca="1" si="11"/>
        <v>-566.88389043300003</v>
      </c>
      <c r="AC41" s="10">
        <f t="shared" ca="1" si="11"/>
        <v>-575.05576350000013</v>
      </c>
      <c r="AD41" s="10">
        <f t="shared" ca="1" si="11"/>
        <v>0</v>
      </c>
      <c r="AE41" s="10">
        <f t="shared" ca="1" si="11"/>
        <v>0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5"/>
    </row>
    <row r="42" spans="1:87" ht="176.25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867.8</v>
      </c>
      <c r="V45" s="3">
        <f t="shared" si="14"/>
        <v>884.4</v>
      </c>
      <c r="W45" s="3">
        <f t="shared" si="14"/>
        <v>900.9</v>
      </c>
      <c r="X45" s="3">
        <f t="shared" si="14"/>
        <v>917.4</v>
      </c>
      <c r="Y45" s="3">
        <f t="shared" si="14"/>
        <v>933.9</v>
      </c>
      <c r="Z45" s="3">
        <f t="shared" si="14"/>
        <v>950.4</v>
      </c>
      <c r="AA45" s="3">
        <f t="shared" si="14"/>
        <v>967</v>
      </c>
      <c r="AB45" s="3">
        <f t="shared" si="14"/>
        <v>983.5</v>
      </c>
      <c r="AC45" s="3">
        <f t="shared" si="14"/>
        <v>1000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4"/>
    </row>
    <row r="46" spans="1:87" ht="21" customHeight="1" outlineLevel="1" thickTop="1" thickBot="1">
      <c r="A46" s="5">
        <f t="shared" ref="A46:E55" si="15">A4</f>
        <v>0</v>
      </c>
      <c r="B46" s="5">
        <f t="shared" si="15"/>
        <v>3</v>
      </c>
      <c r="C46" s="5">
        <f t="shared" si="15"/>
        <v>0</v>
      </c>
      <c r="D46" s="5">
        <f t="shared" si="15"/>
        <v>2</v>
      </c>
      <c r="E46" s="6" t="str">
        <f t="shared" si="15"/>
        <v>*Ga2Se3[l]</v>
      </c>
      <c r="F46" s="14">
        <f t="shared" ref="F46:U55" ca="1" si="16">$A46*H.Ar + $B46*H.Se + $C46*H.Ge + $D46*H.Ga</f>
        <v>-202.79</v>
      </c>
      <c r="G46" s="14">
        <f t="shared" ca="1" si="16"/>
        <v>-192.49</v>
      </c>
      <c r="H46" s="14">
        <f t="shared" ca="1" si="16"/>
        <v>-183.31</v>
      </c>
      <c r="I46" s="14">
        <f t="shared" ca="1" si="16"/>
        <v>-175.14999999999998</v>
      </c>
      <c r="J46" s="14">
        <f t="shared" ca="1" si="16"/>
        <v>-167.76999999999998</v>
      </c>
      <c r="K46" s="14">
        <f t="shared" ca="1" si="16"/>
        <v>-144.66</v>
      </c>
      <c r="L46" s="14">
        <f t="shared" ca="1" si="16"/>
        <v>-128.32</v>
      </c>
      <c r="M46" s="14">
        <f t="shared" ca="1" si="16"/>
        <v>-116.27000000000001</v>
      </c>
      <c r="N46" s="14">
        <f t="shared" ca="1" si="16"/>
        <v>-107.07000000000001</v>
      </c>
      <c r="O46" s="14">
        <f t="shared" ca="1" si="16"/>
        <v>-99.870999999999995</v>
      </c>
      <c r="P46" s="14">
        <f t="shared" ca="1" si="16"/>
        <v>-94.141999999999996</v>
      </c>
      <c r="Q46" s="14">
        <f t="shared" ca="1" si="16"/>
        <v>-92.884</v>
      </c>
      <c r="R46" s="14">
        <f t="shared" ca="1" si="16"/>
        <v>-91.699999999999989</v>
      </c>
      <c r="S46" s="14">
        <f t="shared" ca="1" si="16"/>
        <v>-90.700999999999993</v>
      </c>
      <c r="T46" s="14">
        <f t="shared" ca="1" si="16"/>
        <v>-90.268000000000001</v>
      </c>
      <c r="U46" s="14">
        <f t="shared" ca="1" si="16"/>
        <v>-88.812000000000012</v>
      </c>
      <c r="V46" s="14">
        <f t="shared" ref="G46:BR50" ca="1" si="17">$A46*H.Ar + $B46*H.Se + $C46*H.Ge + $D46*H.Ga</f>
        <v>-88.480999999999995</v>
      </c>
      <c r="W46" s="14">
        <f t="shared" ca="1" si="17"/>
        <v>-88.031000000000006</v>
      </c>
      <c r="X46" s="14">
        <f t="shared" ca="1" si="17"/>
        <v>-87.59</v>
      </c>
      <c r="Y46" s="14">
        <f t="shared" ca="1" si="17"/>
        <v>-87.152000000000001</v>
      </c>
      <c r="Z46" s="14">
        <f t="shared" ca="1" si="17"/>
        <v>-86.740000000000009</v>
      </c>
      <c r="AA46" s="14">
        <f t="shared" ca="1" si="17"/>
        <v>-86.353999999999999</v>
      </c>
      <c r="AB46" s="14">
        <f t="shared" ca="1" si="17"/>
        <v>-85.954000000000008</v>
      </c>
      <c r="AC46" s="14">
        <f t="shared" ca="1" si="17"/>
        <v>-85.582999999999998</v>
      </c>
      <c r="AD46" s="14">
        <f t="shared" ca="1" si="17"/>
        <v>0</v>
      </c>
      <c r="AE46" s="14">
        <f t="shared" ca="1" si="17"/>
        <v>0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4"/>
    </row>
    <row r="47" spans="1:87" ht="21" customHeight="1" outlineLevel="1" thickBot="1">
      <c r="A47" s="5">
        <f t="shared" si="15"/>
        <v>0</v>
      </c>
      <c r="B47" s="5">
        <f t="shared" si="15"/>
        <v>1</v>
      </c>
      <c r="C47" s="5">
        <f t="shared" si="15"/>
        <v>1</v>
      </c>
      <c r="D47" s="5">
        <f t="shared" si="15"/>
        <v>0</v>
      </c>
      <c r="E47" s="6" t="str">
        <f t="shared" si="15"/>
        <v>*GeSe</v>
      </c>
      <c r="F47" s="14">
        <f t="shared" ca="1" si="16"/>
        <v>-40.909999999999997</v>
      </c>
      <c r="G47" s="14">
        <f t="shared" ca="1" si="17"/>
        <v>-39.159999999999997</v>
      </c>
      <c r="H47" s="14">
        <f t="shared" ca="1" si="17"/>
        <v>-37.61</v>
      </c>
      <c r="I47" s="14">
        <f t="shared" ca="1" si="17"/>
        <v>-36.239999999999995</v>
      </c>
      <c r="J47" s="14">
        <f t="shared" ca="1" si="17"/>
        <v>-35.01</v>
      </c>
      <c r="K47" s="14">
        <f t="shared" ca="1" si="17"/>
        <v>-31.25</v>
      </c>
      <c r="L47" s="14">
        <f t="shared" ca="1" si="17"/>
        <v>-28.66</v>
      </c>
      <c r="M47" s="14">
        <f t="shared" ca="1" si="17"/>
        <v>-26.82</v>
      </c>
      <c r="N47" s="14">
        <f t="shared" ca="1" si="17"/>
        <v>-25.46</v>
      </c>
      <c r="O47" s="14">
        <f t="shared" ca="1" si="17"/>
        <v>-24.417000000000002</v>
      </c>
      <c r="P47" s="14">
        <f t="shared" ca="1" si="17"/>
        <v>-23.564</v>
      </c>
      <c r="Q47" s="14">
        <f t="shared" ca="1" si="17"/>
        <v>-23.378</v>
      </c>
      <c r="R47" s="14">
        <f t="shared" ca="1" si="17"/>
        <v>-23.2</v>
      </c>
      <c r="S47" s="14">
        <f t="shared" ca="1" si="17"/>
        <v>-22.987000000000002</v>
      </c>
      <c r="T47" s="14">
        <f t="shared" ca="1" si="17"/>
        <v>-22.686</v>
      </c>
      <c r="U47" s="14">
        <f t="shared" ca="1" si="17"/>
        <v>-22.033999999999999</v>
      </c>
      <c r="V47" s="14">
        <f t="shared" ca="1" si="17"/>
        <v>-21.946999999999999</v>
      </c>
      <c r="W47" s="14">
        <f t="shared" ca="1" si="17"/>
        <v>-21.907</v>
      </c>
      <c r="X47" s="14">
        <f t="shared" ca="1" si="17"/>
        <v>-21.880000000000003</v>
      </c>
      <c r="Y47" s="14">
        <f t="shared" ca="1" si="17"/>
        <v>-21.853999999999999</v>
      </c>
      <c r="Z47" s="14">
        <f t="shared" ca="1" si="17"/>
        <v>-21.83</v>
      </c>
      <c r="AA47" s="14">
        <f t="shared" ca="1" si="17"/>
        <v>-21.808</v>
      </c>
      <c r="AB47" s="14">
        <f t="shared" ca="1" si="17"/>
        <v>-21.788</v>
      </c>
      <c r="AC47" s="14">
        <f t="shared" ca="1" si="17"/>
        <v>-21.771000000000001</v>
      </c>
      <c r="AD47" s="14">
        <f t="shared" ca="1" si="17"/>
        <v>0</v>
      </c>
      <c r="AE47" s="14">
        <f t="shared" ca="1" si="17"/>
        <v>0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4"/>
    </row>
    <row r="48" spans="1:87" ht="21" customHeight="1" outlineLevel="1" thickBot="1">
      <c r="A48" s="5">
        <f t="shared" si="15"/>
        <v>0</v>
      </c>
      <c r="B48" s="5">
        <f t="shared" si="15"/>
        <v>8</v>
      </c>
      <c r="C48" s="5">
        <f t="shared" si="15"/>
        <v>0</v>
      </c>
      <c r="D48" s="5">
        <f t="shared" si="15"/>
        <v>0</v>
      </c>
      <c r="E48" s="6" t="str">
        <f t="shared" si="15"/>
        <v>Se8</v>
      </c>
      <c r="F48" s="14">
        <f t="shared" ca="1" si="16"/>
        <v>-191.6</v>
      </c>
      <c r="G48" s="14">
        <f t="shared" ca="1" si="17"/>
        <v>-182.64</v>
      </c>
      <c r="H48" s="14">
        <f t="shared" ca="1" si="17"/>
        <v>-174.64</v>
      </c>
      <c r="I48" s="14">
        <f t="shared" ca="1" si="17"/>
        <v>-167.6</v>
      </c>
      <c r="J48" s="14">
        <f t="shared" ca="1" si="17"/>
        <v>-161.19999999999999</v>
      </c>
      <c r="K48" s="14">
        <f t="shared" ca="1" si="17"/>
        <v>-156.16</v>
      </c>
      <c r="L48" s="14">
        <f t="shared" ca="1" si="17"/>
        <v>-106.08</v>
      </c>
      <c r="M48" s="14">
        <f t="shared" ca="1" si="17"/>
        <v>-93.68</v>
      </c>
      <c r="N48" s="14">
        <f t="shared" ca="1" si="17"/>
        <v>-84.08</v>
      </c>
      <c r="O48" s="14">
        <f t="shared" ca="1" si="17"/>
        <v>-77.096000000000004</v>
      </c>
      <c r="P48" s="14">
        <f t="shared" ca="1" si="17"/>
        <v>-72.751999999999995</v>
      </c>
      <c r="Q48" s="14">
        <f t="shared" ca="1" si="17"/>
        <v>-72.063999999999993</v>
      </c>
      <c r="R48" s="14">
        <f t="shared" ca="1" si="17"/>
        <v>-71.52</v>
      </c>
      <c r="S48" s="14">
        <f t="shared" ca="1" si="17"/>
        <v>-70.936000000000007</v>
      </c>
      <c r="T48" s="14">
        <f t="shared" ca="1" si="17"/>
        <v>-70.048000000000002</v>
      </c>
      <c r="U48" s="14">
        <f t="shared" ca="1" si="17"/>
        <v>-69.152000000000001</v>
      </c>
      <c r="V48" s="14">
        <f t="shared" ca="1" si="17"/>
        <v>-69.335999999999999</v>
      </c>
      <c r="W48" s="14">
        <f t="shared" ca="1" si="17"/>
        <v>-69.896000000000001</v>
      </c>
      <c r="X48" s="14">
        <f t="shared" ca="1" si="17"/>
        <v>-70.48</v>
      </c>
      <c r="Y48" s="14">
        <f t="shared" ca="1" si="17"/>
        <v>-71.072000000000003</v>
      </c>
      <c r="Z48" s="14">
        <f t="shared" ca="1" si="17"/>
        <v>-71.680000000000007</v>
      </c>
      <c r="AA48" s="14">
        <f t="shared" ca="1" si="17"/>
        <v>-72.304000000000002</v>
      </c>
      <c r="AB48" s="14">
        <f t="shared" ca="1" si="17"/>
        <v>-72.944000000000003</v>
      </c>
      <c r="AC48" s="14">
        <f t="shared" ca="1" si="17"/>
        <v>-73.608000000000004</v>
      </c>
      <c r="AD48" s="14">
        <f t="shared" ca="1" si="17"/>
        <v>0</v>
      </c>
      <c r="AE48" s="14">
        <f t="shared" ca="1" si="17"/>
        <v>0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4"/>
    </row>
    <row r="49" spans="1:71" ht="21" customHeight="1" outlineLevel="1" thickBot="1">
      <c r="A49" s="5">
        <f t="shared" si="15"/>
        <v>0</v>
      </c>
      <c r="B49" s="5">
        <f t="shared" si="15"/>
        <v>7</v>
      </c>
      <c r="C49" s="5">
        <f t="shared" si="15"/>
        <v>0</v>
      </c>
      <c r="D49" s="5">
        <f t="shared" si="15"/>
        <v>0</v>
      </c>
      <c r="E49" s="6" t="str">
        <f t="shared" si="15"/>
        <v>Se7</v>
      </c>
      <c r="F49" s="14">
        <f t="shared" ca="1" si="16"/>
        <v>-167.65</v>
      </c>
      <c r="G49" s="14">
        <f t="shared" ca="1" si="17"/>
        <v>-159.81</v>
      </c>
      <c r="H49" s="14">
        <f t="shared" ca="1" si="17"/>
        <v>-152.81</v>
      </c>
      <c r="I49" s="14">
        <f t="shared" ca="1" si="17"/>
        <v>-146.65</v>
      </c>
      <c r="J49" s="14">
        <f t="shared" ca="1" si="17"/>
        <v>-141.04999999999998</v>
      </c>
      <c r="K49" s="14">
        <f t="shared" ca="1" si="17"/>
        <v>-136.63999999999999</v>
      </c>
      <c r="L49" s="14">
        <f t="shared" ca="1" si="17"/>
        <v>-92.82</v>
      </c>
      <c r="M49" s="14">
        <f t="shared" ca="1" si="17"/>
        <v>-81.97</v>
      </c>
      <c r="N49" s="14">
        <f t="shared" ca="1" si="17"/>
        <v>-73.569999999999993</v>
      </c>
      <c r="O49" s="14">
        <f t="shared" ca="1" si="17"/>
        <v>-67.459000000000003</v>
      </c>
      <c r="P49" s="14">
        <f t="shared" ca="1" si="17"/>
        <v>-63.657999999999994</v>
      </c>
      <c r="Q49" s="14">
        <f t="shared" ca="1" si="17"/>
        <v>-63.055999999999997</v>
      </c>
      <c r="R49" s="14">
        <f t="shared" ca="1" si="17"/>
        <v>-62.58</v>
      </c>
      <c r="S49" s="14">
        <f t="shared" ca="1" si="17"/>
        <v>-62.069000000000003</v>
      </c>
      <c r="T49" s="14">
        <f t="shared" ca="1" si="17"/>
        <v>-61.292000000000002</v>
      </c>
      <c r="U49" s="14">
        <f t="shared" ca="1" si="17"/>
        <v>-60.508000000000003</v>
      </c>
      <c r="V49" s="14">
        <f t="shared" ca="1" si="17"/>
        <v>-60.668999999999997</v>
      </c>
      <c r="W49" s="14">
        <f t="shared" ca="1" si="17"/>
        <v>-61.158999999999999</v>
      </c>
      <c r="X49" s="14">
        <f t="shared" ca="1" si="17"/>
        <v>-61.67</v>
      </c>
      <c r="Y49" s="14">
        <f t="shared" ca="1" si="17"/>
        <v>-62.188000000000002</v>
      </c>
      <c r="Z49" s="14">
        <f t="shared" ca="1" si="17"/>
        <v>-62.720000000000006</v>
      </c>
      <c r="AA49" s="14">
        <f t="shared" ca="1" si="17"/>
        <v>-63.266000000000005</v>
      </c>
      <c r="AB49" s="14">
        <f t="shared" ca="1" si="17"/>
        <v>-63.826000000000001</v>
      </c>
      <c r="AC49" s="14">
        <f t="shared" ca="1" si="17"/>
        <v>-64.407000000000011</v>
      </c>
      <c r="AD49" s="14">
        <f t="shared" ca="1" si="17"/>
        <v>0</v>
      </c>
      <c r="AE49" s="14">
        <f t="shared" ca="1" si="17"/>
        <v>0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4"/>
    </row>
    <row r="50" spans="1:71" ht="21" customHeight="1" outlineLevel="1" thickBot="1">
      <c r="A50" s="5">
        <f t="shared" si="15"/>
        <v>0</v>
      </c>
      <c r="B50" s="5">
        <f t="shared" si="15"/>
        <v>6</v>
      </c>
      <c r="C50" s="5">
        <f t="shared" si="15"/>
        <v>0</v>
      </c>
      <c r="D50" s="5">
        <f t="shared" si="15"/>
        <v>0</v>
      </c>
      <c r="E50" s="6" t="str">
        <f t="shared" si="15"/>
        <v>Se6</v>
      </c>
      <c r="F50" s="14">
        <f t="shared" ca="1" si="16"/>
        <v>-143.69999999999999</v>
      </c>
      <c r="G50" s="14">
        <f t="shared" ca="1" si="17"/>
        <v>-136.97999999999999</v>
      </c>
      <c r="H50" s="14">
        <f t="shared" ca="1" si="17"/>
        <v>-130.97999999999999</v>
      </c>
      <c r="I50" s="14">
        <f t="shared" ca="1" si="17"/>
        <v>-125.69999999999999</v>
      </c>
      <c r="J50" s="14">
        <f t="shared" ca="1" si="17"/>
        <v>-120.89999999999999</v>
      </c>
      <c r="K50" s="14">
        <f t="shared" ca="1" si="17"/>
        <v>-117.12</v>
      </c>
      <c r="L50" s="14">
        <f t="shared" ca="1" si="17"/>
        <v>-79.56</v>
      </c>
      <c r="M50" s="14">
        <f t="shared" ca="1" si="17"/>
        <v>-70.260000000000005</v>
      </c>
      <c r="N50" s="14">
        <f t="shared" ca="1" si="17"/>
        <v>-63.06</v>
      </c>
      <c r="O50" s="14">
        <f t="shared" ca="1" si="17"/>
        <v>-57.822000000000003</v>
      </c>
      <c r="P50" s="14">
        <f t="shared" ca="1" si="17"/>
        <v>-54.563999999999993</v>
      </c>
      <c r="Q50" s="14">
        <f t="shared" ca="1" si="17"/>
        <v>-54.047999999999995</v>
      </c>
      <c r="R50" s="14">
        <f t="shared" ca="1" si="17"/>
        <v>-53.64</v>
      </c>
      <c r="S50" s="14">
        <f t="shared" ca="1" si="17"/>
        <v>-53.202000000000005</v>
      </c>
      <c r="T50" s="14">
        <f t="shared" ca="1" si="17"/>
        <v>-52.536000000000001</v>
      </c>
      <c r="U50" s="14">
        <f t="shared" ref="G50:BR54" ca="1" si="18">$A50*H.Ar + $B50*H.Se + $C50*H.Ge + $D50*H.Ga</f>
        <v>-51.864000000000004</v>
      </c>
      <c r="V50" s="14">
        <f t="shared" ca="1" si="18"/>
        <v>-52.001999999999995</v>
      </c>
      <c r="W50" s="14">
        <f t="shared" ca="1" si="18"/>
        <v>-52.421999999999997</v>
      </c>
      <c r="X50" s="14">
        <f t="shared" ca="1" si="18"/>
        <v>-52.86</v>
      </c>
      <c r="Y50" s="14">
        <f t="shared" ca="1" si="18"/>
        <v>-53.304000000000002</v>
      </c>
      <c r="Z50" s="14">
        <f t="shared" ca="1" si="18"/>
        <v>-53.760000000000005</v>
      </c>
      <c r="AA50" s="14">
        <f t="shared" ca="1" si="18"/>
        <v>-54.228000000000002</v>
      </c>
      <c r="AB50" s="14">
        <f t="shared" ca="1" si="18"/>
        <v>-54.707999999999998</v>
      </c>
      <c r="AC50" s="14">
        <f t="shared" ca="1" si="18"/>
        <v>-55.206000000000003</v>
      </c>
      <c r="AD50" s="14">
        <f t="shared" ca="1" si="18"/>
        <v>0</v>
      </c>
      <c r="AE50" s="14">
        <f t="shared" ca="1" si="18"/>
        <v>0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4"/>
    </row>
    <row r="51" spans="1:71" ht="21" customHeight="1" outlineLevel="1" thickBot="1">
      <c r="A51" s="5">
        <f t="shared" si="15"/>
        <v>0</v>
      </c>
      <c r="B51" s="5">
        <f t="shared" si="15"/>
        <v>5</v>
      </c>
      <c r="C51" s="5">
        <f t="shared" si="15"/>
        <v>0</v>
      </c>
      <c r="D51" s="5">
        <f t="shared" si="15"/>
        <v>0</v>
      </c>
      <c r="E51" s="6" t="str">
        <f t="shared" si="15"/>
        <v>Se5</v>
      </c>
      <c r="F51" s="14">
        <f t="shared" ca="1" si="16"/>
        <v>-119.75</v>
      </c>
      <c r="G51" s="14">
        <f t="shared" ca="1" si="18"/>
        <v>-114.14999999999999</v>
      </c>
      <c r="H51" s="14">
        <f t="shared" ca="1" si="18"/>
        <v>-109.14999999999999</v>
      </c>
      <c r="I51" s="14">
        <f t="shared" ca="1" si="18"/>
        <v>-104.75</v>
      </c>
      <c r="J51" s="14">
        <f t="shared" ca="1" si="18"/>
        <v>-100.75</v>
      </c>
      <c r="K51" s="14">
        <f t="shared" ca="1" si="18"/>
        <v>-97.6</v>
      </c>
      <c r="L51" s="14">
        <f t="shared" ca="1" si="18"/>
        <v>-66.3</v>
      </c>
      <c r="M51" s="14">
        <f t="shared" ca="1" si="18"/>
        <v>-58.550000000000004</v>
      </c>
      <c r="N51" s="14">
        <f t="shared" ca="1" si="18"/>
        <v>-52.55</v>
      </c>
      <c r="O51" s="14">
        <f t="shared" ca="1" si="18"/>
        <v>-48.185000000000002</v>
      </c>
      <c r="P51" s="14">
        <f t="shared" ca="1" si="18"/>
        <v>-45.47</v>
      </c>
      <c r="Q51" s="14">
        <f t="shared" ca="1" si="18"/>
        <v>-45.039999999999992</v>
      </c>
      <c r="R51" s="14">
        <f t="shared" ca="1" si="18"/>
        <v>-44.699999999999996</v>
      </c>
      <c r="S51" s="14">
        <f t="shared" ca="1" si="18"/>
        <v>-44.335000000000008</v>
      </c>
      <c r="T51" s="14">
        <f t="shared" ca="1" si="18"/>
        <v>-43.78</v>
      </c>
      <c r="U51" s="14">
        <f t="shared" ca="1" si="18"/>
        <v>-43.22</v>
      </c>
      <c r="V51" s="14">
        <f t="shared" ca="1" si="18"/>
        <v>-43.335000000000001</v>
      </c>
      <c r="W51" s="14">
        <f t="shared" ca="1" si="18"/>
        <v>-43.685000000000002</v>
      </c>
      <c r="X51" s="14">
        <f t="shared" ca="1" si="18"/>
        <v>-44.050000000000004</v>
      </c>
      <c r="Y51" s="14">
        <f t="shared" ca="1" si="18"/>
        <v>-44.42</v>
      </c>
      <c r="Z51" s="14">
        <f t="shared" ca="1" si="18"/>
        <v>-44.800000000000004</v>
      </c>
      <c r="AA51" s="14">
        <f t="shared" ca="1" si="18"/>
        <v>-45.19</v>
      </c>
      <c r="AB51" s="14">
        <f t="shared" ca="1" si="18"/>
        <v>-45.59</v>
      </c>
      <c r="AC51" s="14">
        <f t="shared" ca="1" si="18"/>
        <v>-46.005000000000003</v>
      </c>
      <c r="AD51" s="14">
        <f t="shared" ca="1" si="18"/>
        <v>0</v>
      </c>
      <c r="AE51" s="14">
        <f t="shared" ca="1" si="18"/>
        <v>0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4"/>
    </row>
    <row r="52" spans="1:71" ht="21" customHeight="1" outlineLevel="1" thickBot="1">
      <c r="A52" s="5">
        <f t="shared" si="15"/>
        <v>0</v>
      </c>
      <c r="B52" s="5">
        <f t="shared" si="15"/>
        <v>4</v>
      </c>
      <c r="C52" s="5">
        <f t="shared" si="15"/>
        <v>0</v>
      </c>
      <c r="D52" s="5">
        <f t="shared" si="15"/>
        <v>0</v>
      </c>
      <c r="E52" s="6" t="str">
        <f t="shared" si="15"/>
        <v>Se4</v>
      </c>
      <c r="F52" s="14">
        <f t="shared" ca="1" si="16"/>
        <v>-95.8</v>
      </c>
      <c r="G52" s="14">
        <f t="shared" ca="1" si="18"/>
        <v>-91.32</v>
      </c>
      <c r="H52" s="14">
        <f t="shared" ca="1" si="18"/>
        <v>-87.32</v>
      </c>
      <c r="I52" s="14">
        <f t="shared" ca="1" si="18"/>
        <v>-83.8</v>
      </c>
      <c r="J52" s="14">
        <f t="shared" ca="1" si="18"/>
        <v>-80.599999999999994</v>
      </c>
      <c r="K52" s="14">
        <f t="shared" ca="1" si="18"/>
        <v>-78.08</v>
      </c>
      <c r="L52" s="14">
        <f t="shared" ca="1" si="18"/>
        <v>-53.04</v>
      </c>
      <c r="M52" s="14">
        <f t="shared" ca="1" si="18"/>
        <v>-46.84</v>
      </c>
      <c r="N52" s="14">
        <f t="shared" ca="1" si="18"/>
        <v>-42.04</v>
      </c>
      <c r="O52" s="14">
        <f t="shared" ca="1" si="18"/>
        <v>-38.548000000000002</v>
      </c>
      <c r="P52" s="14">
        <f t="shared" ca="1" si="18"/>
        <v>-36.375999999999998</v>
      </c>
      <c r="Q52" s="14">
        <f t="shared" ca="1" si="18"/>
        <v>-36.031999999999996</v>
      </c>
      <c r="R52" s="14">
        <f t="shared" ca="1" si="18"/>
        <v>-35.76</v>
      </c>
      <c r="S52" s="14">
        <f t="shared" ca="1" si="18"/>
        <v>-35.468000000000004</v>
      </c>
      <c r="T52" s="14">
        <f t="shared" ca="1" si="18"/>
        <v>-35.024000000000001</v>
      </c>
      <c r="U52" s="14">
        <f t="shared" ca="1" si="18"/>
        <v>-34.576000000000001</v>
      </c>
      <c r="V52" s="14">
        <f t="shared" ca="1" si="18"/>
        <v>-34.667999999999999</v>
      </c>
      <c r="W52" s="14">
        <f t="shared" ca="1" si="18"/>
        <v>-34.948</v>
      </c>
      <c r="X52" s="14">
        <f t="shared" ca="1" si="18"/>
        <v>-35.24</v>
      </c>
      <c r="Y52" s="14">
        <f t="shared" ca="1" si="18"/>
        <v>-35.536000000000001</v>
      </c>
      <c r="Z52" s="14">
        <f t="shared" ca="1" si="18"/>
        <v>-35.840000000000003</v>
      </c>
      <c r="AA52" s="14">
        <f t="shared" ca="1" si="18"/>
        <v>-36.152000000000001</v>
      </c>
      <c r="AB52" s="14">
        <f t="shared" ca="1" si="18"/>
        <v>-36.472000000000001</v>
      </c>
      <c r="AC52" s="14">
        <f t="shared" ca="1" si="18"/>
        <v>-36.804000000000002</v>
      </c>
      <c r="AD52" s="14">
        <f t="shared" ca="1" si="18"/>
        <v>0</v>
      </c>
      <c r="AE52" s="14">
        <f t="shared" ca="1" si="18"/>
        <v>0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4"/>
    </row>
    <row r="53" spans="1:71" ht="21" customHeight="1" outlineLevel="1" thickBot="1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0</v>
      </c>
      <c r="E53" s="6" t="str">
        <f t="shared" si="15"/>
        <v>Se3</v>
      </c>
      <c r="F53" s="14">
        <f t="shared" ca="1" si="16"/>
        <v>-71.849999999999994</v>
      </c>
      <c r="G53" s="14">
        <f t="shared" ca="1" si="18"/>
        <v>-68.489999999999995</v>
      </c>
      <c r="H53" s="14">
        <f t="shared" ca="1" si="18"/>
        <v>-65.489999999999995</v>
      </c>
      <c r="I53" s="14">
        <f t="shared" ca="1" si="18"/>
        <v>-62.849999999999994</v>
      </c>
      <c r="J53" s="14">
        <f t="shared" ca="1" si="18"/>
        <v>-60.449999999999996</v>
      </c>
      <c r="K53" s="14">
        <f t="shared" ca="1" si="18"/>
        <v>-58.56</v>
      </c>
      <c r="L53" s="14">
        <f t="shared" ca="1" si="18"/>
        <v>-39.78</v>
      </c>
      <c r="M53" s="14">
        <f t="shared" ca="1" si="18"/>
        <v>-35.130000000000003</v>
      </c>
      <c r="N53" s="14">
        <f t="shared" ca="1" si="18"/>
        <v>-31.53</v>
      </c>
      <c r="O53" s="14">
        <f t="shared" ca="1" si="18"/>
        <v>-28.911000000000001</v>
      </c>
      <c r="P53" s="14">
        <f t="shared" ca="1" si="18"/>
        <v>-27.281999999999996</v>
      </c>
      <c r="Q53" s="14">
        <f t="shared" ca="1" si="18"/>
        <v>-27.023999999999997</v>
      </c>
      <c r="R53" s="14">
        <f t="shared" ca="1" si="18"/>
        <v>-26.82</v>
      </c>
      <c r="S53" s="14">
        <f t="shared" ca="1" si="18"/>
        <v>-26.601000000000003</v>
      </c>
      <c r="T53" s="14">
        <f t="shared" ca="1" si="18"/>
        <v>-26.268000000000001</v>
      </c>
      <c r="U53" s="14">
        <f t="shared" ca="1" si="18"/>
        <v>-25.932000000000002</v>
      </c>
      <c r="V53" s="14">
        <f t="shared" ca="1" si="18"/>
        <v>-26.000999999999998</v>
      </c>
      <c r="W53" s="14">
        <f t="shared" ca="1" si="18"/>
        <v>-26.210999999999999</v>
      </c>
      <c r="X53" s="14">
        <f t="shared" ca="1" si="18"/>
        <v>-26.43</v>
      </c>
      <c r="Y53" s="14">
        <f t="shared" ca="1" si="18"/>
        <v>-26.652000000000001</v>
      </c>
      <c r="Z53" s="14">
        <f t="shared" ca="1" si="18"/>
        <v>-26.880000000000003</v>
      </c>
      <c r="AA53" s="14">
        <f t="shared" ca="1" si="18"/>
        <v>-27.114000000000001</v>
      </c>
      <c r="AB53" s="14">
        <f t="shared" ca="1" si="18"/>
        <v>-27.353999999999999</v>
      </c>
      <c r="AC53" s="14">
        <f t="shared" ca="1" si="18"/>
        <v>-27.603000000000002</v>
      </c>
      <c r="AD53" s="14">
        <f t="shared" ca="1" si="18"/>
        <v>0</v>
      </c>
      <c r="AE53" s="14">
        <f t="shared" ca="1" si="18"/>
        <v>0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4"/>
    </row>
    <row r="54" spans="1:71" ht="21" customHeight="1" outlineLevel="1" thickBot="1">
      <c r="A54" s="5">
        <f t="shared" si="15"/>
        <v>0</v>
      </c>
      <c r="B54" s="5">
        <f t="shared" si="15"/>
        <v>2</v>
      </c>
      <c r="C54" s="5">
        <f t="shared" si="15"/>
        <v>0</v>
      </c>
      <c r="D54" s="5">
        <f t="shared" si="15"/>
        <v>0</v>
      </c>
      <c r="E54" s="6" t="str">
        <f t="shared" si="15"/>
        <v>Se2</v>
      </c>
      <c r="F54" s="14">
        <f t="shared" ca="1" si="16"/>
        <v>-47.9</v>
      </c>
      <c r="G54" s="14">
        <f t="shared" ca="1" si="18"/>
        <v>-45.66</v>
      </c>
      <c r="H54" s="14">
        <f t="shared" ca="1" si="18"/>
        <v>-43.66</v>
      </c>
      <c r="I54" s="14">
        <f t="shared" ca="1" si="18"/>
        <v>-41.9</v>
      </c>
      <c r="J54" s="14">
        <f t="shared" ca="1" si="18"/>
        <v>-40.299999999999997</v>
      </c>
      <c r="K54" s="14">
        <f t="shared" ca="1" si="18"/>
        <v>-39.04</v>
      </c>
      <c r="L54" s="14">
        <f t="shared" ca="1" si="18"/>
        <v>-26.52</v>
      </c>
      <c r="M54" s="14">
        <f t="shared" ca="1" si="18"/>
        <v>-23.42</v>
      </c>
      <c r="N54" s="14">
        <f t="shared" ca="1" si="18"/>
        <v>-21.02</v>
      </c>
      <c r="O54" s="14">
        <f t="shared" ca="1" si="18"/>
        <v>-19.274000000000001</v>
      </c>
      <c r="P54" s="14">
        <f t="shared" ca="1" si="18"/>
        <v>-18.187999999999999</v>
      </c>
      <c r="Q54" s="14">
        <f t="shared" ca="1" si="18"/>
        <v>-18.015999999999998</v>
      </c>
      <c r="R54" s="14">
        <f t="shared" ca="1" si="18"/>
        <v>-17.88</v>
      </c>
      <c r="S54" s="14">
        <f t="shared" ca="1" si="18"/>
        <v>-17.734000000000002</v>
      </c>
      <c r="T54" s="14">
        <f t="shared" ref="G54:BR58" ca="1" si="19">$A54*H.Ar + $B54*H.Se + $C54*H.Ge + $D54*H.Ga</f>
        <v>-17.512</v>
      </c>
      <c r="U54" s="14">
        <f t="shared" ca="1" si="19"/>
        <v>-17.288</v>
      </c>
      <c r="V54" s="14">
        <f t="shared" ca="1" si="19"/>
        <v>-17.334</v>
      </c>
      <c r="W54" s="14">
        <f t="shared" ca="1" si="19"/>
        <v>-17.474</v>
      </c>
      <c r="X54" s="14">
        <f t="shared" ca="1" si="19"/>
        <v>-17.62</v>
      </c>
      <c r="Y54" s="14">
        <f t="shared" ca="1" si="19"/>
        <v>-17.768000000000001</v>
      </c>
      <c r="Z54" s="14">
        <f t="shared" ca="1" si="19"/>
        <v>-17.920000000000002</v>
      </c>
      <c r="AA54" s="14">
        <f t="shared" ca="1" si="19"/>
        <v>-18.076000000000001</v>
      </c>
      <c r="AB54" s="14">
        <f t="shared" ca="1" si="19"/>
        <v>-18.236000000000001</v>
      </c>
      <c r="AC54" s="14">
        <f t="shared" ca="1" si="19"/>
        <v>-18.402000000000001</v>
      </c>
      <c r="AD54" s="14">
        <f t="shared" ca="1" si="19"/>
        <v>0</v>
      </c>
      <c r="AE54" s="14">
        <f t="shared" ca="1" si="19"/>
        <v>0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4"/>
    </row>
    <row r="55" spans="1:71" ht="21" customHeight="1" outlineLevel="1" thickBot="1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Se</v>
      </c>
      <c r="F55" s="14">
        <f t="shared" ca="1" si="16"/>
        <v>-23.95</v>
      </c>
      <c r="G55" s="14">
        <f t="shared" ca="1" si="19"/>
        <v>-22.83</v>
      </c>
      <c r="H55" s="14">
        <f t="shared" ca="1" si="19"/>
        <v>-21.83</v>
      </c>
      <c r="I55" s="14">
        <f t="shared" ca="1" si="19"/>
        <v>-20.95</v>
      </c>
      <c r="J55" s="14">
        <f t="shared" ca="1" si="19"/>
        <v>-20.149999999999999</v>
      </c>
      <c r="K55" s="14">
        <f t="shared" ca="1" si="19"/>
        <v>-19.52</v>
      </c>
      <c r="L55" s="14">
        <f t="shared" ca="1" si="19"/>
        <v>-13.26</v>
      </c>
      <c r="M55" s="14">
        <f t="shared" ca="1" si="19"/>
        <v>-11.71</v>
      </c>
      <c r="N55" s="14">
        <f t="shared" ca="1" si="19"/>
        <v>-10.51</v>
      </c>
      <c r="O55" s="14">
        <f t="shared" ca="1" si="19"/>
        <v>-9.6370000000000005</v>
      </c>
      <c r="P55" s="14">
        <f t="shared" ca="1" si="19"/>
        <v>-9.0939999999999994</v>
      </c>
      <c r="Q55" s="14">
        <f t="shared" ca="1" si="19"/>
        <v>-9.0079999999999991</v>
      </c>
      <c r="R55" s="14">
        <f t="shared" ca="1" si="19"/>
        <v>-8.94</v>
      </c>
      <c r="S55" s="14">
        <f t="shared" ca="1" si="19"/>
        <v>-8.8670000000000009</v>
      </c>
      <c r="T55" s="14">
        <f t="shared" ca="1" si="19"/>
        <v>-8.7560000000000002</v>
      </c>
      <c r="U55" s="14">
        <f t="shared" ca="1" si="19"/>
        <v>-8.6440000000000001</v>
      </c>
      <c r="V55" s="14">
        <f t="shared" ca="1" si="19"/>
        <v>-8.6669999999999998</v>
      </c>
      <c r="W55" s="14">
        <f t="shared" ca="1" si="19"/>
        <v>-8.7370000000000001</v>
      </c>
      <c r="X55" s="14">
        <f t="shared" ca="1" si="19"/>
        <v>-8.81</v>
      </c>
      <c r="Y55" s="14">
        <f t="shared" ca="1" si="19"/>
        <v>-8.8840000000000003</v>
      </c>
      <c r="Z55" s="14">
        <f t="shared" ca="1" si="19"/>
        <v>-8.9600000000000009</v>
      </c>
      <c r="AA55" s="14">
        <f t="shared" ca="1" si="19"/>
        <v>-9.0380000000000003</v>
      </c>
      <c r="AB55" s="14">
        <f t="shared" ca="1" si="19"/>
        <v>-9.1180000000000003</v>
      </c>
      <c r="AC55" s="14">
        <f t="shared" ca="1" si="19"/>
        <v>-9.2010000000000005</v>
      </c>
      <c r="AD55" s="14">
        <f t="shared" ca="1" si="19"/>
        <v>0</v>
      </c>
      <c r="AE55" s="14">
        <f t="shared" ca="1" si="19"/>
        <v>0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4"/>
    </row>
    <row r="56" spans="1:71" ht="21" customHeight="1" outlineLevel="1" thickBot="1">
      <c r="A56" s="5">
        <f t="shared" ref="A56:E65" si="20">A14</f>
        <v>1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 t="str">
        <f t="shared" si="20"/>
        <v>Ar</v>
      </c>
      <c r="F56" s="14">
        <f t="shared" ref="F56:U65" ca="1" si="21">$A56*H.Ar + $B56*H.Se + $C56*H.Ge + $D56*H.Ga</f>
        <v>-18.62</v>
      </c>
      <c r="G56" s="14">
        <f t="shared" ca="1" si="21"/>
        <v>-18.61</v>
      </c>
      <c r="H56" s="14">
        <f t="shared" ca="1" si="21"/>
        <v>-18.61</v>
      </c>
      <c r="I56" s="14">
        <f t="shared" ca="1" si="21"/>
        <v>-18.62</v>
      </c>
      <c r="J56" s="14">
        <f t="shared" ca="1" si="21"/>
        <v>-18.63</v>
      </c>
      <c r="K56" s="14">
        <f t="shared" ca="1" si="21"/>
        <v>-18.72</v>
      </c>
      <c r="L56" s="14">
        <f t="shared" ca="1" si="21"/>
        <v>-18.84</v>
      </c>
      <c r="M56" s="14">
        <f t="shared" ca="1" si="21"/>
        <v>-18.97</v>
      </c>
      <c r="N56" s="14">
        <f t="shared" ca="1" si="21"/>
        <v>-19.11</v>
      </c>
      <c r="O56" s="14">
        <f t="shared" ca="1" si="21"/>
        <v>-19.25</v>
      </c>
      <c r="P56" s="14">
        <f t="shared" ca="1" si="21"/>
        <v>-19.38</v>
      </c>
      <c r="Q56" s="14">
        <f t="shared" ca="1" si="21"/>
        <v>-19.420000000000002</v>
      </c>
      <c r="R56" s="14">
        <f t="shared" ca="1" si="21"/>
        <v>-19.45</v>
      </c>
      <c r="S56" s="14">
        <f t="shared" ca="1" si="21"/>
        <v>-19.48</v>
      </c>
      <c r="T56" s="14">
        <f t="shared" ca="1" si="21"/>
        <v>-19.510000000000002</v>
      </c>
      <c r="U56" s="14">
        <f t="shared" ca="1" si="21"/>
        <v>-19.649999999999999</v>
      </c>
      <c r="V56" s="14">
        <f t="shared" ca="1" si="19"/>
        <v>-19.68</v>
      </c>
      <c r="W56" s="14">
        <f t="shared" ca="1" si="19"/>
        <v>-19.71</v>
      </c>
      <c r="X56" s="14">
        <f t="shared" ca="1" si="19"/>
        <v>-19.739999999999998</v>
      </c>
      <c r="Y56" s="14">
        <f t="shared" ca="1" si="19"/>
        <v>-19.78</v>
      </c>
      <c r="Z56" s="14">
        <f t="shared" ca="1" si="19"/>
        <v>-19.809999999999999</v>
      </c>
      <c r="AA56" s="14">
        <f t="shared" ca="1" si="19"/>
        <v>-19.84</v>
      </c>
      <c r="AB56" s="14">
        <f t="shared" ca="1" si="19"/>
        <v>-19.88</v>
      </c>
      <c r="AC56" s="14">
        <f t="shared" ca="1" si="19"/>
        <v>-19.91</v>
      </c>
      <c r="AD56" s="14">
        <f t="shared" ca="1" si="19"/>
        <v>0</v>
      </c>
      <c r="AE56" s="14">
        <f t="shared" ca="1" si="19"/>
        <v>0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4"/>
    </row>
    <row r="57" spans="1:71" ht="21" customHeight="1" outlineLevel="1" thickBot="1">
      <c r="A57" s="5">
        <f t="shared" si="20"/>
        <v>0</v>
      </c>
      <c r="B57" s="5">
        <f t="shared" si="20"/>
        <v>2</v>
      </c>
      <c r="C57" s="5">
        <f t="shared" si="20"/>
        <v>1</v>
      </c>
      <c r="D57" s="5">
        <f t="shared" si="20"/>
        <v>0</v>
      </c>
      <c r="E57" s="6" t="str">
        <f t="shared" si="20"/>
        <v>(l)GeSe2</v>
      </c>
      <c r="F57" s="14">
        <f t="shared" ca="1" si="21"/>
        <v>-64.86</v>
      </c>
      <c r="G57" s="14">
        <f t="shared" ca="1" si="19"/>
        <v>-61.989999999999995</v>
      </c>
      <c r="H57" s="14">
        <f t="shared" ca="1" si="19"/>
        <v>-59.44</v>
      </c>
      <c r="I57" s="14">
        <f t="shared" ca="1" si="19"/>
        <v>-57.19</v>
      </c>
      <c r="J57" s="14">
        <f t="shared" ca="1" si="19"/>
        <v>-55.16</v>
      </c>
      <c r="K57" s="14">
        <f t="shared" ca="1" si="19"/>
        <v>-50.769999999999996</v>
      </c>
      <c r="L57" s="14">
        <f t="shared" ca="1" si="19"/>
        <v>-41.92</v>
      </c>
      <c r="M57" s="14">
        <f t="shared" ca="1" si="19"/>
        <v>-38.53</v>
      </c>
      <c r="N57" s="14">
        <f t="shared" ca="1" si="19"/>
        <v>-35.97</v>
      </c>
      <c r="O57" s="14">
        <f t="shared" ca="1" si="19"/>
        <v>-34.054000000000002</v>
      </c>
      <c r="P57" s="14">
        <f t="shared" ca="1" si="19"/>
        <v>-32.658000000000001</v>
      </c>
      <c r="Q57" s="14">
        <f t="shared" ca="1" si="19"/>
        <v>-32.385999999999996</v>
      </c>
      <c r="R57" s="14">
        <f t="shared" ca="1" si="19"/>
        <v>-32.14</v>
      </c>
      <c r="S57" s="14">
        <f t="shared" ca="1" si="19"/>
        <v>-31.853999999999999</v>
      </c>
      <c r="T57" s="14">
        <f t="shared" ca="1" si="19"/>
        <v>-31.442</v>
      </c>
      <c r="U57" s="14">
        <f t="shared" ca="1" si="19"/>
        <v>-30.678000000000001</v>
      </c>
      <c r="V57" s="14">
        <f t="shared" ca="1" si="19"/>
        <v>-30.613999999999997</v>
      </c>
      <c r="W57" s="14">
        <f t="shared" ca="1" si="19"/>
        <v>-30.643999999999998</v>
      </c>
      <c r="X57" s="14">
        <f t="shared" ca="1" si="19"/>
        <v>-30.69</v>
      </c>
      <c r="Y57" s="14">
        <f t="shared" ca="1" si="19"/>
        <v>-30.738</v>
      </c>
      <c r="Z57" s="14">
        <f t="shared" ca="1" si="19"/>
        <v>-30.79</v>
      </c>
      <c r="AA57" s="14">
        <f t="shared" ca="1" si="19"/>
        <v>-30.846</v>
      </c>
      <c r="AB57" s="14">
        <f t="shared" ca="1" si="19"/>
        <v>-30.905999999999999</v>
      </c>
      <c r="AC57" s="14">
        <f t="shared" ca="1" si="19"/>
        <v>-30.972000000000001</v>
      </c>
      <c r="AD57" s="14">
        <f t="shared" ca="1" si="19"/>
        <v>0</v>
      </c>
      <c r="AE57" s="14">
        <f t="shared" ca="1" si="19"/>
        <v>0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4"/>
    </row>
    <row r="58" spans="1:71" ht="21" customHeight="1" outlineLevel="1" thickBot="1">
      <c r="A58" s="5">
        <f t="shared" si="20"/>
        <v>0</v>
      </c>
      <c r="B58" s="5">
        <f t="shared" si="20"/>
        <v>1</v>
      </c>
      <c r="C58" s="5">
        <f t="shared" si="20"/>
        <v>1</v>
      </c>
      <c r="D58" s="5">
        <f t="shared" si="20"/>
        <v>0</v>
      </c>
      <c r="E58" s="6" t="str">
        <f t="shared" si="20"/>
        <v>(l)GeSe</v>
      </c>
      <c r="F58" s="14">
        <f t="shared" ca="1" si="21"/>
        <v>-40.909999999999997</v>
      </c>
      <c r="G58" s="14">
        <f t="shared" ca="1" si="19"/>
        <v>-39.159999999999997</v>
      </c>
      <c r="H58" s="14">
        <f t="shared" ca="1" si="19"/>
        <v>-37.61</v>
      </c>
      <c r="I58" s="14">
        <f t="shared" ca="1" si="19"/>
        <v>-36.239999999999995</v>
      </c>
      <c r="J58" s="14">
        <f t="shared" ca="1" si="19"/>
        <v>-35.01</v>
      </c>
      <c r="K58" s="14">
        <f t="shared" ca="1" si="19"/>
        <v>-31.25</v>
      </c>
      <c r="L58" s="14">
        <f t="shared" ca="1" si="19"/>
        <v>-28.66</v>
      </c>
      <c r="M58" s="14">
        <f t="shared" ca="1" si="19"/>
        <v>-26.82</v>
      </c>
      <c r="N58" s="14">
        <f t="shared" ca="1" si="19"/>
        <v>-25.46</v>
      </c>
      <c r="O58" s="14">
        <f t="shared" ca="1" si="19"/>
        <v>-24.417000000000002</v>
      </c>
      <c r="P58" s="14">
        <f t="shared" ca="1" si="19"/>
        <v>-23.564</v>
      </c>
      <c r="Q58" s="14">
        <f t="shared" ca="1" si="19"/>
        <v>-23.378</v>
      </c>
      <c r="R58" s="14">
        <f t="shared" ca="1" si="19"/>
        <v>-23.2</v>
      </c>
      <c r="S58" s="14">
        <f t="shared" ca="1" si="19"/>
        <v>-22.987000000000002</v>
      </c>
      <c r="T58" s="14">
        <f t="shared" ca="1" si="19"/>
        <v>-22.686</v>
      </c>
      <c r="U58" s="14">
        <f t="shared" ca="1" si="19"/>
        <v>-22.033999999999999</v>
      </c>
      <c r="V58" s="14">
        <f t="shared" ca="1" si="19"/>
        <v>-21.946999999999999</v>
      </c>
      <c r="W58" s="14">
        <f t="shared" ca="1" si="19"/>
        <v>-21.907</v>
      </c>
      <c r="X58" s="14">
        <f t="shared" ca="1" si="19"/>
        <v>-21.880000000000003</v>
      </c>
      <c r="Y58" s="14">
        <f t="shared" ca="1" si="19"/>
        <v>-21.853999999999999</v>
      </c>
      <c r="Z58" s="14">
        <f t="shared" ca="1" si="19"/>
        <v>-21.83</v>
      </c>
      <c r="AA58" s="14">
        <f t="shared" ca="1" si="19"/>
        <v>-21.808</v>
      </c>
      <c r="AB58" s="14">
        <f t="shared" ca="1" si="19"/>
        <v>-21.788</v>
      </c>
      <c r="AC58" s="14">
        <f t="shared" ca="1" si="19"/>
        <v>-21.771000000000001</v>
      </c>
      <c r="AD58" s="14">
        <f t="shared" ca="1" si="19"/>
        <v>0</v>
      </c>
      <c r="AE58" s="14">
        <f t="shared" ca="1" si="19"/>
        <v>0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4"/>
    </row>
    <row r="59" spans="1:71" ht="21" customHeight="1" outlineLevel="1" thickBot="1">
      <c r="A59" s="5">
        <f t="shared" si="20"/>
        <v>0</v>
      </c>
      <c r="B59" s="5">
        <f t="shared" si="20"/>
        <v>0</v>
      </c>
      <c r="C59" s="5">
        <f t="shared" si="20"/>
        <v>1</v>
      </c>
      <c r="D59" s="5">
        <f t="shared" si="20"/>
        <v>0</v>
      </c>
      <c r="E59" s="6" t="str">
        <f t="shared" si="20"/>
        <v>(l)Ge</v>
      </c>
      <c r="F59" s="14">
        <f t="shared" ca="1" si="21"/>
        <v>-16.96</v>
      </c>
      <c r="G59" s="14">
        <f t="shared" ca="1" si="22"/>
        <v>-16.329999999999998</v>
      </c>
      <c r="H59" s="14">
        <f t="shared" ca="1" si="22"/>
        <v>-15.78</v>
      </c>
      <c r="I59" s="14">
        <f t="shared" ca="1" si="22"/>
        <v>-15.29</v>
      </c>
      <c r="J59" s="14">
        <f t="shared" ca="1" si="22"/>
        <v>-14.86</v>
      </c>
      <c r="K59" s="14">
        <f t="shared" ca="1" si="22"/>
        <v>-11.73</v>
      </c>
      <c r="L59" s="14">
        <f t="shared" ca="1" si="22"/>
        <v>-15.4</v>
      </c>
      <c r="M59" s="14">
        <f t="shared" ca="1" si="22"/>
        <v>-15.11</v>
      </c>
      <c r="N59" s="14">
        <f t="shared" ca="1" si="22"/>
        <v>-14.95</v>
      </c>
      <c r="O59" s="14">
        <f t="shared" ca="1" si="22"/>
        <v>-14.78</v>
      </c>
      <c r="P59" s="14">
        <f t="shared" ca="1" si="22"/>
        <v>-14.47</v>
      </c>
      <c r="Q59" s="14">
        <f t="shared" ca="1" si="22"/>
        <v>-14.37</v>
      </c>
      <c r="R59" s="14">
        <f t="shared" ca="1" si="22"/>
        <v>-14.26</v>
      </c>
      <c r="S59" s="14">
        <f t="shared" ca="1" si="22"/>
        <v>-14.12</v>
      </c>
      <c r="T59" s="14">
        <f t="shared" ca="1" si="22"/>
        <v>-13.93</v>
      </c>
      <c r="U59" s="14">
        <f t="shared" ca="1" si="22"/>
        <v>-13.39</v>
      </c>
      <c r="V59" s="14">
        <f t="shared" ca="1" si="22"/>
        <v>-13.28</v>
      </c>
      <c r="W59" s="14">
        <f t="shared" ca="1" si="22"/>
        <v>-13.17</v>
      </c>
      <c r="X59" s="14">
        <f t="shared" ca="1" si="22"/>
        <v>-13.07</v>
      </c>
      <c r="Y59" s="14">
        <f t="shared" ca="1" si="22"/>
        <v>-12.97</v>
      </c>
      <c r="Z59" s="14">
        <f t="shared" ca="1" si="22"/>
        <v>-12.87</v>
      </c>
      <c r="AA59" s="14">
        <f t="shared" ca="1" si="22"/>
        <v>-12.77</v>
      </c>
      <c r="AB59" s="14">
        <f t="shared" ca="1" si="22"/>
        <v>-12.67</v>
      </c>
      <c r="AC59" s="14">
        <f t="shared" ca="1" si="22"/>
        <v>-12.57</v>
      </c>
      <c r="AD59" s="14">
        <f t="shared" ca="1" si="22"/>
        <v>0</v>
      </c>
      <c r="AE59" s="14">
        <f t="shared" ca="1" si="22"/>
        <v>0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4"/>
    </row>
    <row r="60" spans="1:71" ht="21" customHeight="1" outlineLevel="1" thickBot="1">
      <c r="A60" s="5">
        <f t="shared" si="20"/>
        <v>0</v>
      </c>
      <c r="B60" s="5">
        <f t="shared" si="20"/>
        <v>3</v>
      </c>
      <c r="C60" s="5">
        <f t="shared" si="20"/>
        <v>0</v>
      </c>
      <c r="D60" s="5">
        <f t="shared" si="20"/>
        <v>2</v>
      </c>
      <c r="E60" s="6" t="str">
        <f t="shared" si="20"/>
        <v>(l)Ga2Se3</v>
      </c>
      <c r="F60" s="14">
        <f t="shared" ca="1" si="21"/>
        <v>-202.79</v>
      </c>
      <c r="G60" s="14">
        <f t="shared" ca="1" si="22"/>
        <v>-192.49</v>
      </c>
      <c r="H60" s="14">
        <f t="shared" ca="1" si="22"/>
        <v>-183.31</v>
      </c>
      <c r="I60" s="14">
        <f t="shared" ca="1" si="22"/>
        <v>-175.14999999999998</v>
      </c>
      <c r="J60" s="14">
        <f t="shared" ca="1" si="22"/>
        <v>-167.76999999999998</v>
      </c>
      <c r="K60" s="14">
        <f t="shared" ca="1" si="22"/>
        <v>-144.66</v>
      </c>
      <c r="L60" s="14">
        <f t="shared" ca="1" si="22"/>
        <v>-128.32</v>
      </c>
      <c r="M60" s="14">
        <f t="shared" ca="1" si="22"/>
        <v>-116.27000000000001</v>
      </c>
      <c r="N60" s="14">
        <f t="shared" ca="1" si="22"/>
        <v>-107.07000000000001</v>
      </c>
      <c r="O60" s="14">
        <f t="shared" ca="1" si="22"/>
        <v>-99.870999999999995</v>
      </c>
      <c r="P60" s="14">
        <f t="shared" ca="1" si="22"/>
        <v>-94.141999999999996</v>
      </c>
      <c r="Q60" s="14">
        <f t="shared" ca="1" si="22"/>
        <v>-92.884</v>
      </c>
      <c r="R60" s="14">
        <f t="shared" ca="1" si="22"/>
        <v>-91.699999999999989</v>
      </c>
      <c r="S60" s="14">
        <f t="shared" ca="1" si="22"/>
        <v>-90.700999999999993</v>
      </c>
      <c r="T60" s="14">
        <f t="shared" ca="1" si="22"/>
        <v>-90.268000000000001</v>
      </c>
      <c r="U60" s="14">
        <f t="shared" ca="1" si="22"/>
        <v>-88.812000000000012</v>
      </c>
      <c r="V60" s="14">
        <f t="shared" ca="1" si="22"/>
        <v>-88.480999999999995</v>
      </c>
      <c r="W60" s="14">
        <f t="shared" ca="1" si="22"/>
        <v>-88.031000000000006</v>
      </c>
      <c r="X60" s="14">
        <f t="shared" ca="1" si="22"/>
        <v>-87.59</v>
      </c>
      <c r="Y60" s="14">
        <f t="shared" ca="1" si="22"/>
        <v>-87.152000000000001</v>
      </c>
      <c r="Z60" s="14">
        <f t="shared" ca="1" si="22"/>
        <v>-86.740000000000009</v>
      </c>
      <c r="AA60" s="14">
        <f t="shared" ca="1" si="22"/>
        <v>-86.353999999999999</v>
      </c>
      <c r="AB60" s="14">
        <f t="shared" ca="1" si="22"/>
        <v>-85.954000000000008</v>
      </c>
      <c r="AC60" s="14">
        <f t="shared" ca="1" si="22"/>
        <v>-85.582999999999998</v>
      </c>
      <c r="AD60" s="14">
        <f t="shared" ca="1" si="22"/>
        <v>0</v>
      </c>
      <c r="AE60" s="14">
        <f t="shared" ca="1" si="22"/>
        <v>0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4"/>
    </row>
    <row r="61" spans="1:71" ht="21" customHeight="1" outlineLevel="1" thickBot="1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1</v>
      </c>
      <c r="E61" s="6" t="str">
        <f t="shared" si="20"/>
        <v>(l)GaSe</v>
      </c>
      <c r="F61" s="14">
        <f t="shared" ca="1" si="21"/>
        <v>-89.42</v>
      </c>
      <c r="G61" s="14">
        <f t="shared" ca="1" si="22"/>
        <v>-84.83</v>
      </c>
      <c r="H61" s="14">
        <f t="shared" ca="1" si="22"/>
        <v>-80.739999999999995</v>
      </c>
      <c r="I61" s="14">
        <f t="shared" ca="1" si="22"/>
        <v>-77.099999999999994</v>
      </c>
      <c r="J61" s="14">
        <f t="shared" ca="1" si="22"/>
        <v>-73.81</v>
      </c>
      <c r="K61" s="14">
        <f t="shared" ca="1" si="22"/>
        <v>-62.569999999999993</v>
      </c>
      <c r="L61" s="14">
        <f t="shared" ca="1" si="22"/>
        <v>-57.53</v>
      </c>
      <c r="M61" s="14">
        <f t="shared" ca="1" si="22"/>
        <v>-52.28</v>
      </c>
      <c r="N61" s="14">
        <f t="shared" ca="1" si="22"/>
        <v>-48.28</v>
      </c>
      <c r="O61" s="14">
        <f t="shared" ca="1" si="22"/>
        <v>-45.116999999999997</v>
      </c>
      <c r="P61" s="14">
        <f t="shared" ca="1" si="22"/>
        <v>-42.524000000000001</v>
      </c>
      <c r="Q61" s="14">
        <f t="shared" ca="1" si="22"/>
        <v>-41.938000000000002</v>
      </c>
      <c r="R61" s="14">
        <f t="shared" ca="1" si="22"/>
        <v>-41.379999999999995</v>
      </c>
      <c r="S61" s="14">
        <f t="shared" ca="1" si="22"/>
        <v>-40.917000000000002</v>
      </c>
      <c r="T61" s="14">
        <f t="shared" ca="1" si="22"/>
        <v>-40.756</v>
      </c>
      <c r="U61" s="14">
        <f t="shared" ca="1" si="22"/>
        <v>-40.084000000000003</v>
      </c>
      <c r="V61" s="14">
        <f t="shared" ca="1" si="22"/>
        <v>-39.906999999999996</v>
      </c>
      <c r="W61" s="14">
        <f t="shared" ca="1" si="22"/>
        <v>-39.646999999999998</v>
      </c>
      <c r="X61" s="14">
        <f t="shared" ca="1" si="22"/>
        <v>-39.39</v>
      </c>
      <c r="Y61" s="14">
        <f t="shared" ca="1" si="22"/>
        <v>-39.134</v>
      </c>
      <c r="Z61" s="14">
        <f t="shared" ca="1" si="22"/>
        <v>-38.89</v>
      </c>
      <c r="AA61" s="14">
        <f t="shared" ca="1" si="22"/>
        <v>-38.658000000000001</v>
      </c>
      <c r="AB61" s="14">
        <f t="shared" ca="1" si="22"/>
        <v>-38.417999999999999</v>
      </c>
      <c r="AC61" s="14">
        <f t="shared" ca="1" si="22"/>
        <v>-38.191000000000003</v>
      </c>
      <c r="AD61" s="14">
        <f t="shared" ca="1" si="22"/>
        <v>0</v>
      </c>
      <c r="AE61" s="14">
        <f t="shared" ca="1" si="22"/>
        <v>0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4"/>
    </row>
    <row r="62" spans="1:71" ht="21" customHeight="1" outlineLevel="1" thickBot="1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(l)Se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-10.51</v>
      </c>
      <c r="O62" s="14">
        <f t="shared" ca="1" si="22"/>
        <v>-9.6370000000000005</v>
      </c>
      <c r="P62" s="14">
        <f t="shared" ca="1" si="22"/>
        <v>-9.0939999999999994</v>
      </c>
      <c r="Q62" s="14">
        <f t="shared" ca="1" si="22"/>
        <v>-9.0079999999999991</v>
      </c>
      <c r="R62" s="14">
        <f t="shared" ca="1" si="22"/>
        <v>-8.94</v>
      </c>
      <c r="S62" s="14">
        <f t="shared" ca="1" si="22"/>
        <v>-8.8670000000000009</v>
      </c>
      <c r="T62" s="14">
        <f t="shared" ca="1" si="22"/>
        <v>-8.7560000000000002</v>
      </c>
      <c r="U62" s="14">
        <f t="shared" ca="1" si="22"/>
        <v>-8.6440000000000001</v>
      </c>
      <c r="V62" s="14">
        <f t="shared" ca="1" si="22"/>
        <v>-8.6669999999999998</v>
      </c>
      <c r="W62" s="14">
        <f t="shared" ca="1" si="22"/>
        <v>-8.7370000000000001</v>
      </c>
      <c r="X62" s="14">
        <f t="shared" ca="1" si="22"/>
        <v>-8.81</v>
      </c>
      <c r="Y62" s="14">
        <f t="shared" ca="1" si="22"/>
        <v>-8.8840000000000003</v>
      </c>
      <c r="Z62" s="14">
        <f t="shared" ca="1" si="22"/>
        <v>-8.9600000000000009</v>
      </c>
      <c r="AA62" s="14">
        <f t="shared" ca="1" si="22"/>
        <v>-9.0380000000000003</v>
      </c>
      <c r="AB62" s="14">
        <f t="shared" ca="1" si="22"/>
        <v>-9.1180000000000003</v>
      </c>
      <c r="AC62" s="14">
        <f t="shared" ca="1" si="22"/>
        <v>-9.2010000000000005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4"/>
    </row>
    <row r="63" spans="1:71" ht="21" customHeight="1" outlineLevel="1" thickBot="1">
      <c r="A63" s="5">
        <f t="shared" si="20"/>
        <v>0</v>
      </c>
      <c r="B63" s="5">
        <f t="shared" si="20"/>
        <v>1</v>
      </c>
      <c r="C63" s="5">
        <f t="shared" si="20"/>
        <v>0</v>
      </c>
      <c r="D63" s="5">
        <f t="shared" si="20"/>
        <v>0</v>
      </c>
      <c r="E63" s="6" t="str">
        <f t="shared" si="20"/>
        <v>(2)Se[l]</v>
      </c>
      <c r="F63" s="14">
        <f t="shared" ca="1" si="21"/>
        <v>-23.95</v>
      </c>
      <c r="G63" s="14">
        <f t="shared" ca="1" si="23"/>
        <v>-22.83</v>
      </c>
      <c r="H63" s="14">
        <f t="shared" ca="1" si="23"/>
        <v>-21.83</v>
      </c>
      <c r="I63" s="14">
        <f t="shared" ca="1" si="23"/>
        <v>-20.95</v>
      </c>
      <c r="J63" s="14">
        <f t="shared" ca="1" si="23"/>
        <v>-20.149999999999999</v>
      </c>
      <c r="K63" s="14">
        <f t="shared" ca="1" si="23"/>
        <v>-19.52</v>
      </c>
      <c r="L63" s="14">
        <f t="shared" ca="1" si="23"/>
        <v>-13.26</v>
      </c>
      <c r="M63" s="14">
        <f t="shared" ca="1" si="23"/>
        <v>-11.71</v>
      </c>
      <c r="N63" s="14">
        <f t="shared" ca="1" si="23"/>
        <v>-10.51</v>
      </c>
      <c r="O63" s="14">
        <f t="shared" ca="1" si="23"/>
        <v>-9.6370000000000005</v>
      </c>
      <c r="P63" s="14">
        <f t="shared" ca="1" si="23"/>
        <v>-9.0939999999999994</v>
      </c>
      <c r="Q63" s="14">
        <f t="shared" ca="1" si="23"/>
        <v>-9.0079999999999991</v>
      </c>
      <c r="R63" s="14">
        <f t="shared" ca="1" si="23"/>
        <v>-8.94</v>
      </c>
      <c r="S63" s="14">
        <f t="shared" ca="1" si="23"/>
        <v>-8.8670000000000009</v>
      </c>
      <c r="T63" s="14">
        <f t="shared" ca="1" si="23"/>
        <v>-8.7560000000000002</v>
      </c>
      <c r="U63" s="14">
        <f t="shared" ca="1" si="23"/>
        <v>-8.6440000000000001</v>
      </c>
      <c r="V63" s="14">
        <f t="shared" ca="1" si="23"/>
        <v>-8.6669999999999998</v>
      </c>
      <c r="W63" s="14">
        <f t="shared" ca="1" si="23"/>
        <v>-8.7370000000000001</v>
      </c>
      <c r="X63" s="14">
        <f t="shared" ca="1" si="23"/>
        <v>-8.81</v>
      </c>
      <c r="Y63" s="14">
        <f t="shared" ca="1" si="23"/>
        <v>-8.8840000000000003</v>
      </c>
      <c r="Z63" s="14">
        <f t="shared" ca="1" si="23"/>
        <v>-8.9600000000000009</v>
      </c>
      <c r="AA63" s="14">
        <f t="shared" ca="1" si="23"/>
        <v>-9.0380000000000003</v>
      </c>
      <c r="AB63" s="14">
        <f t="shared" ca="1" si="23"/>
        <v>-9.1180000000000003</v>
      </c>
      <c r="AC63" s="14">
        <f t="shared" ca="1" si="23"/>
        <v>-9.2010000000000005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4"/>
    </row>
    <row r="64" spans="1:71" ht="21" customHeight="1" outlineLevel="1" thickBot="1">
      <c r="A64" s="5">
        <f t="shared" si="20"/>
        <v>0</v>
      </c>
      <c r="B64" s="5">
        <f t="shared" si="20"/>
        <v>1</v>
      </c>
      <c r="C64" s="5">
        <f t="shared" si="20"/>
        <v>1</v>
      </c>
      <c r="D64" s="5">
        <f t="shared" si="20"/>
        <v>0</v>
      </c>
      <c r="E64" s="6" t="str">
        <f t="shared" si="20"/>
        <v>(2)GeSe[l]</v>
      </c>
      <c r="F64" s="14">
        <f t="shared" ca="1" si="21"/>
        <v>-40.909999999999997</v>
      </c>
      <c r="G64" s="14">
        <f t="shared" ca="1" si="23"/>
        <v>-39.159999999999997</v>
      </c>
      <c r="H64" s="14">
        <f t="shared" ca="1" si="23"/>
        <v>-37.61</v>
      </c>
      <c r="I64" s="14">
        <f t="shared" ca="1" si="23"/>
        <v>-36.239999999999995</v>
      </c>
      <c r="J64" s="14">
        <f t="shared" ca="1" si="23"/>
        <v>-35.01</v>
      </c>
      <c r="K64" s="14">
        <f t="shared" ca="1" si="23"/>
        <v>-31.25</v>
      </c>
      <c r="L64" s="14">
        <f t="shared" ca="1" si="23"/>
        <v>-28.66</v>
      </c>
      <c r="M64" s="14">
        <f t="shared" ca="1" si="23"/>
        <v>-26.82</v>
      </c>
      <c r="N64" s="14">
        <f t="shared" ca="1" si="23"/>
        <v>-25.46</v>
      </c>
      <c r="O64" s="14">
        <f t="shared" ca="1" si="23"/>
        <v>-24.417000000000002</v>
      </c>
      <c r="P64" s="14">
        <f t="shared" ca="1" si="23"/>
        <v>-23.564</v>
      </c>
      <c r="Q64" s="14">
        <f t="shared" ca="1" si="23"/>
        <v>-23.378</v>
      </c>
      <c r="R64" s="14">
        <f t="shared" ca="1" si="23"/>
        <v>-23.2</v>
      </c>
      <c r="S64" s="14">
        <f t="shared" ca="1" si="23"/>
        <v>-22.987000000000002</v>
      </c>
      <c r="T64" s="14">
        <f t="shared" ca="1" si="23"/>
        <v>-22.686</v>
      </c>
      <c r="U64" s="14">
        <f t="shared" ca="1" si="23"/>
        <v>-22.033999999999999</v>
      </c>
      <c r="V64" s="14">
        <f t="shared" ca="1" si="23"/>
        <v>-21.946999999999999</v>
      </c>
      <c r="W64" s="14">
        <f t="shared" ca="1" si="23"/>
        <v>-21.907</v>
      </c>
      <c r="X64" s="14">
        <f t="shared" ca="1" si="23"/>
        <v>-21.880000000000003</v>
      </c>
      <c r="Y64" s="14">
        <f t="shared" ca="1" si="23"/>
        <v>-21.853999999999999</v>
      </c>
      <c r="Z64" s="14">
        <f t="shared" ca="1" si="23"/>
        <v>-21.83</v>
      </c>
      <c r="AA64" s="14">
        <f t="shared" ca="1" si="23"/>
        <v>-21.808</v>
      </c>
      <c r="AB64" s="14">
        <f t="shared" ca="1" si="23"/>
        <v>-21.788</v>
      </c>
      <c r="AC64" s="14">
        <f t="shared" ca="1" si="23"/>
        <v>-21.771000000000001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4"/>
    </row>
    <row r="65" spans="1:87" ht="21" customHeight="1" outlineLevel="1" thickBot="1">
      <c r="A65" s="5">
        <f t="shared" si="20"/>
        <v>0</v>
      </c>
      <c r="B65" s="5">
        <f t="shared" si="20"/>
        <v>3</v>
      </c>
      <c r="C65" s="5">
        <f t="shared" si="20"/>
        <v>0</v>
      </c>
      <c r="D65" s="5">
        <f t="shared" si="20"/>
        <v>2</v>
      </c>
      <c r="E65" s="6" t="str">
        <f t="shared" si="20"/>
        <v>(2)Ga2Se3[l]</v>
      </c>
      <c r="F65" s="14">
        <f t="shared" ca="1" si="21"/>
        <v>-202.79</v>
      </c>
      <c r="G65" s="14">
        <f t="shared" ca="1" si="23"/>
        <v>-192.49</v>
      </c>
      <c r="H65" s="14">
        <f t="shared" ca="1" si="23"/>
        <v>-183.31</v>
      </c>
      <c r="I65" s="14">
        <f t="shared" ca="1" si="23"/>
        <v>-175.14999999999998</v>
      </c>
      <c r="J65" s="14">
        <f t="shared" ca="1" si="23"/>
        <v>-167.76999999999998</v>
      </c>
      <c r="K65" s="14">
        <f t="shared" ca="1" si="23"/>
        <v>-144.66</v>
      </c>
      <c r="L65" s="14">
        <f t="shared" ca="1" si="23"/>
        <v>-128.32</v>
      </c>
      <c r="M65" s="14">
        <f t="shared" ca="1" si="23"/>
        <v>-116.27000000000001</v>
      </c>
      <c r="N65" s="14">
        <f t="shared" ca="1" si="23"/>
        <v>-107.07000000000001</v>
      </c>
      <c r="O65" s="14">
        <f t="shared" ca="1" si="23"/>
        <v>-99.870999999999995</v>
      </c>
      <c r="P65" s="14">
        <f t="shared" ca="1" si="23"/>
        <v>-94.141999999999996</v>
      </c>
      <c r="Q65" s="14">
        <f t="shared" ca="1" si="23"/>
        <v>-92.884</v>
      </c>
      <c r="R65" s="14">
        <f t="shared" ca="1" si="23"/>
        <v>-91.699999999999989</v>
      </c>
      <c r="S65" s="14">
        <f t="shared" ca="1" si="23"/>
        <v>-90.700999999999993</v>
      </c>
      <c r="T65" s="14">
        <f t="shared" ca="1" si="23"/>
        <v>-90.268000000000001</v>
      </c>
      <c r="U65" s="14">
        <f t="shared" ca="1" si="23"/>
        <v>-88.812000000000012</v>
      </c>
      <c r="V65" s="14">
        <f t="shared" ca="1" si="23"/>
        <v>-88.480999999999995</v>
      </c>
      <c r="W65" s="14">
        <f t="shared" ca="1" si="23"/>
        <v>-88.031000000000006</v>
      </c>
      <c r="X65" s="14">
        <f t="shared" ca="1" si="23"/>
        <v>-87.59</v>
      </c>
      <c r="Y65" s="14">
        <f t="shared" ca="1" si="23"/>
        <v>-87.152000000000001</v>
      </c>
      <c r="Z65" s="14">
        <f t="shared" ca="1" si="23"/>
        <v>-86.740000000000009</v>
      </c>
      <c r="AA65" s="14">
        <f t="shared" ca="1" si="23"/>
        <v>-86.353999999999999</v>
      </c>
      <c r="AB65" s="14">
        <f t="shared" ca="1" si="23"/>
        <v>-85.954000000000008</v>
      </c>
      <c r="AC65" s="14">
        <f t="shared" ca="1" si="23"/>
        <v>-85.582999999999998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4"/>
    </row>
    <row r="66" spans="1:87" ht="21" customHeight="1" outlineLevel="1" thickBot="1">
      <c r="A66" s="5">
        <f t="shared" ref="A66:E75" si="24">A24</f>
        <v>1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 t="str">
        <f t="shared" si="24"/>
        <v>H (Ar)</v>
      </c>
      <c r="F66" s="14">
        <f t="shared" ref="F66:U74" ca="1" si="25">$A66*H.Ar + $B66*H.Se + $C66*H.Ge + $D66*H.Ga</f>
        <v>-18.62</v>
      </c>
      <c r="G66" s="14">
        <f t="shared" ca="1" si="25"/>
        <v>-18.61</v>
      </c>
      <c r="H66" s="14">
        <f t="shared" ca="1" si="25"/>
        <v>-18.61</v>
      </c>
      <c r="I66" s="14">
        <f t="shared" ca="1" si="25"/>
        <v>-18.62</v>
      </c>
      <c r="J66" s="14">
        <f t="shared" ca="1" si="25"/>
        <v>-18.63</v>
      </c>
      <c r="K66" s="14">
        <f t="shared" ca="1" si="25"/>
        <v>-18.72</v>
      </c>
      <c r="L66" s="14">
        <f t="shared" ca="1" si="25"/>
        <v>-18.84</v>
      </c>
      <c r="M66" s="14">
        <f t="shared" ca="1" si="25"/>
        <v>-18.97</v>
      </c>
      <c r="N66" s="14">
        <f t="shared" ca="1" si="25"/>
        <v>-19.11</v>
      </c>
      <c r="O66" s="14">
        <f t="shared" ca="1" si="25"/>
        <v>-19.25</v>
      </c>
      <c r="P66" s="14">
        <f t="shared" ca="1" si="25"/>
        <v>-19.38</v>
      </c>
      <c r="Q66" s="14">
        <f t="shared" ca="1" si="25"/>
        <v>-19.420000000000002</v>
      </c>
      <c r="R66" s="14">
        <f t="shared" ca="1" si="25"/>
        <v>-19.45</v>
      </c>
      <c r="S66" s="14">
        <f t="shared" ca="1" si="25"/>
        <v>-19.48</v>
      </c>
      <c r="T66" s="14">
        <f t="shared" ca="1" si="25"/>
        <v>-19.510000000000002</v>
      </c>
      <c r="U66" s="14">
        <f t="shared" ca="1" si="25"/>
        <v>-19.649999999999999</v>
      </c>
      <c r="V66" s="14">
        <f t="shared" ca="1" si="23"/>
        <v>-19.68</v>
      </c>
      <c r="W66" s="14">
        <f t="shared" ca="1" si="23"/>
        <v>-19.71</v>
      </c>
      <c r="X66" s="14">
        <f t="shared" ca="1" si="23"/>
        <v>-19.739999999999998</v>
      </c>
      <c r="Y66" s="14">
        <f t="shared" ca="1" si="23"/>
        <v>-19.78</v>
      </c>
      <c r="Z66" s="14">
        <f t="shared" ca="1" si="23"/>
        <v>-19.809999999999999</v>
      </c>
      <c r="AA66" s="14">
        <f t="shared" ca="1" si="23"/>
        <v>-19.84</v>
      </c>
      <c r="AB66" s="14">
        <f t="shared" ca="1" si="23"/>
        <v>-19.88</v>
      </c>
      <c r="AC66" s="14">
        <f t="shared" ca="1" si="23"/>
        <v>-19.91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4"/>
    </row>
    <row r="67" spans="1:87" ht="21" customHeight="1" outlineLevel="1" thickBot="1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1</v>
      </c>
      <c r="E67" s="6" t="str">
        <f t="shared" si="24"/>
        <v>H (Ga)</v>
      </c>
      <c r="F67" s="14">
        <f t="shared" ca="1" si="25"/>
        <v>-65.47</v>
      </c>
      <c r="G67" s="14">
        <f t="shared" ca="1" si="26"/>
        <v>-62</v>
      </c>
      <c r="H67" s="14">
        <f t="shared" ca="1" si="26"/>
        <v>-58.91</v>
      </c>
      <c r="I67" s="14">
        <f t="shared" ca="1" si="26"/>
        <v>-56.15</v>
      </c>
      <c r="J67" s="14">
        <f t="shared" ca="1" si="26"/>
        <v>-53.66</v>
      </c>
      <c r="K67" s="14">
        <f t="shared" ca="1" si="26"/>
        <v>-43.05</v>
      </c>
      <c r="L67" s="14">
        <f t="shared" ca="1" si="26"/>
        <v>-44.27</v>
      </c>
      <c r="M67" s="14">
        <f t="shared" ca="1" si="26"/>
        <v>-40.57</v>
      </c>
      <c r="N67" s="14">
        <f t="shared" ca="1" si="26"/>
        <v>-37.770000000000003</v>
      </c>
      <c r="O67" s="14">
        <f t="shared" ca="1" si="26"/>
        <v>-35.479999999999997</v>
      </c>
      <c r="P67" s="14">
        <f t="shared" ca="1" si="26"/>
        <v>-33.43</v>
      </c>
      <c r="Q67" s="14">
        <f t="shared" ca="1" si="26"/>
        <v>-32.93</v>
      </c>
      <c r="R67" s="14">
        <f t="shared" ca="1" si="26"/>
        <v>-32.44</v>
      </c>
      <c r="S67" s="14">
        <f t="shared" ca="1" si="26"/>
        <v>-32.049999999999997</v>
      </c>
      <c r="T67" s="14">
        <f t="shared" ca="1" si="26"/>
        <v>-32</v>
      </c>
      <c r="U67" s="14">
        <f t="shared" ca="1" si="26"/>
        <v>-31.44</v>
      </c>
      <c r="V67" s="14">
        <f t="shared" ca="1" si="26"/>
        <v>-31.24</v>
      </c>
      <c r="W67" s="14">
        <f t="shared" ca="1" si="26"/>
        <v>-30.91</v>
      </c>
      <c r="X67" s="14">
        <f t="shared" ca="1" si="26"/>
        <v>-30.58</v>
      </c>
      <c r="Y67" s="14">
        <f t="shared" ca="1" si="26"/>
        <v>-30.25</v>
      </c>
      <c r="Z67" s="14">
        <f t="shared" ca="1" si="26"/>
        <v>-29.93</v>
      </c>
      <c r="AA67" s="14">
        <f t="shared" ca="1" si="26"/>
        <v>-29.62</v>
      </c>
      <c r="AB67" s="14">
        <f t="shared" ca="1" si="26"/>
        <v>-29.3</v>
      </c>
      <c r="AC67" s="14">
        <f t="shared" ca="1" si="26"/>
        <v>-28.99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4"/>
    </row>
    <row r="68" spans="1:87" ht="21" customHeight="1" outlineLevel="1" thickBot="1">
      <c r="A68" s="5">
        <f t="shared" si="24"/>
        <v>0</v>
      </c>
      <c r="B68" s="5">
        <f t="shared" si="24"/>
        <v>0</v>
      </c>
      <c r="C68" s="5">
        <f t="shared" si="24"/>
        <v>1</v>
      </c>
      <c r="D68" s="5">
        <f t="shared" si="24"/>
        <v>0</v>
      </c>
      <c r="E68" s="6" t="str">
        <f t="shared" si="24"/>
        <v>H (Ge)</v>
      </c>
      <c r="F68" s="14">
        <f t="shared" ca="1" si="25"/>
        <v>-16.96</v>
      </c>
      <c r="G68" s="14">
        <f t="shared" ca="1" si="26"/>
        <v>-16.329999999999998</v>
      </c>
      <c r="H68" s="14">
        <f t="shared" ca="1" si="26"/>
        <v>-15.78</v>
      </c>
      <c r="I68" s="14">
        <f t="shared" ca="1" si="26"/>
        <v>-15.29</v>
      </c>
      <c r="J68" s="14">
        <f t="shared" ca="1" si="26"/>
        <v>-14.86</v>
      </c>
      <c r="K68" s="14">
        <f t="shared" ca="1" si="26"/>
        <v>-11.73</v>
      </c>
      <c r="L68" s="14">
        <f t="shared" ca="1" si="26"/>
        <v>-15.4</v>
      </c>
      <c r="M68" s="14">
        <f t="shared" ca="1" si="26"/>
        <v>-15.11</v>
      </c>
      <c r="N68" s="14">
        <f t="shared" ca="1" si="26"/>
        <v>-14.95</v>
      </c>
      <c r="O68" s="14">
        <f t="shared" ca="1" si="26"/>
        <v>-14.78</v>
      </c>
      <c r="P68" s="14">
        <f t="shared" ca="1" si="26"/>
        <v>-14.47</v>
      </c>
      <c r="Q68" s="14">
        <f t="shared" ca="1" si="26"/>
        <v>-14.37</v>
      </c>
      <c r="R68" s="14">
        <f t="shared" ca="1" si="26"/>
        <v>-14.26</v>
      </c>
      <c r="S68" s="14">
        <f t="shared" ca="1" si="26"/>
        <v>-14.12</v>
      </c>
      <c r="T68" s="14">
        <f t="shared" ca="1" si="26"/>
        <v>-13.93</v>
      </c>
      <c r="U68" s="14">
        <f t="shared" ca="1" si="26"/>
        <v>-13.39</v>
      </c>
      <c r="V68" s="14">
        <f t="shared" ca="1" si="26"/>
        <v>-13.28</v>
      </c>
      <c r="W68" s="14">
        <f t="shared" ca="1" si="26"/>
        <v>-13.17</v>
      </c>
      <c r="X68" s="14">
        <f t="shared" ca="1" si="26"/>
        <v>-13.07</v>
      </c>
      <c r="Y68" s="14">
        <f t="shared" ca="1" si="26"/>
        <v>-12.97</v>
      </c>
      <c r="Z68" s="14">
        <f t="shared" ca="1" si="26"/>
        <v>-12.87</v>
      </c>
      <c r="AA68" s="14">
        <f t="shared" ca="1" si="26"/>
        <v>-12.77</v>
      </c>
      <c r="AB68" s="14">
        <f t="shared" ca="1" si="26"/>
        <v>-12.67</v>
      </c>
      <c r="AC68" s="14">
        <f t="shared" ca="1" si="26"/>
        <v>-12.57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4"/>
    </row>
    <row r="69" spans="1:87" ht="21" customHeight="1" outlineLevel="1" thickBot="1">
      <c r="A69" s="5">
        <f t="shared" si="24"/>
        <v>0</v>
      </c>
      <c r="B69" s="5">
        <f t="shared" si="24"/>
        <v>1</v>
      </c>
      <c r="C69" s="5">
        <f t="shared" si="24"/>
        <v>0</v>
      </c>
      <c r="D69" s="5">
        <f t="shared" si="24"/>
        <v>0</v>
      </c>
      <c r="E69" s="6" t="str">
        <f t="shared" si="24"/>
        <v>H (Se)</v>
      </c>
      <c r="F69" s="14">
        <f t="shared" ca="1" si="25"/>
        <v>-23.95</v>
      </c>
      <c r="G69" s="14">
        <f t="shared" ca="1" si="26"/>
        <v>-22.83</v>
      </c>
      <c r="H69" s="14">
        <f t="shared" ca="1" si="26"/>
        <v>-21.83</v>
      </c>
      <c r="I69" s="14">
        <f t="shared" ca="1" si="26"/>
        <v>-20.95</v>
      </c>
      <c r="J69" s="14">
        <f t="shared" ca="1" si="26"/>
        <v>-20.149999999999999</v>
      </c>
      <c r="K69" s="14">
        <f t="shared" ca="1" si="26"/>
        <v>-19.52</v>
      </c>
      <c r="L69" s="14">
        <f t="shared" ca="1" si="26"/>
        <v>-13.26</v>
      </c>
      <c r="M69" s="14">
        <f t="shared" ca="1" si="26"/>
        <v>-11.71</v>
      </c>
      <c r="N69" s="14">
        <f t="shared" ca="1" si="26"/>
        <v>-10.51</v>
      </c>
      <c r="O69" s="14">
        <f t="shared" ca="1" si="26"/>
        <v>-9.6370000000000005</v>
      </c>
      <c r="P69" s="14">
        <f t="shared" ca="1" si="26"/>
        <v>-9.0939999999999994</v>
      </c>
      <c r="Q69" s="14">
        <f t="shared" ca="1" si="26"/>
        <v>-9.0079999999999991</v>
      </c>
      <c r="R69" s="14">
        <f t="shared" ca="1" si="26"/>
        <v>-8.94</v>
      </c>
      <c r="S69" s="14">
        <f t="shared" ca="1" si="26"/>
        <v>-8.8670000000000009</v>
      </c>
      <c r="T69" s="14">
        <f t="shared" ca="1" si="26"/>
        <v>-8.7560000000000002</v>
      </c>
      <c r="U69" s="14">
        <f t="shared" ca="1" si="26"/>
        <v>-8.6440000000000001</v>
      </c>
      <c r="V69" s="14">
        <f t="shared" ca="1" si="26"/>
        <v>-8.6669999999999998</v>
      </c>
      <c r="W69" s="14">
        <f t="shared" ca="1" si="26"/>
        <v>-8.7370000000000001</v>
      </c>
      <c r="X69" s="14">
        <f t="shared" ca="1" si="26"/>
        <v>-8.81</v>
      </c>
      <c r="Y69" s="14">
        <f t="shared" ca="1" si="26"/>
        <v>-8.8840000000000003</v>
      </c>
      <c r="Z69" s="14">
        <f t="shared" ca="1" si="26"/>
        <v>-8.9600000000000009</v>
      </c>
      <c r="AA69" s="14">
        <f t="shared" ca="1" si="26"/>
        <v>-9.0380000000000003</v>
      </c>
      <c r="AB69" s="14">
        <f t="shared" ca="1" si="26"/>
        <v>-9.1180000000000003</v>
      </c>
      <c r="AC69" s="14">
        <f t="shared" ca="1" si="26"/>
        <v>-9.2010000000000005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4"/>
    </row>
    <row r="70" spans="1:87" ht="21" customHeight="1" outlineLevel="1" thickBot="1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4"/>
    </row>
    <row r="71" spans="1:87" ht="21" customHeight="1" outlineLevel="1" thickBot="1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4"/>
    </row>
    <row r="72" spans="1:87" ht="21" customHeight="1" outlineLevel="1" thickBot="1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4"/>
    </row>
    <row r="73" spans="1:87" ht="21" customHeight="1" outlineLevel="1" thickBot="1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4"/>
    </row>
    <row r="74" spans="1:87" ht="21" customHeight="1" outlineLevel="1" thickBot="1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4"/>
    </row>
    <row r="75" spans="1:87" ht="21" customHeight="1" outlineLevel="1" thickTop="1" thickBot="1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4"/>
    </row>
    <row r="76" spans="1:87" ht="21" customHeight="1" outlineLevel="1" thickTop="1">
      <c r="A76" s="47"/>
      <c r="B76" s="47"/>
      <c r="C76" s="47"/>
      <c r="D76" s="47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40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867.8</v>
      </c>
      <c r="V79" s="3">
        <f t="shared" si="31"/>
        <v>884.4</v>
      </c>
      <c r="W79" s="3">
        <f t="shared" si="31"/>
        <v>900.9</v>
      </c>
      <c r="X79" s="3">
        <f t="shared" si="31"/>
        <v>917.4</v>
      </c>
      <c r="Y79" s="3">
        <f t="shared" si="31"/>
        <v>933.9</v>
      </c>
      <c r="Z79" s="3">
        <f t="shared" si="31"/>
        <v>950.4</v>
      </c>
      <c r="AA79" s="3">
        <f t="shared" si="31"/>
        <v>967</v>
      </c>
      <c r="AB79" s="3">
        <f t="shared" si="31"/>
        <v>983.5</v>
      </c>
      <c r="AC79" s="3">
        <f t="shared" si="31"/>
        <v>1000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4"/>
    </row>
    <row r="80" spans="1:87" ht="21" hidden="1" customHeight="1" outlineLevel="1" thickTop="1" thickBot="1">
      <c r="A80" s="5">
        <f>A46</f>
        <v>0</v>
      </c>
      <c r="B80" s="5">
        <f t="shared" ref="B80:D80" si="32">B46</f>
        <v>3</v>
      </c>
      <c r="C80" s="5">
        <f t="shared" si="32"/>
        <v>0</v>
      </c>
      <c r="D80" s="5">
        <f t="shared" si="32"/>
        <v>2</v>
      </c>
      <c r="E80" s="6" t="str">
        <f t="shared" si="29"/>
        <v>*Ga2Se3[l]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0</v>
      </c>
      <c r="N80" s="14">
        <f t="shared" si="34"/>
        <v>0</v>
      </c>
      <c r="O80" s="14">
        <f t="shared" si="34"/>
        <v>0</v>
      </c>
      <c r="P80" s="14">
        <f t="shared" si="34"/>
        <v>9.5074999999999997E-18</v>
      </c>
      <c r="Q80" s="14">
        <f t="shared" si="34"/>
        <v>2.2941250000000003E-17</v>
      </c>
      <c r="R80" s="14">
        <f t="shared" si="34"/>
        <v>1.2362500000000001E-19</v>
      </c>
      <c r="S80" s="14">
        <f t="shared" si="34"/>
        <v>3.1823124999999997E-17</v>
      </c>
      <c r="T80" s="14">
        <f t="shared" si="34"/>
        <v>2.8514375E-8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1.0306249999999998E-31</v>
      </c>
      <c r="AA80" s="14">
        <f t="shared" si="34"/>
        <v>1.2829999999999999E-27</v>
      </c>
      <c r="AB80" s="14">
        <f t="shared" si="34"/>
        <v>1.1023749999999999E-24</v>
      </c>
      <c r="AC80" s="14">
        <f t="shared" si="34"/>
        <v>6.5256250000000004E-23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4"/>
    </row>
    <row r="81" spans="1:71" ht="21" hidden="1" customHeight="1" outlineLevel="1" thickBot="1">
      <c r="A81" s="5">
        <f t="shared" ref="A81:D96" si="35">A47</f>
        <v>0</v>
      </c>
      <c r="B81" s="5">
        <f t="shared" si="35"/>
        <v>1</v>
      </c>
      <c r="C81" s="5">
        <f t="shared" si="35"/>
        <v>1</v>
      </c>
      <c r="D81" s="5">
        <f t="shared" si="35"/>
        <v>0</v>
      </c>
      <c r="E81" s="6" t="str">
        <f t="shared" si="29"/>
        <v>*GeSe</v>
      </c>
      <c r="F81" s="14">
        <f t="shared" ref="F81" si="36">F5*$C$78</f>
        <v>5.7528750000000002E-9</v>
      </c>
      <c r="G81" s="14">
        <f t="shared" ref="G81:BR81" si="37">G5*$C$78</f>
        <v>5.8750624999999997E-9</v>
      </c>
      <c r="H81" s="14">
        <f t="shared" si="37"/>
        <v>5.7093125000000004E-9</v>
      </c>
      <c r="I81" s="14">
        <f t="shared" si="37"/>
        <v>4.2107500000000002E-9</v>
      </c>
      <c r="J81" s="14">
        <f t="shared" si="37"/>
        <v>1.1365E-9</v>
      </c>
      <c r="K81" s="14">
        <f t="shared" si="37"/>
        <v>9.9162500000000012E-9</v>
      </c>
      <c r="L81" s="14">
        <f t="shared" si="37"/>
        <v>5.0649375000000002E-11</v>
      </c>
      <c r="M81" s="14">
        <f t="shared" si="37"/>
        <v>9.6256250000000012E-12</v>
      </c>
      <c r="N81" s="14">
        <f t="shared" si="37"/>
        <v>2.4440625000000001E-11</v>
      </c>
      <c r="O81" s="14">
        <f t="shared" si="37"/>
        <v>1.5109375E-10</v>
      </c>
      <c r="P81" s="14">
        <f t="shared" si="37"/>
        <v>6.1387500000000001E-10</v>
      </c>
      <c r="Q81" s="14">
        <f t="shared" si="37"/>
        <v>1.856875E-12</v>
      </c>
      <c r="R81" s="14">
        <f t="shared" si="37"/>
        <v>1.3635624999999999E-20</v>
      </c>
      <c r="S81" s="14">
        <f t="shared" si="37"/>
        <v>9.0168749999999994E-28</v>
      </c>
      <c r="T81" s="14">
        <f t="shared" si="37"/>
        <v>1.5165625E-9</v>
      </c>
      <c r="U81" s="14">
        <f t="shared" si="37"/>
        <v>1.0923749999999999E-18</v>
      </c>
      <c r="V81" s="14">
        <f t="shared" si="37"/>
        <v>8.9181249999999996E-33</v>
      </c>
      <c r="W81" s="14">
        <f t="shared" si="37"/>
        <v>2.1609374999999997E-29</v>
      </c>
      <c r="X81" s="14">
        <f t="shared" si="37"/>
        <v>2.2752500000000001E-22</v>
      </c>
      <c r="Y81" s="14">
        <f t="shared" si="37"/>
        <v>2.2980625E-19</v>
      </c>
      <c r="Z81" s="14">
        <f t="shared" si="37"/>
        <v>5.8637499999999993E-18</v>
      </c>
      <c r="AA81" s="14">
        <f t="shared" si="37"/>
        <v>8.9868749999999997E-17</v>
      </c>
      <c r="AB81" s="14">
        <f t="shared" si="37"/>
        <v>5.9901249999999999E-16</v>
      </c>
      <c r="AC81" s="14">
        <f t="shared" si="37"/>
        <v>1.2850625E-15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4"/>
    </row>
    <row r="82" spans="1:71" ht="21" hidden="1" customHeight="1" outlineLevel="1" thickBot="1">
      <c r="A82" s="5">
        <f t="shared" si="35"/>
        <v>0</v>
      </c>
      <c r="B82" s="5">
        <f t="shared" si="35"/>
        <v>8</v>
      </c>
      <c r="C82" s="5">
        <f t="shared" si="35"/>
        <v>0</v>
      </c>
      <c r="D82" s="5">
        <f t="shared" si="35"/>
        <v>0</v>
      </c>
      <c r="E82" s="6" t="str">
        <f t="shared" si="29"/>
        <v>Se8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1.6571249999999998E-35</v>
      </c>
      <c r="M82" s="14">
        <f t="shared" si="39"/>
        <v>1.7212500000000002E-27</v>
      </c>
      <c r="N82" s="14">
        <f t="shared" si="39"/>
        <v>3.9199999999999998E-21</v>
      </c>
      <c r="O82" s="14">
        <f t="shared" si="39"/>
        <v>3.1787500000000001E-16</v>
      </c>
      <c r="P82" s="14">
        <f t="shared" si="39"/>
        <v>9.9843750000000011E-13</v>
      </c>
      <c r="Q82" s="14">
        <f t="shared" si="39"/>
        <v>4.6637499999999998E-12</v>
      </c>
      <c r="R82" s="14">
        <f t="shared" si="39"/>
        <v>1.8387500000000002E-11</v>
      </c>
      <c r="S82" s="14">
        <f t="shared" si="39"/>
        <v>7.3256249999999995E-11</v>
      </c>
      <c r="T82" s="14">
        <f t="shared" si="39"/>
        <v>3.8799999999999995E-10</v>
      </c>
      <c r="U82" s="14">
        <f t="shared" si="39"/>
        <v>1.732375E-8</v>
      </c>
      <c r="V82" s="14">
        <f t="shared" si="39"/>
        <v>2.8498749999999999E-8</v>
      </c>
      <c r="W82" s="14">
        <f t="shared" si="39"/>
        <v>3.1461875000000004E-8</v>
      </c>
      <c r="X82" s="14">
        <f t="shared" si="39"/>
        <v>3.3602499999999999E-8</v>
      </c>
      <c r="Y82" s="14">
        <f t="shared" si="39"/>
        <v>3.4919999999999998E-8</v>
      </c>
      <c r="Z82" s="14">
        <f t="shared" si="39"/>
        <v>3.5239999999999997E-8</v>
      </c>
      <c r="AA82" s="14">
        <f t="shared" si="39"/>
        <v>3.4470625000000001E-8</v>
      </c>
      <c r="AB82" s="14">
        <f t="shared" si="39"/>
        <v>3.2632499999999998E-8</v>
      </c>
      <c r="AC82" s="14">
        <f t="shared" si="39"/>
        <v>2.9866249999999998E-8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4"/>
    </row>
    <row r="83" spans="1:71" ht="21" hidden="1" customHeight="1" outlineLevel="1" thickBot="1">
      <c r="A83" s="5">
        <f t="shared" si="35"/>
        <v>0</v>
      </c>
      <c r="B83" s="5">
        <f t="shared" si="35"/>
        <v>7</v>
      </c>
      <c r="C83" s="5">
        <f t="shared" si="35"/>
        <v>0</v>
      </c>
      <c r="D83" s="5">
        <f t="shared" si="35"/>
        <v>0</v>
      </c>
      <c r="E83" s="6" t="str">
        <f t="shared" si="29"/>
        <v>Se7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6.8487500000000007E-31</v>
      </c>
      <c r="M83" s="14">
        <f t="shared" si="41"/>
        <v>9.7231249999999991E-24</v>
      </c>
      <c r="N83" s="14">
        <f t="shared" si="41"/>
        <v>4.5365625E-18</v>
      </c>
      <c r="O83" s="14">
        <f t="shared" si="41"/>
        <v>1.08675E-13</v>
      </c>
      <c r="P83" s="14">
        <f t="shared" si="41"/>
        <v>1.4590625000000001E-10</v>
      </c>
      <c r="Q83" s="14">
        <f t="shared" si="41"/>
        <v>5.8183749999999996E-10</v>
      </c>
      <c r="R83" s="14">
        <f t="shared" si="41"/>
        <v>1.9971874999999998E-9</v>
      </c>
      <c r="S83" s="14">
        <f t="shared" si="41"/>
        <v>6.9087499999999997E-9</v>
      </c>
      <c r="T83" s="14">
        <f t="shared" si="41"/>
        <v>3.0613750000000005E-8</v>
      </c>
      <c r="U83" s="14">
        <f t="shared" si="41"/>
        <v>9.4731250000000005E-7</v>
      </c>
      <c r="V83" s="14">
        <f t="shared" si="41"/>
        <v>1.5006249999999999E-6</v>
      </c>
      <c r="W83" s="14">
        <f t="shared" si="41"/>
        <v>1.6751875E-6</v>
      </c>
      <c r="X83" s="14">
        <f t="shared" si="41"/>
        <v>1.8150625000000001E-6</v>
      </c>
      <c r="Y83" s="14">
        <f t="shared" si="41"/>
        <v>1.9186250000000002E-6</v>
      </c>
      <c r="Z83" s="14">
        <f t="shared" si="41"/>
        <v>1.975125E-6</v>
      </c>
      <c r="AA83" s="14">
        <f t="shared" si="41"/>
        <v>1.9771874999999999E-6</v>
      </c>
      <c r="AB83" s="14">
        <f t="shared" si="41"/>
        <v>1.9221250000000003E-6</v>
      </c>
      <c r="AC83" s="14">
        <f t="shared" si="41"/>
        <v>1.8129375000000001E-6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4"/>
    </row>
    <row r="84" spans="1:71" ht="21" hidden="1" customHeight="1" outlineLevel="1" thickBot="1">
      <c r="A84" s="5">
        <f t="shared" si="35"/>
        <v>0</v>
      </c>
      <c r="B84" s="5">
        <f t="shared" si="35"/>
        <v>6</v>
      </c>
      <c r="C84" s="5">
        <f t="shared" si="35"/>
        <v>0</v>
      </c>
      <c r="D84" s="5">
        <f t="shared" si="35"/>
        <v>0</v>
      </c>
      <c r="E84" s="6" t="str">
        <f t="shared" si="29"/>
        <v>Se6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4.6665625000000001E-27</v>
      </c>
      <c r="M84" s="14">
        <f t="shared" si="43"/>
        <v>8.7018749999999994E-21</v>
      </c>
      <c r="N84" s="14">
        <f t="shared" si="43"/>
        <v>8.064375E-16</v>
      </c>
      <c r="O84" s="14">
        <f t="shared" si="43"/>
        <v>5.567375E-12</v>
      </c>
      <c r="P84" s="14">
        <f t="shared" si="43"/>
        <v>3.1309375E-9</v>
      </c>
      <c r="Q84" s="14">
        <f t="shared" si="43"/>
        <v>1.0611875000000001E-8</v>
      </c>
      <c r="R84" s="14">
        <f t="shared" si="43"/>
        <v>3.1576250000000005E-8</v>
      </c>
      <c r="S84" s="14">
        <f t="shared" si="43"/>
        <v>9.4437500000000001E-8</v>
      </c>
      <c r="T84" s="14">
        <f t="shared" si="43"/>
        <v>3.4876249999999997E-7</v>
      </c>
      <c r="U84" s="14">
        <f t="shared" si="43"/>
        <v>7.3737499999999995E-6</v>
      </c>
      <c r="V84" s="14">
        <f t="shared" si="43"/>
        <v>1.1211875E-5</v>
      </c>
      <c r="W84" s="14">
        <f t="shared" si="43"/>
        <v>1.261625E-5</v>
      </c>
      <c r="X84" s="14">
        <f t="shared" si="43"/>
        <v>1.3826250000000002E-5</v>
      </c>
      <c r="Y84" s="14">
        <f t="shared" si="43"/>
        <v>1.4822499999999999E-5</v>
      </c>
      <c r="Z84" s="14">
        <f t="shared" si="43"/>
        <v>1.5523124999999999E-5</v>
      </c>
      <c r="AA84" s="14">
        <f t="shared" si="43"/>
        <v>1.5860000000000001E-5</v>
      </c>
      <c r="AB84" s="14">
        <f t="shared" si="43"/>
        <v>1.5791874999999999E-5</v>
      </c>
      <c r="AC84" s="14">
        <f t="shared" si="43"/>
        <v>1.5311875E-5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4"/>
    </row>
    <row r="85" spans="1:71" ht="21" hidden="1" customHeight="1" outlineLevel="1" thickBot="1">
      <c r="A85" s="5">
        <f t="shared" si="35"/>
        <v>0</v>
      </c>
      <c r="B85" s="5">
        <f t="shared" si="35"/>
        <v>5</v>
      </c>
      <c r="C85" s="5">
        <f t="shared" si="35"/>
        <v>0</v>
      </c>
      <c r="D85" s="5">
        <f t="shared" si="35"/>
        <v>0</v>
      </c>
      <c r="E85" s="6" t="str">
        <f t="shared" si="29"/>
        <v>Se5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1.5504999999999999E-24</v>
      </c>
      <c r="M85" s="14">
        <f t="shared" si="45"/>
        <v>9.4356249999999994E-19</v>
      </c>
      <c r="N85" s="14">
        <f t="shared" si="45"/>
        <v>3.5341875000000001E-14</v>
      </c>
      <c r="O85" s="14">
        <f t="shared" si="45"/>
        <v>1.2432500000000001E-10</v>
      </c>
      <c r="P85" s="14">
        <f t="shared" si="45"/>
        <v>4.6733124999999996E-8</v>
      </c>
      <c r="Q85" s="14">
        <f t="shared" si="45"/>
        <v>1.4936875000000001E-7</v>
      </c>
      <c r="R85" s="14">
        <f t="shared" si="45"/>
        <v>4.2561875000000004E-7</v>
      </c>
      <c r="S85" s="14">
        <f t="shared" si="45"/>
        <v>1.2106875000000001E-6</v>
      </c>
      <c r="T85" s="14">
        <f t="shared" si="45"/>
        <v>4.0826249999999997E-6</v>
      </c>
      <c r="U85" s="14">
        <f t="shared" si="45"/>
        <v>8.2087499999999996E-5</v>
      </c>
      <c r="V85" s="14">
        <f t="shared" si="45"/>
        <v>1.2911874999999999E-4</v>
      </c>
      <c r="W85" s="14">
        <f t="shared" si="45"/>
        <v>1.5742499999999999E-4</v>
      </c>
      <c r="X85" s="14">
        <f t="shared" si="45"/>
        <v>1.8707500000000001E-4</v>
      </c>
      <c r="Y85" s="14">
        <f t="shared" si="45"/>
        <v>2.1752500000000002E-4</v>
      </c>
      <c r="Z85" s="14">
        <f t="shared" si="45"/>
        <v>2.4724375E-4</v>
      </c>
      <c r="AA85" s="14">
        <f t="shared" si="45"/>
        <v>2.7446250000000001E-4</v>
      </c>
      <c r="AB85" s="14">
        <f t="shared" si="45"/>
        <v>2.9734374999999997E-4</v>
      </c>
      <c r="AC85" s="14">
        <f t="shared" si="45"/>
        <v>3.1422500000000001E-4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4"/>
    </row>
    <row r="86" spans="1:71" ht="21" hidden="1" customHeight="1" outlineLevel="1" thickBot="1">
      <c r="A86" s="5">
        <f t="shared" si="35"/>
        <v>0</v>
      </c>
      <c r="B86" s="5">
        <f t="shared" si="35"/>
        <v>4</v>
      </c>
      <c r="C86" s="5">
        <f t="shared" si="35"/>
        <v>0</v>
      </c>
      <c r="D86" s="5">
        <f t="shared" si="35"/>
        <v>0</v>
      </c>
      <c r="E86" s="6" t="str">
        <f t="shared" si="29"/>
        <v>Se4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1.1531874999999999E-23</v>
      </c>
      <c r="M86" s="14">
        <f t="shared" si="47"/>
        <v>1.6870000000000002E-18</v>
      </c>
      <c r="N86" s="14">
        <f t="shared" si="47"/>
        <v>2.0096874999999999E-14</v>
      </c>
      <c r="O86" s="14">
        <f t="shared" si="47"/>
        <v>2.9704999999999996E-11</v>
      </c>
      <c r="P86" s="14">
        <f t="shared" si="47"/>
        <v>6.3687500000000004E-9</v>
      </c>
      <c r="Q86" s="14">
        <f t="shared" si="47"/>
        <v>1.8530000000000001E-8</v>
      </c>
      <c r="R86" s="14">
        <f t="shared" si="47"/>
        <v>4.8879375000000001E-8</v>
      </c>
      <c r="S86" s="14">
        <f t="shared" si="47"/>
        <v>1.2801875E-7</v>
      </c>
      <c r="T86" s="14">
        <f t="shared" si="47"/>
        <v>3.8212500000000002E-7</v>
      </c>
      <c r="U86" s="14">
        <f t="shared" si="47"/>
        <v>6.5281249999999994E-6</v>
      </c>
      <c r="V86" s="14">
        <f t="shared" si="47"/>
        <v>1.0355E-5</v>
      </c>
      <c r="W86" s="14">
        <f t="shared" si="47"/>
        <v>1.3345625000000002E-5</v>
      </c>
      <c r="X86" s="14">
        <f t="shared" si="47"/>
        <v>1.6793749999999998E-5</v>
      </c>
      <c r="Y86" s="14">
        <f t="shared" si="47"/>
        <v>2.0699374999999999E-5</v>
      </c>
      <c r="Z86" s="14">
        <f t="shared" si="47"/>
        <v>2.4976875E-5</v>
      </c>
      <c r="AA86" s="14">
        <f t="shared" si="47"/>
        <v>2.9488750000000001E-5</v>
      </c>
      <c r="AB86" s="14">
        <f t="shared" si="47"/>
        <v>3.4048750000000002E-5</v>
      </c>
      <c r="AC86" s="14">
        <f t="shared" si="47"/>
        <v>3.8439999999999998E-5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4"/>
    </row>
    <row r="87" spans="1:71" ht="21" hidden="1" customHeight="1" outlineLevel="1" thickBot="1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0</v>
      </c>
      <c r="E87" s="6" t="str">
        <f t="shared" si="29"/>
        <v>Se3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1.3489375000000002E-32</v>
      </c>
      <c r="L87" s="14">
        <f t="shared" si="49"/>
        <v>4.3335625000000004E-21</v>
      </c>
      <c r="M87" s="14">
        <f t="shared" si="49"/>
        <v>1.7050625000000002E-16</v>
      </c>
      <c r="N87" s="14">
        <f t="shared" si="49"/>
        <v>7.0662500000000003E-13</v>
      </c>
      <c r="O87" s="14">
        <f t="shared" si="49"/>
        <v>4.7218125E-10</v>
      </c>
      <c r="P87" s="14">
        <f t="shared" si="49"/>
        <v>6.1368125000000001E-8</v>
      </c>
      <c r="Q87" s="14">
        <f t="shared" si="49"/>
        <v>1.6476875E-7</v>
      </c>
      <c r="R87" s="14">
        <f t="shared" si="49"/>
        <v>4.0765000000000003E-7</v>
      </c>
      <c r="S87" s="14">
        <f t="shared" si="49"/>
        <v>9.9550000000000004E-7</v>
      </c>
      <c r="T87" s="14">
        <f t="shared" si="49"/>
        <v>2.6621875000000001E-6</v>
      </c>
      <c r="U87" s="14">
        <f t="shared" si="49"/>
        <v>4.0381249999999996E-5</v>
      </c>
      <c r="V87" s="14">
        <f t="shared" si="49"/>
        <v>6.5237500000000007E-5</v>
      </c>
      <c r="W87" s="14">
        <f t="shared" si="49"/>
        <v>8.975E-5</v>
      </c>
      <c r="X87" s="14">
        <f t="shared" si="49"/>
        <v>1.2071249999999999E-4</v>
      </c>
      <c r="Y87" s="14">
        <f t="shared" si="49"/>
        <v>1.5914999999999999E-4</v>
      </c>
      <c r="Z87" s="14">
        <f t="shared" si="49"/>
        <v>2.0565624999999997E-4</v>
      </c>
      <c r="AA87" s="14">
        <f t="shared" si="49"/>
        <v>2.6041874999999998E-4</v>
      </c>
      <c r="AB87" s="14">
        <f t="shared" si="49"/>
        <v>3.2310625000000001E-4</v>
      </c>
      <c r="AC87" s="14">
        <f t="shared" si="49"/>
        <v>3.9279375000000004E-4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4"/>
    </row>
    <row r="88" spans="1:71" ht="21" hidden="1" customHeight="1" outlineLevel="1" thickBot="1">
      <c r="A88" s="5">
        <f t="shared" si="35"/>
        <v>0</v>
      </c>
      <c r="B88" s="5">
        <f t="shared" si="35"/>
        <v>2</v>
      </c>
      <c r="C88" s="5">
        <f t="shared" si="35"/>
        <v>0</v>
      </c>
      <c r="D88" s="5">
        <f t="shared" si="35"/>
        <v>0</v>
      </c>
      <c r="E88" s="6" t="str">
        <f t="shared" si="29"/>
        <v>Se2</v>
      </c>
      <c r="F88" s="14">
        <f t="shared" ref="F88" si="50">F12*$C$78</f>
        <v>0</v>
      </c>
      <c r="G88" s="14">
        <f t="shared" ref="G88:BR88" si="51">G12*$C$78</f>
        <v>1.5656250000000001E-33</v>
      </c>
      <c r="H88" s="14">
        <f t="shared" si="51"/>
        <v>2.8938749999999998E-31</v>
      </c>
      <c r="I88" s="14">
        <f t="shared" si="51"/>
        <v>3.1290624999999999E-29</v>
      </c>
      <c r="J88" s="14">
        <f t="shared" si="51"/>
        <v>2.1396250000000002E-27</v>
      </c>
      <c r="K88" s="14">
        <f t="shared" si="51"/>
        <v>3.7749375000000002E-23</v>
      </c>
      <c r="L88" s="14">
        <f t="shared" si="51"/>
        <v>5.2558749999999998E-15</v>
      </c>
      <c r="M88" s="14">
        <f t="shared" si="51"/>
        <v>1.3903125000000001E-11</v>
      </c>
      <c r="N88" s="14">
        <f t="shared" si="51"/>
        <v>6.8718750000000001E-9</v>
      </c>
      <c r="O88" s="14">
        <f t="shared" si="51"/>
        <v>8.8718750000000003E-7</v>
      </c>
      <c r="P88" s="14">
        <f t="shared" si="51"/>
        <v>3.5049375000000002E-5</v>
      </c>
      <c r="Q88" s="14">
        <f t="shared" si="51"/>
        <v>7.4543749999999993E-5</v>
      </c>
      <c r="R88" s="14">
        <f t="shared" si="51"/>
        <v>1.4953124999999998E-4</v>
      </c>
      <c r="S88" s="14">
        <f t="shared" si="51"/>
        <v>2.9621875000000004E-4</v>
      </c>
      <c r="T88" s="14">
        <f t="shared" si="51"/>
        <v>6.2122499999999999E-4</v>
      </c>
      <c r="U88" s="14">
        <f t="shared" si="51"/>
        <v>5.181125E-3</v>
      </c>
      <c r="V88" s="14">
        <f t="shared" si="51"/>
        <v>7.65375E-3</v>
      </c>
      <c r="W88" s="14">
        <f t="shared" si="51"/>
        <v>1.013125E-2</v>
      </c>
      <c r="X88" s="14">
        <f t="shared" si="51"/>
        <v>1.3180625E-2</v>
      </c>
      <c r="Y88" s="14">
        <f t="shared" si="51"/>
        <v>1.6886249999999998E-2</v>
      </c>
      <c r="Z88" s="14">
        <f t="shared" si="51"/>
        <v>2.1305000000000001E-2</v>
      </c>
      <c r="AA88" s="14">
        <f t="shared" si="51"/>
        <v>2.6469375000000003E-2</v>
      </c>
      <c r="AB88" s="14">
        <f t="shared" si="51"/>
        <v>3.2384375E-2</v>
      </c>
      <c r="AC88" s="14">
        <f t="shared" si="51"/>
        <v>3.9021874999999998E-2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4"/>
    </row>
    <row r="89" spans="1:71" ht="21" hidden="1" customHeight="1" outlineLevel="1" thickBot="1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Se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1.8706875000000001E-30</v>
      </c>
      <c r="L89" s="14">
        <f t="shared" si="53"/>
        <v>2.160125E-23</v>
      </c>
      <c r="M89" s="14">
        <f t="shared" si="53"/>
        <v>2.0030624999999999E-19</v>
      </c>
      <c r="N89" s="14">
        <f t="shared" si="53"/>
        <v>2.58E-16</v>
      </c>
      <c r="O89" s="14">
        <f t="shared" si="53"/>
        <v>7.6418750000000002E-14</v>
      </c>
      <c r="P89" s="14">
        <f t="shared" si="53"/>
        <v>6.988125E-12</v>
      </c>
      <c r="Q89" s="14">
        <f t="shared" si="53"/>
        <v>1.8502500000000003E-11</v>
      </c>
      <c r="R89" s="14">
        <f t="shared" si="53"/>
        <v>4.6376875000000005E-11</v>
      </c>
      <c r="S89" s="14">
        <f t="shared" si="53"/>
        <v>1.128E-10</v>
      </c>
      <c r="T89" s="14">
        <f t="shared" si="53"/>
        <v>2.7608125000000003E-10</v>
      </c>
      <c r="U89" s="14">
        <f t="shared" si="53"/>
        <v>5.342E-9</v>
      </c>
      <c r="V89" s="14">
        <f t="shared" si="53"/>
        <v>1.0001874999999999E-8</v>
      </c>
      <c r="W89" s="14">
        <f t="shared" si="53"/>
        <v>1.7451249999999999E-8</v>
      </c>
      <c r="X89" s="14">
        <f t="shared" si="53"/>
        <v>2.974875E-8</v>
      </c>
      <c r="Y89" s="14">
        <f t="shared" si="53"/>
        <v>4.9636250000000002E-8</v>
      </c>
      <c r="Z89" s="14">
        <f t="shared" si="53"/>
        <v>8.1124999999999994E-8</v>
      </c>
      <c r="AA89" s="14">
        <f t="shared" si="53"/>
        <v>1.2995625000000001E-7</v>
      </c>
      <c r="AB89" s="14">
        <f t="shared" si="53"/>
        <v>2.0418750000000001E-7</v>
      </c>
      <c r="AC89" s="14">
        <f t="shared" si="53"/>
        <v>3.1486874999999998E-7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4"/>
    </row>
    <row r="90" spans="1:71" ht="21" hidden="1" customHeight="1" outlineLevel="1" thickBot="1">
      <c r="A90" s="5">
        <f t="shared" si="35"/>
        <v>1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 t="str">
        <f t="shared" si="29"/>
        <v>Ar</v>
      </c>
      <c r="F90" s="14">
        <f t="shared" ref="F90" si="54">F14*$C$78</f>
        <v>1.25</v>
      </c>
      <c r="G90" s="14">
        <f t="shared" ref="G90:BR90" si="55">G14*$C$78</f>
        <v>1.25</v>
      </c>
      <c r="H90" s="14">
        <f t="shared" si="55"/>
        <v>1.25</v>
      </c>
      <c r="I90" s="14">
        <f t="shared" si="55"/>
        <v>1.25</v>
      </c>
      <c r="J90" s="14">
        <f t="shared" si="55"/>
        <v>1.25</v>
      </c>
      <c r="K90" s="14">
        <f t="shared" si="55"/>
        <v>1.25</v>
      </c>
      <c r="L90" s="14">
        <f t="shared" si="55"/>
        <v>1.25</v>
      </c>
      <c r="M90" s="14">
        <f t="shared" si="55"/>
        <v>1.25</v>
      </c>
      <c r="N90" s="14">
        <f t="shared" si="55"/>
        <v>1.25</v>
      </c>
      <c r="O90" s="14">
        <f t="shared" si="55"/>
        <v>1.25</v>
      </c>
      <c r="P90" s="14">
        <f t="shared" si="55"/>
        <v>1.25</v>
      </c>
      <c r="Q90" s="14">
        <f t="shared" si="55"/>
        <v>1.25</v>
      </c>
      <c r="R90" s="14">
        <f t="shared" si="55"/>
        <v>1.25</v>
      </c>
      <c r="S90" s="14">
        <f t="shared" si="55"/>
        <v>1.25</v>
      </c>
      <c r="T90" s="14">
        <f t="shared" si="55"/>
        <v>1.25</v>
      </c>
      <c r="U90" s="14">
        <f t="shared" si="55"/>
        <v>1.25</v>
      </c>
      <c r="V90" s="14">
        <f t="shared" si="55"/>
        <v>1.25</v>
      </c>
      <c r="W90" s="14">
        <f t="shared" si="55"/>
        <v>1.25</v>
      </c>
      <c r="X90" s="14">
        <f t="shared" si="55"/>
        <v>1.25</v>
      </c>
      <c r="Y90" s="14">
        <f t="shared" si="55"/>
        <v>1.25</v>
      </c>
      <c r="Z90" s="14">
        <f t="shared" si="55"/>
        <v>1.25</v>
      </c>
      <c r="AA90" s="14">
        <f t="shared" si="55"/>
        <v>1.25</v>
      </c>
      <c r="AB90" s="14">
        <f t="shared" si="55"/>
        <v>1.25</v>
      </c>
      <c r="AC90" s="14">
        <f t="shared" si="55"/>
        <v>1.25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4"/>
    </row>
    <row r="91" spans="1:71" ht="21" hidden="1" customHeight="1" outlineLevel="1" thickBot="1">
      <c r="A91" s="5">
        <f t="shared" si="35"/>
        <v>0</v>
      </c>
      <c r="B91" s="5">
        <f t="shared" si="35"/>
        <v>2</v>
      </c>
      <c r="C91" s="5">
        <f t="shared" si="35"/>
        <v>1</v>
      </c>
      <c r="D91" s="5">
        <f t="shared" si="35"/>
        <v>0</v>
      </c>
      <c r="E91" s="6" t="str">
        <f t="shared" si="29"/>
        <v>(l)GeSe2</v>
      </c>
      <c r="F91" s="14">
        <f t="shared" ref="F91" si="56">F15*$C$78</f>
        <v>0.50001875000000007</v>
      </c>
      <c r="G91" s="14">
        <f t="shared" ref="G91:BR91" si="57">G15*$C$78</f>
        <v>0.50003125000000004</v>
      </c>
      <c r="H91" s="14">
        <f t="shared" si="57"/>
        <v>0.50004999999999999</v>
      </c>
      <c r="I91" s="14">
        <f t="shared" si="57"/>
        <v>0.50008125000000003</v>
      </c>
      <c r="J91" s="14">
        <f t="shared" si="57"/>
        <v>0.50011875000000006</v>
      </c>
      <c r="K91" s="14">
        <f t="shared" si="57"/>
        <v>0.50151875000000001</v>
      </c>
      <c r="L91" s="14">
        <f t="shared" si="57"/>
        <v>0.49971874999999999</v>
      </c>
      <c r="M91" s="14">
        <f t="shared" si="57"/>
        <v>0.49693749999999998</v>
      </c>
      <c r="N91" s="14">
        <f t="shared" si="57"/>
        <v>0.48402499999999998</v>
      </c>
      <c r="O91" s="14">
        <f t="shared" si="57"/>
        <v>0.44429999999999997</v>
      </c>
      <c r="P91" s="14">
        <f t="shared" si="57"/>
        <v>0.36296875000000001</v>
      </c>
      <c r="Q91" s="14">
        <f t="shared" si="57"/>
        <v>0.33684375</v>
      </c>
      <c r="R91" s="14">
        <f t="shared" si="57"/>
        <v>0.30929375000000003</v>
      </c>
      <c r="S91" s="14">
        <f t="shared" si="57"/>
        <v>0.27468750000000003</v>
      </c>
      <c r="T91" s="14">
        <f t="shared" si="57"/>
        <v>0.21845624999999999</v>
      </c>
      <c r="U91" s="14">
        <f t="shared" si="57"/>
        <v>3.3748125000000004E-2</v>
      </c>
      <c r="V91" s="14">
        <f t="shared" si="57"/>
        <v>7.1543749999999993E-4</v>
      </c>
      <c r="W91" s="14">
        <f t="shared" si="57"/>
        <v>1.06975E-6</v>
      </c>
      <c r="X91" s="14">
        <f t="shared" si="57"/>
        <v>2.787375E-7</v>
      </c>
      <c r="Y91" s="14">
        <f t="shared" si="57"/>
        <v>1.0901250000000001E-7</v>
      </c>
      <c r="Z91" s="14">
        <f t="shared" si="57"/>
        <v>4.1008124999999996E-8</v>
      </c>
      <c r="AA91" s="14">
        <f t="shared" si="57"/>
        <v>2.3898125000000003E-8</v>
      </c>
      <c r="AB91" s="14">
        <f t="shared" si="57"/>
        <v>1.4677499999999999E-8</v>
      </c>
      <c r="AC91" s="14">
        <f t="shared" si="57"/>
        <v>6.7999999999999997E-9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4"/>
    </row>
    <row r="92" spans="1:71" ht="21" hidden="1" customHeight="1" outlineLevel="1" thickBot="1">
      <c r="A92" s="5">
        <f t="shared" si="35"/>
        <v>0</v>
      </c>
      <c r="B92" s="5">
        <f t="shared" si="35"/>
        <v>1</v>
      </c>
      <c r="C92" s="5">
        <f t="shared" si="35"/>
        <v>1</v>
      </c>
      <c r="D92" s="5">
        <f t="shared" si="35"/>
        <v>0</v>
      </c>
      <c r="E92" s="6" t="str">
        <f t="shared" si="29"/>
        <v>(l)GeSe</v>
      </c>
      <c r="F92" s="14">
        <f t="shared" ref="F92" si="58">F16*$C$78</f>
        <v>0.49998124999999999</v>
      </c>
      <c r="G92" s="14">
        <f t="shared" ref="G92:BR92" si="59">G16*$C$78</f>
        <v>0.49996874999999996</v>
      </c>
      <c r="H92" s="14">
        <f t="shared" si="59"/>
        <v>0.49994375000000002</v>
      </c>
      <c r="I92" s="14">
        <f t="shared" si="59"/>
        <v>0.49990625</v>
      </c>
      <c r="J92" s="14">
        <f t="shared" si="59"/>
        <v>0.49985625000000006</v>
      </c>
      <c r="K92" s="14">
        <f t="shared" si="59"/>
        <v>0.49790000000000001</v>
      </c>
      <c r="L92" s="14">
        <f t="shared" si="59"/>
        <v>0.50026875000000004</v>
      </c>
      <c r="M92" s="14">
        <f t="shared" si="59"/>
        <v>0.50303750000000003</v>
      </c>
      <c r="N92" s="14">
        <f t="shared" si="59"/>
        <v>0.51593749999999994</v>
      </c>
      <c r="O92" s="14">
        <f t="shared" si="59"/>
        <v>0.55564374999999999</v>
      </c>
      <c r="P92" s="14">
        <f t="shared" si="59"/>
        <v>0.63693750000000005</v>
      </c>
      <c r="Q92" s="14">
        <f t="shared" si="59"/>
        <v>0.6630625</v>
      </c>
      <c r="R92" s="14">
        <f t="shared" si="59"/>
        <v>0.69056250000000008</v>
      </c>
      <c r="S92" s="14">
        <f t="shared" si="59"/>
        <v>0.68818749999999995</v>
      </c>
      <c r="T92" s="14">
        <f t="shared" si="59"/>
        <v>0.58742499999999997</v>
      </c>
      <c r="U92" s="14">
        <f t="shared" si="59"/>
        <v>0.15923124999999999</v>
      </c>
      <c r="V92" s="14">
        <f t="shared" si="59"/>
        <v>4.0386875000000006E-3</v>
      </c>
      <c r="W92" s="14">
        <f t="shared" si="59"/>
        <v>7.5462500000000008E-6</v>
      </c>
      <c r="X92" s="14">
        <f t="shared" si="59"/>
        <v>2.4524374999999997E-6</v>
      </c>
      <c r="Y92" s="14">
        <f t="shared" si="59"/>
        <v>1.1935625E-6</v>
      </c>
      <c r="Z92" s="14">
        <f t="shared" si="59"/>
        <v>5.5775624999999999E-7</v>
      </c>
      <c r="AA92" s="14">
        <f t="shared" si="59"/>
        <v>4.0326249999999999E-7</v>
      </c>
      <c r="AB92" s="14">
        <f t="shared" si="59"/>
        <v>3.0701875000000002E-7</v>
      </c>
      <c r="AC92" s="14">
        <f t="shared" si="59"/>
        <v>1.7624374999999999E-7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4"/>
    </row>
    <row r="93" spans="1:71" ht="21" hidden="1" customHeight="1" outlineLevel="1" thickBot="1">
      <c r="A93" s="5">
        <f t="shared" si="35"/>
        <v>0</v>
      </c>
      <c r="B93" s="5">
        <f t="shared" si="35"/>
        <v>0</v>
      </c>
      <c r="C93" s="5">
        <f t="shared" si="35"/>
        <v>1</v>
      </c>
      <c r="D93" s="5">
        <f t="shared" si="35"/>
        <v>0</v>
      </c>
      <c r="E93" s="6" t="str">
        <f t="shared" si="29"/>
        <v>(l)Ge</v>
      </c>
      <c r="F93" s="14">
        <f t="shared" ref="F93" si="60">F17*$C$78</f>
        <v>2.7584375000000002E-6</v>
      </c>
      <c r="G93" s="14">
        <f t="shared" ref="G93:BR93" si="61">G17*$C$78</f>
        <v>5.1207500000000001E-6</v>
      </c>
      <c r="H93" s="14">
        <f t="shared" si="61"/>
        <v>8.879375E-6</v>
      </c>
      <c r="I93" s="14">
        <f t="shared" si="61"/>
        <v>1.4538125000000001E-5</v>
      </c>
      <c r="J93" s="14">
        <f t="shared" si="61"/>
        <v>2.2669374999999998E-5</v>
      </c>
      <c r="K93" s="14">
        <f t="shared" si="61"/>
        <v>5.7659375000000007E-4</v>
      </c>
      <c r="L93" s="14">
        <f t="shared" si="61"/>
        <v>1.6736874999999997E-5</v>
      </c>
      <c r="M93" s="14">
        <f t="shared" si="61"/>
        <v>2.6174375E-5</v>
      </c>
      <c r="N93" s="14">
        <f t="shared" si="61"/>
        <v>3.6495624999999998E-5</v>
      </c>
      <c r="O93" s="14">
        <f t="shared" si="61"/>
        <v>5.2696250000000002E-5</v>
      </c>
      <c r="P93" s="14">
        <f t="shared" si="61"/>
        <v>8.8762500000000009E-5</v>
      </c>
      <c r="Q93" s="14">
        <f t="shared" si="61"/>
        <v>1.0374375000000001E-4</v>
      </c>
      <c r="R93" s="14">
        <f t="shared" si="61"/>
        <v>1.222125E-4</v>
      </c>
      <c r="S93" s="14">
        <f t="shared" si="61"/>
        <v>1.3581874999999999E-4</v>
      </c>
      <c r="T93" s="14">
        <f t="shared" si="61"/>
        <v>1.2326249999999999E-4</v>
      </c>
      <c r="U93" s="14">
        <f t="shared" si="61"/>
        <v>5.4938749999999993E-5</v>
      </c>
      <c r="V93" s="14">
        <f t="shared" si="61"/>
        <v>1.6306250000000002E-6</v>
      </c>
      <c r="W93" s="14">
        <f t="shared" si="61"/>
        <v>3.7161875000000002E-9</v>
      </c>
      <c r="X93" s="14">
        <f t="shared" si="61"/>
        <v>1.467375E-9</v>
      </c>
      <c r="Y93" s="14">
        <f t="shared" si="61"/>
        <v>8.6418750000000002E-10</v>
      </c>
      <c r="Z93" s="14">
        <f t="shared" si="61"/>
        <v>4.8696874999999994E-10</v>
      </c>
      <c r="AA93" s="14">
        <f t="shared" si="61"/>
        <v>4.2336874999999997E-10</v>
      </c>
      <c r="AB93" s="14">
        <f t="shared" si="61"/>
        <v>3.8668750000000002E-10</v>
      </c>
      <c r="AC93" s="14">
        <f t="shared" si="61"/>
        <v>2.658E-10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4"/>
    </row>
    <row r="94" spans="1:71" ht="21" hidden="1" customHeight="1" outlineLevel="1" thickBot="1">
      <c r="A94" s="5">
        <f t="shared" si="35"/>
        <v>0</v>
      </c>
      <c r="B94" s="5">
        <f t="shared" si="35"/>
        <v>3</v>
      </c>
      <c r="C94" s="5">
        <f t="shared" si="35"/>
        <v>0</v>
      </c>
      <c r="D94" s="5">
        <f t="shared" si="35"/>
        <v>2</v>
      </c>
      <c r="E94" s="6" t="str">
        <f t="shared" si="29"/>
        <v>(l)Ga2Se3</v>
      </c>
      <c r="F94" s="14">
        <f t="shared" ref="F94" si="62">F18*$C$78</f>
        <v>0.49998749999999997</v>
      </c>
      <c r="G94" s="14">
        <f t="shared" ref="G94:BR94" si="63">G18*$C$78</f>
        <v>0.499975</v>
      </c>
      <c r="H94" s="14">
        <f t="shared" si="63"/>
        <v>0.49996249999999998</v>
      </c>
      <c r="I94" s="14">
        <f t="shared" si="63"/>
        <v>0.49993750000000003</v>
      </c>
      <c r="J94" s="14">
        <f t="shared" si="63"/>
        <v>0.49990000000000001</v>
      </c>
      <c r="K94" s="14">
        <f t="shared" si="63"/>
        <v>0.49905625000000003</v>
      </c>
      <c r="L94" s="14">
        <f t="shared" si="63"/>
        <v>0.49974375000000004</v>
      </c>
      <c r="M94" s="14">
        <f t="shared" si="63"/>
        <v>0.49953749999999997</v>
      </c>
      <c r="N94" s="14">
        <f t="shared" si="63"/>
        <v>0.49926874999999998</v>
      </c>
      <c r="O94" s="14">
        <f t="shared" si="63"/>
        <v>0.49891874999999997</v>
      </c>
      <c r="P94" s="14">
        <f t="shared" si="63"/>
        <v>0.49835625</v>
      </c>
      <c r="Q94" s="14">
        <f t="shared" si="63"/>
        <v>0.49816250000000001</v>
      </c>
      <c r="R94" s="14">
        <f t="shared" si="63"/>
        <v>0.49794375000000002</v>
      </c>
      <c r="S94" s="14">
        <f t="shared" si="63"/>
        <v>0.39775625000000003</v>
      </c>
      <c r="T94" s="14">
        <f t="shared" si="63"/>
        <v>0.14605000000000001</v>
      </c>
      <c r="U94" s="14">
        <f t="shared" si="63"/>
        <v>2.8681875000000001E-3</v>
      </c>
      <c r="V94" s="14">
        <f t="shared" si="63"/>
        <v>4.2477500000000001E-5</v>
      </c>
      <c r="W94" s="14">
        <f t="shared" si="63"/>
        <v>5.7589375000000004E-8</v>
      </c>
      <c r="X94" s="14">
        <f t="shared" si="63"/>
        <v>1.3876874999999999E-8</v>
      </c>
      <c r="Y94" s="14">
        <f t="shared" si="63"/>
        <v>5.0883750000000002E-9</v>
      </c>
      <c r="Z94" s="14">
        <f t="shared" si="63"/>
        <v>1.8186874999999999E-9</v>
      </c>
      <c r="AA94" s="14">
        <f t="shared" si="63"/>
        <v>1.0201875E-9</v>
      </c>
      <c r="AB94" s="14">
        <f t="shared" si="63"/>
        <v>6.1076250000000004E-10</v>
      </c>
      <c r="AC94" s="14">
        <f t="shared" si="63"/>
        <v>2.7921874999999996E-10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4"/>
    </row>
    <row r="95" spans="1:71" ht="21" hidden="1" customHeight="1" outlineLevel="1" thickBot="1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1</v>
      </c>
      <c r="E95" s="6" t="str">
        <f t="shared" si="29"/>
        <v>(l)GaSe</v>
      </c>
      <c r="F95" s="14">
        <f t="shared" ref="F95" si="64">F19*$C$78</f>
        <v>2.6816249999999999E-5</v>
      </c>
      <c r="G95" s="14">
        <f t="shared" ref="G95:BR95" si="65">G19*$C$78</f>
        <v>4.7970000000000003E-5</v>
      </c>
      <c r="H95" s="14">
        <f t="shared" si="65"/>
        <v>8.0650000000000009E-5</v>
      </c>
      <c r="I95" s="14">
        <f t="shared" si="65"/>
        <v>1.2866249999999999E-4</v>
      </c>
      <c r="J95" s="14">
        <f t="shared" si="65"/>
        <v>1.9626874999999997E-4</v>
      </c>
      <c r="K95" s="14">
        <f t="shared" si="65"/>
        <v>1.8906249999999999E-3</v>
      </c>
      <c r="L95" s="14">
        <f t="shared" si="65"/>
        <v>5.1684374999999994E-4</v>
      </c>
      <c r="M95" s="14">
        <f t="shared" si="65"/>
        <v>9.296249999999999E-4</v>
      </c>
      <c r="N95" s="14">
        <f t="shared" si="65"/>
        <v>1.4564375E-3</v>
      </c>
      <c r="O95" s="14">
        <f t="shared" si="65"/>
        <v>2.1684375000000002E-3</v>
      </c>
      <c r="P95" s="14">
        <f t="shared" si="65"/>
        <v>3.2919375000000002E-3</v>
      </c>
      <c r="Q95" s="14">
        <f t="shared" si="65"/>
        <v>3.6773750000000001E-3</v>
      </c>
      <c r="R95" s="14">
        <f t="shared" si="65"/>
        <v>4.1173125000000003E-3</v>
      </c>
      <c r="S95" s="14">
        <f t="shared" si="65"/>
        <v>3.8999999999999998E-3</v>
      </c>
      <c r="T95" s="14">
        <f t="shared" si="65"/>
        <v>2.1534375E-3</v>
      </c>
      <c r="U95" s="14">
        <f t="shared" si="65"/>
        <v>2.1248750000000001E-4</v>
      </c>
      <c r="V95" s="14">
        <f t="shared" si="65"/>
        <v>4.6160625000000005E-6</v>
      </c>
      <c r="W95" s="14">
        <f t="shared" si="65"/>
        <v>8.6281249999999997E-9</v>
      </c>
      <c r="X95" s="14">
        <f t="shared" si="65"/>
        <v>2.8249375E-9</v>
      </c>
      <c r="Y95" s="14">
        <f t="shared" si="65"/>
        <v>1.39025E-9</v>
      </c>
      <c r="Z95" s="14">
        <f t="shared" si="65"/>
        <v>6.5931250000000004E-10</v>
      </c>
      <c r="AA95" s="14">
        <f t="shared" si="65"/>
        <v>4.8546874999999999E-10</v>
      </c>
      <c r="AB95" s="14">
        <f t="shared" si="65"/>
        <v>3.7773749999999996E-10</v>
      </c>
      <c r="AC95" s="14">
        <f t="shared" si="65"/>
        <v>2.2236874999999999E-10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4"/>
    </row>
    <row r="96" spans="1:71" ht="21" hidden="1" customHeight="1" outlineLevel="1" thickBot="1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(l)Se</v>
      </c>
      <c r="F96" s="14">
        <f t="shared" ref="F96" si="66">F20*$C$78</f>
        <v>9.7000000000000008E-9</v>
      </c>
      <c r="G96" s="14">
        <f t="shared" ref="G96:BR96" si="67">G20*$C$78</f>
        <v>2.9573749999999997E-8</v>
      </c>
      <c r="H96" s="14">
        <f t="shared" si="67"/>
        <v>8.0006250000000002E-8</v>
      </c>
      <c r="I96" s="14">
        <f t="shared" si="67"/>
        <v>1.9556249999999998E-7</v>
      </c>
      <c r="J96" s="14">
        <f t="shared" si="67"/>
        <v>4.3833124999999996E-7</v>
      </c>
      <c r="K96" s="14">
        <f t="shared" si="67"/>
        <v>9.2181250000000004E-7</v>
      </c>
      <c r="L96" s="14">
        <f t="shared" si="67"/>
        <v>5.5917500000000008E-4</v>
      </c>
      <c r="M96" s="14">
        <f t="shared" si="67"/>
        <v>3.5535625000000003E-3</v>
      </c>
      <c r="N96" s="14">
        <f t="shared" si="67"/>
        <v>1.6736874999999998E-2</v>
      </c>
      <c r="O96" s="14">
        <f t="shared" si="67"/>
        <v>5.6832499999999994E-2</v>
      </c>
      <c r="P96" s="14">
        <f t="shared" si="67"/>
        <v>0.13869375</v>
      </c>
      <c r="Q96" s="14">
        <f t="shared" si="67"/>
        <v>0.16494999999999999</v>
      </c>
      <c r="R96" s="14">
        <f t="shared" si="67"/>
        <v>0.19258125000000001</v>
      </c>
      <c r="S96" s="14">
        <f t="shared" si="67"/>
        <v>0.20558124999999999</v>
      </c>
      <c r="T96" s="14">
        <f t="shared" si="67"/>
        <v>0.177175</v>
      </c>
      <c r="U96" s="14">
        <f t="shared" si="67"/>
        <v>5.7776249999999994E-2</v>
      </c>
      <c r="V96" s="14">
        <f t="shared" si="67"/>
        <v>1.5306249999999999E-3</v>
      </c>
      <c r="W96" s="14">
        <f t="shared" si="67"/>
        <v>3.00325E-6</v>
      </c>
      <c r="X96" s="14">
        <f t="shared" si="67"/>
        <v>1.0202499999999999E-6</v>
      </c>
      <c r="Y96" s="14">
        <f t="shared" si="67"/>
        <v>5.1649375000000004E-7</v>
      </c>
      <c r="Z96" s="14">
        <f t="shared" si="67"/>
        <v>2.4971249999999999E-7</v>
      </c>
      <c r="AA96" s="14">
        <f t="shared" si="67"/>
        <v>1.8576874999999999E-7</v>
      </c>
      <c r="AB96" s="14">
        <f t="shared" si="67"/>
        <v>1.4469375E-7</v>
      </c>
      <c r="AC96" s="14">
        <f t="shared" si="67"/>
        <v>8.4487500000000008E-8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4"/>
    </row>
    <row r="97" spans="1:87" ht="21" hidden="1" customHeight="1" outlineLevel="1" thickBot="1">
      <c r="A97" s="5">
        <f t="shared" ref="A97:D109" si="68">A63</f>
        <v>0</v>
      </c>
      <c r="B97" s="5">
        <f t="shared" si="68"/>
        <v>1</v>
      </c>
      <c r="C97" s="5">
        <f t="shared" si="68"/>
        <v>0</v>
      </c>
      <c r="D97" s="5">
        <f t="shared" si="68"/>
        <v>0</v>
      </c>
      <c r="E97" s="6" t="str">
        <f t="shared" si="29"/>
        <v>(2)Se[l]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6.9531249999999996E-34</v>
      </c>
      <c r="M97" s="14">
        <f t="shared" si="70"/>
        <v>7.6887500000000005E-28</v>
      </c>
      <c r="N97" s="14">
        <f t="shared" si="70"/>
        <v>4.8320000000000002E-22</v>
      </c>
      <c r="O97" s="14">
        <f t="shared" si="70"/>
        <v>3.365375E-16</v>
      </c>
      <c r="P97" s="14">
        <f t="shared" si="70"/>
        <v>3.1614374999999998E-9</v>
      </c>
      <c r="Q97" s="14">
        <f t="shared" si="70"/>
        <v>9.5106249999999995E-9</v>
      </c>
      <c r="R97" s="14">
        <f t="shared" si="70"/>
        <v>5.408125E-8</v>
      </c>
      <c r="S97" s="14">
        <f t="shared" si="70"/>
        <v>2.1212499999999999E-2</v>
      </c>
      <c r="T97" s="14">
        <f t="shared" si="70"/>
        <v>0.10429375</v>
      </c>
      <c r="U97" s="14">
        <f t="shared" si="70"/>
        <v>0.39766250000000003</v>
      </c>
      <c r="V97" s="14">
        <f t="shared" si="70"/>
        <v>0.48148749999999996</v>
      </c>
      <c r="W97" s="14">
        <f t="shared" si="70"/>
        <v>0.47853749999999995</v>
      </c>
      <c r="X97" s="14">
        <f t="shared" si="70"/>
        <v>0.47217500000000001</v>
      </c>
      <c r="Y97" s="14">
        <f t="shared" si="70"/>
        <v>0.46447499999999997</v>
      </c>
      <c r="Z97" s="14">
        <f t="shared" si="70"/>
        <v>0.45533125000000002</v>
      </c>
      <c r="AA97" s="14">
        <f t="shared" si="70"/>
        <v>0.44468125000000003</v>
      </c>
      <c r="AB97" s="14">
        <f t="shared" si="70"/>
        <v>0.43253125000000003</v>
      </c>
      <c r="AC97" s="14">
        <f t="shared" si="70"/>
        <v>0.41894999999999999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4"/>
    </row>
    <row r="98" spans="1:87" ht="21" hidden="1" customHeight="1" outlineLevel="1" thickBot="1">
      <c r="A98" s="5">
        <f t="shared" si="68"/>
        <v>0</v>
      </c>
      <c r="B98" s="5">
        <f t="shared" si="68"/>
        <v>1</v>
      </c>
      <c r="C98" s="5">
        <f t="shared" si="68"/>
        <v>1</v>
      </c>
      <c r="D98" s="5">
        <f t="shared" si="68"/>
        <v>0</v>
      </c>
      <c r="E98" s="6" t="str">
        <f t="shared" si="29"/>
        <v>(2)GeSe[l]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3.4831875E-32</v>
      </c>
      <c r="M98" s="14">
        <f t="shared" si="72"/>
        <v>1.1285624999999999E-26</v>
      </c>
      <c r="N98" s="14">
        <f t="shared" si="72"/>
        <v>2.6688124999999998E-21</v>
      </c>
      <c r="O98" s="14">
        <f t="shared" si="72"/>
        <v>9.2368750000000008E-16</v>
      </c>
      <c r="P98" s="14">
        <f t="shared" si="72"/>
        <v>5.9301874999999994E-9</v>
      </c>
      <c r="Q98" s="14">
        <f t="shared" si="72"/>
        <v>1.6986874999999998E-8</v>
      </c>
      <c r="R98" s="14">
        <f t="shared" si="72"/>
        <v>9.3424999999999991E-8</v>
      </c>
      <c r="S98" s="14">
        <f t="shared" si="72"/>
        <v>3.6973125000000003E-2</v>
      </c>
      <c r="T98" s="14">
        <f t="shared" si="72"/>
        <v>0.19399374999999999</v>
      </c>
      <c r="U98" s="14">
        <f t="shared" si="72"/>
        <v>0.80693749999999997</v>
      </c>
      <c r="V98" s="14">
        <f t="shared" si="72"/>
        <v>0.99524999999999997</v>
      </c>
      <c r="W98" s="14">
        <f t="shared" si="72"/>
        <v>1</v>
      </c>
      <c r="X98" s="14">
        <f t="shared" si="72"/>
        <v>1</v>
      </c>
      <c r="Y98" s="14">
        <f t="shared" si="72"/>
        <v>1</v>
      </c>
      <c r="Z98" s="14">
        <f t="shared" si="72"/>
        <v>1</v>
      </c>
      <c r="AA98" s="14">
        <f t="shared" si="72"/>
        <v>1</v>
      </c>
      <c r="AB98" s="14">
        <f t="shared" si="72"/>
        <v>1</v>
      </c>
      <c r="AC98" s="14">
        <f t="shared" si="72"/>
        <v>1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4"/>
    </row>
    <row r="99" spans="1:87" ht="21" hidden="1" customHeight="1" outlineLevel="1" thickBot="1">
      <c r="A99" s="5">
        <f t="shared" si="68"/>
        <v>0</v>
      </c>
      <c r="B99" s="5">
        <f t="shared" si="68"/>
        <v>3</v>
      </c>
      <c r="C99" s="5">
        <f t="shared" si="68"/>
        <v>0</v>
      </c>
      <c r="D99" s="5">
        <f t="shared" si="68"/>
        <v>2</v>
      </c>
      <c r="E99" s="6" t="str">
        <f t="shared" si="29"/>
        <v>(2)Ga2Se3[l]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6.087375E-31</v>
      </c>
      <c r="N99" s="14">
        <f t="shared" si="74"/>
        <v>9.3487500000000001E-24</v>
      </c>
      <c r="O99" s="14">
        <f t="shared" si="74"/>
        <v>7.321875E-17</v>
      </c>
      <c r="P99" s="14">
        <f t="shared" si="74"/>
        <v>4.8624999999999997E-9</v>
      </c>
      <c r="Q99" s="14">
        <f t="shared" si="74"/>
        <v>2.271625E-8</v>
      </c>
      <c r="R99" s="14">
        <f t="shared" si="74"/>
        <v>1.9749999999999999E-7</v>
      </c>
      <c r="S99" s="14">
        <f t="shared" si="74"/>
        <v>0.10029374999999999</v>
      </c>
      <c r="T99" s="14">
        <f t="shared" si="74"/>
        <v>0.35286875000000001</v>
      </c>
      <c r="U99" s="14">
        <f t="shared" si="74"/>
        <v>0.49702499999999999</v>
      </c>
      <c r="V99" s="14">
        <f t="shared" si="74"/>
        <v>0.49995624999999999</v>
      </c>
      <c r="W99" s="14">
        <f t="shared" si="74"/>
        <v>0.5</v>
      </c>
      <c r="X99" s="14">
        <f t="shared" si="74"/>
        <v>0.5</v>
      </c>
      <c r="Y99" s="14">
        <f t="shared" si="74"/>
        <v>0.5</v>
      </c>
      <c r="Z99" s="14">
        <f t="shared" si="74"/>
        <v>0.5</v>
      </c>
      <c r="AA99" s="14">
        <f t="shared" si="74"/>
        <v>0.5</v>
      </c>
      <c r="AB99" s="14">
        <f t="shared" si="74"/>
        <v>0.5</v>
      </c>
      <c r="AC99" s="14">
        <f t="shared" si="74"/>
        <v>0.5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4"/>
    </row>
    <row r="100" spans="1:87" ht="21" hidden="1" customHeight="1" outlineLevel="1" thickBot="1">
      <c r="A100" s="5">
        <f t="shared" si="68"/>
        <v>1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 t="str">
        <f t="shared" si="29"/>
        <v>H (Ar)</v>
      </c>
      <c r="F100" s="14">
        <f t="shared" ref="F100" si="75">F24*$C$78</f>
        <v>-116.375</v>
      </c>
      <c r="G100" s="14">
        <f t="shared" ref="G100:BR100" si="76">G24*$C$78</f>
        <v>-116.3125</v>
      </c>
      <c r="H100" s="14">
        <f t="shared" si="76"/>
        <v>-116.3125</v>
      </c>
      <c r="I100" s="14">
        <f t="shared" si="76"/>
        <v>-116.375</v>
      </c>
      <c r="J100" s="14">
        <f t="shared" si="76"/>
        <v>-116.4375</v>
      </c>
      <c r="K100" s="14">
        <f t="shared" si="76"/>
        <v>-117</v>
      </c>
      <c r="L100" s="14">
        <f t="shared" si="76"/>
        <v>-117.75</v>
      </c>
      <c r="M100" s="14">
        <f t="shared" si="76"/>
        <v>-118.5625</v>
      </c>
      <c r="N100" s="14">
        <f t="shared" si="76"/>
        <v>-119.4375</v>
      </c>
      <c r="O100" s="14">
        <f t="shared" si="76"/>
        <v>-120.3125</v>
      </c>
      <c r="P100" s="14">
        <f t="shared" si="76"/>
        <v>-121.125</v>
      </c>
      <c r="Q100" s="14">
        <f t="shared" si="76"/>
        <v>-121.37500000000001</v>
      </c>
      <c r="R100" s="14">
        <f t="shared" si="76"/>
        <v>-121.5625</v>
      </c>
      <c r="S100" s="14">
        <f t="shared" si="76"/>
        <v>-121.75</v>
      </c>
      <c r="T100" s="14">
        <f t="shared" si="76"/>
        <v>-121.93750000000001</v>
      </c>
      <c r="U100" s="14">
        <f t="shared" si="76"/>
        <v>-122.81249999999999</v>
      </c>
      <c r="V100" s="14">
        <f t="shared" si="76"/>
        <v>-123</v>
      </c>
      <c r="W100" s="14">
        <f t="shared" si="76"/>
        <v>-123.1875</v>
      </c>
      <c r="X100" s="14">
        <f t="shared" si="76"/>
        <v>-123.37499999999999</v>
      </c>
      <c r="Y100" s="14">
        <f t="shared" si="76"/>
        <v>-123.625</v>
      </c>
      <c r="Z100" s="14">
        <f t="shared" si="76"/>
        <v>-123.81249999999999</v>
      </c>
      <c r="AA100" s="14">
        <f t="shared" si="76"/>
        <v>-124</v>
      </c>
      <c r="AB100" s="14">
        <f t="shared" si="76"/>
        <v>-124.25</v>
      </c>
      <c r="AC100" s="14">
        <f t="shared" si="76"/>
        <v>-124.4375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4"/>
    </row>
    <row r="101" spans="1:87" ht="21" hidden="1" customHeight="1" outlineLevel="1" thickBot="1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1</v>
      </c>
      <c r="E101" s="6" t="str">
        <f t="shared" si="29"/>
        <v>H (Ga)</v>
      </c>
      <c r="F101" s="14">
        <f t="shared" ref="F101" si="77">F25*$C$78</f>
        <v>-409.1875</v>
      </c>
      <c r="G101" s="14">
        <f t="shared" ref="G101:BR101" si="78">G25*$C$78</f>
        <v>-387.5</v>
      </c>
      <c r="H101" s="14">
        <f t="shared" si="78"/>
        <v>-368.1875</v>
      </c>
      <c r="I101" s="14">
        <f t="shared" si="78"/>
        <v>-350.9375</v>
      </c>
      <c r="J101" s="14">
        <f t="shared" si="78"/>
        <v>-335.375</v>
      </c>
      <c r="K101" s="14">
        <f t="shared" si="78"/>
        <v>-269.0625</v>
      </c>
      <c r="L101" s="14">
        <f t="shared" si="78"/>
        <v>-276.6875</v>
      </c>
      <c r="M101" s="14">
        <f t="shared" si="78"/>
        <v>-253.5625</v>
      </c>
      <c r="N101" s="14">
        <f t="shared" si="78"/>
        <v>-236.06250000000003</v>
      </c>
      <c r="O101" s="14">
        <f t="shared" si="78"/>
        <v>-221.74999999999997</v>
      </c>
      <c r="P101" s="14">
        <f t="shared" si="78"/>
        <v>-208.9375</v>
      </c>
      <c r="Q101" s="14">
        <f t="shared" si="78"/>
        <v>-205.8125</v>
      </c>
      <c r="R101" s="14">
        <f t="shared" si="78"/>
        <v>-202.75</v>
      </c>
      <c r="S101" s="14">
        <f t="shared" si="78"/>
        <v>-200.31249999999997</v>
      </c>
      <c r="T101" s="14">
        <f t="shared" si="78"/>
        <v>-200</v>
      </c>
      <c r="U101" s="14">
        <f t="shared" si="78"/>
        <v>-196.5</v>
      </c>
      <c r="V101" s="14">
        <f t="shared" si="78"/>
        <v>-195.25</v>
      </c>
      <c r="W101" s="14">
        <f t="shared" si="78"/>
        <v>-193.1875</v>
      </c>
      <c r="X101" s="14">
        <f t="shared" si="78"/>
        <v>-191.125</v>
      </c>
      <c r="Y101" s="14">
        <f t="shared" si="78"/>
        <v>-189.0625</v>
      </c>
      <c r="Z101" s="14">
        <f t="shared" si="78"/>
        <v>-187.0625</v>
      </c>
      <c r="AA101" s="14">
        <f t="shared" si="78"/>
        <v>-185.125</v>
      </c>
      <c r="AB101" s="14">
        <f t="shared" si="78"/>
        <v>-183.125</v>
      </c>
      <c r="AC101" s="14">
        <f t="shared" si="78"/>
        <v>-181.1875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4"/>
    </row>
    <row r="102" spans="1:87" ht="21" hidden="1" customHeight="1" outlineLevel="1" thickBot="1">
      <c r="A102" s="5">
        <f t="shared" si="68"/>
        <v>0</v>
      </c>
      <c r="B102" s="5">
        <f t="shared" si="68"/>
        <v>0</v>
      </c>
      <c r="C102" s="5">
        <f t="shared" si="68"/>
        <v>1</v>
      </c>
      <c r="D102" s="5">
        <f t="shared" si="68"/>
        <v>0</v>
      </c>
      <c r="E102" s="6" t="str">
        <f t="shared" si="29"/>
        <v>H (Ge)</v>
      </c>
      <c r="F102" s="14">
        <f t="shared" ref="F102" si="79">F26*$C$78</f>
        <v>-106</v>
      </c>
      <c r="G102" s="14">
        <f t="shared" ref="G102:BR102" si="80">G26*$C$78</f>
        <v>-102.06249999999999</v>
      </c>
      <c r="H102" s="14">
        <f t="shared" si="80"/>
        <v>-98.625</v>
      </c>
      <c r="I102" s="14">
        <f t="shared" si="80"/>
        <v>-95.5625</v>
      </c>
      <c r="J102" s="14">
        <f t="shared" si="80"/>
        <v>-92.875</v>
      </c>
      <c r="K102" s="14">
        <f t="shared" si="80"/>
        <v>-73.3125</v>
      </c>
      <c r="L102" s="14">
        <f t="shared" si="80"/>
        <v>-96.25</v>
      </c>
      <c r="M102" s="14">
        <f t="shared" si="80"/>
        <v>-94.4375</v>
      </c>
      <c r="N102" s="14">
        <f t="shared" si="80"/>
        <v>-93.4375</v>
      </c>
      <c r="O102" s="14">
        <f t="shared" si="80"/>
        <v>-92.375</v>
      </c>
      <c r="P102" s="14">
        <f t="shared" si="80"/>
        <v>-90.4375</v>
      </c>
      <c r="Q102" s="14">
        <f t="shared" si="80"/>
        <v>-89.8125</v>
      </c>
      <c r="R102" s="14">
        <f t="shared" si="80"/>
        <v>-89.125</v>
      </c>
      <c r="S102" s="14">
        <f t="shared" si="80"/>
        <v>-88.25</v>
      </c>
      <c r="T102" s="14">
        <f t="shared" si="80"/>
        <v>-87.0625</v>
      </c>
      <c r="U102" s="14">
        <f t="shared" si="80"/>
        <v>-83.6875</v>
      </c>
      <c r="V102" s="14">
        <f t="shared" si="80"/>
        <v>-83</v>
      </c>
      <c r="W102" s="14">
        <f t="shared" si="80"/>
        <v>-82.3125</v>
      </c>
      <c r="X102" s="14">
        <f t="shared" si="80"/>
        <v>-81.6875</v>
      </c>
      <c r="Y102" s="14">
        <f t="shared" si="80"/>
        <v>-81.0625</v>
      </c>
      <c r="Z102" s="14">
        <f t="shared" si="80"/>
        <v>-80.4375</v>
      </c>
      <c r="AA102" s="14">
        <f t="shared" si="80"/>
        <v>-79.8125</v>
      </c>
      <c r="AB102" s="14">
        <f t="shared" si="80"/>
        <v>-79.1875</v>
      </c>
      <c r="AC102" s="14">
        <f t="shared" si="80"/>
        <v>-78.5625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4"/>
    </row>
    <row r="103" spans="1:87" ht="21" hidden="1" customHeight="1" outlineLevel="1" thickBot="1">
      <c r="A103" s="5">
        <f t="shared" si="68"/>
        <v>0</v>
      </c>
      <c r="B103" s="5">
        <f t="shared" si="68"/>
        <v>1</v>
      </c>
      <c r="C103" s="5">
        <f t="shared" si="68"/>
        <v>0</v>
      </c>
      <c r="D103" s="5">
        <f t="shared" si="68"/>
        <v>0</v>
      </c>
      <c r="E103" s="6" t="str">
        <f t="shared" si="29"/>
        <v>H (Se)</v>
      </c>
      <c r="F103" s="14">
        <f t="shared" ref="F103" si="81">F27*$C$78</f>
        <v>-149.6875</v>
      </c>
      <c r="G103" s="14">
        <f t="shared" ref="G103:BR103" si="82">G27*$C$78</f>
        <v>-142.6875</v>
      </c>
      <c r="H103" s="14">
        <f t="shared" si="82"/>
        <v>-136.4375</v>
      </c>
      <c r="I103" s="14">
        <f t="shared" si="82"/>
        <v>-130.9375</v>
      </c>
      <c r="J103" s="14">
        <f t="shared" si="82"/>
        <v>-125.93749999999999</v>
      </c>
      <c r="K103" s="14">
        <f t="shared" si="82"/>
        <v>-122</v>
      </c>
      <c r="L103" s="14">
        <f t="shared" si="82"/>
        <v>-82.875</v>
      </c>
      <c r="M103" s="14">
        <f t="shared" si="82"/>
        <v>-73.1875</v>
      </c>
      <c r="N103" s="14">
        <f t="shared" si="82"/>
        <v>-65.6875</v>
      </c>
      <c r="O103" s="14">
        <f t="shared" si="82"/>
        <v>-60.231250000000003</v>
      </c>
      <c r="P103" s="14">
        <f t="shared" si="82"/>
        <v>-56.837499999999999</v>
      </c>
      <c r="Q103" s="14">
        <f t="shared" si="82"/>
        <v>-56.3</v>
      </c>
      <c r="R103" s="14">
        <f t="shared" si="82"/>
        <v>-55.875</v>
      </c>
      <c r="S103" s="14">
        <f t="shared" si="82"/>
        <v>-55.418750000000003</v>
      </c>
      <c r="T103" s="14">
        <f t="shared" si="82"/>
        <v>-54.725000000000001</v>
      </c>
      <c r="U103" s="14">
        <f t="shared" si="82"/>
        <v>-54.024999999999999</v>
      </c>
      <c r="V103" s="14">
        <f t="shared" si="82"/>
        <v>-54.168749999999996</v>
      </c>
      <c r="W103" s="14">
        <f t="shared" si="82"/>
        <v>-54.606250000000003</v>
      </c>
      <c r="X103" s="14">
        <f t="shared" si="82"/>
        <v>-55.0625</v>
      </c>
      <c r="Y103" s="14">
        <f t="shared" si="82"/>
        <v>-55.525000000000006</v>
      </c>
      <c r="Z103" s="14">
        <f t="shared" si="82"/>
        <v>-56.000000000000007</v>
      </c>
      <c r="AA103" s="14">
        <f t="shared" si="82"/>
        <v>-56.487500000000004</v>
      </c>
      <c r="AB103" s="14">
        <f t="shared" si="82"/>
        <v>-56.987500000000004</v>
      </c>
      <c r="AC103" s="14">
        <f t="shared" si="82"/>
        <v>-57.506250000000001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4"/>
    </row>
    <row r="104" spans="1:87" ht="21" hidden="1" customHeight="1" outlineLevel="1" thickBot="1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4"/>
    </row>
    <row r="105" spans="1:87" ht="21" hidden="1" customHeight="1" outlineLevel="1" thickBot="1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4"/>
    </row>
    <row r="106" spans="1:87" ht="21" hidden="1" customHeight="1" outlineLevel="1" thickBot="1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4"/>
    </row>
    <row r="107" spans="1:87" ht="21" hidden="1" customHeight="1" outlineLevel="1" thickBot="1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4"/>
    </row>
    <row r="108" spans="1:87" ht="21" hidden="1" customHeight="1" outlineLevel="1" thickBot="1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4"/>
    </row>
    <row r="109" spans="1:87" ht="21" hidden="1" customHeight="1" outlineLevel="1" thickTop="1" thickBot="1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4"/>
    </row>
    <row r="110" spans="1:87" ht="21" hidden="1" customHeight="1" outlineLevel="1" thickTop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>
      <c r="A112" s="62"/>
      <c r="B112" s="62"/>
      <c r="C112" s="62"/>
      <c r="D112" s="62"/>
      <c r="E112" s="61" t="s">
        <v>39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>
      <c r="A113" s="211"/>
      <c r="B113" s="211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867.8</v>
      </c>
      <c r="V113" s="4">
        <f t="shared" si="93"/>
        <v>884.4</v>
      </c>
      <c r="W113" s="4">
        <f t="shared" si="93"/>
        <v>900.9</v>
      </c>
      <c r="X113" s="4">
        <f t="shared" si="93"/>
        <v>917.4</v>
      </c>
      <c r="Y113" s="4">
        <f t="shared" si="93"/>
        <v>933.9</v>
      </c>
      <c r="Z113" s="4">
        <f t="shared" si="93"/>
        <v>950.4</v>
      </c>
      <c r="AA113" s="4">
        <f t="shared" si="93"/>
        <v>967</v>
      </c>
      <c r="AB113" s="4">
        <f t="shared" si="93"/>
        <v>983.5</v>
      </c>
      <c r="AC113" s="4">
        <f t="shared" si="93"/>
        <v>1000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4"/>
    </row>
    <row r="114" spans="1:71" ht="21" hidden="1" customHeight="1" outlineLevel="1" thickTop="1" thickBot="1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-403.16772406868375</v>
      </c>
      <c r="G114" s="46">
        <f t="shared" ca="1" si="95"/>
        <v>-409.66985769613854</v>
      </c>
      <c r="H114" s="46">
        <f t="shared" ca="1" si="95"/>
        <v>-416.09328069842428</v>
      </c>
      <c r="I114" s="46">
        <f t="shared" ca="1" si="95"/>
        <v>-422.7355185779752</v>
      </c>
      <c r="J114" s="46">
        <f t="shared" ca="1" si="95"/>
        <v>-429.36645268449962</v>
      </c>
      <c r="K114" s="46">
        <f t="shared" ca="1" si="95"/>
        <v>-460.39701366687001</v>
      </c>
      <c r="L114" s="46">
        <f t="shared" ca="1" si="95"/>
        <v>-481.94911133862996</v>
      </c>
      <c r="M114" s="46">
        <f t="shared" ca="1" si="95"/>
        <v>-511.40424329323019</v>
      </c>
      <c r="N114" s="46">
        <f t="shared" ca="1" si="95"/>
        <v>-541.37503299993671</v>
      </c>
      <c r="O114" s="46">
        <f t="shared" ca="1" si="95"/>
        <v>-571.14819229686543</v>
      </c>
      <c r="P114" s="46">
        <f t="shared" ca="1" si="95"/>
        <v>-599.49934124947151</v>
      </c>
      <c r="Q114" s="46">
        <f t="shared" ca="1" si="95"/>
        <v>-606.3994451273627</v>
      </c>
      <c r="R114" s="46">
        <f t="shared" ca="1" si="95"/>
        <v>-613.18761069586515</v>
      </c>
      <c r="S114" s="46">
        <f t="shared" ca="1" si="95"/>
        <v>-554.94860124173624</v>
      </c>
      <c r="T114" s="46">
        <f t="shared" ca="1" si="95"/>
        <v>-385.18768505579817</v>
      </c>
      <c r="U114" s="46">
        <f t="shared" ca="1" si="95"/>
        <v>-212.53588109613091</v>
      </c>
      <c r="V114" s="46">
        <f t="shared" ca="1" si="95"/>
        <v>-182.76471560831897</v>
      </c>
      <c r="W114" s="46">
        <f t="shared" ca="1" si="95"/>
        <v>-185.94823420076949</v>
      </c>
      <c r="X114" s="46">
        <f t="shared" ca="1" si="95"/>
        <v>-190.0777231916876</v>
      </c>
      <c r="Y114" s="46">
        <f t="shared" ca="1" si="95"/>
        <v>-194.43109394089132</v>
      </c>
      <c r="Z114" s="46">
        <f t="shared" ca="1" si="95"/>
        <v>-198.83107722714578</v>
      </c>
      <c r="AA114" s="46">
        <f t="shared" ca="1" si="95"/>
        <v>-203.4070439084883</v>
      </c>
      <c r="AB114" s="46">
        <f t="shared" ca="1" si="95"/>
        <v>-208.22872955725552</v>
      </c>
      <c r="AC114" s="46">
        <f t="shared" ca="1" si="95"/>
        <v>-213.11976224512196</v>
      </c>
      <c r="AD114" s="46">
        <f t="shared" ca="1" si="95"/>
        <v>0</v>
      </c>
      <c r="AE114" s="46">
        <f t="shared" ca="1" si="95"/>
        <v>0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4"/>
    </row>
    <row r="115" spans="1:71" ht="21" hidden="1" customHeight="1" outlineLevel="1" thickBot="1">
      <c r="A115" s="47"/>
      <c r="B115" s="47"/>
      <c r="C115" s="23">
        <f xml:space="preserve"> COUNTIF(F113:AL113,"&lt;&gt;"&amp;0)</f>
        <v>24</v>
      </c>
      <c r="E115" s="17" t="s">
        <v>35</v>
      </c>
      <c r="F115" s="14">
        <f t="shared" ref="F115:BQ115" ca="1" si="97">F$113*$B$2*SUMPRODUCT(F$100:F$101,F$65:F$66)/1000</f>
        <v>70888.118906737131</v>
      </c>
      <c r="G115" s="14">
        <f t="shared" ca="1" si="97"/>
        <v>71298.721946608042</v>
      </c>
      <c r="H115" s="14">
        <f t="shared" ca="1" si="97"/>
        <v>71726.182068803624</v>
      </c>
      <c r="I115" s="14">
        <f t="shared" ca="1" si="97"/>
        <v>72222.152810968109</v>
      </c>
      <c r="J115" s="14">
        <f t="shared" ca="1" si="97"/>
        <v>72714.548781666002</v>
      </c>
      <c r="K115" s="14">
        <f t="shared" ca="1" si="97"/>
        <v>74009.251650379505</v>
      </c>
      <c r="L115" s="14">
        <f t="shared" ca="1" si="97"/>
        <v>79653.022549229237</v>
      </c>
      <c r="M115" s="14">
        <f t="shared" ca="1" si="97"/>
        <v>83103.399178734413</v>
      </c>
      <c r="N115" s="14">
        <f t="shared" ca="1" si="97"/>
        <v>86804.578503995624</v>
      </c>
      <c r="O115" s="14">
        <f t="shared" ca="1" si="97"/>
        <v>90661.688377981889</v>
      </c>
      <c r="P115" s="14">
        <f t="shared" ca="1" si="97"/>
        <v>94520.508188757536</v>
      </c>
      <c r="Q115" s="14">
        <f t="shared" ca="1" si="97"/>
        <v>95505.345435032359</v>
      </c>
      <c r="R115" s="14">
        <f t="shared" ca="1" si="97"/>
        <v>96450.477658540301</v>
      </c>
      <c r="S115" s="14">
        <f t="shared" ca="1" si="97"/>
        <v>97568.681751139957</v>
      </c>
      <c r="T115" s="14">
        <f t="shared" ca="1" si="97"/>
        <v>99392.195646110937</v>
      </c>
      <c r="U115" s="14">
        <f t="shared" ca="1" si="97"/>
        <v>106559.12941704114</v>
      </c>
      <c r="V115" s="14">
        <f t="shared" ca="1" si="97"/>
        <v>108283.0097888154</v>
      </c>
      <c r="W115" s="14">
        <f t="shared" ca="1" si="97"/>
        <v>109751.62310916242</v>
      </c>
      <c r="X115" s="14">
        <f t="shared" ca="1" si="97"/>
        <v>111206.27011456461</v>
      </c>
      <c r="Y115" s="14">
        <f t="shared" ca="1" si="97"/>
        <v>112698.546023672</v>
      </c>
      <c r="Z115" s="14">
        <f t="shared" ca="1" si="97"/>
        <v>114147.461047851</v>
      </c>
      <c r="AA115" s="14">
        <f t="shared" ca="1" si="97"/>
        <v>115623.18630428403</v>
      </c>
      <c r="AB115" s="14">
        <f t="shared" ca="1" si="97"/>
        <v>117101.62081767715</v>
      </c>
      <c r="AC115" s="14">
        <f t="shared" ca="1" si="97"/>
        <v>118541.30388271874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4"/>
    </row>
    <row r="116" spans="1:71" ht="21" hidden="1" customHeight="1" outlineLevel="1" thickBot="1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-2.4916704549291951E-28</v>
      </c>
      <c r="M116" s="14">
        <f t="shared" ca="1" si="99"/>
        <v>-3.562568849387429E-21</v>
      </c>
      <c r="N116" s="14">
        <f t="shared" ca="1" si="99"/>
        <v>-1.6763694382300775E-15</v>
      </c>
      <c r="O116" s="14">
        <f t="shared" ca="1" si="99"/>
        <v>-4.0951564361830271E-11</v>
      </c>
      <c r="P116" s="14">
        <f t="shared" ca="1" si="99"/>
        <v>-5.7259427503834537E-8</v>
      </c>
      <c r="Q116" s="14">
        <f t="shared" ca="1" si="99"/>
        <v>-2.315569888635346E-7</v>
      </c>
      <c r="R116" s="14">
        <f t="shared" ca="1" si="99"/>
        <v>-8.0722232340322914E-7</v>
      </c>
      <c r="S116" s="14">
        <f t="shared" ca="1" si="99"/>
        <v>-2.8334912611725432E-6</v>
      </c>
      <c r="T116" s="14">
        <f t="shared" ca="1" si="99"/>
        <v>-1.2690185825659036E-5</v>
      </c>
      <c r="U116" s="14">
        <f t="shared" ca="1" si="99"/>
        <v>-4.2222596481446311E-4</v>
      </c>
      <c r="V116" s="14">
        <f t="shared" ca="1" si="99"/>
        <v>-6.8398897640129799E-4</v>
      </c>
      <c r="W116" s="14">
        <f t="shared" ca="1" si="99"/>
        <v>-7.8389815261043188E-4</v>
      </c>
      <c r="X116" s="14">
        <f t="shared" ca="1" si="99"/>
        <v>-8.7187313300907891E-4</v>
      </c>
      <c r="Y116" s="14">
        <f t="shared" ca="1" si="99"/>
        <v>-9.4574515080117646E-4</v>
      </c>
      <c r="Z116" s="14">
        <f t="shared" ca="1" si="99"/>
        <v>-9.9887171467539474E-4</v>
      </c>
      <c r="AA116" s="14">
        <f t="shared" ca="1" si="99"/>
        <v>-1.0257676130024762E-3</v>
      </c>
      <c r="AB116" s="14">
        <f t="shared" ca="1" si="99"/>
        <v>-1.022669981097384E-3</v>
      </c>
      <c r="AC116" s="14">
        <f t="shared" ca="1" si="99"/>
        <v>-9.8912834386489135E-4</v>
      </c>
      <c r="AD116" s="14">
        <f t="shared" ca="1" si="99"/>
        <v>0</v>
      </c>
      <c r="AE116" s="14">
        <f t="shared" ca="1" si="99"/>
        <v>0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4"/>
    </row>
    <row r="117" spans="1:71" ht="21" hidden="1" customHeight="1" outlineLevel="1" thickBot="1">
      <c r="E117" s="17" t="s">
        <v>34</v>
      </c>
      <c r="F117" s="14">
        <f ca="1">F116+F114</f>
        <v>-403.16772406868375</v>
      </c>
      <c r="G117" s="14">
        <f t="shared" ref="G117:AL117" ca="1" si="101">G116+G114</f>
        <v>-409.66985769613854</v>
      </c>
      <c r="H117" s="14">
        <f t="shared" ca="1" si="101"/>
        <v>-416.09328069842428</v>
      </c>
      <c r="I117" s="14">
        <f t="shared" ca="1" si="101"/>
        <v>-422.7355185779752</v>
      </c>
      <c r="J117" s="14">
        <f t="shared" ca="1" si="101"/>
        <v>-429.36645268449962</v>
      </c>
      <c r="K117" s="14">
        <f t="shared" ca="1" si="101"/>
        <v>-460.39701366687001</v>
      </c>
      <c r="L117" s="14">
        <f t="shared" ca="1" si="101"/>
        <v>-481.94911133862996</v>
      </c>
      <c r="M117" s="14">
        <f t="shared" ca="1" si="101"/>
        <v>-511.40424329323019</v>
      </c>
      <c r="N117" s="14">
        <f t="shared" ca="1" si="101"/>
        <v>-541.37503299993671</v>
      </c>
      <c r="O117" s="14">
        <f t="shared" ca="1" si="101"/>
        <v>-571.14819229690636</v>
      </c>
      <c r="P117" s="14">
        <f t="shared" ca="1" si="101"/>
        <v>-599.49934130673091</v>
      </c>
      <c r="Q117" s="14">
        <f t="shared" ca="1" si="101"/>
        <v>-606.39944535891971</v>
      </c>
      <c r="R117" s="14">
        <f t="shared" ca="1" si="101"/>
        <v>-613.18761150308751</v>
      </c>
      <c r="S117" s="14">
        <f t="shared" ca="1" si="101"/>
        <v>-554.94860407522754</v>
      </c>
      <c r="T117" s="14">
        <f t="shared" ca="1" si="101"/>
        <v>-385.187697745984</v>
      </c>
      <c r="U117" s="14">
        <f t="shared" ca="1" si="101"/>
        <v>-212.53630332209573</v>
      </c>
      <c r="V117" s="14">
        <f t="shared" ca="1" si="101"/>
        <v>-182.76539959729536</v>
      </c>
      <c r="W117" s="14">
        <f t="shared" ca="1" si="101"/>
        <v>-185.9490180989221</v>
      </c>
      <c r="X117" s="14">
        <f t="shared" ca="1" si="101"/>
        <v>-190.0785950648206</v>
      </c>
      <c r="Y117" s="14">
        <f t="shared" ca="1" si="101"/>
        <v>-194.43203968604212</v>
      </c>
      <c r="Z117" s="14">
        <f t="shared" ca="1" si="101"/>
        <v>-198.83207609886045</v>
      </c>
      <c r="AA117" s="14">
        <f t="shared" ca="1" si="101"/>
        <v>-203.40806967610132</v>
      </c>
      <c r="AB117" s="14">
        <f t="shared" ca="1" si="101"/>
        <v>-208.22975222723662</v>
      </c>
      <c r="AC117" s="14">
        <f t="shared" ca="1" si="101"/>
        <v>-213.12075137346582</v>
      </c>
      <c r="AD117" s="14">
        <f t="shared" ca="1" si="101"/>
        <v>0</v>
      </c>
      <c r="AE117" s="14">
        <f t="shared" ca="1" si="101"/>
        <v>0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4"/>
    </row>
    <row r="118" spans="1:71" ht="21" hidden="1" customHeight="1" outlineLevel="1" thickBot="1">
      <c r="E118" s="17" t="s">
        <v>36</v>
      </c>
      <c r="F118" s="14">
        <f ca="1">F116+F115</f>
        <v>70888.118906737131</v>
      </c>
      <c r="G118" s="14">
        <f t="shared" ref="G118:AL118" ca="1" si="103">G116+G115</f>
        <v>71298.721946608042</v>
      </c>
      <c r="H118" s="14">
        <f t="shared" ca="1" si="103"/>
        <v>71726.182068803624</v>
      </c>
      <c r="I118" s="14">
        <f t="shared" ca="1" si="103"/>
        <v>72222.152810968109</v>
      </c>
      <c r="J118" s="14">
        <f t="shared" ca="1" si="103"/>
        <v>72714.548781666002</v>
      </c>
      <c r="K118" s="14">
        <f t="shared" ca="1" si="103"/>
        <v>74009.251650379505</v>
      </c>
      <c r="L118" s="14">
        <f t="shared" ca="1" si="103"/>
        <v>79653.022549229237</v>
      </c>
      <c r="M118" s="14">
        <f t="shared" ca="1" si="103"/>
        <v>83103.399178734413</v>
      </c>
      <c r="N118" s="14">
        <f t="shared" ca="1" si="103"/>
        <v>86804.578503995624</v>
      </c>
      <c r="O118" s="14">
        <f t="shared" ca="1" si="103"/>
        <v>90661.688377981845</v>
      </c>
      <c r="P118" s="14">
        <f t="shared" ca="1" si="103"/>
        <v>94520.508188700274</v>
      </c>
      <c r="Q118" s="14">
        <f t="shared" ca="1" si="103"/>
        <v>95505.345434800809</v>
      </c>
      <c r="R118" s="14">
        <f t="shared" ca="1" si="103"/>
        <v>96450.477657733078</v>
      </c>
      <c r="S118" s="14">
        <f t="shared" ca="1" si="103"/>
        <v>97568.681748306466</v>
      </c>
      <c r="T118" s="14">
        <f t="shared" ca="1" si="103"/>
        <v>99392.19563342075</v>
      </c>
      <c r="U118" s="14">
        <f t="shared" ca="1" si="103"/>
        <v>106559.12899481518</v>
      </c>
      <c r="V118" s="14">
        <f t="shared" ca="1" si="103"/>
        <v>108283.00910482641</v>
      </c>
      <c r="W118" s="14">
        <f t="shared" ca="1" si="103"/>
        <v>109751.62232526427</v>
      </c>
      <c r="X118" s="14">
        <f t="shared" ca="1" si="103"/>
        <v>111206.26924269149</v>
      </c>
      <c r="Y118" s="14">
        <f t="shared" ca="1" si="103"/>
        <v>112698.54507792684</v>
      </c>
      <c r="Z118" s="14">
        <f t="shared" ca="1" si="103"/>
        <v>114147.46004897928</v>
      </c>
      <c r="AA118" s="14">
        <f t="shared" ca="1" si="103"/>
        <v>115623.18527851641</v>
      </c>
      <c r="AB118" s="14">
        <f t="shared" ca="1" si="103"/>
        <v>117101.61979500717</v>
      </c>
      <c r="AC118" s="14">
        <f t="shared" ca="1" si="103"/>
        <v>118541.3028935904</v>
      </c>
      <c r="AD118" s="14">
        <f t="shared" ca="1" si="103"/>
        <v>0</v>
      </c>
      <c r="AE118" s="14">
        <f t="shared" ca="1" si="103"/>
        <v>0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4"/>
    </row>
    <row r="119" spans="1:71" ht="21" hidden="1" customHeight="1" outlineLevel="1">
      <c r="E119" s="77" t="s">
        <v>38</v>
      </c>
      <c r="F119" s="78">
        <f ca="1">SUM(F114:F116)</f>
        <v>70484.951182668447</v>
      </c>
      <c r="G119" s="78">
        <f t="shared" ref="G119:AL119" ca="1" si="105">SUM(G114:G116)</f>
        <v>70889.052088911907</v>
      </c>
      <c r="H119" s="78">
        <f t="shared" ca="1" si="105"/>
        <v>71310.088788105204</v>
      </c>
      <c r="I119" s="78">
        <f t="shared" ca="1" si="105"/>
        <v>71799.417292390135</v>
      </c>
      <c r="J119" s="78">
        <f t="shared" ca="1" si="105"/>
        <v>72285.182328981507</v>
      </c>
      <c r="K119" s="78">
        <f t="shared" ca="1" si="105"/>
        <v>73548.85463671264</v>
      </c>
      <c r="L119" s="78">
        <f t="shared" ca="1" si="105"/>
        <v>79171.073437890605</v>
      </c>
      <c r="M119" s="78">
        <f t="shared" ca="1" si="105"/>
        <v>82591.99493544118</v>
      </c>
      <c r="N119" s="78">
        <f t="shared" ca="1" si="105"/>
        <v>86263.203470995693</v>
      </c>
      <c r="O119" s="78">
        <f t="shared" ca="1" si="105"/>
        <v>90090.540185684978</v>
      </c>
      <c r="P119" s="78">
        <f t="shared" ca="1" si="105"/>
        <v>93921.008847450808</v>
      </c>
      <c r="Q119" s="78">
        <f t="shared" ca="1" si="105"/>
        <v>94898.945989673448</v>
      </c>
      <c r="R119" s="78">
        <f t="shared" ca="1" si="105"/>
        <v>95837.290047037211</v>
      </c>
      <c r="S119" s="78">
        <f t="shared" ca="1" si="105"/>
        <v>97013.733147064733</v>
      </c>
      <c r="T119" s="78">
        <f t="shared" ca="1" si="105"/>
        <v>99007.007948364946</v>
      </c>
      <c r="U119" s="78">
        <f t="shared" ca="1" si="105"/>
        <v>106346.59311371905</v>
      </c>
      <c r="V119" s="78">
        <f t="shared" ca="1" si="105"/>
        <v>108100.24438921809</v>
      </c>
      <c r="W119" s="78">
        <f t="shared" ca="1" si="105"/>
        <v>109565.6740910635</v>
      </c>
      <c r="X119" s="78">
        <f t="shared" ca="1" si="105"/>
        <v>111016.1915194998</v>
      </c>
      <c r="Y119" s="78">
        <f t="shared" ca="1" si="105"/>
        <v>112504.11398398595</v>
      </c>
      <c r="Z119" s="78">
        <f t="shared" ca="1" si="105"/>
        <v>113948.62897175213</v>
      </c>
      <c r="AA119" s="78">
        <f t="shared" ca="1" si="105"/>
        <v>115419.77823460792</v>
      </c>
      <c r="AB119" s="78">
        <f t="shared" ca="1" si="105"/>
        <v>116893.3910654499</v>
      </c>
      <c r="AC119" s="78">
        <f t="shared" ca="1" si="105"/>
        <v>118328.18313134527</v>
      </c>
      <c r="AD119" s="78">
        <f t="shared" ca="1" si="105"/>
        <v>0</v>
      </c>
      <c r="AE119" s="78">
        <f t="shared" ca="1" si="105"/>
        <v>0</v>
      </c>
      <c r="AF119" s="78">
        <f t="shared" ca="1" si="105"/>
        <v>0</v>
      </c>
      <c r="AG119" s="78">
        <f t="shared" ca="1" si="105"/>
        <v>0</v>
      </c>
      <c r="AH119" s="78">
        <f t="shared" ca="1" si="105"/>
        <v>0</v>
      </c>
      <c r="AI119" s="78">
        <f t="shared" ca="1" si="105"/>
        <v>0</v>
      </c>
      <c r="AJ119" s="78">
        <f t="shared" ca="1" si="105"/>
        <v>0</v>
      </c>
      <c r="AK119" s="78">
        <f t="shared" ca="1" si="105"/>
        <v>0</v>
      </c>
      <c r="AL119" s="78">
        <f t="shared" ca="1" si="105"/>
        <v>0</v>
      </c>
      <c r="AM119" s="78">
        <f t="shared" ref="AM119:BR119" ca="1" si="106">SUM(AM114:AM116)</f>
        <v>0</v>
      </c>
      <c r="AN119" s="78">
        <f t="shared" ca="1" si="106"/>
        <v>0</v>
      </c>
      <c r="AO119" s="78">
        <f t="shared" ca="1" si="106"/>
        <v>0</v>
      </c>
      <c r="AP119" s="78">
        <f t="shared" ca="1" si="106"/>
        <v>0</v>
      </c>
      <c r="AQ119" s="78">
        <f t="shared" ca="1" si="106"/>
        <v>0</v>
      </c>
      <c r="AR119" s="78">
        <f t="shared" ca="1" si="106"/>
        <v>0</v>
      </c>
      <c r="AS119" s="78">
        <f t="shared" ca="1" si="106"/>
        <v>0</v>
      </c>
      <c r="AT119" s="78">
        <f t="shared" ca="1" si="106"/>
        <v>0</v>
      </c>
      <c r="AU119" s="78">
        <f t="shared" ca="1" si="106"/>
        <v>0</v>
      </c>
      <c r="AV119" s="78">
        <f t="shared" ca="1" si="106"/>
        <v>0</v>
      </c>
      <c r="AW119" s="78">
        <f t="shared" ca="1" si="106"/>
        <v>0</v>
      </c>
      <c r="AX119" s="78">
        <f t="shared" ca="1" si="106"/>
        <v>0</v>
      </c>
      <c r="AY119" s="78">
        <f t="shared" ca="1" si="106"/>
        <v>0</v>
      </c>
      <c r="AZ119" s="78">
        <f t="shared" ca="1" si="106"/>
        <v>0</v>
      </c>
      <c r="BA119" s="78">
        <f t="shared" ca="1" si="106"/>
        <v>0</v>
      </c>
      <c r="BB119" s="78">
        <f t="shared" ca="1" si="106"/>
        <v>0</v>
      </c>
      <c r="BC119" s="78">
        <f t="shared" ca="1" si="106"/>
        <v>0</v>
      </c>
      <c r="BD119" s="78">
        <f t="shared" ca="1" si="106"/>
        <v>0</v>
      </c>
      <c r="BE119" s="78">
        <f t="shared" ca="1" si="106"/>
        <v>0</v>
      </c>
      <c r="BF119" s="78">
        <f t="shared" ca="1" si="106"/>
        <v>0</v>
      </c>
      <c r="BG119" s="78">
        <f t="shared" ca="1" si="106"/>
        <v>0</v>
      </c>
      <c r="BH119" s="78">
        <f t="shared" ca="1" si="106"/>
        <v>0</v>
      </c>
      <c r="BI119" s="78">
        <f t="shared" ca="1" si="106"/>
        <v>0</v>
      </c>
      <c r="BJ119" s="78">
        <f t="shared" ca="1" si="106"/>
        <v>0</v>
      </c>
      <c r="BK119" s="78">
        <f t="shared" ca="1" si="106"/>
        <v>0</v>
      </c>
      <c r="BL119" s="78">
        <f t="shared" ca="1" si="106"/>
        <v>0</v>
      </c>
      <c r="BM119" s="78">
        <f t="shared" ca="1" si="106"/>
        <v>0</v>
      </c>
      <c r="BN119" s="78">
        <f t="shared" ca="1" si="106"/>
        <v>0</v>
      </c>
      <c r="BO119" s="78">
        <f t="shared" ca="1" si="106"/>
        <v>0</v>
      </c>
      <c r="BP119" s="78">
        <f t="shared" ca="1" si="106"/>
        <v>0</v>
      </c>
      <c r="BQ119" s="78">
        <f t="shared" ca="1" si="106"/>
        <v>0</v>
      </c>
      <c r="BR119" s="78">
        <f t="shared" ca="1" si="106"/>
        <v>0</v>
      </c>
      <c r="BS119" s="94"/>
    </row>
    <row r="120" spans="1:71" ht="21" hidden="1" customHeight="1" outlineLevel="1"/>
    <row r="121" spans="1:71" ht="21" hidden="1" customHeight="1" outlineLevel="1" thickBot="1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2">
        <f ca="1"/>
        <v>867.8</v>
      </c>
      <c r="V122" s="53">
        <f ca="1"/>
        <v>884.4</v>
      </c>
      <c r="W122" s="55">
        <f ca="1"/>
        <v>900.9</v>
      </c>
      <c r="X122" s="50">
        <f ca="1"/>
        <v>917.4</v>
      </c>
      <c r="Y122" s="4">
        <f ca="1"/>
        <v>933.9</v>
      </c>
      <c r="Z122" s="4">
        <f ca="1"/>
        <v>950.4</v>
      </c>
      <c r="AA122" s="4">
        <f ca="1"/>
        <v>967</v>
      </c>
      <c r="AB122" s="4">
        <f ca="1"/>
        <v>983.5</v>
      </c>
      <c r="AC122" s="4">
        <f ca="1"/>
        <v>1000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4"/>
    </row>
    <row r="123" spans="1:71" ht="21" hidden="1" customHeight="1" outlineLevel="1" thickTop="1" thickBot="1">
      <c r="E123" s="17" t="str">
        <f ca="1"/>
        <v xml:space="preserve">Раствор 1(тв): </v>
      </c>
      <c r="F123" s="47">
        <f ca="1"/>
        <v>-403.16772406868375</v>
      </c>
      <c r="G123" s="47">
        <f ca="1"/>
        <v>-409.66985769613854</v>
      </c>
      <c r="H123" s="47">
        <f ca="1"/>
        <v>-416.09328069842428</v>
      </c>
      <c r="I123" s="47">
        <f ca="1"/>
        <v>-422.7355185779752</v>
      </c>
      <c r="J123" s="47">
        <f ca="1"/>
        <v>-429.36645268449962</v>
      </c>
      <c r="K123" s="47">
        <f ca="1"/>
        <v>-460.39701366687001</v>
      </c>
      <c r="L123" s="47">
        <f ca="1"/>
        <v>-481.94911133862996</v>
      </c>
      <c r="M123" s="47">
        <f ca="1"/>
        <v>-511.40424329323019</v>
      </c>
      <c r="N123" s="47">
        <f ca="1"/>
        <v>-541.37503299993671</v>
      </c>
      <c r="O123" s="47">
        <f ca="1"/>
        <v>-571.14819229686543</v>
      </c>
      <c r="P123" s="47">
        <f ca="1"/>
        <v>-599.49934124947151</v>
      </c>
      <c r="Q123" s="47">
        <f ca="1"/>
        <v>-606.3994451273627</v>
      </c>
      <c r="R123" s="47">
        <f ca="1"/>
        <v>-613.18761069586515</v>
      </c>
      <c r="S123" s="47">
        <f ca="1"/>
        <v>-554.94860124173624</v>
      </c>
      <c r="T123" s="47">
        <f ca="1"/>
        <v>-385.18768505579817</v>
      </c>
      <c r="U123" s="47">
        <f ca="1"/>
        <v>-212.53588109613091</v>
      </c>
      <c r="V123" s="47">
        <f ca="1"/>
        <v>-182.76471560831897</v>
      </c>
      <c r="W123" s="47">
        <f ca="1"/>
        <v>-185.94823420076949</v>
      </c>
      <c r="X123" s="47">
        <f ca="1"/>
        <v>-190.0777231916876</v>
      </c>
      <c r="Y123" s="47">
        <f ca="1"/>
        <v>-194.43109394089132</v>
      </c>
      <c r="Z123" s="47">
        <f ca="1"/>
        <v>-198.83107722714578</v>
      </c>
      <c r="AA123" s="47">
        <f ca="1"/>
        <v>-203.4070439084883</v>
      </c>
      <c r="AB123" s="47">
        <f ca="1"/>
        <v>-208.22872955725552</v>
      </c>
      <c r="AC123" s="47">
        <f ca="1"/>
        <v>-213.11976224512196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Раствор 3 (жид): </v>
      </c>
      <c r="F124" s="47">
        <f ca="1"/>
        <v>70888.118906737131</v>
      </c>
      <c r="G124" s="47">
        <f ca="1"/>
        <v>71298.721946608042</v>
      </c>
      <c r="H124" s="47">
        <f ca="1"/>
        <v>71726.182068803624</v>
      </c>
      <c r="I124" s="47">
        <f ca="1"/>
        <v>72222.152810968109</v>
      </c>
      <c r="J124" s="47">
        <f ca="1"/>
        <v>72714.548781666002</v>
      </c>
      <c r="K124" s="47">
        <f ca="1"/>
        <v>74009.251650379505</v>
      </c>
      <c r="L124" s="47">
        <f ca="1"/>
        <v>79653.022549229237</v>
      </c>
      <c r="M124" s="47">
        <f ca="1"/>
        <v>83103.399178734413</v>
      </c>
      <c r="N124" s="47">
        <f ca="1"/>
        <v>86804.578503995624</v>
      </c>
      <c r="O124" s="47">
        <f ca="1"/>
        <v>90661.688377981889</v>
      </c>
      <c r="P124" s="47">
        <f ca="1"/>
        <v>94520.508188757536</v>
      </c>
      <c r="Q124" s="47">
        <f ca="1"/>
        <v>95505.345435032359</v>
      </c>
      <c r="R124" s="47">
        <f ca="1"/>
        <v>96450.477658540301</v>
      </c>
      <c r="S124" s="47">
        <f ca="1"/>
        <v>97568.681751139957</v>
      </c>
      <c r="T124" s="47">
        <f ca="1"/>
        <v>99392.195646110937</v>
      </c>
      <c r="U124" s="47">
        <f ca="1"/>
        <v>106559.12941704114</v>
      </c>
      <c r="V124" s="47">
        <f ca="1"/>
        <v>108283.0097888154</v>
      </c>
      <c r="W124" s="47">
        <f ca="1"/>
        <v>109751.62310916242</v>
      </c>
      <c r="X124" s="47">
        <f ca="1"/>
        <v>111206.27011456461</v>
      </c>
      <c r="Y124" s="47">
        <f ca="1"/>
        <v>112698.546023672</v>
      </c>
      <c r="Z124" s="47">
        <f ca="1"/>
        <v>114147.461047851</v>
      </c>
      <c r="AA124" s="47">
        <f ca="1"/>
        <v>115623.18630428403</v>
      </c>
      <c r="AB124" s="47">
        <f ca="1"/>
        <v>117101.62081767715</v>
      </c>
      <c r="AC124" s="47">
        <f ca="1"/>
        <v>118541.30388271874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-2.4916704549291951E-28</v>
      </c>
      <c r="M125" s="47">
        <f ca="1"/>
        <v>-3.562568849387429E-21</v>
      </c>
      <c r="N125" s="47">
        <f ca="1"/>
        <v>-1.6763694382300775E-15</v>
      </c>
      <c r="O125" s="47">
        <f ca="1"/>
        <v>-4.0951564361830271E-11</v>
      </c>
      <c r="P125" s="47">
        <f ca="1"/>
        <v>-5.7259427503834537E-8</v>
      </c>
      <c r="Q125" s="47">
        <f ca="1"/>
        <v>-2.315569888635346E-7</v>
      </c>
      <c r="R125" s="47">
        <f ca="1"/>
        <v>-8.0722232340322914E-7</v>
      </c>
      <c r="S125" s="47">
        <f ca="1"/>
        <v>-2.8334912611725432E-6</v>
      </c>
      <c r="T125" s="47">
        <f ca="1"/>
        <v>-1.2690185825659036E-5</v>
      </c>
      <c r="U125" s="47">
        <f ca="1"/>
        <v>-4.2222596481446311E-4</v>
      </c>
      <c r="V125" s="47">
        <f ca="1"/>
        <v>-6.8398897640129799E-4</v>
      </c>
      <c r="W125" s="47">
        <f ca="1"/>
        <v>-7.8389815261043188E-4</v>
      </c>
      <c r="X125" s="47">
        <f ca="1"/>
        <v>-8.7187313300907891E-4</v>
      </c>
      <c r="Y125" s="47">
        <f ca="1"/>
        <v>-9.4574515080117646E-4</v>
      </c>
      <c r="Z125" s="47">
        <f ca="1"/>
        <v>-9.9887171467539474E-4</v>
      </c>
      <c r="AA125" s="47">
        <f ca="1"/>
        <v>-1.0257676130024762E-3</v>
      </c>
      <c r="AB125" s="47">
        <f ca="1"/>
        <v>-1.022669981097384E-3</v>
      </c>
      <c r="AC125" s="47">
        <f ca="1"/>
        <v>-9.8912834386489135E-4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 xml:space="preserve">Раствор 1 + газовая без Ar: </v>
      </c>
      <c r="F126" s="47">
        <f ca="1"/>
        <v>-403.16772406868375</v>
      </c>
      <c r="G126" s="47">
        <f ca="1"/>
        <v>-409.66985769613854</v>
      </c>
      <c r="H126" s="47">
        <f ca="1"/>
        <v>-416.09328069842428</v>
      </c>
      <c r="I126" s="47">
        <f ca="1"/>
        <v>-422.7355185779752</v>
      </c>
      <c r="J126" s="47">
        <f ca="1"/>
        <v>-429.36645268449962</v>
      </c>
      <c r="K126" s="47">
        <f ca="1"/>
        <v>-460.39701366687001</v>
      </c>
      <c r="L126" s="47">
        <f ca="1"/>
        <v>-481.94911133862996</v>
      </c>
      <c r="M126" s="47">
        <f ca="1"/>
        <v>-511.40424329323019</v>
      </c>
      <c r="N126" s="47">
        <f ca="1"/>
        <v>-541.37503299993671</v>
      </c>
      <c r="O126" s="47">
        <f ca="1"/>
        <v>-571.14819229690636</v>
      </c>
      <c r="P126" s="47">
        <f ca="1"/>
        <v>-599.49934130673091</v>
      </c>
      <c r="Q126" s="47">
        <f ca="1"/>
        <v>-606.39944535891971</v>
      </c>
      <c r="R126" s="47">
        <f ca="1"/>
        <v>-613.18761150308751</v>
      </c>
      <c r="S126" s="47">
        <f ca="1"/>
        <v>-554.94860407522754</v>
      </c>
      <c r="T126" s="47">
        <f ca="1"/>
        <v>-385.187697745984</v>
      </c>
      <c r="U126" s="47">
        <f ca="1"/>
        <v>-212.53630332209573</v>
      </c>
      <c r="V126" s="47">
        <f ca="1"/>
        <v>-182.76539959729536</v>
      </c>
      <c r="W126" s="47">
        <f ca="1"/>
        <v>-185.9490180989221</v>
      </c>
      <c r="X126" s="47">
        <f ca="1"/>
        <v>-190.0785950648206</v>
      </c>
      <c r="Y126" s="47">
        <f ca="1"/>
        <v>-194.43203968604212</v>
      </c>
      <c r="Z126" s="47">
        <f ca="1"/>
        <v>-198.83207609886045</v>
      </c>
      <c r="AA126" s="47">
        <f ca="1"/>
        <v>-203.40806967610132</v>
      </c>
      <c r="AB126" s="47">
        <f ca="1"/>
        <v>-208.22975222723662</v>
      </c>
      <c r="AC126" s="47">
        <f ca="1"/>
        <v>-213.12075137346582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str">
        <f ca="1"/>
        <v xml:space="preserve">Раствор 3 + газовая без Ar: </v>
      </c>
      <c r="F127" s="47">
        <f ca="1"/>
        <v>70888.118906737131</v>
      </c>
      <c r="G127" s="47">
        <f ca="1"/>
        <v>71298.721946608042</v>
      </c>
      <c r="H127" s="47">
        <f ca="1"/>
        <v>71726.182068803624</v>
      </c>
      <c r="I127" s="47">
        <f ca="1"/>
        <v>72222.152810968109</v>
      </c>
      <c r="J127" s="47">
        <f ca="1"/>
        <v>72714.548781666002</v>
      </c>
      <c r="K127" s="47">
        <f ca="1"/>
        <v>74009.251650379505</v>
      </c>
      <c r="L127" s="47">
        <f ca="1"/>
        <v>79653.022549229237</v>
      </c>
      <c r="M127" s="47">
        <f ca="1"/>
        <v>83103.399178734413</v>
      </c>
      <c r="N127" s="47">
        <f ca="1"/>
        <v>86804.578503995624</v>
      </c>
      <c r="O127" s="47">
        <f ca="1"/>
        <v>90661.688377981845</v>
      </c>
      <c r="P127" s="47">
        <f ca="1"/>
        <v>94520.508188700274</v>
      </c>
      <c r="Q127" s="47">
        <f ca="1"/>
        <v>95505.345434800809</v>
      </c>
      <c r="R127" s="47">
        <f ca="1"/>
        <v>96450.477657733078</v>
      </c>
      <c r="S127" s="47">
        <f ca="1"/>
        <v>97568.681748306466</v>
      </c>
      <c r="T127" s="47">
        <f ca="1"/>
        <v>99392.19563342075</v>
      </c>
      <c r="U127" s="47">
        <f ca="1"/>
        <v>106559.12899481518</v>
      </c>
      <c r="V127" s="47">
        <f ca="1"/>
        <v>108283.00910482641</v>
      </c>
      <c r="W127" s="47">
        <f ca="1"/>
        <v>109751.62232526427</v>
      </c>
      <c r="X127" s="47">
        <f ca="1"/>
        <v>111206.26924269149</v>
      </c>
      <c r="Y127" s="47">
        <f ca="1"/>
        <v>112698.54507792684</v>
      </c>
      <c r="Z127" s="47">
        <f ca="1"/>
        <v>114147.46004897928</v>
      </c>
      <c r="AA127" s="47">
        <f ca="1"/>
        <v>115623.18527851641</v>
      </c>
      <c r="AB127" s="47">
        <f ca="1"/>
        <v>117101.61979500717</v>
      </c>
      <c r="AC127" s="47">
        <f ca="1"/>
        <v>118541.3028935904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str">
        <f ca="1"/>
        <v>Р1+Р3+газ без Ar</v>
      </c>
      <c r="F128" s="47">
        <f ca="1"/>
        <v>70484.951182668447</v>
      </c>
      <c r="G128" s="47">
        <f ca="1"/>
        <v>70889.052088911907</v>
      </c>
      <c r="H128" s="47">
        <f ca="1"/>
        <v>71310.088788105204</v>
      </c>
      <c r="I128" s="47">
        <f ca="1"/>
        <v>71799.417292390135</v>
      </c>
      <c r="J128" s="47">
        <f ca="1"/>
        <v>72285.182328981507</v>
      </c>
      <c r="K128" s="47">
        <f ca="1"/>
        <v>73548.85463671264</v>
      </c>
      <c r="L128" s="47">
        <f ca="1"/>
        <v>79171.073437890605</v>
      </c>
      <c r="M128" s="47">
        <f ca="1"/>
        <v>82591.99493544118</v>
      </c>
      <c r="N128" s="47">
        <f ca="1"/>
        <v>86263.203470995693</v>
      </c>
      <c r="O128" s="47">
        <f ca="1"/>
        <v>90090.540185684978</v>
      </c>
      <c r="P128" s="47">
        <f ca="1"/>
        <v>93921.008847450808</v>
      </c>
      <c r="Q128" s="47">
        <f ca="1"/>
        <v>94898.945989673448</v>
      </c>
      <c r="R128" s="47">
        <f ca="1"/>
        <v>95837.290047037211</v>
      </c>
      <c r="S128" s="47">
        <f ca="1"/>
        <v>97013.733147064733</v>
      </c>
      <c r="T128" s="47">
        <f ca="1"/>
        <v>99007.007948364946</v>
      </c>
      <c r="U128" s="47">
        <f ca="1"/>
        <v>106346.59311371905</v>
      </c>
      <c r="V128" s="47">
        <f ca="1"/>
        <v>108100.24438921809</v>
      </c>
      <c r="W128" s="47">
        <f ca="1"/>
        <v>109565.6740910635</v>
      </c>
      <c r="X128" s="47">
        <f ca="1"/>
        <v>111016.1915194998</v>
      </c>
      <c r="Y128" s="47">
        <f ca="1"/>
        <v>112504.11398398595</v>
      </c>
      <c r="Z128" s="47">
        <f ca="1"/>
        <v>113948.62897175213</v>
      </c>
      <c r="AA128" s="47">
        <f ca="1"/>
        <v>115419.77823460792</v>
      </c>
      <c r="AB128" s="47">
        <f ca="1"/>
        <v>116893.3910654499</v>
      </c>
      <c r="AC128" s="47">
        <f ca="1"/>
        <v>118328.18313134527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AK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AK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G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G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G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G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G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G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G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G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G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G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G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G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G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G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G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G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G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G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1:AB44"/>
  <sheetViews>
    <sheetView topLeftCell="A18" zoomScaleNormal="100" workbookViewId="0">
      <selection activeCell="Y1" sqref="A1:Y44"/>
    </sheetView>
  </sheetViews>
  <sheetFormatPr defaultRowHeight="21"/>
  <sheetData>
    <row r="1" spans="1:25">
      <c r="A1" s="112"/>
      <c r="B1" s="121" t="s">
        <v>67</v>
      </c>
      <c r="C1" s="122" t="s">
        <v>134</v>
      </c>
      <c r="D1" s="123" t="s">
        <v>146</v>
      </c>
      <c r="E1" s="136" t="s">
        <v>155</v>
      </c>
      <c r="F1" s="122" t="s">
        <v>71</v>
      </c>
      <c r="G1" s="123" t="s">
        <v>72</v>
      </c>
      <c r="H1" s="136" t="s">
        <v>73</v>
      </c>
      <c r="I1" s="122" t="s">
        <v>74</v>
      </c>
      <c r="J1" s="123" t="s">
        <v>75</v>
      </c>
      <c r="K1" s="136" t="s">
        <v>76</v>
      </c>
      <c r="L1" s="122" t="s">
        <v>77</v>
      </c>
      <c r="M1" s="123" t="s">
        <v>78</v>
      </c>
      <c r="N1" s="136" t="s">
        <v>79</v>
      </c>
      <c r="O1" s="122" t="s">
        <v>80</v>
      </c>
      <c r="P1" s="123" t="s">
        <v>81</v>
      </c>
      <c r="Q1" s="136" t="s">
        <v>82</v>
      </c>
      <c r="R1" s="122" t="s">
        <v>115</v>
      </c>
      <c r="S1" s="123" t="s">
        <v>116</v>
      </c>
      <c r="T1" s="142" t="s">
        <v>117</v>
      </c>
      <c r="U1" s="131" t="s">
        <v>83</v>
      </c>
      <c r="V1" s="138" t="s">
        <v>84</v>
      </c>
      <c r="W1" s="140" t="s">
        <v>85</v>
      </c>
      <c r="X1" s="122" t="s">
        <v>86</v>
      </c>
      <c r="Y1" s="123" t="s">
        <v>87</v>
      </c>
    </row>
    <row r="2" spans="1:25">
      <c r="A2" s="105" t="s">
        <v>123</v>
      </c>
      <c r="B2" s="124" t="s">
        <v>113</v>
      </c>
      <c r="C2" s="125" t="s">
        <v>113</v>
      </c>
      <c r="D2" s="126" t="s">
        <v>113</v>
      </c>
      <c r="E2" s="124" t="s">
        <v>113</v>
      </c>
      <c r="F2" s="125" t="s">
        <v>113</v>
      </c>
      <c r="G2" s="126" t="s">
        <v>113</v>
      </c>
      <c r="H2" s="124" t="s">
        <v>113</v>
      </c>
      <c r="I2" s="125" t="s">
        <v>113</v>
      </c>
      <c r="J2" s="126" t="s">
        <v>113</v>
      </c>
      <c r="K2" s="139" t="s">
        <v>113</v>
      </c>
      <c r="L2" s="125" t="s">
        <v>113</v>
      </c>
      <c r="M2" s="126" t="s">
        <v>113</v>
      </c>
      <c r="N2" s="124" t="s">
        <v>113</v>
      </c>
      <c r="O2" s="125" t="s">
        <v>113</v>
      </c>
      <c r="P2" s="126" t="s">
        <v>113</v>
      </c>
      <c r="Q2" s="139" t="s">
        <v>113</v>
      </c>
      <c r="R2" s="125" t="s">
        <v>113</v>
      </c>
      <c r="S2" s="126" t="s">
        <v>113</v>
      </c>
      <c r="T2" s="124" t="s">
        <v>113</v>
      </c>
      <c r="U2" s="125" t="s">
        <v>113</v>
      </c>
      <c r="V2" s="126" t="s">
        <v>113</v>
      </c>
      <c r="W2" s="139" t="s">
        <v>113</v>
      </c>
      <c r="X2" s="141" t="s">
        <v>113</v>
      </c>
      <c r="Y2" s="126" t="s">
        <v>113</v>
      </c>
    </row>
    <row r="3" spans="1:25">
      <c r="A3" s="105" t="s">
        <v>69</v>
      </c>
      <c r="B3" s="127" t="s">
        <v>125</v>
      </c>
      <c r="C3" s="128" t="s">
        <v>135</v>
      </c>
      <c r="D3" s="129" t="s">
        <v>125</v>
      </c>
      <c r="E3" s="127" t="s">
        <v>125</v>
      </c>
      <c r="F3" s="128" t="s">
        <v>125</v>
      </c>
      <c r="G3" s="137" t="s">
        <v>135</v>
      </c>
      <c r="H3" s="127" t="s">
        <v>135</v>
      </c>
      <c r="I3" s="128" t="s">
        <v>125</v>
      </c>
      <c r="J3" s="137" t="s">
        <v>135</v>
      </c>
      <c r="K3" s="127" t="s">
        <v>135</v>
      </c>
      <c r="L3" s="128" t="s">
        <v>250</v>
      </c>
      <c r="M3" s="129" t="s">
        <v>268</v>
      </c>
      <c r="N3" s="127" t="s">
        <v>286</v>
      </c>
      <c r="O3" s="128" t="s">
        <v>304</v>
      </c>
      <c r="P3" s="137" t="s">
        <v>322</v>
      </c>
      <c r="Q3" s="127" t="s">
        <v>135</v>
      </c>
      <c r="R3" s="128" t="s">
        <v>125</v>
      </c>
      <c r="S3" s="129" t="s">
        <v>135</v>
      </c>
      <c r="T3" s="127" t="s">
        <v>135</v>
      </c>
      <c r="U3" s="128" t="s">
        <v>125</v>
      </c>
      <c r="V3" s="129" t="s">
        <v>474</v>
      </c>
      <c r="W3" s="127" t="s">
        <v>391</v>
      </c>
      <c r="X3" s="128" t="s">
        <v>408</v>
      </c>
      <c r="Y3" s="129" t="s">
        <v>425</v>
      </c>
    </row>
    <row r="4" spans="1:25">
      <c r="A4" s="105" t="s">
        <v>61</v>
      </c>
      <c r="B4" s="130" t="s">
        <v>126</v>
      </c>
      <c r="C4" s="131" t="s">
        <v>136</v>
      </c>
      <c r="D4" s="132" t="s">
        <v>147</v>
      </c>
      <c r="E4" s="134" t="s">
        <v>156</v>
      </c>
      <c r="F4" s="122" t="s">
        <v>164</v>
      </c>
      <c r="G4" s="123" t="s">
        <v>172</v>
      </c>
      <c r="H4" s="130" t="s">
        <v>182</v>
      </c>
      <c r="I4" s="131" t="s">
        <v>199</v>
      </c>
      <c r="J4" s="138" t="s">
        <v>216</v>
      </c>
      <c r="K4" s="130" t="s">
        <v>233</v>
      </c>
      <c r="L4" s="131" t="s">
        <v>251</v>
      </c>
      <c r="M4" s="132" t="s">
        <v>269</v>
      </c>
      <c r="N4" s="134" t="s">
        <v>287</v>
      </c>
      <c r="O4" s="122" t="s">
        <v>305</v>
      </c>
      <c r="P4" s="123" t="s">
        <v>323</v>
      </c>
      <c r="Q4" s="134" t="s">
        <v>340</v>
      </c>
      <c r="R4" s="122" t="s">
        <v>357</v>
      </c>
      <c r="S4" s="135" t="s">
        <v>374</v>
      </c>
      <c r="T4" s="130" t="s">
        <v>442</v>
      </c>
      <c r="U4" s="131" t="s">
        <v>458</v>
      </c>
      <c r="V4" s="132" t="s">
        <v>475</v>
      </c>
      <c r="W4" s="130" t="s">
        <v>392</v>
      </c>
      <c r="X4" s="131" t="s">
        <v>409</v>
      </c>
      <c r="Y4" s="132" t="s">
        <v>426</v>
      </c>
    </row>
    <row r="5" spans="1:25">
      <c r="A5" s="120"/>
      <c r="B5" s="130" t="s">
        <v>125</v>
      </c>
      <c r="C5" s="131" t="s">
        <v>125</v>
      </c>
      <c r="D5" s="132" t="s">
        <v>125</v>
      </c>
      <c r="E5" s="130" t="s">
        <v>125</v>
      </c>
      <c r="F5" s="131" t="s">
        <v>125</v>
      </c>
      <c r="G5" s="138" t="s">
        <v>135</v>
      </c>
      <c r="H5" s="130" t="s">
        <v>183</v>
      </c>
      <c r="I5" s="131" t="s">
        <v>200</v>
      </c>
      <c r="J5" s="138" t="s">
        <v>217</v>
      </c>
      <c r="K5" s="130" t="s">
        <v>234</v>
      </c>
      <c r="L5" s="131" t="s">
        <v>252</v>
      </c>
      <c r="M5" s="132" t="s">
        <v>270</v>
      </c>
      <c r="N5" s="130" t="s">
        <v>288</v>
      </c>
      <c r="O5" s="131" t="s">
        <v>306</v>
      </c>
      <c r="P5" s="138" t="s">
        <v>324</v>
      </c>
      <c r="Q5" s="130" t="s">
        <v>341</v>
      </c>
      <c r="R5" s="133" t="s">
        <v>358</v>
      </c>
      <c r="S5" s="132" t="s">
        <v>375</v>
      </c>
      <c r="T5" s="130" t="s">
        <v>443</v>
      </c>
      <c r="U5" s="131" t="s">
        <v>459</v>
      </c>
      <c r="V5" s="132" t="s">
        <v>476</v>
      </c>
      <c r="W5" s="130" t="s">
        <v>393</v>
      </c>
      <c r="X5" s="131" t="s">
        <v>410</v>
      </c>
      <c r="Y5" s="132" t="s">
        <v>427</v>
      </c>
    </row>
    <row r="6" spans="1:25">
      <c r="A6" s="105" t="s">
        <v>65</v>
      </c>
      <c r="B6" s="130" t="s">
        <v>125</v>
      </c>
      <c r="C6" s="131" t="s">
        <v>125</v>
      </c>
      <c r="D6" s="132" t="s">
        <v>125</v>
      </c>
      <c r="E6" s="130" t="s">
        <v>125</v>
      </c>
      <c r="F6" s="131" t="s">
        <v>125</v>
      </c>
      <c r="G6" s="138" t="s">
        <v>135</v>
      </c>
      <c r="H6" s="130" t="s">
        <v>184</v>
      </c>
      <c r="I6" s="131" t="s">
        <v>201</v>
      </c>
      <c r="J6" s="138" t="s">
        <v>218</v>
      </c>
      <c r="K6" s="130" t="s">
        <v>235</v>
      </c>
      <c r="L6" s="131" t="s">
        <v>253</v>
      </c>
      <c r="M6" s="132" t="s">
        <v>271</v>
      </c>
      <c r="N6" s="130" t="s">
        <v>289</v>
      </c>
      <c r="O6" s="131" t="s">
        <v>307</v>
      </c>
      <c r="P6" s="138" t="s">
        <v>325</v>
      </c>
      <c r="Q6" s="130" t="s">
        <v>342</v>
      </c>
      <c r="R6" s="131" t="s">
        <v>359</v>
      </c>
      <c r="S6" s="132" t="s">
        <v>376</v>
      </c>
      <c r="T6" s="130" t="s">
        <v>444</v>
      </c>
      <c r="U6" s="131" t="s">
        <v>460</v>
      </c>
      <c r="V6" s="132" t="s">
        <v>477</v>
      </c>
      <c r="W6" s="130" t="s">
        <v>394</v>
      </c>
      <c r="X6" s="131" t="s">
        <v>411</v>
      </c>
      <c r="Y6" s="132" t="s">
        <v>428</v>
      </c>
    </row>
    <row r="7" spans="1:25">
      <c r="A7" s="105" t="s">
        <v>124</v>
      </c>
      <c r="B7" s="130" t="s">
        <v>125</v>
      </c>
      <c r="C7" s="131" t="s">
        <v>125</v>
      </c>
      <c r="D7" s="132" t="s">
        <v>125</v>
      </c>
      <c r="E7" s="130" t="s">
        <v>125</v>
      </c>
      <c r="F7" s="131" t="s">
        <v>125</v>
      </c>
      <c r="G7" s="138" t="s">
        <v>135</v>
      </c>
      <c r="H7" s="130" t="s">
        <v>185</v>
      </c>
      <c r="I7" s="131" t="s">
        <v>202</v>
      </c>
      <c r="J7" s="138" t="s">
        <v>219</v>
      </c>
      <c r="K7" s="130" t="s">
        <v>236</v>
      </c>
      <c r="L7" s="131" t="s">
        <v>254</v>
      </c>
      <c r="M7" s="132" t="s">
        <v>272</v>
      </c>
      <c r="N7" s="130" t="s">
        <v>290</v>
      </c>
      <c r="O7" s="131" t="s">
        <v>308</v>
      </c>
      <c r="P7" s="138" t="s">
        <v>326</v>
      </c>
      <c r="Q7" s="134" t="s">
        <v>343</v>
      </c>
      <c r="R7" s="122" t="s">
        <v>360</v>
      </c>
      <c r="S7" s="135" t="s">
        <v>377</v>
      </c>
      <c r="T7" s="130" t="s">
        <v>445</v>
      </c>
      <c r="U7" s="131" t="s">
        <v>461</v>
      </c>
      <c r="V7" s="132" t="s">
        <v>478</v>
      </c>
      <c r="W7" s="130" t="s">
        <v>395</v>
      </c>
      <c r="X7" s="131" t="s">
        <v>412</v>
      </c>
      <c r="Y7" s="132" t="s">
        <v>429</v>
      </c>
    </row>
    <row r="8" spans="1:25">
      <c r="A8" s="105" t="s">
        <v>70</v>
      </c>
      <c r="B8" s="130" t="s">
        <v>125</v>
      </c>
      <c r="C8" s="131" t="s">
        <v>125</v>
      </c>
      <c r="D8" s="132" t="s">
        <v>125</v>
      </c>
      <c r="E8" s="130" t="s">
        <v>125</v>
      </c>
      <c r="F8" s="131" t="s">
        <v>125</v>
      </c>
      <c r="G8" s="138" t="s">
        <v>135</v>
      </c>
      <c r="H8" s="130" t="s">
        <v>186</v>
      </c>
      <c r="I8" s="131" t="s">
        <v>203</v>
      </c>
      <c r="J8" s="138" t="s">
        <v>220</v>
      </c>
      <c r="K8" s="130" t="s">
        <v>237</v>
      </c>
      <c r="L8" s="131" t="s">
        <v>255</v>
      </c>
      <c r="M8" s="132" t="s">
        <v>273</v>
      </c>
      <c r="N8" s="130" t="s">
        <v>291</v>
      </c>
      <c r="O8" s="131" t="s">
        <v>309</v>
      </c>
      <c r="P8" s="138" t="s">
        <v>327</v>
      </c>
      <c r="Q8" s="130" t="s">
        <v>344</v>
      </c>
      <c r="R8" s="131" t="s">
        <v>361</v>
      </c>
      <c r="S8" s="132" t="s">
        <v>378</v>
      </c>
      <c r="T8" s="130" t="s">
        <v>446</v>
      </c>
      <c r="U8" s="131" t="s">
        <v>462</v>
      </c>
      <c r="V8" s="132" t="s">
        <v>479</v>
      </c>
      <c r="W8" s="130" t="s">
        <v>396</v>
      </c>
      <c r="X8" s="131" t="s">
        <v>413</v>
      </c>
      <c r="Y8" s="132" t="s">
        <v>430</v>
      </c>
    </row>
    <row r="9" spans="1:25">
      <c r="A9" s="105" t="s">
        <v>55</v>
      </c>
      <c r="B9" s="130" t="s">
        <v>125</v>
      </c>
      <c r="C9" s="131" t="s">
        <v>125</v>
      </c>
      <c r="D9" s="132" t="s">
        <v>125</v>
      </c>
      <c r="E9" s="130" t="s">
        <v>125</v>
      </c>
      <c r="F9" s="131" t="s">
        <v>125</v>
      </c>
      <c r="G9" s="138" t="s">
        <v>135</v>
      </c>
      <c r="H9" s="130" t="s">
        <v>187</v>
      </c>
      <c r="I9" s="131" t="s">
        <v>204</v>
      </c>
      <c r="J9" s="138" t="s">
        <v>221</v>
      </c>
      <c r="K9" s="130" t="s">
        <v>238</v>
      </c>
      <c r="L9" s="131" t="s">
        <v>256</v>
      </c>
      <c r="M9" s="132" t="s">
        <v>274</v>
      </c>
      <c r="N9" s="130" t="s">
        <v>292</v>
      </c>
      <c r="O9" s="131" t="s">
        <v>310</v>
      </c>
      <c r="P9" s="138" t="s">
        <v>328</v>
      </c>
      <c r="Q9" s="134" t="s">
        <v>345</v>
      </c>
      <c r="R9" s="122" t="s">
        <v>362</v>
      </c>
      <c r="S9" s="135" t="s">
        <v>379</v>
      </c>
      <c r="T9" s="130" t="s">
        <v>447</v>
      </c>
      <c r="U9" s="131" t="s">
        <v>463</v>
      </c>
      <c r="V9" s="132" t="s">
        <v>480</v>
      </c>
      <c r="W9" s="130" t="s">
        <v>397</v>
      </c>
      <c r="X9" s="131" t="s">
        <v>414</v>
      </c>
      <c r="Y9" s="132" t="s">
        <v>431</v>
      </c>
    </row>
    <row r="10" spans="1:25">
      <c r="A10" s="120"/>
      <c r="B10" s="130" t="s">
        <v>125</v>
      </c>
      <c r="C10" s="131" t="s">
        <v>125</v>
      </c>
      <c r="D10" s="132" t="s">
        <v>125</v>
      </c>
      <c r="E10" s="130" t="s">
        <v>125</v>
      </c>
      <c r="F10" s="131" t="s">
        <v>125</v>
      </c>
      <c r="G10" s="138" t="s">
        <v>173</v>
      </c>
      <c r="H10" s="130" t="s">
        <v>188</v>
      </c>
      <c r="I10" s="131" t="s">
        <v>205</v>
      </c>
      <c r="J10" s="138" t="s">
        <v>222</v>
      </c>
      <c r="K10" s="130" t="s">
        <v>239</v>
      </c>
      <c r="L10" s="131" t="s">
        <v>257</v>
      </c>
      <c r="M10" s="132" t="s">
        <v>275</v>
      </c>
      <c r="N10" s="130" t="s">
        <v>293</v>
      </c>
      <c r="O10" s="131" t="s">
        <v>311</v>
      </c>
      <c r="P10" s="138" t="s">
        <v>329</v>
      </c>
      <c r="Q10" s="134" t="s">
        <v>346</v>
      </c>
      <c r="R10" s="122" t="s">
        <v>363</v>
      </c>
      <c r="S10" s="135" t="s">
        <v>380</v>
      </c>
      <c r="T10" s="130" t="s">
        <v>448</v>
      </c>
      <c r="U10" s="131" t="s">
        <v>464</v>
      </c>
      <c r="V10" s="132" t="s">
        <v>481</v>
      </c>
      <c r="W10" s="130" t="s">
        <v>398</v>
      </c>
      <c r="X10" s="131" t="s">
        <v>415</v>
      </c>
      <c r="Y10" s="132" t="s">
        <v>432</v>
      </c>
    </row>
    <row r="11" spans="1:25">
      <c r="A11" s="105" t="s">
        <v>54</v>
      </c>
      <c r="B11" s="130" t="s">
        <v>125</v>
      </c>
      <c r="C11" s="131" t="s">
        <v>137</v>
      </c>
      <c r="D11" s="132" t="s">
        <v>148</v>
      </c>
      <c r="E11" s="130" t="s">
        <v>157</v>
      </c>
      <c r="F11" s="131" t="s">
        <v>165</v>
      </c>
      <c r="G11" s="138" t="s">
        <v>174</v>
      </c>
      <c r="H11" s="130" t="s">
        <v>189</v>
      </c>
      <c r="I11" s="131" t="s">
        <v>206</v>
      </c>
      <c r="J11" s="138" t="s">
        <v>223</v>
      </c>
      <c r="K11" s="134" t="s">
        <v>240</v>
      </c>
      <c r="L11" s="122" t="s">
        <v>258</v>
      </c>
      <c r="M11" s="135" t="s">
        <v>276</v>
      </c>
      <c r="N11" s="130" t="s">
        <v>294</v>
      </c>
      <c r="O11" s="133" t="s">
        <v>312</v>
      </c>
      <c r="P11" s="138" t="s">
        <v>330</v>
      </c>
      <c r="Q11" s="130" t="s">
        <v>347</v>
      </c>
      <c r="R11" s="131" t="s">
        <v>364</v>
      </c>
      <c r="S11" s="132" t="s">
        <v>381</v>
      </c>
      <c r="T11" s="130" t="s">
        <v>449</v>
      </c>
      <c r="U11" s="131" t="s">
        <v>465</v>
      </c>
      <c r="V11" s="132" t="s">
        <v>482</v>
      </c>
      <c r="W11" s="130" t="s">
        <v>399</v>
      </c>
      <c r="X11" s="131" t="s">
        <v>416</v>
      </c>
      <c r="Y11" s="132" t="s">
        <v>433</v>
      </c>
    </row>
    <row r="12" spans="1:25">
      <c r="A12" s="105" t="s">
        <v>56</v>
      </c>
      <c r="B12" s="130" t="s">
        <v>125</v>
      </c>
      <c r="C12" s="131" t="s">
        <v>125</v>
      </c>
      <c r="D12" s="132" t="s">
        <v>125</v>
      </c>
      <c r="E12" s="130" t="s">
        <v>125</v>
      </c>
      <c r="F12" s="131" t="s">
        <v>135</v>
      </c>
      <c r="G12" s="138" t="s">
        <v>175</v>
      </c>
      <c r="H12" s="130" t="s">
        <v>190</v>
      </c>
      <c r="I12" s="131" t="s">
        <v>207</v>
      </c>
      <c r="J12" s="138" t="s">
        <v>224</v>
      </c>
      <c r="K12" s="130" t="s">
        <v>241</v>
      </c>
      <c r="L12" s="131" t="s">
        <v>259</v>
      </c>
      <c r="M12" s="132" t="s">
        <v>277</v>
      </c>
      <c r="N12" s="134" t="s">
        <v>295</v>
      </c>
      <c r="O12" s="122" t="s">
        <v>313</v>
      </c>
      <c r="P12" s="123" t="s">
        <v>331</v>
      </c>
      <c r="Q12" s="130" t="s">
        <v>348</v>
      </c>
      <c r="R12" s="131" t="s">
        <v>365</v>
      </c>
      <c r="S12" s="132" t="s">
        <v>382</v>
      </c>
      <c r="T12" s="130" t="s">
        <v>450</v>
      </c>
      <c r="U12" s="131" t="s">
        <v>466</v>
      </c>
      <c r="V12" s="132" t="s">
        <v>483</v>
      </c>
      <c r="W12" s="130" t="s">
        <v>400</v>
      </c>
      <c r="X12" s="131" t="s">
        <v>417</v>
      </c>
      <c r="Y12" s="132" t="s">
        <v>434</v>
      </c>
    </row>
    <row r="13" spans="1:25">
      <c r="A13" s="105" t="s">
        <v>57</v>
      </c>
      <c r="B13" s="130" t="s">
        <v>127</v>
      </c>
      <c r="C13" s="131" t="s">
        <v>138</v>
      </c>
      <c r="D13" s="132" t="s">
        <v>138</v>
      </c>
      <c r="E13" s="130" t="s">
        <v>127</v>
      </c>
      <c r="F13" s="131" t="s">
        <v>127</v>
      </c>
      <c r="G13" s="138" t="s">
        <v>127</v>
      </c>
      <c r="H13" s="130" t="s">
        <v>127</v>
      </c>
      <c r="I13" s="131" t="s">
        <v>127</v>
      </c>
      <c r="J13" s="138" t="s">
        <v>127</v>
      </c>
      <c r="K13" s="130" t="s">
        <v>127</v>
      </c>
      <c r="L13" s="131" t="s">
        <v>127</v>
      </c>
      <c r="M13" s="132" t="s">
        <v>127</v>
      </c>
      <c r="N13" s="130" t="s">
        <v>127</v>
      </c>
      <c r="O13" s="131" t="s">
        <v>127</v>
      </c>
      <c r="P13" s="138" t="s">
        <v>127</v>
      </c>
      <c r="Q13" s="130" t="s">
        <v>127</v>
      </c>
      <c r="R13" s="131" t="s">
        <v>127</v>
      </c>
      <c r="S13" s="132" t="s">
        <v>127</v>
      </c>
      <c r="T13" s="130" t="s">
        <v>127</v>
      </c>
      <c r="U13" s="131" t="s">
        <v>127</v>
      </c>
      <c r="V13" s="132" t="s">
        <v>127</v>
      </c>
      <c r="W13" s="130" t="s">
        <v>127</v>
      </c>
      <c r="X13" s="131" t="s">
        <v>127</v>
      </c>
      <c r="Y13" s="132" t="s">
        <v>127</v>
      </c>
    </row>
    <row r="14" spans="1:25">
      <c r="A14" s="105" t="s">
        <v>2</v>
      </c>
      <c r="B14" s="130" t="s">
        <v>128</v>
      </c>
      <c r="C14" s="131" t="s">
        <v>139</v>
      </c>
      <c r="D14" s="132" t="s">
        <v>149</v>
      </c>
      <c r="E14" s="130" t="s">
        <v>158</v>
      </c>
      <c r="F14" s="131" t="s">
        <v>166</v>
      </c>
      <c r="G14" s="138" t="s">
        <v>176</v>
      </c>
      <c r="H14" s="130" t="s">
        <v>191</v>
      </c>
      <c r="I14" s="131" t="s">
        <v>208</v>
      </c>
      <c r="J14" s="138" t="s">
        <v>225</v>
      </c>
      <c r="K14" s="130" t="s">
        <v>242</v>
      </c>
      <c r="L14" s="131" t="s">
        <v>260</v>
      </c>
      <c r="M14" s="132" t="s">
        <v>278</v>
      </c>
      <c r="N14" s="130" t="s">
        <v>296</v>
      </c>
      <c r="O14" s="131" t="s">
        <v>314</v>
      </c>
      <c r="P14" s="138" t="s">
        <v>332</v>
      </c>
      <c r="Q14" s="134" t="s">
        <v>349</v>
      </c>
      <c r="R14" s="122" t="s">
        <v>366</v>
      </c>
      <c r="S14" s="135" t="s">
        <v>383</v>
      </c>
      <c r="T14" s="130" t="s">
        <v>451</v>
      </c>
      <c r="U14" s="131" t="s">
        <v>467</v>
      </c>
      <c r="V14" s="132" t="s">
        <v>484</v>
      </c>
      <c r="W14" s="130" t="s">
        <v>401</v>
      </c>
      <c r="X14" s="131" t="s">
        <v>418</v>
      </c>
      <c r="Y14" s="132" t="s">
        <v>435</v>
      </c>
    </row>
    <row r="15" spans="1:25">
      <c r="A15" s="105" t="s">
        <v>1</v>
      </c>
      <c r="B15" s="130" t="s">
        <v>129</v>
      </c>
      <c r="C15" s="131" t="s">
        <v>140</v>
      </c>
      <c r="D15" s="132" t="s">
        <v>150</v>
      </c>
      <c r="E15" s="130" t="s">
        <v>159</v>
      </c>
      <c r="F15" s="131" t="s">
        <v>167</v>
      </c>
      <c r="G15" s="138" t="s">
        <v>177</v>
      </c>
      <c r="H15" s="130" t="s">
        <v>192</v>
      </c>
      <c r="I15" s="133" t="s">
        <v>209</v>
      </c>
      <c r="J15" s="138" t="s">
        <v>226</v>
      </c>
      <c r="K15" s="130" t="s">
        <v>243</v>
      </c>
      <c r="L15" s="131" t="s">
        <v>261</v>
      </c>
      <c r="M15" s="132" t="s">
        <v>279</v>
      </c>
      <c r="N15" s="130" t="s">
        <v>297</v>
      </c>
      <c r="O15" s="131" t="s">
        <v>315</v>
      </c>
      <c r="P15" s="138" t="s">
        <v>333</v>
      </c>
      <c r="Q15" s="130" t="s">
        <v>350</v>
      </c>
      <c r="R15" s="131" t="s">
        <v>367</v>
      </c>
      <c r="S15" s="132" t="s">
        <v>384</v>
      </c>
      <c r="T15" s="130" t="s">
        <v>452</v>
      </c>
      <c r="U15" s="131" t="s">
        <v>468</v>
      </c>
      <c r="V15" s="132" t="s">
        <v>485</v>
      </c>
      <c r="W15" s="130" t="s">
        <v>402</v>
      </c>
      <c r="X15" s="131" t="s">
        <v>419</v>
      </c>
      <c r="Y15" s="132" t="s">
        <v>436</v>
      </c>
    </row>
    <row r="16" spans="1:25">
      <c r="A16" s="105" t="s">
        <v>66</v>
      </c>
      <c r="B16" s="130" t="s">
        <v>130</v>
      </c>
      <c r="C16" s="133" t="s">
        <v>141</v>
      </c>
      <c r="D16" s="132" t="s">
        <v>151</v>
      </c>
      <c r="E16" s="130" t="s">
        <v>160</v>
      </c>
      <c r="F16" s="133" t="s">
        <v>168</v>
      </c>
      <c r="G16" s="138" t="s">
        <v>178</v>
      </c>
      <c r="H16" s="130" t="s">
        <v>193</v>
      </c>
      <c r="I16" s="133" t="s">
        <v>210</v>
      </c>
      <c r="J16" s="138" t="s">
        <v>227</v>
      </c>
      <c r="K16" s="134" t="s">
        <v>244</v>
      </c>
      <c r="L16" s="122" t="s">
        <v>262</v>
      </c>
      <c r="M16" s="135" t="s">
        <v>280</v>
      </c>
      <c r="N16" s="134" t="s">
        <v>298</v>
      </c>
      <c r="O16" s="122" t="s">
        <v>316</v>
      </c>
      <c r="P16" s="123" t="s">
        <v>334</v>
      </c>
      <c r="Q16" s="130" t="s">
        <v>351</v>
      </c>
      <c r="R16" s="131" t="s">
        <v>368</v>
      </c>
      <c r="S16" s="132" t="s">
        <v>385</v>
      </c>
      <c r="T16" s="134" t="s">
        <v>453</v>
      </c>
      <c r="U16" s="122" t="s">
        <v>469</v>
      </c>
      <c r="V16" s="135" t="s">
        <v>486</v>
      </c>
      <c r="W16" s="130" t="s">
        <v>403</v>
      </c>
      <c r="X16" s="131" t="s">
        <v>420</v>
      </c>
      <c r="Y16" s="132" t="s">
        <v>437</v>
      </c>
    </row>
    <row r="17" spans="1:28">
      <c r="A17" s="105" t="s">
        <v>64</v>
      </c>
      <c r="B17" s="130" t="s">
        <v>131</v>
      </c>
      <c r="C17" s="133" t="s">
        <v>142</v>
      </c>
      <c r="D17" s="132" t="s">
        <v>152</v>
      </c>
      <c r="E17" s="130" t="s">
        <v>161</v>
      </c>
      <c r="F17" s="133" t="s">
        <v>169</v>
      </c>
      <c r="G17" s="138" t="s">
        <v>179</v>
      </c>
      <c r="H17" s="130" t="s">
        <v>194</v>
      </c>
      <c r="I17" s="133" t="s">
        <v>211</v>
      </c>
      <c r="J17" s="138" t="s">
        <v>228</v>
      </c>
      <c r="K17" s="130" t="s">
        <v>245</v>
      </c>
      <c r="L17" s="133" t="s">
        <v>263</v>
      </c>
      <c r="M17" s="132" t="s">
        <v>281</v>
      </c>
      <c r="N17" s="130" t="s">
        <v>299</v>
      </c>
      <c r="O17" s="131" t="s">
        <v>317</v>
      </c>
      <c r="P17" s="138" t="s">
        <v>335</v>
      </c>
      <c r="Q17" s="130" t="s">
        <v>352</v>
      </c>
      <c r="R17" s="131" t="s">
        <v>369</v>
      </c>
      <c r="S17" s="132" t="s">
        <v>386</v>
      </c>
      <c r="T17" s="130" t="s">
        <v>454</v>
      </c>
      <c r="U17" s="131" t="s">
        <v>470</v>
      </c>
      <c r="V17" s="132" t="s">
        <v>487</v>
      </c>
      <c r="W17" s="130" t="s">
        <v>404</v>
      </c>
      <c r="X17" s="131" t="s">
        <v>421</v>
      </c>
      <c r="Y17" s="132" t="s">
        <v>438</v>
      </c>
    </row>
    <row r="18" spans="1:28">
      <c r="A18" s="105" t="s">
        <v>52</v>
      </c>
      <c r="B18" s="130" t="s">
        <v>132</v>
      </c>
      <c r="C18" s="133" t="s">
        <v>143</v>
      </c>
      <c r="D18" s="132" t="s">
        <v>153</v>
      </c>
      <c r="E18" s="130" t="s">
        <v>162</v>
      </c>
      <c r="F18" s="133" t="s">
        <v>170</v>
      </c>
      <c r="G18" s="138" t="s">
        <v>180</v>
      </c>
      <c r="H18" s="130" t="s">
        <v>195</v>
      </c>
      <c r="I18" s="131" t="s">
        <v>212</v>
      </c>
      <c r="J18" s="138" t="s">
        <v>229</v>
      </c>
      <c r="K18" s="130" t="s">
        <v>246</v>
      </c>
      <c r="L18" s="131" t="s">
        <v>264</v>
      </c>
      <c r="M18" s="132" t="s">
        <v>282</v>
      </c>
      <c r="N18" s="130" t="s">
        <v>300</v>
      </c>
      <c r="O18" s="131" t="s">
        <v>318</v>
      </c>
      <c r="P18" s="138" t="s">
        <v>336</v>
      </c>
      <c r="Q18" s="130" t="s">
        <v>353</v>
      </c>
      <c r="R18" s="131" t="s">
        <v>370</v>
      </c>
      <c r="S18" s="132" t="s">
        <v>387</v>
      </c>
      <c r="T18" s="130" t="s">
        <v>455</v>
      </c>
      <c r="U18" s="131" t="s">
        <v>471</v>
      </c>
      <c r="V18" s="132" t="s">
        <v>488</v>
      </c>
      <c r="W18" s="130" t="s">
        <v>405</v>
      </c>
      <c r="X18" s="131" t="s">
        <v>422</v>
      </c>
      <c r="Y18" s="132" t="s">
        <v>439</v>
      </c>
    </row>
    <row r="19" spans="1:28">
      <c r="A19" s="105" t="s">
        <v>60</v>
      </c>
      <c r="B19" s="130" t="s">
        <v>133</v>
      </c>
      <c r="C19" s="133" t="s">
        <v>144</v>
      </c>
      <c r="D19" s="132" t="s">
        <v>154</v>
      </c>
      <c r="E19" s="130" t="s">
        <v>163</v>
      </c>
      <c r="F19" s="133" t="s">
        <v>171</v>
      </c>
      <c r="G19" s="138" t="s">
        <v>181</v>
      </c>
      <c r="H19" s="130" t="s">
        <v>196</v>
      </c>
      <c r="I19" s="131" t="s">
        <v>213</v>
      </c>
      <c r="J19" s="138" t="s">
        <v>230</v>
      </c>
      <c r="K19" s="130" t="s">
        <v>247</v>
      </c>
      <c r="L19" s="131" t="s">
        <v>265</v>
      </c>
      <c r="M19" s="132" t="s">
        <v>283</v>
      </c>
      <c r="N19" s="130" t="s">
        <v>301</v>
      </c>
      <c r="O19" s="131" t="s">
        <v>319</v>
      </c>
      <c r="P19" s="138" t="s">
        <v>337</v>
      </c>
      <c r="Q19" s="130" t="s">
        <v>354</v>
      </c>
      <c r="R19" s="133" t="s">
        <v>371</v>
      </c>
      <c r="S19" s="132" t="s">
        <v>388</v>
      </c>
      <c r="T19" s="130" t="s">
        <v>456</v>
      </c>
      <c r="U19" s="131" t="s">
        <v>472</v>
      </c>
      <c r="V19" s="132" t="s">
        <v>489</v>
      </c>
      <c r="W19" s="130" t="s">
        <v>406</v>
      </c>
      <c r="X19" s="131" t="s">
        <v>423</v>
      </c>
      <c r="Y19" s="132" t="s">
        <v>440</v>
      </c>
    </row>
    <row r="20" spans="1:28">
      <c r="A20" s="105" t="s">
        <v>59</v>
      </c>
      <c r="B20" s="130" t="s">
        <v>125</v>
      </c>
      <c r="C20" s="131" t="s">
        <v>145</v>
      </c>
      <c r="D20" s="132" t="s">
        <v>125</v>
      </c>
      <c r="E20" s="130" t="s">
        <v>125</v>
      </c>
      <c r="F20" s="131" t="s">
        <v>135</v>
      </c>
      <c r="G20" s="138" t="s">
        <v>135</v>
      </c>
      <c r="H20" s="130" t="s">
        <v>197</v>
      </c>
      <c r="I20" s="131" t="s">
        <v>214</v>
      </c>
      <c r="J20" s="138" t="s">
        <v>231</v>
      </c>
      <c r="K20" s="130" t="s">
        <v>248</v>
      </c>
      <c r="L20" s="131" t="s">
        <v>266</v>
      </c>
      <c r="M20" s="132" t="s">
        <v>284</v>
      </c>
      <c r="N20" s="130" t="s">
        <v>302</v>
      </c>
      <c r="O20" s="131" t="s">
        <v>320</v>
      </c>
      <c r="P20" s="138" t="s">
        <v>338</v>
      </c>
      <c r="Q20" s="130" t="s">
        <v>355</v>
      </c>
      <c r="R20" s="133" t="s">
        <v>372</v>
      </c>
      <c r="S20" s="132" t="s">
        <v>389</v>
      </c>
      <c r="T20" s="130" t="s">
        <v>457</v>
      </c>
      <c r="U20" s="131" t="s">
        <v>473</v>
      </c>
      <c r="V20" s="132" t="s">
        <v>490</v>
      </c>
      <c r="W20" s="130" t="s">
        <v>407</v>
      </c>
      <c r="X20" s="131" t="s">
        <v>424</v>
      </c>
      <c r="Y20" s="132" t="s">
        <v>441</v>
      </c>
    </row>
    <row r="21" spans="1:28">
      <c r="A21" s="105" t="s">
        <v>68</v>
      </c>
      <c r="B21" s="134" t="s">
        <v>125</v>
      </c>
      <c r="C21" s="122" t="s">
        <v>125</v>
      </c>
      <c r="D21" s="135" t="s">
        <v>125</v>
      </c>
      <c r="E21" s="130" t="s">
        <v>125</v>
      </c>
      <c r="F21" s="131" t="s">
        <v>135</v>
      </c>
      <c r="G21" s="138" t="s">
        <v>135</v>
      </c>
      <c r="H21" s="130" t="s">
        <v>198</v>
      </c>
      <c r="I21" s="131" t="s">
        <v>215</v>
      </c>
      <c r="J21" s="138" t="s">
        <v>232</v>
      </c>
      <c r="K21" s="130" t="s">
        <v>249</v>
      </c>
      <c r="L21" s="131" t="s">
        <v>267</v>
      </c>
      <c r="M21" s="132" t="s">
        <v>285</v>
      </c>
      <c r="N21" s="130" t="s">
        <v>303</v>
      </c>
      <c r="O21" s="131" t="s">
        <v>321</v>
      </c>
      <c r="P21" s="138" t="s">
        <v>339</v>
      </c>
      <c r="Q21" s="130" t="s">
        <v>356</v>
      </c>
      <c r="R21" s="131" t="s">
        <v>373</v>
      </c>
      <c r="S21" s="132" t="s">
        <v>390</v>
      </c>
      <c r="T21" s="130" t="s">
        <v>390</v>
      </c>
      <c r="U21" s="131" t="s">
        <v>390</v>
      </c>
      <c r="V21" s="132" t="s">
        <v>390</v>
      </c>
      <c r="W21" s="130" t="s">
        <v>390</v>
      </c>
      <c r="X21" s="131" t="s">
        <v>390</v>
      </c>
      <c r="Y21" s="132" t="s">
        <v>390</v>
      </c>
    </row>
    <row r="22" spans="1:28">
      <c r="A22" s="105" t="s">
        <v>114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12"/>
      <c r="AA22" s="112"/>
      <c r="AB22" s="112"/>
    </row>
    <row r="23" spans="1:28">
      <c r="A23" s="105" t="s">
        <v>88</v>
      </c>
      <c r="B23" s="143" t="s">
        <v>67</v>
      </c>
      <c r="C23" s="119" t="s">
        <v>134</v>
      </c>
      <c r="D23" s="144" t="s">
        <v>146</v>
      </c>
      <c r="E23" s="143" t="s">
        <v>155</v>
      </c>
      <c r="F23" s="119" t="s">
        <v>71</v>
      </c>
      <c r="G23" s="144" t="s">
        <v>72</v>
      </c>
      <c r="H23" s="152" t="s">
        <v>73</v>
      </c>
      <c r="I23" s="119" t="s">
        <v>74</v>
      </c>
      <c r="J23" s="144" t="s">
        <v>75</v>
      </c>
      <c r="K23" s="143" t="s">
        <v>76</v>
      </c>
      <c r="L23" s="119" t="s">
        <v>77</v>
      </c>
      <c r="M23" s="144" t="s">
        <v>78</v>
      </c>
      <c r="N23" s="156" t="s">
        <v>79</v>
      </c>
      <c r="O23" s="119" t="s">
        <v>80</v>
      </c>
      <c r="P23" s="144" t="s">
        <v>81</v>
      </c>
      <c r="Q23" s="156" t="s">
        <v>82</v>
      </c>
      <c r="R23" s="119" t="s">
        <v>115</v>
      </c>
      <c r="S23" s="144" t="s">
        <v>116</v>
      </c>
      <c r="T23" s="143" t="s">
        <v>117</v>
      </c>
      <c r="U23" s="119" t="s">
        <v>83</v>
      </c>
      <c r="V23" s="144" t="s">
        <v>84</v>
      </c>
      <c r="W23" s="158" t="s">
        <v>85</v>
      </c>
      <c r="X23" s="119" t="s">
        <v>86</v>
      </c>
      <c r="Y23" s="144" t="s">
        <v>87</v>
      </c>
    </row>
    <row r="24" spans="1:28">
      <c r="A24" s="105" t="s">
        <v>119</v>
      </c>
      <c r="B24" s="145" t="s">
        <v>113</v>
      </c>
      <c r="C24" s="146" t="s">
        <v>113</v>
      </c>
      <c r="D24" s="147" t="s">
        <v>113</v>
      </c>
      <c r="E24" s="151" t="s">
        <v>113</v>
      </c>
      <c r="F24" s="146" t="s">
        <v>113</v>
      </c>
      <c r="G24" s="147" t="s">
        <v>113</v>
      </c>
      <c r="H24" s="151" t="s">
        <v>113</v>
      </c>
      <c r="I24" s="146" t="s">
        <v>113</v>
      </c>
      <c r="J24" s="147" t="s">
        <v>113</v>
      </c>
      <c r="K24" s="151" t="s">
        <v>113</v>
      </c>
      <c r="L24" s="146" t="s">
        <v>113</v>
      </c>
      <c r="M24" s="147" t="s">
        <v>113</v>
      </c>
      <c r="N24" s="151" t="s">
        <v>113</v>
      </c>
      <c r="O24" s="146" t="s">
        <v>113</v>
      </c>
      <c r="P24" s="147" t="s">
        <v>113</v>
      </c>
      <c r="Q24" s="151" t="s">
        <v>113</v>
      </c>
      <c r="R24" s="146" t="s">
        <v>113</v>
      </c>
      <c r="S24" s="147" t="s">
        <v>113</v>
      </c>
      <c r="T24" s="151" t="s">
        <v>113</v>
      </c>
      <c r="U24" s="146" t="s">
        <v>113</v>
      </c>
      <c r="V24" s="147" t="s">
        <v>113</v>
      </c>
      <c r="W24" s="151" t="s">
        <v>113</v>
      </c>
      <c r="X24" s="146" t="s">
        <v>113</v>
      </c>
      <c r="Y24" s="147" t="s">
        <v>113</v>
      </c>
    </row>
    <row r="25" spans="1:28">
      <c r="A25" s="105" t="s">
        <v>123</v>
      </c>
      <c r="B25" s="148" t="s">
        <v>135</v>
      </c>
      <c r="C25" s="109" t="s">
        <v>125</v>
      </c>
      <c r="D25" s="149" t="s">
        <v>135</v>
      </c>
      <c r="E25" s="148" t="s">
        <v>135</v>
      </c>
      <c r="F25" s="109" t="s">
        <v>125</v>
      </c>
      <c r="G25" s="149" t="s">
        <v>175</v>
      </c>
      <c r="H25" s="148" t="s">
        <v>190</v>
      </c>
      <c r="I25" s="109" t="s">
        <v>207</v>
      </c>
      <c r="J25" s="153" t="s">
        <v>224</v>
      </c>
      <c r="K25" s="148" t="s">
        <v>241</v>
      </c>
      <c r="L25" s="109" t="s">
        <v>259</v>
      </c>
      <c r="M25" s="153" t="s">
        <v>277</v>
      </c>
      <c r="N25" s="148" t="s">
        <v>295</v>
      </c>
      <c r="O25" s="109" t="s">
        <v>313</v>
      </c>
      <c r="P25" s="149" t="s">
        <v>331</v>
      </c>
      <c r="Q25" s="148" t="s">
        <v>348</v>
      </c>
      <c r="R25" s="109" t="s">
        <v>365</v>
      </c>
      <c r="S25" s="153" t="s">
        <v>382</v>
      </c>
      <c r="T25" s="148" t="s">
        <v>450</v>
      </c>
      <c r="U25" s="157" t="s">
        <v>466</v>
      </c>
      <c r="V25" s="153" t="s">
        <v>483</v>
      </c>
      <c r="W25" s="148" t="s">
        <v>400</v>
      </c>
      <c r="X25" s="109" t="s">
        <v>417</v>
      </c>
      <c r="Y25" s="153" t="s">
        <v>434</v>
      </c>
    </row>
    <row r="26" spans="1:28">
      <c r="A26" s="114" t="s">
        <v>2</v>
      </c>
      <c r="B26" s="115" t="s">
        <v>127</v>
      </c>
      <c r="C26" s="116" t="s">
        <v>127</v>
      </c>
      <c r="D26" s="150" t="s">
        <v>127</v>
      </c>
      <c r="E26" s="115" t="s">
        <v>127</v>
      </c>
      <c r="F26" s="116" t="s">
        <v>127</v>
      </c>
      <c r="G26" s="150" t="s">
        <v>127</v>
      </c>
      <c r="H26" s="115" t="s">
        <v>127</v>
      </c>
      <c r="I26" s="116" t="s">
        <v>127</v>
      </c>
      <c r="J26" s="154" t="s">
        <v>127</v>
      </c>
      <c r="K26" s="115" t="s">
        <v>127</v>
      </c>
      <c r="L26" s="116" t="s">
        <v>138</v>
      </c>
      <c r="M26" s="154" t="s">
        <v>138</v>
      </c>
      <c r="N26" s="115" t="s">
        <v>127</v>
      </c>
      <c r="O26" s="116" t="s">
        <v>127</v>
      </c>
      <c r="P26" s="150" t="s">
        <v>127</v>
      </c>
      <c r="Q26" s="115" t="s">
        <v>127</v>
      </c>
      <c r="R26" s="116" t="s">
        <v>127</v>
      </c>
      <c r="S26" s="154" t="s">
        <v>127</v>
      </c>
      <c r="T26" s="115" t="s">
        <v>127</v>
      </c>
      <c r="U26" s="116" t="s">
        <v>127</v>
      </c>
      <c r="V26" s="154" t="s">
        <v>127</v>
      </c>
      <c r="W26" s="115" t="s">
        <v>127</v>
      </c>
      <c r="X26" s="116" t="s">
        <v>127</v>
      </c>
      <c r="Y26" s="154" t="s">
        <v>127</v>
      </c>
    </row>
    <row r="27" spans="1:28">
      <c r="A27" s="114" t="s">
        <v>1</v>
      </c>
      <c r="B27" s="115" t="s">
        <v>128</v>
      </c>
      <c r="C27" s="116" t="s">
        <v>139</v>
      </c>
      <c r="D27" s="150" t="s">
        <v>149</v>
      </c>
      <c r="E27" s="115" t="s">
        <v>158</v>
      </c>
      <c r="F27" s="116" t="s">
        <v>166</v>
      </c>
      <c r="G27" s="150" t="s">
        <v>176</v>
      </c>
      <c r="H27" s="115" t="s">
        <v>191</v>
      </c>
      <c r="I27" s="116" t="s">
        <v>208</v>
      </c>
      <c r="J27" s="154" t="s">
        <v>225</v>
      </c>
      <c r="K27" s="115" t="s">
        <v>242</v>
      </c>
      <c r="L27" s="116" t="s">
        <v>260</v>
      </c>
      <c r="M27" s="154" t="s">
        <v>278</v>
      </c>
      <c r="N27" s="115" t="s">
        <v>296</v>
      </c>
      <c r="O27" s="116" t="s">
        <v>314</v>
      </c>
      <c r="P27" s="150" t="s">
        <v>332</v>
      </c>
      <c r="Q27" s="118" t="s">
        <v>349</v>
      </c>
      <c r="R27" s="119" t="s">
        <v>366</v>
      </c>
      <c r="S27" s="155" t="s">
        <v>383</v>
      </c>
      <c r="T27" s="115" t="s">
        <v>451</v>
      </c>
      <c r="U27" s="116" t="s">
        <v>467</v>
      </c>
      <c r="V27" s="154" t="s">
        <v>484</v>
      </c>
      <c r="W27" s="115" t="s">
        <v>401</v>
      </c>
      <c r="X27" s="116" t="s">
        <v>418</v>
      </c>
      <c r="Y27" s="154" t="s">
        <v>435</v>
      </c>
    </row>
    <row r="28" spans="1:28">
      <c r="A28" s="114" t="s">
        <v>494</v>
      </c>
      <c r="B28" s="115" t="s">
        <v>129</v>
      </c>
      <c r="C28" s="116" t="s">
        <v>140</v>
      </c>
      <c r="D28" s="150" t="s">
        <v>150</v>
      </c>
      <c r="E28" s="115" t="s">
        <v>159</v>
      </c>
      <c r="F28" s="116" t="s">
        <v>167</v>
      </c>
      <c r="G28" s="150" t="s">
        <v>177</v>
      </c>
      <c r="H28" s="115" t="s">
        <v>192</v>
      </c>
      <c r="I28" s="117" t="s">
        <v>209</v>
      </c>
      <c r="J28" s="154" t="s">
        <v>226</v>
      </c>
      <c r="K28" s="115" t="s">
        <v>243</v>
      </c>
      <c r="L28" s="116" t="s">
        <v>261</v>
      </c>
      <c r="M28" s="154" t="s">
        <v>279</v>
      </c>
      <c r="N28" s="115" t="s">
        <v>297</v>
      </c>
      <c r="O28" s="116" t="s">
        <v>315</v>
      </c>
      <c r="P28" s="150" t="s">
        <v>333</v>
      </c>
      <c r="Q28" s="115" t="s">
        <v>350</v>
      </c>
      <c r="R28" s="116" t="s">
        <v>367</v>
      </c>
      <c r="S28" s="154" t="s">
        <v>384</v>
      </c>
      <c r="T28" s="115" t="s">
        <v>452</v>
      </c>
      <c r="U28" s="116" t="s">
        <v>468</v>
      </c>
      <c r="V28" s="154" t="s">
        <v>485</v>
      </c>
      <c r="W28" s="115" t="s">
        <v>402</v>
      </c>
      <c r="X28" s="116" t="s">
        <v>419</v>
      </c>
      <c r="Y28" s="154" t="s">
        <v>436</v>
      </c>
    </row>
    <row r="29" spans="1:28">
      <c r="A29" s="114" t="s">
        <v>64</v>
      </c>
      <c r="B29" s="115" t="s">
        <v>130</v>
      </c>
      <c r="C29" s="117" t="s">
        <v>141</v>
      </c>
      <c r="D29" s="150" t="s">
        <v>151</v>
      </c>
      <c r="E29" s="115" t="s">
        <v>160</v>
      </c>
      <c r="F29" s="117" t="s">
        <v>168</v>
      </c>
      <c r="G29" s="150" t="s">
        <v>178</v>
      </c>
      <c r="H29" s="115" t="s">
        <v>193</v>
      </c>
      <c r="I29" s="117" t="s">
        <v>210</v>
      </c>
      <c r="J29" s="154" t="s">
        <v>227</v>
      </c>
      <c r="K29" s="115" t="s">
        <v>244</v>
      </c>
      <c r="L29" s="116" t="s">
        <v>262</v>
      </c>
      <c r="M29" s="154" t="s">
        <v>280</v>
      </c>
      <c r="N29" s="118" t="s">
        <v>298</v>
      </c>
      <c r="O29" s="119" t="s">
        <v>316</v>
      </c>
      <c r="P29" s="144" t="s">
        <v>334</v>
      </c>
      <c r="Q29" s="115" t="s">
        <v>351</v>
      </c>
      <c r="R29" s="116" t="s">
        <v>368</v>
      </c>
      <c r="S29" s="154" t="s">
        <v>385</v>
      </c>
      <c r="T29" s="118" t="s">
        <v>453</v>
      </c>
      <c r="U29" s="119" t="s">
        <v>469</v>
      </c>
      <c r="V29" s="155" t="s">
        <v>486</v>
      </c>
      <c r="W29" s="115" t="s">
        <v>403</v>
      </c>
      <c r="X29" s="116" t="s">
        <v>420</v>
      </c>
      <c r="Y29" s="154" t="s">
        <v>437</v>
      </c>
    </row>
    <row r="30" spans="1:28">
      <c r="A30" s="114" t="s">
        <v>52</v>
      </c>
      <c r="B30" s="115" t="s">
        <v>131</v>
      </c>
      <c r="C30" s="117" t="s">
        <v>142</v>
      </c>
      <c r="D30" s="150" t="s">
        <v>152</v>
      </c>
      <c r="E30" s="115" t="s">
        <v>161</v>
      </c>
      <c r="F30" s="117" t="s">
        <v>169</v>
      </c>
      <c r="G30" s="150" t="s">
        <v>179</v>
      </c>
      <c r="H30" s="115" t="s">
        <v>194</v>
      </c>
      <c r="I30" s="117" t="s">
        <v>211</v>
      </c>
      <c r="J30" s="154" t="s">
        <v>228</v>
      </c>
      <c r="K30" s="115" t="s">
        <v>245</v>
      </c>
      <c r="L30" s="116" t="s">
        <v>263</v>
      </c>
      <c r="M30" s="154" t="s">
        <v>281</v>
      </c>
      <c r="N30" s="115" t="s">
        <v>299</v>
      </c>
      <c r="O30" s="116" t="s">
        <v>317</v>
      </c>
      <c r="P30" s="150" t="s">
        <v>335</v>
      </c>
      <c r="Q30" s="115" t="s">
        <v>352</v>
      </c>
      <c r="R30" s="116" t="s">
        <v>369</v>
      </c>
      <c r="S30" s="154" t="s">
        <v>386</v>
      </c>
      <c r="T30" s="115" t="s">
        <v>454</v>
      </c>
      <c r="U30" s="116" t="s">
        <v>470</v>
      </c>
      <c r="V30" s="154" t="s">
        <v>487</v>
      </c>
      <c r="W30" s="115" t="s">
        <v>404</v>
      </c>
      <c r="X30" s="116" t="s">
        <v>421</v>
      </c>
      <c r="Y30" s="154" t="s">
        <v>438</v>
      </c>
    </row>
    <row r="31" spans="1:28">
      <c r="A31" s="114" t="s">
        <v>495</v>
      </c>
      <c r="B31" s="115" t="s">
        <v>132</v>
      </c>
      <c r="C31" s="117" t="s">
        <v>143</v>
      </c>
      <c r="D31" s="150" t="s">
        <v>153</v>
      </c>
      <c r="E31" s="115" t="s">
        <v>162</v>
      </c>
      <c r="F31" s="117" t="s">
        <v>170</v>
      </c>
      <c r="G31" s="150" t="s">
        <v>180</v>
      </c>
      <c r="H31" s="115" t="s">
        <v>195</v>
      </c>
      <c r="I31" s="116" t="s">
        <v>212</v>
      </c>
      <c r="J31" s="154" t="s">
        <v>229</v>
      </c>
      <c r="K31" s="115" t="s">
        <v>246</v>
      </c>
      <c r="L31" s="116" t="s">
        <v>264</v>
      </c>
      <c r="M31" s="154" t="s">
        <v>282</v>
      </c>
      <c r="N31" s="115" t="s">
        <v>300</v>
      </c>
      <c r="O31" s="116" t="s">
        <v>318</v>
      </c>
      <c r="P31" s="150" t="s">
        <v>336</v>
      </c>
      <c r="Q31" s="115" t="s">
        <v>353</v>
      </c>
      <c r="R31" s="116" t="s">
        <v>370</v>
      </c>
      <c r="S31" s="154" t="s">
        <v>387</v>
      </c>
      <c r="T31" s="115" t="s">
        <v>455</v>
      </c>
      <c r="U31" s="116" t="s">
        <v>471</v>
      </c>
      <c r="V31" s="154" t="s">
        <v>488</v>
      </c>
      <c r="W31" s="115" t="s">
        <v>405</v>
      </c>
      <c r="X31" s="116" t="s">
        <v>422</v>
      </c>
      <c r="Y31" s="154" t="s">
        <v>439</v>
      </c>
    </row>
    <row r="32" spans="1:28">
      <c r="A32" s="114" t="s">
        <v>59</v>
      </c>
      <c r="B32" s="115" t="s">
        <v>133</v>
      </c>
      <c r="C32" s="117" t="s">
        <v>144</v>
      </c>
      <c r="D32" s="150" t="s">
        <v>154</v>
      </c>
      <c r="E32" s="115" t="s">
        <v>163</v>
      </c>
      <c r="F32" s="117" t="s">
        <v>171</v>
      </c>
      <c r="G32" s="150" t="s">
        <v>181</v>
      </c>
      <c r="H32" s="115" t="s">
        <v>196</v>
      </c>
      <c r="I32" s="116" t="s">
        <v>213</v>
      </c>
      <c r="J32" s="154" t="s">
        <v>230</v>
      </c>
      <c r="K32" s="115" t="s">
        <v>247</v>
      </c>
      <c r="L32" s="116" t="s">
        <v>265</v>
      </c>
      <c r="M32" s="154" t="s">
        <v>283</v>
      </c>
      <c r="N32" s="115" t="s">
        <v>301</v>
      </c>
      <c r="O32" s="116" t="s">
        <v>319</v>
      </c>
      <c r="P32" s="150" t="s">
        <v>337</v>
      </c>
      <c r="Q32" s="115" t="s">
        <v>354</v>
      </c>
      <c r="R32" s="117" t="s">
        <v>371</v>
      </c>
      <c r="S32" s="154" t="s">
        <v>388</v>
      </c>
      <c r="T32" s="115" t="s">
        <v>456</v>
      </c>
      <c r="U32" s="116" t="s">
        <v>472</v>
      </c>
      <c r="V32" s="154" t="s">
        <v>489</v>
      </c>
      <c r="W32" s="115" t="s">
        <v>406</v>
      </c>
      <c r="X32" s="116" t="s">
        <v>423</v>
      </c>
      <c r="Y32" s="154" t="s">
        <v>440</v>
      </c>
    </row>
    <row r="33" spans="1:25">
      <c r="A33" s="114" t="s">
        <v>68</v>
      </c>
      <c r="B33" s="115" t="s">
        <v>125</v>
      </c>
      <c r="C33" s="116" t="s">
        <v>125</v>
      </c>
      <c r="D33" s="150" t="s">
        <v>135</v>
      </c>
      <c r="E33" s="115" t="s">
        <v>125</v>
      </c>
      <c r="F33" s="116" t="s">
        <v>125</v>
      </c>
      <c r="G33" s="150" t="s">
        <v>135</v>
      </c>
      <c r="H33" s="115" t="s">
        <v>197</v>
      </c>
      <c r="I33" s="116" t="s">
        <v>214</v>
      </c>
      <c r="J33" s="154" t="s">
        <v>231</v>
      </c>
      <c r="K33" s="115" t="s">
        <v>248</v>
      </c>
      <c r="L33" s="116" t="s">
        <v>266</v>
      </c>
      <c r="M33" s="154" t="s">
        <v>284</v>
      </c>
      <c r="N33" s="115" t="s">
        <v>302</v>
      </c>
      <c r="O33" s="116" t="s">
        <v>320</v>
      </c>
      <c r="P33" s="150" t="s">
        <v>338</v>
      </c>
      <c r="Q33" s="115" t="s">
        <v>355</v>
      </c>
      <c r="R33" s="117" t="s">
        <v>372</v>
      </c>
      <c r="S33" s="154" t="s">
        <v>389</v>
      </c>
      <c r="T33" s="115" t="s">
        <v>457</v>
      </c>
      <c r="U33" s="116" t="s">
        <v>473</v>
      </c>
      <c r="V33" s="154" t="s">
        <v>490</v>
      </c>
      <c r="W33" s="115" t="s">
        <v>407</v>
      </c>
      <c r="X33" s="116" t="s">
        <v>424</v>
      </c>
      <c r="Y33" s="154" t="s">
        <v>441</v>
      </c>
    </row>
    <row r="34" spans="1:25">
      <c r="A34" s="114" t="s">
        <v>114</v>
      </c>
      <c r="B34" s="115" t="s">
        <v>125</v>
      </c>
      <c r="C34" s="116" t="s">
        <v>125</v>
      </c>
      <c r="D34" s="150" t="s">
        <v>135</v>
      </c>
      <c r="E34" s="115" t="s">
        <v>125</v>
      </c>
      <c r="F34" s="116" t="s">
        <v>125</v>
      </c>
      <c r="G34" s="150" t="s">
        <v>135</v>
      </c>
      <c r="H34" s="115" t="s">
        <v>198</v>
      </c>
      <c r="I34" s="116" t="s">
        <v>215</v>
      </c>
      <c r="J34" s="154" t="s">
        <v>232</v>
      </c>
      <c r="K34" s="115" t="s">
        <v>249</v>
      </c>
      <c r="L34" s="116" t="s">
        <v>267</v>
      </c>
      <c r="M34" s="154" t="s">
        <v>285</v>
      </c>
      <c r="N34" s="115" t="s">
        <v>303</v>
      </c>
      <c r="O34" s="116" t="s">
        <v>321</v>
      </c>
      <c r="P34" s="150" t="s">
        <v>339</v>
      </c>
      <c r="Q34" s="115" t="s">
        <v>356</v>
      </c>
      <c r="R34" s="116" t="s">
        <v>373</v>
      </c>
      <c r="S34" s="154" t="s">
        <v>390</v>
      </c>
      <c r="T34" s="115" t="s">
        <v>390</v>
      </c>
      <c r="U34" s="116" t="s">
        <v>390</v>
      </c>
      <c r="V34" s="154" t="s">
        <v>390</v>
      </c>
      <c r="W34" s="115" t="s">
        <v>390</v>
      </c>
      <c r="X34" s="116" t="s">
        <v>390</v>
      </c>
      <c r="Y34" s="154" t="s">
        <v>390</v>
      </c>
    </row>
    <row r="35" spans="1:25">
      <c r="A35" s="114" t="s">
        <v>88</v>
      </c>
      <c r="B35" s="115" t="s">
        <v>125</v>
      </c>
      <c r="C35" s="116" t="s">
        <v>125</v>
      </c>
      <c r="D35" s="150" t="s">
        <v>135</v>
      </c>
      <c r="E35" s="115" t="s">
        <v>125</v>
      </c>
      <c r="F35" s="116" t="s">
        <v>125</v>
      </c>
      <c r="G35" s="150" t="s">
        <v>135</v>
      </c>
      <c r="H35" s="115" t="s">
        <v>125</v>
      </c>
      <c r="I35" s="116" t="s">
        <v>538</v>
      </c>
      <c r="J35" s="154" t="s">
        <v>546</v>
      </c>
      <c r="K35" s="115" t="s">
        <v>554</v>
      </c>
      <c r="L35" s="116" t="s">
        <v>562</v>
      </c>
      <c r="M35" s="154" t="s">
        <v>571</v>
      </c>
      <c r="N35" s="115" t="s">
        <v>579</v>
      </c>
      <c r="O35" s="116" t="s">
        <v>588</v>
      </c>
      <c r="P35" s="150" t="s">
        <v>597</v>
      </c>
      <c r="Q35" s="115" t="s">
        <v>606</v>
      </c>
      <c r="R35" s="117" t="s">
        <v>615</v>
      </c>
      <c r="S35" s="154" t="s">
        <v>624</v>
      </c>
      <c r="T35" s="115" t="s">
        <v>624</v>
      </c>
      <c r="U35" s="116" t="s">
        <v>624</v>
      </c>
      <c r="V35" s="154" t="s">
        <v>624</v>
      </c>
      <c r="W35" s="115" t="s">
        <v>624</v>
      </c>
      <c r="X35" s="116" t="s">
        <v>624</v>
      </c>
      <c r="Y35" s="154" t="s">
        <v>624</v>
      </c>
    </row>
    <row r="36" spans="1:25">
      <c r="A36" s="114" t="s">
        <v>496</v>
      </c>
      <c r="B36" s="115" t="s">
        <v>498</v>
      </c>
      <c r="C36" s="116" t="s">
        <v>504</v>
      </c>
      <c r="D36" s="150" t="s">
        <v>504</v>
      </c>
      <c r="E36" s="115" t="s">
        <v>498</v>
      </c>
      <c r="F36" s="116" t="s">
        <v>518</v>
      </c>
      <c r="G36" s="150" t="s">
        <v>524</v>
      </c>
      <c r="H36" s="118" t="s">
        <v>531</v>
      </c>
      <c r="I36" s="119" t="s">
        <v>539</v>
      </c>
      <c r="J36" s="155" t="s">
        <v>547</v>
      </c>
      <c r="K36" s="115" t="s">
        <v>555</v>
      </c>
      <c r="L36" s="116" t="s">
        <v>563</v>
      </c>
      <c r="M36" s="154" t="s">
        <v>572</v>
      </c>
      <c r="N36" s="118" t="s">
        <v>580</v>
      </c>
      <c r="O36" s="119" t="s">
        <v>589</v>
      </c>
      <c r="P36" s="144" t="s">
        <v>598</v>
      </c>
      <c r="Q36" s="115" t="s">
        <v>607</v>
      </c>
      <c r="R36" s="116" t="s">
        <v>616</v>
      </c>
      <c r="S36" s="154" t="s">
        <v>625</v>
      </c>
      <c r="T36" s="118" t="s">
        <v>633</v>
      </c>
      <c r="U36" s="119" t="s">
        <v>641</v>
      </c>
      <c r="V36" s="155" t="s">
        <v>649</v>
      </c>
      <c r="W36" s="115" t="s">
        <v>657</v>
      </c>
      <c r="X36" s="116" t="s">
        <v>665</v>
      </c>
      <c r="Y36" s="154" t="s">
        <v>673</v>
      </c>
    </row>
    <row r="37" spans="1:25">
      <c r="A37" s="114" t="s">
        <v>491</v>
      </c>
      <c r="B37" s="115" t="s">
        <v>499</v>
      </c>
      <c r="C37" s="116" t="s">
        <v>505</v>
      </c>
      <c r="D37" s="150" t="s">
        <v>509</v>
      </c>
      <c r="E37" s="115" t="s">
        <v>514</v>
      </c>
      <c r="F37" s="116" t="s">
        <v>519</v>
      </c>
      <c r="G37" s="150" t="s">
        <v>525</v>
      </c>
      <c r="H37" s="115" t="s">
        <v>532</v>
      </c>
      <c r="I37" s="116" t="s">
        <v>540</v>
      </c>
      <c r="J37" s="154" t="s">
        <v>548</v>
      </c>
      <c r="K37" s="115" t="s">
        <v>556</v>
      </c>
      <c r="L37" s="116" t="s">
        <v>564</v>
      </c>
      <c r="M37" s="154" t="s">
        <v>573</v>
      </c>
      <c r="N37" s="115" t="s">
        <v>581</v>
      </c>
      <c r="O37" s="116" t="s">
        <v>590</v>
      </c>
      <c r="P37" s="150" t="s">
        <v>599</v>
      </c>
      <c r="Q37" s="115" t="s">
        <v>608</v>
      </c>
      <c r="R37" s="116" t="s">
        <v>617</v>
      </c>
      <c r="S37" s="154" t="s">
        <v>626</v>
      </c>
      <c r="T37" s="115" t="s">
        <v>634</v>
      </c>
      <c r="U37" s="116" t="s">
        <v>642</v>
      </c>
      <c r="V37" s="154" t="s">
        <v>650</v>
      </c>
      <c r="W37" s="115" t="s">
        <v>658</v>
      </c>
      <c r="X37" s="116" t="s">
        <v>666</v>
      </c>
      <c r="Y37" s="154" t="s">
        <v>674</v>
      </c>
    </row>
    <row r="38" spans="1:25">
      <c r="A38" s="114" t="s">
        <v>58</v>
      </c>
      <c r="B38" s="115" t="s">
        <v>500</v>
      </c>
      <c r="C38" s="116" t="s">
        <v>506</v>
      </c>
      <c r="D38" s="150" t="s">
        <v>510</v>
      </c>
      <c r="E38" s="118" t="s">
        <v>515</v>
      </c>
      <c r="F38" s="119" t="s">
        <v>520</v>
      </c>
      <c r="G38" s="144" t="s">
        <v>526</v>
      </c>
      <c r="H38" s="118" t="s">
        <v>533</v>
      </c>
      <c r="I38" s="119" t="s">
        <v>541</v>
      </c>
      <c r="J38" s="155" t="s">
        <v>549</v>
      </c>
      <c r="K38" s="115" t="s">
        <v>557</v>
      </c>
      <c r="L38" s="116" t="s">
        <v>565</v>
      </c>
      <c r="M38" s="154" t="s">
        <v>574</v>
      </c>
      <c r="N38" s="118" t="s">
        <v>582</v>
      </c>
      <c r="O38" s="119" t="s">
        <v>591</v>
      </c>
      <c r="P38" s="144" t="s">
        <v>600</v>
      </c>
      <c r="Q38" s="115" t="s">
        <v>609</v>
      </c>
      <c r="R38" s="116" t="s">
        <v>618</v>
      </c>
      <c r="S38" s="154" t="s">
        <v>627</v>
      </c>
      <c r="T38" s="118" t="s">
        <v>635</v>
      </c>
      <c r="U38" s="119" t="s">
        <v>643</v>
      </c>
      <c r="V38" s="155" t="s">
        <v>651</v>
      </c>
      <c r="W38" s="118" t="s">
        <v>659</v>
      </c>
      <c r="X38" s="119" t="s">
        <v>667</v>
      </c>
      <c r="Y38" s="155" t="s">
        <v>675</v>
      </c>
    </row>
    <row r="39" spans="1:25">
      <c r="A39" s="114" t="s">
        <v>49</v>
      </c>
      <c r="B39" s="115" t="s">
        <v>501</v>
      </c>
      <c r="C39" s="116" t="s">
        <v>507</v>
      </c>
      <c r="D39" s="150" t="s">
        <v>511</v>
      </c>
      <c r="E39" s="115" t="s">
        <v>516</v>
      </c>
      <c r="F39" s="116" t="s">
        <v>521</v>
      </c>
      <c r="G39" s="150" t="s">
        <v>527</v>
      </c>
      <c r="H39" s="115" t="s">
        <v>534</v>
      </c>
      <c r="I39" s="116" t="s">
        <v>542</v>
      </c>
      <c r="J39" s="154" t="s">
        <v>550</v>
      </c>
      <c r="K39" s="115" t="s">
        <v>558</v>
      </c>
      <c r="L39" s="116" t="s">
        <v>566</v>
      </c>
      <c r="M39" s="154" t="s">
        <v>575</v>
      </c>
      <c r="N39" s="115" t="s">
        <v>583</v>
      </c>
      <c r="O39" s="116" t="s">
        <v>592</v>
      </c>
      <c r="P39" s="150" t="s">
        <v>601</v>
      </c>
      <c r="Q39" s="115" t="s">
        <v>610</v>
      </c>
      <c r="R39" s="116" t="s">
        <v>619</v>
      </c>
      <c r="S39" s="154" t="s">
        <v>628</v>
      </c>
      <c r="T39" s="115" t="s">
        <v>636</v>
      </c>
      <c r="U39" s="116" t="s">
        <v>644</v>
      </c>
      <c r="V39" s="154" t="s">
        <v>652</v>
      </c>
      <c r="W39" s="115" t="s">
        <v>660</v>
      </c>
      <c r="X39" s="116" t="s">
        <v>668</v>
      </c>
      <c r="Y39" s="154" t="s">
        <v>676</v>
      </c>
    </row>
    <row r="40" spans="1:25">
      <c r="A40" s="114" t="s">
        <v>108</v>
      </c>
      <c r="B40" s="115" t="s">
        <v>127</v>
      </c>
      <c r="C40" s="116" t="s">
        <v>127</v>
      </c>
      <c r="D40" s="150" t="s">
        <v>127</v>
      </c>
      <c r="E40" s="115" t="s">
        <v>127</v>
      </c>
      <c r="F40" s="116" t="s">
        <v>127</v>
      </c>
      <c r="G40" s="150" t="s">
        <v>127</v>
      </c>
      <c r="H40" s="115" t="s">
        <v>127</v>
      </c>
      <c r="I40" s="116" t="s">
        <v>127</v>
      </c>
      <c r="J40" s="154" t="s">
        <v>127</v>
      </c>
      <c r="K40" s="115" t="s">
        <v>138</v>
      </c>
      <c r="L40" s="116" t="s">
        <v>567</v>
      </c>
      <c r="M40" s="154" t="s">
        <v>567</v>
      </c>
      <c r="N40" s="115" t="s">
        <v>584</v>
      </c>
      <c r="O40" s="116" t="s">
        <v>593</v>
      </c>
      <c r="P40" s="150" t="s">
        <v>602</v>
      </c>
      <c r="Q40" s="115" t="s">
        <v>611</v>
      </c>
      <c r="R40" s="116" t="s">
        <v>620</v>
      </c>
      <c r="S40" s="154" t="s">
        <v>629</v>
      </c>
      <c r="T40" s="115" t="s">
        <v>637</v>
      </c>
      <c r="U40" s="116" t="s">
        <v>645</v>
      </c>
      <c r="V40" s="154" t="s">
        <v>653</v>
      </c>
      <c r="W40" s="115" t="s">
        <v>661</v>
      </c>
      <c r="X40" s="116" t="s">
        <v>669</v>
      </c>
      <c r="Y40" s="154" t="s">
        <v>677</v>
      </c>
    </row>
    <row r="41" spans="1:25">
      <c r="A41" s="114" t="s">
        <v>50</v>
      </c>
      <c r="B41" s="115" t="s">
        <v>502</v>
      </c>
      <c r="C41" s="116" t="s">
        <v>502</v>
      </c>
      <c r="D41" s="150" t="s">
        <v>512</v>
      </c>
      <c r="E41" s="115" t="s">
        <v>512</v>
      </c>
      <c r="F41" s="116" t="s">
        <v>522</v>
      </c>
      <c r="G41" s="150" t="s">
        <v>528</v>
      </c>
      <c r="H41" s="115" t="s">
        <v>535</v>
      </c>
      <c r="I41" s="116" t="s">
        <v>543</v>
      </c>
      <c r="J41" s="154" t="s">
        <v>551</v>
      </c>
      <c r="K41" s="115" t="s">
        <v>559</v>
      </c>
      <c r="L41" s="116" t="s">
        <v>568</v>
      </c>
      <c r="M41" s="154" t="s">
        <v>576</v>
      </c>
      <c r="N41" s="115" t="s">
        <v>585</v>
      </c>
      <c r="O41" s="116" t="s">
        <v>594</v>
      </c>
      <c r="P41" s="150" t="s">
        <v>603</v>
      </c>
      <c r="Q41" s="115" t="s">
        <v>612</v>
      </c>
      <c r="R41" s="116" t="s">
        <v>621</v>
      </c>
      <c r="S41" s="154" t="s">
        <v>630</v>
      </c>
      <c r="T41" s="115" t="s">
        <v>638</v>
      </c>
      <c r="U41" s="116" t="s">
        <v>646</v>
      </c>
      <c r="V41" s="154" t="s">
        <v>654</v>
      </c>
      <c r="W41" s="118" t="s">
        <v>662</v>
      </c>
      <c r="X41" s="119" t="s">
        <v>670</v>
      </c>
      <c r="Y41" s="155" t="s">
        <v>678</v>
      </c>
    </row>
    <row r="42" spans="1:25">
      <c r="A42" s="114" t="s">
        <v>497</v>
      </c>
      <c r="B42" s="115" t="s">
        <v>135</v>
      </c>
      <c r="C42" s="116" t="s">
        <v>135</v>
      </c>
      <c r="D42" s="150" t="s">
        <v>135</v>
      </c>
      <c r="E42" s="115" t="s">
        <v>125</v>
      </c>
      <c r="F42" s="116" t="s">
        <v>135</v>
      </c>
      <c r="G42" s="150" t="s">
        <v>529</v>
      </c>
      <c r="H42" s="115" t="s">
        <v>536</v>
      </c>
      <c r="I42" s="116" t="s">
        <v>544</v>
      </c>
      <c r="J42" s="154" t="s">
        <v>552</v>
      </c>
      <c r="K42" s="115" t="s">
        <v>560</v>
      </c>
      <c r="L42" s="116" t="s">
        <v>569</v>
      </c>
      <c r="M42" s="154" t="s">
        <v>577</v>
      </c>
      <c r="N42" s="115" t="s">
        <v>586</v>
      </c>
      <c r="O42" s="116" t="s">
        <v>595</v>
      </c>
      <c r="P42" s="150" t="s">
        <v>604</v>
      </c>
      <c r="Q42" s="115" t="s">
        <v>613</v>
      </c>
      <c r="R42" s="116" t="s">
        <v>622</v>
      </c>
      <c r="S42" s="154" t="s">
        <v>631</v>
      </c>
      <c r="T42" s="115" t="s">
        <v>639</v>
      </c>
      <c r="U42" s="116" t="s">
        <v>647</v>
      </c>
      <c r="V42" s="154" t="s">
        <v>655</v>
      </c>
      <c r="W42" s="115" t="s">
        <v>663</v>
      </c>
      <c r="X42" s="116" t="s">
        <v>671</v>
      </c>
      <c r="Y42" s="154" t="s">
        <v>679</v>
      </c>
    </row>
    <row r="43" spans="1:25">
      <c r="A43" s="114" t="s">
        <v>492</v>
      </c>
      <c r="B43" s="115" t="s">
        <v>503</v>
      </c>
      <c r="C43" s="116" t="s">
        <v>508</v>
      </c>
      <c r="D43" s="150" t="s">
        <v>513</v>
      </c>
      <c r="E43" s="115" t="s">
        <v>517</v>
      </c>
      <c r="F43" s="116" t="s">
        <v>523</v>
      </c>
      <c r="G43" s="150" t="s">
        <v>530</v>
      </c>
      <c r="H43" s="115" t="s">
        <v>537</v>
      </c>
      <c r="I43" s="116" t="s">
        <v>545</v>
      </c>
      <c r="J43" s="154" t="s">
        <v>553</v>
      </c>
      <c r="K43" s="115" t="s">
        <v>561</v>
      </c>
      <c r="L43" s="116" t="s">
        <v>570</v>
      </c>
      <c r="M43" s="154" t="s">
        <v>578</v>
      </c>
      <c r="N43" s="115" t="s">
        <v>587</v>
      </c>
      <c r="O43" s="116" t="s">
        <v>596</v>
      </c>
      <c r="P43" s="150" t="s">
        <v>605</v>
      </c>
      <c r="Q43" s="115" t="s">
        <v>614</v>
      </c>
      <c r="R43" s="116" t="s">
        <v>623</v>
      </c>
      <c r="S43" s="154" t="s">
        <v>632</v>
      </c>
      <c r="T43" s="118" t="s">
        <v>640</v>
      </c>
      <c r="U43" s="119" t="s">
        <v>648</v>
      </c>
      <c r="V43" s="155" t="s">
        <v>656</v>
      </c>
      <c r="W43" s="115" t="s">
        <v>664</v>
      </c>
      <c r="X43" s="116" t="s">
        <v>672</v>
      </c>
      <c r="Y43" s="154" t="s">
        <v>680</v>
      </c>
    </row>
    <row r="44" spans="1:25">
      <c r="A44" s="114" t="s">
        <v>493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Y25"/>
  <sheetViews>
    <sheetView topLeftCell="H1" zoomScale="70" zoomScaleNormal="70" workbookViewId="0">
      <selection sqref="A1:Y25"/>
    </sheetView>
  </sheetViews>
  <sheetFormatPr defaultRowHeight="21"/>
  <sheetData>
    <row r="1" spans="1:25">
      <c r="A1" s="113" t="s">
        <v>119</v>
      </c>
      <c r="B1" s="121">
        <v>273.10000000000002</v>
      </c>
      <c r="C1" s="122">
        <v>289.7</v>
      </c>
      <c r="D1" s="123">
        <v>306.2</v>
      </c>
      <c r="E1" s="136">
        <v>322.7</v>
      </c>
      <c r="F1" s="122">
        <v>339.2</v>
      </c>
      <c r="G1" s="123">
        <v>405.3</v>
      </c>
      <c r="H1" s="136">
        <v>471.4</v>
      </c>
      <c r="I1" s="122">
        <v>537.5</v>
      </c>
      <c r="J1" s="123">
        <v>603.5</v>
      </c>
      <c r="K1" s="136">
        <v>669.6</v>
      </c>
      <c r="L1" s="122">
        <v>735.7</v>
      </c>
      <c r="M1" s="123">
        <v>752.2</v>
      </c>
      <c r="N1" s="136">
        <v>768.7</v>
      </c>
      <c r="O1" s="122">
        <v>785.2</v>
      </c>
      <c r="P1" s="123">
        <v>801.8</v>
      </c>
      <c r="Q1" s="136">
        <v>867.8</v>
      </c>
      <c r="R1" s="122">
        <v>884.4</v>
      </c>
      <c r="S1" s="123">
        <v>900.9</v>
      </c>
      <c r="T1" s="142">
        <v>917.4</v>
      </c>
      <c r="U1" s="131">
        <v>933.9</v>
      </c>
      <c r="V1" s="138">
        <v>950.4</v>
      </c>
      <c r="W1" s="140">
        <v>967</v>
      </c>
      <c r="X1" s="122">
        <v>983.5</v>
      </c>
      <c r="Y1" s="123">
        <v>1000</v>
      </c>
    </row>
    <row r="2" spans="1:25">
      <c r="A2" s="107" t="s">
        <v>91</v>
      </c>
      <c r="B2" s="215">
        <v>0</v>
      </c>
      <c r="C2" s="218">
        <v>0</v>
      </c>
      <c r="D2" s="222">
        <v>0</v>
      </c>
      <c r="E2" s="215">
        <v>0</v>
      </c>
      <c r="F2" s="218">
        <v>0</v>
      </c>
      <c r="G2" s="225">
        <v>0</v>
      </c>
      <c r="H2" s="215">
        <v>0</v>
      </c>
      <c r="I2" s="218">
        <v>0</v>
      </c>
      <c r="J2" s="225">
        <v>0</v>
      </c>
      <c r="K2" s="215">
        <v>0</v>
      </c>
      <c r="L2" s="218">
        <v>1.5212E-18</v>
      </c>
      <c r="M2" s="222">
        <v>3.6706000000000003E-18</v>
      </c>
      <c r="N2" s="215">
        <v>1.978E-20</v>
      </c>
      <c r="O2" s="218">
        <v>5.0916999999999996E-18</v>
      </c>
      <c r="P2" s="225">
        <v>4.5623000000000003E-9</v>
      </c>
      <c r="Q2" s="215">
        <v>0</v>
      </c>
      <c r="R2" s="218">
        <v>0</v>
      </c>
      <c r="S2" s="222">
        <v>0</v>
      </c>
      <c r="T2" s="215">
        <v>0</v>
      </c>
      <c r="U2" s="218">
        <v>0</v>
      </c>
      <c r="V2" s="222">
        <v>1.6489999999999999E-32</v>
      </c>
      <c r="W2" s="215">
        <v>2.0527999999999999E-28</v>
      </c>
      <c r="X2" s="218">
        <v>1.7638E-25</v>
      </c>
      <c r="Y2" s="222">
        <v>1.0441E-23</v>
      </c>
    </row>
    <row r="3" spans="1:25">
      <c r="A3" s="107" t="s">
        <v>61</v>
      </c>
      <c r="B3" s="216">
        <v>9.2046000000000005E-10</v>
      </c>
      <c r="C3" s="219">
        <v>9.4000999999999994E-10</v>
      </c>
      <c r="D3" s="223">
        <v>9.1349000000000002E-10</v>
      </c>
      <c r="E3" s="217">
        <v>6.7372000000000003E-10</v>
      </c>
      <c r="F3" s="221">
        <v>1.8183999999999999E-10</v>
      </c>
      <c r="G3" s="226">
        <v>1.5866000000000001E-9</v>
      </c>
      <c r="H3" s="216">
        <v>8.1039000000000006E-12</v>
      </c>
      <c r="I3" s="219">
        <v>1.5401000000000001E-12</v>
      </c>
      <c r="J3" s="227">
        <v>3.9105000000000004E-12</v>
      </c>
      <c r="K3" s="216">
        <v>2.4175E-11</v>
      </c>
      <c r="L3" s="219">
        <v>9.8219999999999998E-11</v>
      </c>
      <c r="M3" s="223">
        <v>2.9710000000000002E-13</v>
      </c>
      <c r="N3" s="217">
        <v>2.1817E-21</v>
      </c>
      <c r="O3" s="221">
        <v>1.4427E-28</v>
      </c>
      <c r="P3" s="226">
        <v>2.4264999999999998E-10</v>
      </c>
      <c r="Q3" s="217">
        <v>1.7477999999999999E-19</v>
      </c>
      <c r="R3" s="221">
        <v>1.4268999999999999E-33</v>
      </c>
      <c r="S3" s="224">
        <v>3.4574999999999998E-30</v>
      </c>
      <c r="T3" s="216">
        <v>3.6404000000000001E-23</v>
      </c>
      <c r="U3" s="219">
        <v>3.6768999999999997E-20</v>
      </c>
      <c r="V3" s="223">
        <v>9.3819999999999995E-19</v>
      </c>
      <c r="W3" s="216">
        <v>1.4379E-17</v>
      </c>
      <c r="X3" s="219">
        <v>9.5842000000000005E-17</v>
      </c>
      <c r="Y3" s="223">
        <v>2.0561E-16</v>
      </c>
    </row>
    <row r="4" spans="1:25">
      <c r="A4" s="106" t="s">
        <v>92</v>
      </c>
      <c r="B4" s="216">
        <v>0</v>
      </c>
      <c r="C4" s="219">
        <v>0</v>
      </c>
      <c r="D4" s="223">
        <v>0</v>
      </c>
      <c r="E4" s="216">
        <v>0</v>
      </c>
      <c r="F4" s="219">
        <v>0</v>
      </c>
      <c r="G4" s="227">
        <v>0</v>
      </c>
      <c r="H4" s="216">
        <v>2.6513999999999998E-36</v>
      </c>
      <c r="I4" s="219">
        <v>2.7540000000000002E-28</v>
      </c>
      <c r="J4" s="227">
        <v>6.2720000000000001E-22</v>
      </c>
      <c r="K4" s="216">
        <v>5.0860000000000002E-17</v>
      </c>
      <c r="L4" s="219">
        <v>1.5975E-13</v>
      </c>
      <c r="M4" s="223">
        <v>7.4619999999999999E-13</v>
      </c>
      <c r="N4" s="216">
        <v>2.9420000000000002E-12</v>
      </c>
      <c r="O4" s="219">
        <v>1.1721E-11</v>
      </c>
      <c r="P4" s="227">
        <v>6.2079999999999994E-11</v>
      </c>
      <c r="Q4" s="216">
        <v>2.7717999999999999E-9</v>
      </c>
      <c r="R4" s="220">
        <v>4.5597999999999999E-9</v>
      </c>
      <c r="S4" s="223">
        <v>5.0339000000000002E-9</v>
      </c>
      <c r="T4" s="216">
        <v>5.3763999999999998E-9</v>
      </c>
      <c r="U4" s="219">
        <v>5.5871999999999999E-9</v>
      </c>
      <c r="V4" s="223">
        <v>5.6383999999999999E-9</v>
      </c>
      <c r="W4" s="216">
        <v>5.5152999999999998E-9</v>
      </c>
      <c r="X4" s="219">
        <v>5.2212000000000001E-9</v>
      </c>
      <c r="Y4" s="223">
        <v>4.7786E-9</v>
      </c>
    </row>
    <row r="5" spans="1:25">
      <c r="A5" s="107" t="s">
        <v>1452</v>
      </c>
      <c r="B5" s="216">
        <v>0</v>
      </c>
      <c r="C5" s="219">
        <v>0</v>
      </c>
      <c r="D5" s="223">
        <v>0</v>
      </c>
      <c r="E5" s="216">
        <v>0</v>
      </c>
      <c r="F5" s="219">
        <v>0</v>
      </c>
      <c r="G5" s="227">
        <v>0</v>
      </c>
      <c r="H5" s="216">
        <v>1.0958000000000001E-31</v>
      </c>
      <c r="I5" s="219">
        <v>1.5556999999999999E-24</v>
      </c>
      <c r="J5" s="227">
        <v>7.2584999999999997E-19</v>
      </c>
      <c r="K5" s="216">
        <v>1.7387999999999999E-14</v>
      </c>
      <c r="L5" s="219">
        <v>2.3345000000000001E-11</v>
      </c>
      <c r="M5" s="223">
        <v>9.3093999999999994E-11</v>
      </c>
      <c r="N5" s="216">
        <v>3.1955E-10</v>
      </c>
      <c r="O5" s="219">
        <v>1.1053999999999999E-9</v>
      </c>
      <c r="P5" s="227">
        <v>4.8982000000000003E-9</v>
      </c>
      <c r="Q5" s="216">
        <v>1.5157E-7</v>
      </c>
      <c r="R5" s="219">
        <v>2.4009999999999999E-7</v>
      </c>
      <c r="S5" s="223">
        <v>2.6803E-7</v>
      </c>
      <c r="T5" s="216">
        <v>2.9041000000000002E-7</v>
      </c>
      <c r="U5" s="219">
        <v>3.0698000000000001E-7</v>
      </c>
      <c r="V5" s="223">
        <v>3.1601999999999999E-7</v>
      </c>
      <c r="W5" s="216">
        <v>3.1635E-7</v>
      </c>
      <c r="X5" s="219">
        <v>3.0754000000000001E-7</v>
      </c>
      <c r="Y5" s="223">
        <v>2.9007E-7</v>
      </c>
    </row>
    <row r="6" spans="1:25">
      <c r="A6" s="107" t="s">
        <v>93</v>
      </c>
      <c r="B6" s="216">
        <v>0</v>
      </c>
      <c r="C6" s="219">
        <v>0</v>
      </c>
      <c r="D6" s="223">
        <v>0</v>
      </c>
      <c r="E6" s="216">
        <v>0</v>
      </c>
      <c r="F6" s="219">
        <v>0</v>
      </c>
      <c r="G6" s="227">
        <v>0</v>
      </c>
      <c r="H6" s="216">
        <v>7.4665000000000001E-28</v>
      </c>
      <c r="I6" s="219">
        <v>1.3922999999999999E-21</v>
      </c>
      <c r="J6" s="227">
        <v>1.2903E-16</v>
      </c>
      <c r="K6" s="216">
        <v>8.9077999999999997E-13</v>
      </c>
      <c r="L6" s="219">
        <v>5.0095000000000001E-10</v>
      </c>
      <c r="M6" s="223">
        <v>1.6979000000000001E-9</v>
      </c>
      <c r="N6" s="216">
        <v>5.0522000000000004E-9</v>
      </c>
      <c r="O6" s="219">
        <v>1.5110000000000001E-8</v>
      </c>
      <c r="P6" s="227">
        <v>5.5801999999999999E-8</v>
      </c>
      <c r="Q6" s="217">
        <v>1.1797999999999999E-6</v>
      </c>
      <c r="R6" s="221">
        <v>1.7939000000000001E-6</v>
      </c>
      <c r="S6" s="224">
        <v>2.0186E-6</v>
      </c>
      <c r="T6" s="216">
        <v>2.2122000000000002E-6</v>
      </c>
      <c r="U6" s="219">
        <v>2.3715999999999999E-6</v>
      </c>
      <c r="V6" s="223">
        <v>2.4837E-6</v>
      </c>
      <c r="W6" s="216">
        <v>2.5376000000000001E-6</v>
      </c>
      <c r="X6" s="219">
        <v>2.5266999999999999E-6</v>
      </c>
      <c r="Y6" s="223">
        <v>2.4499E-6</v>
      </c>
    </row>
    <row r="7" spans="1:25">
      <c r="A7" s="107" t="s">
        <v>94</v>
      </c>
      <c r="B7" s="216">
        <v>0</v>
      </c>
      <c r="C7" s="219">
        <v>0</v>
      </c>
      <c r="D7" s="223">
        <v>0</v>
      </c>
      <c r="E7" s="216">
        <v>0</v>
      </c>
      <c r="F7" s="219">
        <v>0</v>
      </c>
      <c r="G7" s="227">
        <v>0</v>
      </c>
      <c r="H7" s="216">
        <v>2.4807999999999998E-25</v>
      </c>
      <c r="I7" s="219">
        <v>1.5096999999999999E-19</v>
      </c>
      <c r="J7" s="227">
        <v>5.6547000000000002E-15</v>
      </c>
      <c r="K7" s="216">
        <v>1.9892E-11</v>
      </c>
      <c r="L7" s="219">
        <v>7.4772999999999994E-9</v>
      </c>
      <c r="M7" s="223">
        <v>2.3899000000000001E-8</v>
      </c>
      <c r="N7" s="216">
        <v>6.8099000000000006E-8</v>
      </c>
      <c r="O7" s="219">
        <v>1.9371000000000001E-7</v>
      </c>
      <c r="P7" s="227">
        <v>6.5321999999999997E-7</v>
      </c>
      <c r="Q7" s="216">
        <v>1.3134E-5</v>
      </c>
      <c r="R7" s="219">
        <v>2.0659E-5</v>
      </c>
      <c r="S7" s="223">
        <v>2.5188E-5</v>
      </c>
      <c r="T7" s="216">
        <v>2.9932000000000001E-5</v>
      </c>
      <c r="U7" s="219">
        <v>3.4804000000000001E-5</v>
      </c>
      <c r="V7" s="223">
        <v>3.9558999999999999E-5</v>
      </c>
      <c r="W7" s="216">
        <v>4.3914E-5</v>
      </c>
      <c r="X7" s="219">
        <v>4.7574999999999998E-5</v>
      </c>
      <c r="Y7" s="223">
        <v>5.0275999999999998E-5</v>
      </c>
    </row>
    <row r="8" spans="1:25">
      <c r="A8" s="107" t="s">
        <v>95</v>
      </c>
      <c r="B8" s="216">
        <v>0</v>
      </c>
      <c r="C8" s="219">
        <v>0</v>
      </c>
      <c r="D8" s="223">
        <v>0</v>
      </c>
      <c r="E8" s="216">
        <v>0</v>
      </c>
      <c r="F8" s="219">
        <v>0</v>
      </c>
      <c r="G8" s="227">
        <v>0</v>
      </c>
      <c r="H8" s="216">
        <v>1.8450999999999998E-24</v>
      </c>
      <c r="I8" s="219">
        <v>2.6992000000000001E-19</v>
      </c>
      <c r="J8" s="227">
        <v>3.2154999999999999E-15</v>
      </c>
      <c r="K8" s="216">
        <v>4.7527999999999997E-12</v>
      </c>
      <c r="L8" s="219">
        <v>1.0190000000000001E-9</v>
      </c>
      <c r="M8" s="223">
        <v>2.9647999999999999E-9</v>
      </c>
      <c r="N8" s="216">
        <v>7.8206999999999997E-9</v>
      </c>
      <c r="O8" s="219">
        <v>2.0482999999999999E-8</v>
      </c>
      <c r="P8" s="227">
        <v>6.1140000000000004E-8</v>
      </c>
      <c r="Q8" s="217">
        <v>1.0444999999999999E-6</v>
      </c>
      <c r="R8" s="221">
        <v>1.6568E-6</v>
      </c>
      <c r="S8" s="224">
        <v>2.1353000000000001E-6</v>
      </c>
      <c r="T8" s="216">
        <v>2.6869999999999999E-6</v>
      </c>
      <c r="U8" s="219">
        <v>3.3119E-6</v>
      </c>
      <c r="V8" s="223">
        <v>3.9963000000000002E-6</v>
      </c>
      <c r="W8" s="216">
        <v>4.7182E-6</v>
      </c>
      <c r="X8" s="219">
        <v>5.4477999999999997E-6</v>
      </c>
      <c r="Y8" s="223">
        <v>6.1503999999999996E-6</v>
      </c>
    </row>
    <row r="9" spans="1:25">
      <c r="A9" s="106" t="s">
        <v>96</v>
      </c>
      <c r="B9" s="216">
        <v>0</v>
      </c>
      <c r="C9" s="219">
        <v>0</v>
      </c>
      <c r="D9" s="223">
        <v>0</v>
      </c>
      <c r="E9" s="216">
        <v>0</v>
      </c>
      <c r="F9" s="219">
        <v>0</v>
      </c>
      <c r="G9" s="227">
        <v>2.1583000000000002E-33</v>
      </c>
      <c r="H9" s="216">
        <v>6.9337E-22</v>
      </c>
      <c r="I9" s="219">
        <v>2.7281000000000001E-17</v>
      </c>
      <c r="J9" s="227">
        <v>1.1306E-13</v>
      </c>
      <c r="K9" s="216">
        <v>7.5549000000000005E-11</v>
      </c>
      <c r="L9" s="219">
        <v>9.8188999999999997E-9</v>
      </c>
      <c r="M9" s="223">
        <v>2.6362999999999999E-8</v>
      </c>
      <c r="N9" s="216">
        <v>6.5224000000000002E-8</v>
      </c>
      <c r="O9" s="219">
        <v>1.5928000000000001E-7</v>
      </c>
      <c r="P9" s="227">
        <v>4.2595000000000003E-7</v>
      </c>
      <c r="Q9" s="217">
        <v>6.4609999999999996E-6</v>
      </c>
      <c r="R9" s="221">
        <v>1.0438000000000001E-5</v>
      </c>
      <c r="S9" s="224">
        <v>1.436E-5</v>
      </c>
      <c r="T9" s="216">
        <v>1.9313999999999998E-5</v>
      </c>
      <c r="U9" s="219">
        <v>2.5463999999999999E-5</v>
      </c>
      <c r="V9" s="223">
        <v>3.2904999999999998E-5</v>
      </c>
      <c r="W9" s="216">
        <v>4.1666999999999999E-5</v>
      </c>
      <c r="X9" s="219">
        <v>5.1697000000000003E-5</v>
      </c>
      <c r="Y9" s="223">
        <v>6.2847000000000003E-5</v>
      </c>
    </row>
    <row r="10" spans="1:25">
      <c r="A10" s="107" t="s">
        <v>97</v>
      </c>
      <c r="B10" s="216">
        <v>0</v>
      </c>
      <c r="C10" s="219">
        <v>2.505E-34</v>
      </c>
      <c r="D10" s="223">
        <v>4.6301999999999998E-32</v>
      </c>
      <c r="E10" s="216">
        <v>5.0064999999999999E-30</v>
      </c>
      <c r="F10" s="219">
        <v>3.4234000000000002E-28</v>
      </c>
      <c r="G10" s="227">
        <v>6.0399000000000001E-24</v>
      </c>
      <c r="H10" s="216">
        <v>8.4094000000000001E-16</v>
      </c>
      <c r="I10" s="219">
        <v>2.2245000000000001E-12</v>
      </c>
      <c r="J10" s="227">
        <v>1.0995E-9</v>
      </c>
      <c r="K10" s="217">
        <v>1.4195E-7</v>
      </c>
      <c r="L10" s="221">
        <v>5.6079000000000001E-6</v>
      </c>
      <c r="M10" s="224">
        <v>1.1926999999999999E-5</v>
      </c>
      <c r="N10" s="216">
        <v>2.3924999999999999E-5</v>
      </c>
      <c r="O10" s="220">
        <v>4.7395000000000003E-5</v>
      </c>
      <c r="P10" s="227">
        <v>9.9395999999999995E-5</v>
      </c>
      <c r="Q10" s="216">
        <v>8.2897999999999999E-4</v>
      </c>
      <c r="R10" s="219">
        <v>1.2246E-3</v>
      </c>
      <c r="S10" s="223">
        <v>1.621E-3</v>
      </c>
      <c r="T10" s="216">
        <v>2.1088999999999999E-3</v>
      </c>
      <c r="U10" s="219">
        <v>2.7017999999999999E-3</v>
      </c>
      <c r="V10" s="223">
        <v>3.4088E-3</v>
      </c>
      <c r="W10" s="216">
        <v>4.2351000000000003E-3</v>
      </c>
      <c r="X10" s="219">
        <v>5.1815000000000003E-3</v>
      </c>
      <c r="Y10" s="223">
        <v>6.2434999999999999E-3</v>
      </c>
    </row>
    <row r="11" spans="1:25">
      <c r="A11" s="107" t="s">
        <v>2</v>
      </c>
      <c r="B11" s="216">
        <v>0</v>
      </c>
      <c r="C11" s="219">
        <v>0</v>
      </c>
      <c r="D11" s="223">
        <v>0</v>
      </c>
      <c r="E11" s="216">
        <v>0</v>
      </c>
      <c r="F11" s="219">
        <v>0</v>
      </c>
      <c r="G11" s="227">
        <v>2.9931000000000002E-31</v>
      </c>
      <c r="H11" s="216">
        <v>3.4561999999999999E-24</v>
      </c>
      <c r="I11" s="219">
        <v>3.2048999999999999E-20</v>
      </c>
      <c r="J11" s="227">
        <v>4.1280000000000002E-17</v>
      </c>
      <c r="K11" s="216">
        <v>1.2226999999999999E-14</v>
      </c>
      <c r="L11" s="219">
        <v>1.1181000000000001E-12</v>
      </c>
      <c r="M11" s="223">
        <v>2.9604000000000002E-12</v>
      </c>
      <c r="N11" s="217">
        <v>7.4203000000000006E-12</v>
      </c>
      <c r="O11" s="221">
        <v>1.8048000000000001E-11</v>
      </c>
      <c r="P11" s="226">
        <v>4.4173000000000001E-11</v>
      </c>
      <c r="Q11" s="216">
        <v>8.5472000000000002E-10</v>
      </c>
      <c r="R11" s="219">
        <v>1.6002999999999999E-9</v>
      </c>
      <c r="S11" s="223">
        <v>2.7921999999999999E-9</v>
      </c>
      <c r="T11" s="216">
        <v>4.7598E-9</v>
      </c>
      <c r="U11" s="219">
        <v>7.9418E-9</v>
      </c>
      <c r="V11" s="223">
        <v>1.2979999999999999E-8</v>
      </c>
      <c r="W11" s="216">
        <v>2.0793E-8</v>
      </c>
      <c r="X11" s="219">
        <v>3.2670000000000001E-8</v>
      </c>
      <c r="Y11" s="223">
        <v>5.0378999999999997E-8</v>
      </c>
    </row>
    <row r="12" spans="1:25">
      <c r="A12" s="107" t="s">
        <v>1</v>
      </c>
      <c r="B12" s="216">
        <v>0.2</v>
      </c>
      <c r="C12" s="219">
        <v>0.2</v>
      </c>
      <c r="D12" s="223">
        <v>0.2</v>
      </c>
      <c r="E12" s="216">
        <v>0.2</v>
      </c>
      <c r="F12" s="219">
        <v>0.2</v>
      </c>
      <c r="G12" s="227">
        <v>0.2</v>
      </c>
      <c r="H12" s="216">
        <v>0.2</v>
      </c>
      <c r="I12" s="219">
        <v>0.2</v>
      </c>
      <c r="J12" s="227">
        <v>0.2</v>
      </c>
      <c r="K12" s="216">
        <v>0.2</v>
      </c>
      <c r="L12" s="219">
        <v>0.2</v>
      </c>
      <c r="M12" s="223">
        <v>0.2</v>
      </c>
      <c r="N12" s="216">
        <v>0.2</v>
      </c>
      <c r="O12" s="219">
        <v>0.2</v>
      </c>
      <c r="P12" s="227">
        <v>0.2</v>
      </c>
      <c r="Q12" s="216">
        <v>0.2</v>
      </c>
      <c r="R12" s="219">
        <v>0.2</v>
      </c>
      <c r="S12" s="223">
        <v>0.2</v>
      </c>
      <c r="T12" s="216">
        <v>0.2</v>
      </c>
      <c r="U12" s="219">
        <v>0.2</v>
      </c>
      <c r="V12" s="223">
        <v>0.2</v>
      </c>
      <c r="W12" s="216">
        <v>0.2</v>
      </c>
      <c r="X12" s="219">
        <v>0.2</v>
      </c>
      <c r="Y12" s="223">
        <v>0.2</v>
      </c>
    </row>
    <row r="13" spans="1:25">
      <c r="A13" s="107" t="s">
        <v>98</v>
      </c>
      <c r="B13" s="216">
        <v>8.0003000000000005E-2</v>
      </c>
      <c r="C13" s="219">
        <v>8.0005000000000007E-2</v>
      </c>
      <c r="D13" s="223">
        <v>8.0007999999999996E-2</v>
      </c>
      <c r="E13" s="216">
        <v>8.0013000000000001E-2</v>
      </c>
      <c r="F13" s="219">
        <v>8.0019000000000007E-2</v>
      </c>
      <c r="G13" s="227">
        <v>8.0242999999999995E-2</v>
      </c>
      <c r="H13" s="216">
        <v>7.9954999999999998E-2</v>
      </c>
      <c r="I13" s="219">
        <v>7.9509999999999997E-2</v>
      </c>
      <c r="J13" s="227">
        <v>7.7443999999999999E-2</v>
      </c>
      <c r="K13" s="216">
        <v>7.1087999999999998E-2</v>
      </c>
      <c r="L13" s="219">
        <v>5.8075000000000002E-2</v>
      </c>
      <c r="M13" s="223">
        <v>5.3894999999999998E-2</v>
      </c>
      <c r="N13" s="216">
        <v>4.9487000000000003E-2</v>
      </c>
      <c r="O13" s="219">
        <v>4.3950000000000003E-2</v>
      </c>
      <c r="P13" s="227">
        <v>3.4952999999999998E-2</v>
      </c>
      <c r="Q13" s="217">
        <v>5.3997000000000003E-3</v>
      </c>
      <c r="R13" s="221">
        <v>1.1446999999999999E-4</v>
      </c>
      <c r="S13" s="224">
        <v>1.7116000000000001E-7</v>
      </c>
      <c r="T13" s="216">
        <v>4.4598E-8</v>
      </c>
      <c r="U13" s="219">
        <v>1.7442000000000002E-8</v>
      </c>
      <c r="V13" s="223">
        <v>6.5612999999999997E-9</v>
      </c>
      <c r="W13" s="216">
        <v>3.8237000000000004E-9</v>
      </c>
      <c r="X13" s="219">
        <v>2.3483999999999999E-9</v>
      </c>
      <c r="Y13" s="223">
        <v>1.088E-9</v>
      </c>
    </row>
    <row r="14" spans="1:25">
      <c r="A14" s="107" t="s">
        <v>64</v>
      </c>
      <c r="B14" s="216">
        <v>7.9996999999999999E-2</v>
      </c>
      <c r="C14" s="219">
        <v>7.9994999999999997E-2</v>
      </c>
      <c r="D14" s="223">
        <v>7.9991000000000007E-2</v>
      </c>
      <c r="E14" s="216">
        <v>7.9985000000000001E-2</v>
      </c>
      <c r="F14" s="219">
        <v>7.9977000000000006E-2</v>
      </c>
      <c r="G14" s="227">
        <v>7.9663999999999999E-2</v>
      </c>
      <c r="H14" s="216">
        <v>8.0043000000000003E-2</v>
      </c>
      <c r="I14" s="220">
        <v>8.0486000000000002E-2</v>
      </c>
      <c r="J14" s="227">
        <v>8.2549999999999998E-2</v>
      </c>
      <c r="K14" s="216">
        <v>8.8902999999999996E-2</v>
      </c>
      <c r="L14" s="219">
        <v>0.10191</v>
      </c>
      <c r="M14" s="223">
        <v>0.10609</v>
      </c>
      <c r="N14" s="216">
        <v>0.11049</v>
      </c>
      <c r="O14" s="219">
        <v>0.11011</v>
      </c>
      <c r="P14" s="227">
        <v>9.3988000000000002E-2</v>
      </c>
      <c r="Q14" s="216">
        <v>2.5477E-2</v>
      </c>
      <c r="R14" s="219">
        <v>6.4619000000000005E-4</v>
      </c>
      <c r="S14" s="223">
        <v>1.2074000000000001E-6</v>
      </c>
      <c r="T14" s="216">
        <v>3.9238999999999998E-7</v>
      </c>
      <c r="U14" s="219">
        <v>1.9097E-7</v>
      </c>
      <c r="V14" s="223">
        <v>8.9240999999999998E-8</v>
      </c>
      <c r="W14" s="216">
        <v>6.4522E-8</v>
      </c>
      <c r="X14" s="219">
        <v>4.9123000000000003E-8</v>
      </c>
      <c r="Y14" s="223">
        <v>2.8199E-8</v>
      </c>
    </row>
    <row r="15" spans="1:25">
      <c r="A15" s="107" t="s">
        <v>52</v>
      </c>
      <c r="B15" s="216">
        <v>4.4135000000000002E-7</v>
      </c>
      <c r="C15" s="220">
        <v>8.1931999999999995E-7</v>
      </c>
      <c r="D15" s="223">
        <v>1.4207E-6</v>
      </c>
      <c r="E15" s="216">
        <v>2.3261000000000001E-6</v>
      </c>
      <c r="F15" s="220">
        <v>3.6271E-6</v>
      </c>
      <c r="G15" s="227">
        <v>9.2255000000000004E-5</v>
      </c>
      <c r="H15" s="216">
        <v>2.6778999999999998E-6</v>
      </c>
      <c r="I15" s="220">
        <v>4.1879000000000002E-6</v>
      </c>
      <c r="J15" s="227">
        <v>5.8393000000000001E-6</v>
      </c>
      <c r="K15" s="217">
        <v>8.4314000000000003E-6</v>
      </c>
      <c r="L15" s="221">
        <v>1.4202000000000001E-5</v>
      </c>
      <c r="M15" s="224">
        <v>1.6599000000000002E-5</v>
      </c>
      <c r="N15" s="217">
        <v>1.9553999999999999E-5</v>
      </c>
      <c r="O15" s="221">
        <v>2.1730999999999999E-5</v>
      </c>
      <c r="P15" s="226">
        <v>1.9721999999999999E-5</v>
      </c>
      <c r="Q15" s="216">
        <v>8.7901999999999993E-6</v>
      </c>
      <c r="R15" s="219">
        <v>2.6090000000000001E-7</v>
      </c>
      <c r="S15" s="223">
        <v>5.9459000000000001E-10</v>
      </c>
      <c r="T15" s="217">
        <v>2.3477999999999999E-10</v>
      </c>
      <c r="U15" s="221">
        <v>1.3827E-10</v>
      </c>
      <c r="V15" s="224">
        <v>7.7914999999999997E-11</v>
      </c>
      <c r="W15" s="216">
        <v>6.7738999999999995E-11</v>
      </c>
      <c r="X15" s="219">
        <v>6.1870000000000002E-11</v>
      </c>
      <c r="Y15" s="223">
        <v>4.2528000000000003E-11</v>
      </c>
    </row>
    <row r="16" spans="1:25">
      <c r="A16" s="107" t="s">
        <v>89</v>
      </c>
      <c r="B16" s="216">
        <v>7.9998E-2</v>
      </c>
      <c r="C16" s="220">
        <v>7.9995999999999998E-2</v>
      </c>
      <c r="D16" s="223">
        <v>7.9993999999999996E-2</v>
      </c>
      <c r="E16" s="216">
        <v>7.9990000000000006E-2</v>
      </c>
      <c r="F16" s="220">
        <v>7.9984E-2</v>
      </c>
      <c r="G16" s="227">
        <v>7.9849000000000003E-2</v>
      </c>
      <c r="H16" s="216">
        <v>7.9959000000000002E-2</v>
      </c>
      <c r="I16" s="220">
        <v>7.9925999999999997E-2</v>
      </c>
      <c r="J16" s="227">
        <v>7.9882999999999996E-2</v>
      </c>
      <c r="K16" s="216">
        <v>7.9826999999999995E-2</v>
      </c>
      <c r="L16" s="220">
        <v>7.9737000000000002E-2</v>
      </c>
      <c r="M16" s="223">
        <v>7.9705999999999999E-2</v>
      </c>
      <c r="N16" s="216">
        <v>7.9671000000000006E-2</v>
      </c>
      <c r="O16" s="219">
        <v>6.3641000000000003E-2</v>
      </c>
      <c r="P16" s="227">
        <v>2.3368E-2</v>
      </c>
      <c r="Q16" s="216">
        <v>4.5890999999999998E-4</v>
      </c>
      <c r="R16" s="219">
        <v>6.7963999999999998E-6</v>
      </c>
      <c r="S16" s="223">
        <v>9.2143000000000003E-9</v>
      </c>
      <c r="T16" s="216">
        <v>2.2202999999999999E-9</v>
      </c>
      <c r="U16" s="219">
        <v>8.1414000000000004E-10</v>
      </c>
      <c r="V16" s="223">
        <v>2.9098999999999999E-10</v>
      </c>
      <c r="W16" s="216">
        <v>1.6322999999999999E-10</v>
      </c>
      <c r="X16" s="219">
        <v>9.7722000000000004E-11</v>
      </c>
      <c r="Y16" s="223">
        <v>4.4674999999999997E-11</v>
      </c>
    </row>
    <row r="17" spans="1:25">
      <c r="A17" s="107" t="s">
        <v>59</v>
      </c>
      <c r="B17" s="216">
        <v>4.2906000000000001E-6</v>
      </c>
      <c r="C17" s="220">
        <v>7.6752000000000006E-6</v>
      </c>
      <c r="D17" s="223">
        <v>1.2904E-5</v>
      </c>
      <c r="E17" s="216">
        <v>2.0585999999999999E-5</v>
      </c>
      <c r="F17" s="220">
        <v>3.1402999999999997E-5</v>
      </c>
      <c r="G17" s="227">
        <v>3.0249999999999998E-4</v>
      </c>
      <c r="H17" s="216">
        <v>8.2694999999999993E-5</v>
      </c>
      <c r="I17" s="219">
        <v>1.4873999999999999E-4</v>
      </c>
      <c r="J17" s="227">
        <v>2.3303000000000001E-4</v>
      </c>
      <c r="K17" s="216">
        <v>3.4695E-4</v>
      </c>
      <c r="L17" s="219">
        <v>5.2671E-4</v>
      </c>
      <c r="M17" s="223">
        <v>5.8838E-4</v>
      </c>
      <c r="N17" s="216">
        <v>6.5877000000000004E-4</v>
      </c>
      <c r="O17" s="219">
        <v>6.2399999999999999E-4</v>
      </c>
      <c r="P17" s="227">
        <v>3.4455E-4</v>
      </c>
      <c r="Q17" s="216">
        <v>3.3998000000000002E-5</v>
      </c>
      <c r="R17" s="219">
        <v>7.3857000000000003E-7</v>
      </c>
      <c r="S17" s="223">
        <v>1.3804999999999999E-9</v>
      </c>
      <c r="T17" s="216">
        <v>4.5199000000000001E-10</v>
      </c>
      <c r="U17" s="219">
        <v>2.2244000000000001E-10</v>
      </c>
      <c r="V17" s="223">
        <v>1.0549E-10</v>
      </c>
      <c r="W17" s="216">
        <v>7.7675000000000006E-11</v>
      </c>
      <c r="X17" s="219">
        <v>6.0437999999999996E-11</v>
      </c>
      <c r="Y17" s="223">
        <v>3.5578999999999999E-11</v>
      </c>
    </row>
    <row r="18" spans="1:25">
      <c r="A18" s="107" t="s">
        <v>68</v>
      </c>
      <c r="B18" s="216">
        <v>1.552E-9</v>
      </c>
      <c r="C18" s="220">
        <v>4.7317999999999997E-9</v>
      </c>
      <c r="D18" s="223">
        <v>1.2801E-8</v>
      </c>
      <c r="E18" s="216">
        <v>3.1289999999999998E-8</v>
      </c>
      <c r="F18" s="220">
        <v>7.0132999999999997E-8</v>
      </c>
      <c r="G18" s="227">
        <v>1.4749000000000001E-7</v>
      </c>
      <c r="H18" s="216">
        <v>8.9468000000000005E-5</v>
      </c>
      <c r="I18" s="219">
        <v>5.6857000000000001E-4</v>
      </c>
      <c r="J18" s="227">
        <v>2.6779E-3</v>
      </c>
      <c r="K18" s="216">
        <v>9.0931999999999992E-3</v>
      </c>
      <c r="L18" s="219">
        <v>2.2190999999999999E-2</v>
      </c>
      <c r="M18" s="223">
        <v>2.6391999999999999E-2</v>
      </c>
      <c r="N18" s="216">
        <v>3.0813E-2</v>
      </c>
      <c r="O18" s="219">
        <v>3.2892999999999999E-2</v>
      </c>
      <c r="P18" s="227">
        <v>2.8348000000000002E-2</v>
      </c>
      <c r="Q18" s="216">
        <v>9.2441999999999993E-3</v>
      </c>
      <c r="R18" s="220">
        <v>2.4489999999999999E-4</v>
      </c>
      <c r="S18" s="223">
        <v>4.8052000000000002E-7</v>
      </c>
      <c r="T18" s="216">
        <v>1.6324E-7</v>
      </c>
      <c r="U18" s="219">
        <v>8.2639000000000003E-8</v>
      </c>
      <c r="V18" s="223">
        <v>3.9954000000000002E-8</v>
      </c>
      <c r="W18" s="216">
        <v>2.9723000000000001E-8</v>
      </c>
      <c r="X18" s="219">
        <v>2.3151E-8</v>
      </c>
      <c r="Y18" s="223">
        <v>1.3518000000000001E-8</v>
      </c>
    </row>
    <row r="19" spans="1:25">
      <c r="A19" s="107" t="s">
        <v>114</v>
      </c>
      <c r="B19" s="216">
        <v>0</v>
      </c>
      <c r="C19" s="219">
        <v>0</v>
      </c>
      <c r="D19" s="223">
        <v>0</v>
      </c>
      <c r="E19" s="216">
        <v>0</v>
      </c>
      <c r="F19" s="219">
        <v>0</v>
      </c>
      <c r="G19" s="227">
        <v>0</v>
      </c>
      <c r="H19" s="216">
        <v>1.1124999999999999E-34</v>
      </c>
      <c r="I19" s="219">
        <v>1.2302000000000001E-28</v>
      </c>
      <c r="J19" s="227">
        <v>7.7312000000000004E-23</v>
      </c>
      <c r="K19" s="216">
        <v>5.3846000000000001E-17</v>
      </c>
      <c r="L19" s="219">
        <v>5.0583E-10</v>
      </c>
      <c r="M19" s="223">
        <v>1.5217E-9</v>
      </c>
      <c r="N19" s="216">
        <v>8.6529999999999998E-9</v>
      </c>
      <c r="O19" s="219">
        <v>3.3939999999999999E-3</v>
      </c>
      <c r="P19" s="227">
        <v>1.6687E-2</v>
      </c>
      <c r="Q19" s="216">
        <v>6.3626000000000002E-2</v>
      </c>
      <c r="R19" s="220">
        <v>7.7037999999999995E-2</v>
      </c>
      <c r="S19" s="223">
        <v>7.6565999999999995E-2</v>
      </c>
      <c r="T19" s="216">
        <v>7.5548000000000004E-2</v>
      </c>
      <c r="U19" s="219">
        <v>7.4315999999999993E-2</v>
      </c>
      <c r="V19" s="223">
        <v>7.2853000000000001E-2</v>
      </c>
      <c r="W19" s="216">
        <v>7.1149000000000004E-2</v>
      </c>
      <c r="X19" s="219">
        <v>6.9205000000000003E-2</v>
      </c>
      <c r="Y19" s="223">
        <v>6.7031999999999994E-2</v>
      </c>
    </row>
    <row r="20" spans="1:25">
      <c r="A20" s="107" t="s">
        <v>88</v>
      </c>
      <c r="B20" s="217">
        <v>0</v>
      </c>
      <c r="C20" s="221">
        <v>0</v>
      </c>
      <c r="D20" s="224">
        <v>0</v>
      </c>
      <c r="E20" s="216">
        <v>0</v>
      </c>
      <c r="F20" s="219">
        <v>0</v>
      </c>
      <c r="G20" s="227">
        <v>0</v>
      </c>
      <c r="H20" s="216">
        <v>5.5731E-33</v>
      </c>
      <c r="I20" s="219">
        <v>1.8056999999999999E-27</v>
      </c>
      <c r="J20" s="227">
        <v>4.2700999999999996E-22</v>
      </c>
      <c r="K20" s="216">
        <v>1.4779000000000001E-16</v>
      </c>
      <c r="L20" s="219">
        <v>9.4882999999999992E-10</v>
      </c>
      <c r="M20" s="223">
        <v>2.7178999999999999E-9</v>
      </c>
      <c r="N20" s="216">
        <v>1.4947999999999999E-8</v>
      </c>
      <c r="O20" s="219">
        <v>5.9157000000000003E-3</v>
      </c>
      <c r="P20" s="227">
        <v>3.1039000000000001E-2</v>
      </c>
      <c r="Q20" s="216">
        <v>0.12911</v>
      </c>
      <c r="R20" s="219">
        <v>0.15923999999999999</v>
      </c>
      <c r="S20" s="223">
        <v>0.16</v>
      </c>
      <c r="T20" s="216">
        <v>0.16</v>
      </c>
      <c r="U20" s="219">
        <v>0.16</v>
      </c>
      <c r="V20" s="223">
        <v>0.16</v>
      </c>
      <c r="W20" s="216">
        <v>0.16</v>
      </c>
      <c r="X20" s="219">
        <v>0.16</v>
      </c>
      <c r="Y20" s="223">
        <v>0.16</v>
      </c>
    </row>
    <row r="21" spans="1:25">
      <c r="A21" s="214" t="s">
        <v>1453</v>
      </c>
      <c r="B21" s="230">
        <v>0</v>
      </c>
      <c r="C21" s="233">
        <v>0</v>
      </c>
      <c r="D21" s="237">
        <v>0</v>
      </c>
      <c r="E21" s="230">
        <v>0</v>
      </c>
      <c r="F21" s="233">
        <v>0</v>
      </c>
      <c r="G21" s="237">
        <v>0</v>
      </c>
      <c r="H21" s="230">
        <v>0</v>
      </c>
      <c r="I21" s="233">
        <v>9.7397999999999998E-32</v>
      </c>
      <c r="J21" s="240">
        <v>1.4958E-24</v>
      </c>
      <c r="K21" s="230">
        <v>1.1715E-17</v>
      </c>
      <c r="L21" s="233">
        <v>7.78E-10</v>
      </c>
      <c r="M21" s="240">
        <v>3.6345999999999998E-9</v>
      </c>
      <c r="N21" s="230">
        <v>3.1599999999999998E-8</v>
      </c>
      <c r="O21" s="233">
        <v>1.6046999999999999E-2</v>
      </c>
      <c r="P21" s="237">
        <v>5.6459000000000002E-2</v>
      </c>
      <c r="Q21" s="230">
        <v>7.9523999999999997E-2</v>
      </c>
      <c r="R21" s="233">
        <v>7.9992999999999995E-2</v>
      </c>
      <c r="S21" s="240">
        <v>0.08</v>
      </c>
      <c r="T21" s="230">
        <v>0.08</v>
      </c>
      <c r="U21" s="233">
        <v>0.08</v>
      </c>
      <c r="V21" s="240">
        <v>0.08</v>
      </c>
      <c r="W21" s="230">
        <v>0.08</v>
      </c>
      <c r="X21" s="233">
        <v>0.08</v>
      </c>
      <c r="Y21" s="240">
        <v>0.08</v>
      </c>
    </row>
    <row r="22" spans="1:25">
      <c r="A22" s="214" t="s">
        <v>491</v>
      </c>
      <c r="B22" s="230">
        <v>-18.62</v>
      </c>
      <c r="C22" s="233">
        <v>-18.61</v>
      </c>
      <c r="D22" s="237">
        <v>-18.61</v>
      </c>
      <c r="E22" s="230">
        <v>-18.62</v>
      </c>
      <c r="F22" s="233">
        <v>-18.63</v>
      </c>
      <c r="G22" s="237">
        <v>-18.72</v>
      </c>
      <c r="H22" s="230">
        <v>-18.84</v>
      </c>
      <c r="I22" s="233">
        <v>-18.97</v>
      </c>
      <c r="J22" s="240">
        <v>-19.11</v>
      </c>
      <c r="K22" s="230">
        <v>-19.25</v>
      </c>
      <c r="L22" s="233">
        <v>-19.38</v>
      </c>
      <c r="M22" s="240">
        <v>-19.420000000000002</v>
      </c>
      <c r="N22" s="230">
        <v>-19.45</v>
      </c>
      <c r="O22" s="233">
        <v>-19.48</v>
      </c>
      <c r="P22" s="237">
        <v>-19.510000000000002</v>
      </c>
      <c r="Q22" s="230">
        <v>-19.649999999999999</v>
      </c>
      <c r="R22" s="234">
        <v>-19.68</v>
      </c>
      <c r="S22" s="240">
        <v>-19.71</v>
      </c>
      <c r="T22" s="230">
        <v>-19.739999999999998</v>
      </c>
      <c r="U22" s="233">
        <v>-19.78</v>
      </c>
      <c r="V22" s="240">
        <v>-19.809999999999999</v>
      </c>
      <c r="W22" s="230">
        <v>-19.84</v>
      </c>
      <c r="X22" s="233">
        <v>-19.88</v>
      </c>
      <c r="Y22" s="240">
        <v>-19.91</v>
      </c>
    </row>
    <row r="23" spans="1:25">
      <c r="A23" s="214" t="s">
        <v>58</v>
      </c>
      <c r="B23" s="230">
        <v>-65.47</v>
      </c>
      <c r="C23" s="233">
        <v>-62</v>
      </c>
      <c r="D23" s="237">
        <v>-58.91</v>
      </c>
      <c r="E23" s="230">
        <v>-56.15</v>
      </c>
      <c r="F23" s="233">
        <v>-53.66</v>
      </c>
      <c r="G23" s="237">
        <v>-43.05</v>
      </c>
      <c r="H23" s="238">
        <v>-44.27</v>
      </c>
      <c r="I23" s="231">
        <v>-40.57</v>
      </c>
      <c r="J23" s="241">
        <v>-37.770000000000003</v>
      </c>
      <c r="K23" s="230">
        <v>-35.479999999999997</v>
      </c>
      <c r="L23" s="233">
        <v>-33.43</v>
      </c>
      <c r="M23" s="240">
        <v>-32.93</v>
      </c>
      <c r="N23" s="238">
        <v>-32.44</v>
      </c>
      <c r="O23" s="231">
        <v>-32.049999999999997</v>
      </c>
      <c r="P23" s="235">
        <v>-32</v>
      </c>
      <c r="Q23" s="230">
        <v>-31.44</v>
      </c>
      <c r="R23" s="233">
        <v>-31.24</v>
      </c>
      <c r="S23" s="240">
        <v>-30.91</v>
      </c>
      <c r="T23" s="238">
        <v>-30.58</v>
      </c>
      <c r="U23" s="231">
        <v>-30.25</v>
      </c>
      <c r="V23" s="241">
        <v>-29.93</v>
      </c>
      <c r="W23" s="230">
        <v>-29.62</v>
      </c>
      <c r="X23" s="233">
        <v>-29.3</v>
      </c>
      <c r="Y23" s="240">
        <v>-28.99</v>
      </c>
    </row>
    <row r="24" spans="1:25">
      <c r="A24" s="214" t="s">
        <v>49</v>
      </c>
      <c r="B24" s="230">
        <v>-16.96</v>
      </c>
      <c r="C24" s="233">
        <v>-16.329999999999998</v>
      </c>
      <c r="D24" s="237">
        <v>-15.78</v>
      </c>
      <c r="E24" s="230">
        <v>-15.29</v>
      </c>
      <c r="F24" s="233">
        <v>-14.86</v>
      </c>
      <c r="G24" s="237">
        <v>-11.73</v>
      </c>
      <c r="H24" s="230">
        <v>-15.4</v>
      </c>
      <c r="I24" s="233">
        <v>-15.11</v>
      </c>
      <c r="J24" s="240">
        <v>-14.95</v>
      </c>
      <c r="K24" s="230">
        <v>-14.78</v>
      </c>
      <c r="L24" s="233">
        <v>-14.47</v>
      </c>
      <c r="M24" s="240">
        <v>-14.37</v>
      </c>
      <c r="N24" s="230">
        <v>-14.26</v>
      </c>
      <c r="O24" s="233">
        <v>-14.12</v>
      </c>
      <c r="P24" s="237">
        <v>-13.93</v>
      </c>
      <c r="Q24" s="230">
        <v>-13.39</v>
      </c>
      <c r="R24" s="233">
        <v>-13.28</v>
      </c>
      <c r="S24" s="240">
        <v>-13.17</v>
      </c>
      <c r="T24" s="230">
        <v>-13.07</v>
      </c>
      <c r="U24" s="233">
        <v>-12.97</v>
      </c>
      <c r="V24" s="240">
        <v>-12.87</v>
      </c>
      <c r="W24" s="230">
        <v>-12.77</v>
      </c>
      <c r="X24" s="233">
        <v>-12.67</v>
      </c>
      <c r="Y24" s="240">
        <v>-12.57</v>
      </c>
    </row>
    <row r="25" spans="1:25">
      <c r="A25" s="214" t="s">
        <v>108</v>
      </c>
      <c r="B25" s="230">
        <v>-23.95</v>
      </c>
      <c r="C25" s="233">
        <v>-22.83</v>
      </c>
      <c r="D25" s="237">
        <v>-21.83</v>
      </c>
      <c r="E25" s="238">
        <v>-20.95</v>
      </c>
      <c r="F25" s="231">
        <v>-20.149999999999999</v>
      </c>
      <c r="G25" s="235">
        <v>-19.52</v>
      </c>
      <c r="H25" s="238">
        <v>-13.26</v>
      </c>
      <c r="I25" s="231">
        <v>-11.71</v>
      </c>
      <c r="J25" s="241">
        <v>-10.51</v>
      </c>
      <c r="K25" s="230">
        <v>-9.6370000000000005</v>
      </c>
      <c r="L25" s="233">
        <v>-9.0939999999999994</v>
      </c>
      <c r="M25" s="240">
        <v>-9.0079999999999991</v>
      </c>
      <c r="N25" s="238">
        <v>-8.94</v>
      </c>
      <c r="O25" s="231">
        <v>-8.8670000000000009</v>
      </c>
      <c r="P25" s="235">
        <v>-8.7560000000000002</v>
      </c>
      <c r="Q25" s="230">
        <v>-8.6440000000000001</v>
      </c>
      <c r="R25" s="233">
        <v>-8.6669999999999998</v>
      </c>
      <c r="S25" s="240">
        <v>-8.7370000000000001</v>
      </c>
      <c r="T25" s="238">
        <v>-8.81</v>
      </c>
      <c r="U25" s="231">
        <v>-8.8840000000000003</v>
      </c>
      <c r="V25" s="241">
        <v>-8.9600000000000009</v>
      </c>
      <c r="W25" s="238">
        <v>-9.0380000000000003</v>
      </c>
      <c r="X25" s="231">
        <v>-9.1180000000000003</v>
      </c>
      <c r="Y25" s="241">
        <v>-9.2010000000000005</v>
      </c>
    </row>
  </sheetData>
  <conditionalFormatting sqref="B1:Y2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>
    <tabColor rgb="FF00B050"/>
  </sheetPr>
  <dimension ref="A1:CI137"/>
  <sheetViews>
    <sheetView topLeftCell="BX13" zoomScaleNormal="100" zoomScaleSheetLayoutView="25" workbookViewId="0">
      <selection activeCell="BR25" sqref="BR25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212" t="s">
        <v>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  <c r="AL1" s="212"/>
      <c r="AM1" s="212"/>
      <c r="AN1" s="212"/>
      <c r="AO1" s="212"/>
      <c r="AP1" s="212"/>
      <c r="AQ1" s="212"/>
      <c r="AR1" s="212"/>
      <c r="AS1" s="212"/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  <c r="BE1" s="212"/>
      <c r="BF1" s="212"/>
      <c r="BG1" s="212"/>
      <c r="BH1" s="212"/>
      <c r="BI1" s="212"/>
      <c r="BJ1" s="212"/>
      <c r="BK1" s="212"/>
      <c r="BL1" s="212"/>
      <c r="BM1" s="212"/>
      <c r="BN1" s="212"/>
      <c r="BO1" s="212"/>
      <c r="BP1" s="212"/>
      <c r="BQ1" s="212"/>
      <c r="BR1" s="212"/>
      <c r="BS1" s="212"/>
      <c r="BT1" s="212"/>
      <c r="BU1" s="212"/>
      <c r="BV1" s="212"/>
      <c r="BW1" s="212"/>
      <c r="BX1" s="212"/>
      <c r="BY1" s="212"/>
      <c r="BZ1" s="212"/>
      <c r="CA1" s="212"/>
      <c r="CB1" s="212"/>
      <c r="CC1" s="212"/>
      <c r="CD1" s="212"/>
      <c r="CE1" s="212"/>
      <c r="CF1" s="212"/>
      <c r="CG1" s="212"/>
      <c r="CH1" s="212"/>
      <c r="CI1" s="212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537.5</v>
      </c>
      <c r="Q3" s="3">
        <v>603.5</v>
      </c>
      <c r="R3" s="3">
        <v>669.6</v>
      </c>
      <c r="S3" s="3">
        <v>735.7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4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18" t="s">
        <v>53</v>
      </c>
      <c r="F4" s="110">
        <v>7.4854000000000006E-9</v>
      </c>
      <c r="G4" s="110">
        <v>6.8696000000000003E-9</v>
      </c>
      <c r="H4" s="110">
        <v>1.2807E-8</v>
      </c>
      <c r="I4" s="110">
        <v>1.2091000000000001E-8</v>
      </c>
      <c r="J4" s="110">
        <v>1.1528000000000001E-8</v>
      </c>
      <c r="K4" s="110">
        <v>1.1069E-8</v>
      </c>
      <c r="L4" s="110">
        <v>1.0675E-8</v>
      </c>
      <c r="M4" s="110">
        <v>1.0317000000000001E-8</v>
      </c>
      <c r="N4" s="110">
        <v>9.9748000000000008E-9</v>
      </c>
      <c r="O4" s="110">
        <v>8.6568000000000001E-9</v>
      </c>
      <c r="P4" s="110">
        <v>7.6741000000000002E-9</v>
      </c>
      <c r="Q4" s="110">
        <v>7.2913000000000002E-9</v>
      </c>
      <c r="R4" s="110">
        <v>7.3028000000000001E-9</v>
      </c>
      <c r="S4" s="110">
        <v>7.8324000000000004E-9</v>
      </c>
      <c r="T4" s="110">
        <v>8.7258999999999994E-9</v>
      </c>
      <c r="U4" s="110">
        <v>9.0509999999999995E-9</v>
      </c>
      <c r="V4" s="110">
        <v>9.4423999999999996E-9</v>
      </c>
      <c r="W4" s="110">
        <v>9.9193999999999995E-9</v>
      </c>
      <c r="X4" s="110">
        <v>1.0508000000000001E-8</v>
      </c>
      <c r="Y4" s="110">
        <v>1.1241E-8</v>
      </c>
      <c r="Z4" s="110">
        <v>1.2162999999999999E-8</v>
      </c>
      <c r="AA4" s="110">
        <v>1.3334E-8</v>
      </c>
      <c r="AB4" s="110">
        <v>7.5509000000000005E-9</v>
      </c>
      <c r="AC4" s="110">
        <v>8.5743999999999997E-9</v>
      </c>
      <c r="AD4" s="110">
        <v>9.9095000000000002E-9</v>
      </c>
      <c r="AE4" s="110">
        <v>1.1667E-8</v>
      </c>
      <c r="AF4" s="110">
        <v>1.3985000000000001E-8</v>
      </c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95</v>
      </c>
      <c r="F5" s="110">
        <v>1.1202E-24</v>
      </c>
      <c r="G5" s="110">
        <v>4.7217999999999999E-23</v>
      </c>
      <c r="H5" s="110">
        <v>1.298E-21</v>
      </c>
      <c r="I5" s="110">
        <v>2.4886E-20</v>
      </c>
      <c r="J5" s="110">
        <v>3.5115999999999999E-19</v>
      </c>
      <c r="K5" s="110">
        <v>3.8099E-18</v>
      </c>
      <c r="L5" s="110">
        <v>3.2943000000000001E-17</v>
      </c>
      <c r="M5" s="110">
        <v>2.3384000000000002E-16</v>
      </c>
      <c r="N5" s="110">
        <v>1.3967999999999999E-15</v>
      </c>
      <c r="O5" s="110">
        <v>4.5955E-13</v>
      </c>
      <c r="P5" s="110">
        <v>3.2078999999999999E-11</v>
      </c>
      <c r="Q5" s="110">
        <v>8.0226999999999996E-10</v>
      </c>
      <c r="R5" s="110">
        <v>9.8369000000000002E-9</v>
      </c>
      <c r="S5" s="110">
        <v>7.2006000000000003E-8</v>
      </c>
      <c r="T5" s="110">
        <v>3.5601999999999998E-7</v>
      </c>
      <c r="U5" s="110">
        <v>5.0378999999999999E-7</v>
      </c>
      <c r="V5" s="110">
        <v>6.9905E-7</v>
      </c>
      <c r="W5" s="110">
        <v>9.5140999999999997E-7</v>
      </c>
      <c r="X5" s="110">
        <v>1.2701999999999999E-6</v>
      </c>
      <c r="Y5" s="110">
        <v>1.6632E-6</v>
      </c>
      <c r="Z5" s="110">
        <v>2.1353000000000001E-6</v>
      </c>
      <c r="AA5" s="110">
        <v>2.6869999999999999E-6</v>
      </c>
      <c r="AB5" s="110">
        <v>3.3119E-6</v>
      </c>
      <c r="AC5" s="110">
        <v>3.9963000000000002E-6</v>
      </c>
      <c r="AD5" s="110">
        <v>4.7182E-6</v>
      </c>
      <c r="AE5" s="110">
        <v>5.4477999999999997E-6</v>
      </c>
      <c r="AF5" s="110">
        <v>6.1503999999999996E-6</v>
      </c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94</v>
      </c>
      <c r="F6" s="110">
        <v>1.4362000000000001E-21</v>
      </c>
      <c r="G6" s="110">
        <v>4.3290999999999999E-20</v>
      </c>
      <c r="H6" s="110">
        <v>8.7932000000000007E-19</v>
      </c>
      <c r="I6" s="110">
        <v>1.2808E-17</v>
      </c>
      <c r="J6" s="110">
        <v>1.4063E-16</v>
      </c>
      <c r="K6" s="110">
        <v>1.212E-15</v>
      </c>
      <c r="L6" s="110">
        <v>8.4759999999999997E-15</v>
      </c>
      <c r="M6" s="110">
        <v>4.9438999999999999E-14</v>
      </c>
      <c r="N6" s="110">
        <v>2.4609000000000001E-13</v>
      </c>
      <c r="O6" s="110">
        <v>4.3648999999999997E-11</v>
      </c>
      <c r="P6" s="110">
        <v>1.8733000000000001E-9</v>
      </c>
      <c r="Q6" s="110">
        <v>3.1532000000000001E-8</v>
      </c>
      <c r="R6" s="110">
        <v>2.7768999999999999E-7</v>
      </c>
      <c r="S6" s="110">
        <v>1.5318000000000001E-6</v>
      </c>
      <c r="T6" s="110">
        <v>5.9074999999999998E-6</v>
      </c>
      <c r="U6" s="110">
        <v>7.8858E-6</v>
      </c>
      <c r="V6" s="110">
        <v>1.0332E-5</v>
      </c>
      <c r="W6" s="110">
        <v>1.3288000000000001E-5</v>
      </c>
      <c r="X6" s="110">
        <v>1.677E-5</v>
      </c>
      <c r="Y6" s="110">
        <v>2.0758999999999999E-5</v>
      </c>
      <c r="Z6" s="110">
        <v>2.5188E-5</v>
      </c>
      <c r="AA6" s="110">
        <v>2.9932000000000001E-5</v>
      </c>
      <c r="AB6" s="110">
        <v>3.4804000000000001E-5</v>
      </c>
      <c r="AC6" s="110">
        <v>3.9558999999999999E-5</v>
      </c>
      <c r="AD6" s="110">
        <v>4.3914E-5</v>
      </c>
      <c r="AE6" s="110">
        <v>4.7574999999999998E-5</v>
      </c>
      <c r="AF6" s="110">
        <v>5.0275999999999998E-5</v>
      </c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45" t="s">
        <v>93</v>
      </c>
      <c r="F7" s="110">
        <v>2.4484999999999999E-19</v>
      </c>
      <c r="G7" s="110">
        <v>4.1544E-18</v>
      </c>
      <c r="H7" s="110">
        <v>5.0331000000000001E-17</v>
      </c>
      <c r="I7" s="110">
        <v>4.5933999999999999E-16</v>
      </c>
      <c r="J7" s="110">
        <v>3.2964999999999998E-15</v>
      </c>
      <c r="K7" s="110">
        <v>1.9262000000000001E-14</v>
      </c>
      <c r="L7" s="110">
        <v>9.4281999999999997E-14</v>
      </c>
      <c r="M7" s="110">
        <v>3.9579000000000002E-13</v>
      </c>
      <c r="N7" s="110">
        <v>1.4531999999999999E-12</v>
      </c>
      <c r="O7" s="110">
        <v>9.2806000000000005E-11</v>
      </c>
      <c r="P7" s="110">
        <v>1.8038999999999999E-9</v>
      </c>
      <c r="Q7" s="110">
        <v>1.6079999999999999E-8</v>
      </c>
      <c r="R7" s="110">
        <v>8.3874E-8</v>
      </c>
      <c r="S7" s="110">
        <v>2.9752999999999999E-7</v>
      </c>
      <c r="T7" s="110">
        <v>7.8380000000000002E-7</v>
      </c>
      <c r="U7" s="110">
        <v>9.5795000000000008E-7</v>
      </c>
      <c r="V7" s="110">
        <v>1.1516999999999999E-6</v>
      </c>
      <c r="W7" s="110">
        <v>1.3615E-6</v>
      </c>
      <c r="X7" s="110">
        <v>1.5817E-6</v>
      </c>
      <c r="Y7" s="110">
        <v>1.8043E-6</v>
      </c>
      <c r="Z7" s="110">
        <v>2.0186E-6</v>
      </c>
      <c r="AA7" s="110">
        <v>2.2122000000000002E-6</v>
      </c>
      <c r="AB7" s="110">
        <v>2.3715999999999999E-6</v>
      </c>
      <c r="AC7" s="110">
        <v>2.4837E-6</v>
      </c>
      <c r="AD7" s="110">
        <v>2.5376000000000001E-6</v>
      </c>
      <c r="AE7" s="110">
        <v>2.5266999999999999E-6</v>
      </c>
      <c r="AF7" s="110">
        <v>2.4499E-6</v>
      </c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7</v>
      </c>
      <c r="C8" s="41">
        <f t="shared" si="0"/>
        <v>0</v>
      </c>
      <c r="D8" s="41">
        <f t="shared" si="0"/>
        <v>0</v>
      </c>
      <c r="E8" s="45" t="s">
        <v>1452</v>
      </c>
      <c r="F8" s="110">
        <v>9.3294999999999995E-21</v>
      </c>
      <c r="G8" s="110">
        <v>1.8516999999999999E-19</v>
      </c>
      <c r="H8" s="110">
        <v>2.5688000000000002E-18</v>
      </c>
      <c r="I8" s="110">
        <v>2.6373999999999998E-17</v>
      </c>
      <c r="J8" s="110">
        <v>2.0977E-16</v>
      </c>
      <c r="K8" s="110">
        <v>1.3414000000000001E-15</v>
      </c>
      <c r="L8" s="110">
        <v>7.1081000000000005E-15</v>
      </c>
      <c r="M8" s="110">
        <v>3.2004999999999998E-14</v>
      </c>
      <c r="N8" s="110">
        <v>1.2503E-13</v>
      </c>
      <c r="O8" s="110">
        <v>9.6218999999999996E-12</v>
      </c>
      <c r="P8" s="110">
        <v>2.1045000000000001E-10</v>
      </c>
      <c r="Q8" s="110">
        <v>2.0217000000000002E-9</v>
      </c>
      <c r="R8" s="110">
        <v>1.1043E-8</v>
      </c>
      <c r="S8" s="110">
        <v>4.0198E-8</v>
      </c>
      <c r="T8" s="110">
        <v>1.0684999999999999E-7</v>
      </c>
      <c r="U8" s="110">
        <v>1.3052999999999999E-7</v>
      </c>
      <c r="V8" s="110">
        <v>1.5664000000000001E-7</v>
      </c>
      <c r="W8" s="110">
        <v>1.8456999999999999E-7</v>
      </c>
      <c r="X8" s="110">
        <v>2.1337000000000001E-7</v>
      </c>
      <c r="Y8" s="110">
        <v>2.4172999999999998E-7</v>
      </c>
      <c r="Z8" s="110">
        <v>2.6803E-7</v>
      </c>
      <c r="AA8" s="110">
        <v>2.9041999999999998E-7</v>
      </c>
      <c r="AB8" s="110">
        <v>3.0698000000000001E-7</v>
      </c>
      <c r="AC8" s="110">
        <v>3.1601999999999999E-7</v>
      </c>
      <c r="AD8" s="110">
        <v>3.1635E-7</v>
      </c>
      <c r="AE8" s="110">
        <v>3.0754000000000001E-7</v>
      </c>
      <c r="AF8" s="110">
        <v>2.9007E-7</v>
      </c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92</v>
      </c>
      <c r="F9" s="110">
        <v>7.4466999999999998E-23</v>
      </c>
      <c r="G9" s="110">
        <v>1.6729E-21</v>
      </c>
      <c r="H9" s="110">
        <v>2.5810000000000001E-20</v>
      </c>
      <c r="I9" s="110">
        <v>2.9040999999999999E-19</v>
      </c>
      <c r="J9" s="110">
        <v>2.5004999999999999E-18</v>
      </c>
      <c r="K9" s="110">
        <v>1.7128999999999999E-17</v>
      </c>
      <c r="L9" s="110">
        <v>9.6383000000000002E-17</v>
      </c>
      <c r="M9" s="110">
        <v>4.5732999999999998E-16</v>
      </c>
      <c r="N9" s="110">
        <v>1.8704999999999999E-15</v>
      </c>
      <c r="O9" s="110">
        <v>1.6447E-13</v>
      </c>
      <c r="P9" s="110">
        <v>3.8899000000000002E-12</v>
      </c>
      <c r="Q9" s="110">
        <v>3.9043999999999997E-11</v>
      </c>
      <c r="R9" s="110">
        <v>2.1786000000000001E-10</v>
      </c>
      <c r="S9" s="110">
        <v>7.9749999999999999E-10</v>
      </c>
      <c r="T9" s="110">
        <v>2.1034E-9</v>
      </c>
      <c r="U9" s="110">
        <v>2.5583000000000002E-9</v>
      </c>
      <c r="V9" s="110">
        <v>3.0533000000000002E-9</v>
      </c>
      <c r="W9" s="110">
        <v>3.5735000000000001E-9</v>
      </c>
      <c r="X9" s="110">
        <v>4.0968999999999998E-9</v>
      </c>
      <c r="Y9" s="110">
        <v>4.5951000000000004E-9</v>
      </c>
      <c r="Z9" s="110">
        <v>5.0339000000000002E-9</v>
      </c>
      <c r="AA9" s="110">
        <v>5.3763999999999998E-9</v>
      </c>
      <c r="AB9" s="110">
        <v>5.5871999999999999E-9</v>
      </c>
      <c r="AC9" s="110">
        <v>5.6383999999999999E-9</v>
      </c>
      <c r="AD9" s="110">
        <v>5.5152999999999998E-9</v>
      </c>
      <c r="AE9" s="110">
        <v>5.2212000000000001E-9</v>
      </c>
      <c r="AF9" s="110">
        <v>4.7786E-9</v>
      </c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96</v>
      </c>
      <c r="F10" s="110">
        <v>2.3974000000000001E-26</v>
      </c>
      <c r="G10" s="110">
        <v>1.5273E-24</v>
      </c>
      <c r="H10" s="110">
        <v>6.0983000000000005E-23</v>
      </c>
      <c r="I10" s="110">
        <v>1.6414000000000001E-21</v>
      </c>
      <c r="J10" s="110">
        <v>3.1578999999999998E-20</v>
      </c>
      <c r="K10" s="110">
        <v>4.5538000000000004E-19</v>
      </c>
      <c r="L10" s="110">
        <v>5.1182000000000002E-18</v>
      </c>
      <c r="M10" s="110">
        <v>4.6310000000000001E-17</v>
      </c>
      <c r="N10" s="110">
        <v>3.4656E-16</v>
      </c>
      <c r="O10" s="110">
        <v>2.4444999999999998E-13</v>
      </c>
      <c r="P10" s="110">
        <v>3.1052999999999999E-11</v>
      </c>
      <c r="Q10" s="110">
        <v>1.2622E-9</v>
      </c>
      <c r="R10" s="110">
        <v>2.3183E-8</v>
      </c>
      <c r="S10" s="110">
        <v>2.3932E-7</v>
      </c>
      <c r="T10" s="110">
        <v>1.5969999999999999E-6</v>
      </c>
      <c r="U10" s="110">
        <v>2.4237000000000002E-6</v>
      </c>
      <c r="V10" s="110">
        <v>3.6016E-6</v>
      </c>
      <c r="W10" s="110">
        <v>5.2436000000000001E-6</v>
      </c>
      <c r="X10" s="110">
        <v>7.4827000000000004E-6</v>
      </c>
      <c r="Y10" s="110">
        <v>1.0468999999999999E-5</v>
      </c>
      <c r="Z10" s="110">
        <v>1.436E-5</v>
      </c>
      <c r="AA10" s="110">
        <v>1.9313999999999998E-5</v>
      </c>
      <c r="AB10" s="110">
        <v>2.5463999999999999E-5</v>
      </c>
      <c r="AC10" s="110">
        <v>3.2904999999999998E-5</v>
      </c>
      <c r="AD10" s="110">
        <v>4.1666999999999999E-5</v>
      </c>
      <c r="AE10" s="110">
        <v>5.1697000000000003E-5</v>
      </c>
      <c r="AF10" s="110">
        <v>6.2847000000000003E-5</v>
      </c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97</v>
      </c>
      <c r="F11" s="110">
        <v>7.5160000000000002E-21</v>
      </c>
      <c r="G11" s="110">
        <v>2.2711000000000001E-19</v>
      </c>
      <c r="H11" s="110">
        <v>4.7006000000000002E-18</v>
      </c>
      <c r="I11" s="110">
        <v>7.0671000000000002E-17</v>
      </c>
      <c r="J11" s="110">
        <v>8.0904000000000003E-16</v>
      </c>
      <c r="K11" s="110">
        <v>7.3281999999999994E-15</v>
      </c>
      <c r="L11" s="110">
        <v>5.4199999999999999E-14</v>
      </c>
      <c r="M11" s="110">
        <v>3.3599000000000002E-13</v>
      </c>
      <c r="N11" s="110">
        <v>1.7843E-12</v>
      </c>
      <c r="O11" s="110">
        <v>4.1967999999999999E-10</v>
      </c>
      <c r="P11" s="110">
        <v>2.4251E-8</v>
      </c>
      <c r="Q11" s="110">
        <v>5.4919000000000001E-7</v>
      </c>
      <c r="R11" s="110">
        <v>6.4578999999999996E-6</v>
      </c>
      <c r="S11" s="110">
        <v>4.7145999999999999E-5</v>
      </c>
      <c r="T11" s="110">
        <v>2.3994000000000001E-4</v>
      </c>
      <c r="U11" s="110">
        <v>3.4379000000000001E-4</v>
      </c>
      <c r="V11" s="110">
        <v>4.8420000000000001E-4</v>
      </c>
      <c r="W11" s="110">
        <v>6.7075999999999995E-4</v>
      </c>
      <c r="X11" s="110">
        <v>9.1434999999999997E-4</v>
      </c>
      <c r="Y11" s="110">
        <v>1.2269E-3</v>
      </c>
      <c r="Z11" s="110">
        <v>1.621E-3</v>
      </c>
      <c r="AA11" s="110">
        <v>2.1088999999999999E-3</v>
      </c>
      <c r="AB11" s="110">
        <v>2.7017999999999999E-3</v>
      </c>
      <c r="AC11" s="110">
        <v>3.4088E-3</v>
      </c>
      <c r="AD11" s="110">
        <v>4.2351000000000003E-3</v>
      </c>
      <c r="AE11" s="110">
        <v>5.1815000000000003E-3</v>
      </c>
      <c r="AF11" s="110">
        <v>6.2434999999999999E-3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110">
        <v>0</v>
      </c>
      <c r="G12" s="110">
        <v>0</v>
      </c>
      <c r="H12" s="110">
        <v>3.2833000000000002E-35</v>
      </c>
      <c r="I12" s="110">
        <v>3.5507999999999999E-33</v>
      </c>
      <c r="J12" s="110">
        <v>2.4231999999999999E-31</v>
      </c>
      <c r="K12" s="110">
        <v>1.1128E-29</v>
      </c>
      <c r="L12" s="110">
        <v>3.6256000000000001E-28</v>
      </c>
      <c r="M12" s="110">
        <v>8.7572999999999999E-27</v>
      </c>
      <c r="N12" s="110">
        <v>1.6267999999999999E-25</v>
      </c>
      <c r="O12" s="110">
        <v>2.4415999999999999E-21</v>
      </c>
      <c r="P12" s="110">
        <v>3.3463000000000001E-18</v>
      </c>
      <c r="Q12" s="110">
        <v>9.2259000000000007E-16</v>
      </c>
      <c r="R12" s="110">
        <v>8.2470999999999998E-14</v>
      </c>
      <c r="S12" s="110">
        <v>3.2424E-12</v>
      </c>
      <c r="T12" s="110">
        <v>6.8656000000000003E-11</v>
      </c>
      <c r="U12" s="110">
        <v>1.3602000000000001E-10</v>
      </c>
      <c r="V12" s="110">
        <v>2.6195999999999999E-10</v>
      </c>
      <c r="W12" s="110">
        <v>4.9119000000000004E-10</v>
      </c>
      <c r="X12" s="110">
        <v>8.9784999999999995E-10</v>
      </c>
      <c r="Y12" s="110">
        <v>1.6018E-9</v>
      </c>
      <c r="Z12" s="110">
        <v>2.7921999999999999E-9</v>
      </c>
      <c r="AA12" s="110">
        <v>4.7598E-9</v>
      </c>
      <c r="AB12" s="110">
        <v>7.9418E-9</v>
      </c>
      <c r="AC12" s="110">
        <v>1.2979999999999999E-8</v>
      </c>
      <c r="AD12" s="110">
        <v>2.0793E-8</v>
      </c>
      <c r="AE12" s="110">
        <v>3.2670000000000001E-8</v>
      </c>
      <c r="AF12" s="110">
        <v>5.0378999999999997E-8</v>
      </c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110">
        <v>0.2</v>
      </c>
      <c r="G13" s="110">
        <v>0.2</v>
      </c>
      <c r="H13" s="110">
        <v>0.2</v>
      </c>
      <c r="I13" s="110">
        <v>0.2</v>
      </c>
      <c r="J13" s="110">
        <v>0.2</v>
      </c>
      <c r="K13" s="110">
        <v>0.2</v>
      </c>
      <c r="L13" s="110">
        <v>0.2</v>
      </c>
      <c r="M13" s="110">
        <v>0.2</v>
      </c>
      <c r="N13" s="110">
        <v>0.2</v>
      </c>
      <c r="O13" s="110">
        <v>0.2</v>
      </c>
      <c r="P13" s="110">
        <v>0.2</v>
      </c>
      <c r="Q13" s="110">
        <v>0.2</v>
      </c>
      <c r="R13" s="110">
        <v>0.2</v>
      </c>
      <c r="S13" s="110">
        <v>0.2</v>
      </c>
      <c r="T13" s="110">
        <v>0.2</v>
      </c>
      <c r="U13" s="110">
        <v>0.2</v>
      </c>
      <c r="V13" s="110">
        <v>0.2</v>
      </c>
      <c r="W13" s="110">
        <v>0.2</v>
      </c>
      <c r="X13" s="110">
        <v>0.2</v>
      </c>
      <c r="Y13" s="110">
        <v>0.2</v>
      </c>
      <c r="Z13" s="110">
        <v>0.2</v>
      </c>
      <c r="AA13" s="110">
        <v>0.2</v>
      </c>
      <c r="AB13" s="110">
        <v>0.2</v>
      </c>
      <c r="AC13" s="110">
        <v>0.2</v>
      </c>
      <c r="AD13" s="110">
        <v>0.2</v>
      </c>
      <c r="AE13" s="110">
        <v>0.2</v>
      </c>
      <c r="AF13" s="110">
        <v>0.2</v>
      </c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681</v>
      </c>
      <c r="F14" s="110">
        <v>0.08</v>
      </c>
      <c r="G14" s="110">
        <v>0.08</v>
      </c>
      <c r="H14" s="110">
        <v>0.08</v>
      </c>
      <c r="I14" s="110">
        <v>0.08</v>
      </c>
      <c r="J14" s="110">
        <v>0.08</v>
      </c>
      <c r="K14" s="110">
        <v>0.08</v>
      </c>
      <c r="L14" s="110">
        <v>0.08</v>
      </c>
      <c r="M14" s="110">
        <v>0.08</v>
      </c>
      <c r="N14" s="110">
        <v>0.08</v>
      </c>
      <c r="O14" s="110">
        <v>0.08</v>
      </c>
      <c r="P14" s="110">
        <v>0.08</v>
      </c>
      <c r="Q14" s="110">
        <v>7.9999000000000001E-2</v>
      </c>
      <c r="R14" s="110">
        <v>7.9985000000000001E-2</v>
      </c>
      <c r="S14" s="110">
        <v>7.9894999999999994E-2</v>
      </c>
      <c r="T14" s="110">
        <v>7.9478999999999994E-2</v>
      </c>
      <c r="U14" s="110">
        <v>7.9256999999999994E-2</v>
      </c>
      <c r="V14" s="110">
        <v>7.8958E-2</v>
      </c>
      <c r="W14" s="110">
        <v>7.8562999999999994E-2</v>
      </c>
      <c r="X14" s="110">
        <v>7.8048999999999993E-2</v>
      </c>
      <c r="Y14" s="110">
        <v>7.7392000000000002E-2</v>
      </c>
      <c r="Z14" s="110">
        <v>7.6565999999999995E-2</v>
      </c>
      <c r="AA14" s="110">
        <v>7.5548000000000004E-2</v>
      </c>
      <c r="AB14" s="110">
        <v>7.4315999999999993E-2</v>
      </c>
      <c r="AC14" s="110">
        <v>7.2853000000000001E-2</v>
      </c>
      <c r="AD14" s="110">
        <v>7.1149000000000004E-2</v>
      </c>
      <c r="AE14" s="110">
        <v>6.9205000000000003E-2</v>
      </c>
      <c r="AF14" s="110">
        <v>6.7031999999999994E-2</v>
      </c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106</v>
      </c>
      <c r="F15" s="110">
        <v>0.16</v>
      </c>
      <c r="G15" s="110">
        <v>0.16</v>
      </c>
      <c r="H15" s="110">
        <v>0.16</v>
      </c>
      <c r="I15" s="110">
        <v>0.16</v>
      </c>
      <c r="J15" s="110">
        <v>0.16</v>
      </c>
      <c r="K15" s="110">
        <v>0.16</v>
      </c>
      <c r="L15" s="110">
        <v>0.16</v>
      </c>
      <c r="M15" s="110">
        <v>0.16</v>
      </c>
      <c r="N15" s="110">
        <v>0.16</v>
      </c>
      <c r="O15" s="110">
        <v>0.16</v>
      </c>
      <c r="P15" s="110">
        <v>0.16</v>
      </c>
      <c r="Q15" s="110">
        <v>0.16</v>
      </c>
      <c r="R15" s="110">
        <v>0.16</v>
      </c>
      <c r="S15" s="110">
        <v>0.16</v>
      </c>
      <c r="T15" s="110">
        <v>0.16</v>
      </c>
      <c r="U15" s="110">
        <v>0.16</v>
      </c>
      <c r="V15" s="110">
        <v>0.16</v>
      </c>
      <c r="W15" s="110">
        <v>0.16</v>
      </c>
      <c r="X15" s="110">
        <v>0.16</v>
      </c>
      <c r="Y15" s="110">
        <v>0.16</v>
      </c>
      <c r="Z15" s="110">
        <v>0.16</v>
      </c>
      <c r="AA15" s="110">
        <v>0.16</v>
      </c>
      <c r="AB15" s="110">
        <v>0.16</v>
      </c>
      <c r="AC15" s="110">
        <v>0.16</v>
      </c>
      <c r="AD15" s="110">
        <v>0.16</v>
      </c>
      <c r="AE15" s="110">
        <v>0.16</v>
      </c>
      <c r="AF15" s="110">
        <v>0.16</v>
      </c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2</v>
      </c>
      <c r="E16" s="45" t="s">
        <v>99</v>
      </c>
      <c r="F16" s="110">
        <v>0.08</v>
      </c>
      <c r="G16" s="110">
        <v>0.08</v>
      </c>
      <c r="H16" s="110">
        <v>0.08</v>
      </c>
      <c r="I16" s="110">
        <v>0.08</v>
      </c>
      <c r="J16" s="110">
        <v>0.08</v>
      </c>
      <c r="K16" s="110">
        <v>0.08</v>
      </c>
      <c r="L16" s="110">
        <v>0.08</v>
      </c>
      <c r="M16" s="110">
        <v>0.08</v>
      </c>
      <c r="N16" s="110">
        <v>0.08</v>
      </c>
      <c r="O16" s="110">
        <v>0.08</v>
      </c>
      <c r="P16" s="110">
        <v>0.08</v>
      </c>
      <c r="Q16" s="110">
        <v>0.08</v>
      </c>
      <c r="R16" s="110">
        <v>0.08</v>
      </c>
      <c r="S16" s="110">
        <v>0.08</v>
      </c>
      <c r="T16" s="110">
        <v>0.08</v>
      </c>
      <c r="U16" s="110">
        <v>0.08</v>
      </c>
      <c r="V16" s="110">
        <v>0.08</v>
      </c>
      <c r="W16" s="110">
        <v>0.08</v>
      </c>
      <c r="X16" s="110">
        <v>0.08</v>
      </c>
      <c r="Y16" s="110">
        <v>0.08</v>
      </c>
      <c r="Z16" s="110">
        <v>0.08</v>
      </c>
      <c r="AA16" s="110">
        <v>0.08</v>
      </c>
      <c r="AB16" s="110">
        <v>0.08</v>
      </c>
      <c r="AC16" s="110">
        <v>0.08</v>
      </c>
      <c r="AD16" s="110">
        <v>0.08</v>
      </c>
      <c r="AE16" s="110">
        <v>0.08</v>
      </c>
      <c r="AF16" s="110">
        <v>0.08</v>
      </c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110">
        <v>-18.62</v>
      </c>
      <c r="G17" s="110">
        <v>-18.61</v>
      </c>
      <c r="H17" s="110">
        <v>-18.61</v>
      </c>
      <c r="I17" s="110">
        <v>-18.62</v>
      </c>
      <c r="J17" s="110">
        <v>-18.63</v>
      </c>
      <c r="K17" s="110">
        <v>-18.649999999999999</v>
      </c>
      <c r="L17" s="110">
        <v>-18.670000000000002</v>
      </c>
      <c r="M17" s="110">
        <v>-18.690000000000001</v>
      </c>
      <c r="N17" s="110">
        <v>-18.72</v>
      </c>
      <c r="O17" s="110">
        <v>-18.84</v>
      </c>
      <c r="P17" s="110">
        <v>-18.97</v>
      </c>
      <c r="Q17" s="110">
        <v>-19.11</v>
      </c>
      <c r="R17" s="110">
        <v>-19.25</v>
      </c>
      <c r="S17" s="110">
        <v>-19.38</v>
      </c>
      <c r="T17" s="110">
        <v>-19.52</v>
      </c>
      <c r="U17" s="110">
        <v>-19.55</v>
      </c>
      <c r="V17" s="110">
        <v>-19.579999999999998</v>
      </c>
      <c r="W17" s="110">
        <v>-19.61</v>
      </c>
      <c r="X17" s="110">
        <v>-19.649999999999999</v>
      </c>
      <c r="Y17" s="110">
        <v>-19.68</v>
      </c>
      <c r="Z17" s="110">
        <v>-19.71</v>
      </c>
      <c r="AA17" s="110">
        <v>-19.739999999999998</v>
      </c>
      <c r="AB17" s="110">
        <v>-19.78</v>
      </c>
      <c r="AC17" s="110">
        <v>-19.809999999999999</v>
      </c>
      <c r="AD17" s="110">
        <v>-19.84</v>
      </c>
      <c r="AE17" s="110">
        <v>-19.88</v>
      </c>
      <c r="AF17" s="110">
        <v>-19.91</v>
      </c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110">
        <v>-63.71</v>
      </c>
      <c r="G18" s="110">
        <v>-61.28</v>
      </c>
      <c r="H18" s="110">
        <v>-59.09</v>
      </c>
      <c r="I18" s="110">
        <v>-57.1</v>
      </c>
      <c r="J18" s="110">
        <v>-55.3</v>
      </c>
      <c r="K18" s="110">
        <v>-53.64</v>
      </c>
      <c r="L18" s="110">
        <v>-52.12</v>
      </c>
      <c r="M18" s="110">
        <v>-50.72</v>
      </c>
      <c r="N18" s="110">
        <v>-49.42</v>
      </c>
      <c r="O18" s="110">
        <v>-45.05</v>
      </c>
      <c r="P18" s="110">
        <v>-41.65</v>
      </c>
      <c r="Q18" s="110">
        <v>-38.9</v>
      </c>
      <c r="R18" s="110">
        <v>-36.630000000000003</v>
      </c>
      <c r="S18" s="110">
        <v>-34.71</v>
      </c>
      <c r="T18" s="110">
        <v>-33.049999999999997</v>
      </c>
      <c r="U18" s="110">
        <v>-32.67</v>
      </c>
      <c r="V18" s="110">
        <v>-32.299999999999997</v>
      </c>
      <c r="W18" s="110">
        <v>-31.94</v>
      </c>
      <c r="X18" s="110">
        <v>-31.59</v>
      </c>
      <c r="Y18" s="110">
        <v>-31.24</v>
      </c>
      <c r="Z18" s="110">
        <v>-30.91</v>
      </c>
      <c r="AA18" s="110">
        <v>-30.58</v>
      </c>
      <c r="AB18" s="110">
        <v>-30.25</v>
      </c>
      <c r="AC18" s="110">
        <v>-29.93</v>
      </c>
      <c r="AD18" s="110">
        <v>-29.62</v>
      </c>
      <c r="AE18" s="110">
        <v>-29.3</v>
      </c>
      <c r="AF18" s="110">
        <v>-28.99</v>
      </c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110">
        <v>-28.36</v>
      </c>
      <c r="G19" s="110">
        <v>-26.99</v>
      </c>
      <c r="H19" s="110">
        <v>-25.77</v>
      </c>
      <c r="I19" s="110">
        <v>-24.69</v>
      </c>
      <c r="J19" s="110">
        <v>-23.73</v>
      </c>
      <c r="K19" s="110">
        <v>-22.86</v>
      </c>
      <c r="L19" s="110">
        <v>-22.07</v>
      </c>
      <c r="M19" s="110">
        <v>-21.36</v>
      </c>
      <c r="N19" s="110">
        <v>-20.71</v>
      </c>
      <c r="O19" s="110">
        <v>-18.62</v>
      </c>
      <c r="P19" s="110">
        <v>-17.11</v>
      </c>
      <c r="Q19" s="110">
        <v>-15.97</v>
      </c>
      <c r="R19" s="110">
        <v>-15.09</v>
      </c>
      <c r="S19" s="110">
        <v>-14.4</v>
      </c>
      <c r="T19" s="110">
        <v>-13.85</v>
      </c>
      <c r="U19" s="110">
        <v>-13.72</v>
      </c>
      <c r="V19" s="110">
        <v>-13.61</v>
      </c>
      <c r="W19" s="110">
        <v>-13.49</v>
      </c>
      <c r="X19" s="110">
        <v>-13.38</v>
      </c>
      <c r="Y19" s="110">
        <v>-13.28</v>
      </c>
      <c r="Z19" s="110">
        <v>-13.17</v>
      </c>
      <c r="AA19" s="110">
        <v>-13.07</v>
      </c>
      <c r="AB19" s="110">
        <v>-12.97</v>
      </c>
      <c r="AC19" s="110">
        <v>-12.87</v>
      </c>
      <c r="AD19" s="110">
        <v>-12.77</v>
      </c>
      <c r="AE19" s="110">
        <v>-12.67</v>
      </c>
      <c r="AF19" s="110">
        <v>-12.57</v>
      </c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110">
        <v>-5.51</v>
      </c>
      <c r="G20" s="110">
        <v>-5.6070000000000002</v>
      </c>
      <c r="H20" s="110">
        <v>-5.7060000000000004</v>
      </c>
      <c r="I20" s="110">
        <v>-5.8070000000000004</v>
      </c>
      <c r="J20" s="110">
        <v>-5.9089999999999998</v>
      </c>
      <c r="K20" s="110">
        <v>-6.01</v>
      </c>
      <c r="L20" s="110">
        <v>-6.1120000000000001</v>
      </c>
      <c r="M20" s="110">
        <v>-6.2130000000000001</v>
      </c>
      <c r="N20" s="110">
        <v>-6.3120000000000003</v>
      </c>
      <c r="O20" s="110">
        <v>-6.7</v>
      </c>
      <c r="P20" s="110">
        <v>-7.0650000000000004</v>
      </c>
      <c r="Q20" s="110">
        <v>-7.4080000000000004</v>
      </c>
      <c r="R20" s="110">
        <v>-7.7279999999999998</v>
      </c>
      <c r="S20" s="110">
        <v>-8.0299999999999994</v>
      </c>
      <c r="T20" s="110">
        <v>-8.3160000000000007</v>
      </c>
      <c r="U20" s="110">
        <v>-8.3859999999999992</v>
      </c>
      <c r="V20" s="110">
        <v>-8.4559999999999995</v>
      </c>
      <c r="W20" s="110">
        <v>-8.5259999999999998</v>
      </c>
      <c r="X20" s="110">
        <v>-8.5960000000000001</v>
      </c>
      <c r="Y20" s="110">
        <v>-8.6660000000000004</v>
      </c>
      <c r="Z20" s="110">
        <v>-8.7370000000000001</v>
      </c>
      <c r="AA20" s="110">
        <v>-8.81</v>
      </c>
      <c r="AB20" s="110">
        <v>-8.8840000000000003</v>
      </c>
      <c r="AC20" s="110">
        <v>-8.9600000000000009</v>
      </c>
      <c r="AD20" s="110">
        <v>-9.0380000000000003</v>
      </c>
      <c r="AE20" s="110">
        <v>-9.1180000000000003</v>
      </c>
      <c r="AF20" s="110">
        <v>-9.2010000000000005</v>
      </c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11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79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79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79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79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79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98">
        <v>1</v>
      </c>
      <c r="F33" s="102">
        <f>IF(G3&gt;F3,1,0)</f>
        <v>1</v>
      </c>
      <c r="G33" s="102">
        <f t="shared" ref="G33:BR33" si="3">IF(H3&gt;G3,1,0)</f>
        <v>1</v>
      </c>
      <c r="H33" s="102">
        <f t="shared" si="3"/>
        <v>1</v>
      </c>
      <c r="I33" s="102">
        <f t="shared" si="3"/>
        <v>1</v>
      </c>
      <c r="J33" s="102">
        <f t="shared" si="3"/>
        <v>1</v>
      </c>
      <c r="K33" s="102">
        <f t="shared" si="3"/>
        <v>1</v>
      </c>
      <c r="L33" s="102">
        <f t="shared" si="3"/>
        <v>1</v>
      </c>
      <c r="M33" s="102">
        <f t="shared" si="3"/>
        <v>1</v>
      </c>
      <c r="N33" s="102">
        <f t="shared" si="3"/>
        <v>1</v>
      </c>
      <c r="O33" s="102">
        <f t="shared" si="3"/>
        <v>1</v>
      </c>
      <c r="P33" s="102">
        <f t="shared" si="3"/>
        <v>1</v>
      </c>
      <c r="Q33" s="102">
        <f t="shared" si="3"/>
        <v>1</v>
      </c>
      <c r="R33" s="102">
        <f t="shared" si="3"/>
        <v>1</v>
      </c>
      <c r="S33" s="102">
        <f t="shared" si="3"/>
        <v>1</v>
      </c>
      <c r="T33" s="102">
        <f t="shared" si="3"/>
        <v>1</v>
      </c>
      <c r="U33" s="102">
        <f t="shared" si="3"/>
        <v>1</v>
      </c>
      <c r="V33" s="102">
        <f t="shared" si="3"/>
        <v>1</v>
      </c>
      <c r="W33" s="102">
        <f t="shared" si="3"/>
        <v>1</v>
      </c>
      <c r="X33" s="102">
        <f t="shared" si="3"/>
        <v>1</v>
      </c>
      <c r="Y33" s="102">
        <f t="shared" si="3"/>
        <v>1</v>
      </c>
      <c r="Z33" s="102">
        <f t="shared" si="3"/>
        <v>1</v>
      </c>
      <c r="AA33" s="102">
        <f t="shared" si="3"/>
        <v>1</v>
      </c>
      <c r="AB33" s="102">
        <f t="shared" si="3"/>
        <v>1</v>
      </c>
      <c r="AC33" s="102">
        <f t="shared" si="3"/>
        <v>1</v>
      </c>
      <c r="AD33" s="102">
        <f t="shared" si="3"/>
        <v>1</v>
      </c>
      <c r="AE33" s="102">
        <f t="shared" si="3"/>
        <v>1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04" t="s">
        <v>26</v>
      </c>
      <c r="D34" s="44">
        <v>14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-18.649999999999999</v>
      </c>
      <c r="L34" s="14">
        <f t="shared" ca="1" si="4"/>
        <v>-18.670000000000002</v>
      </c>
      <c r="M34" s="14">
        <f t="shared" ca="1" si="4"/>
        <v>-18.690000000000001</v>
      </c>
      <c r="N34" s="14">
        <f t="shared" ca="1" si="4"/>
        <v>-18.72</v>
      </c>
      <c r="O34" s="14">
        <f t="shared" ca="1" si="4"/>
        <v>-18.84</v>
      </c>
      <c r="P34" s="14">
        <f t="shared" ca="1" si="4"/>
        <v>-18.97</v>
      </c>
      <c r="Q34" s="14">
        <f t="shared" ca="1" si="4"/>
        <v>-19.11</v>
      </c>
      <c r="R34" s="14">
        <f t="shared" ca="1" si="4"/>
        <v>-19.25</v>
      </c>
      <c r="S34" s="14">
        <f t="shared" ca="1" si="4"/>
        <v>-19.38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-19.61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-19.71</v>
      </c>
      <c r="AA34" s="14">
        <f t="shared" ca="1" si="4"/>
        <v>-19.739999999999998</v>
      </c>
      <c r="AB34" s="14">
        <f t="shared" ca="1" si="4"/>
        <v>-19.78</v>
      </c>
      <c r="AC34" s="14">
        <f t="shared" ca="1" si="4"/>
        <v>-19.809999999999999</v>
      </c>
      <c r="AD34" s="14">
        <f t="shared" ca="1" si="4"/>
        <v>-19.84</v>
      </c>
      <c r="AE34" s="14">
        <f t="shared" ca="1" si="4"/>
        <v>-19.88</v>
      </c>
      <c r="AF34" s="14">
        <f t="shared" ca="1" si="4"/>
        <v>-19.91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5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04" t="s">
        <v>5</v>
      </c>
      <c r="D35" s="44">
        <f t="shared" ref="D34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-63.71</v>
      </c>
      <c r="G35" s="14">
        <f t="shared" ca="1" si="8"/>
        <v>-61.28</v>
      </c>
      <c r="H35" s="14">
        <f t="shared" ca="1" si="8"/>
        <v>-59.09</v>
      </c>
      <c r="I35" s="14">
        <f t="shared" ca="1" si="8"/>
        <v>-57.1</v>
      </c>
      <c r="J35" s="14">
        <f t="shared" ca="1" si="8"/>
        <v>-55.3</v>
      </c>
      <c r="K35" s="14">
        <f t="shared" ca="1" si="8"/>
        <v>-53.64</v>
      </c>
      <c r="L35" s="14">
        <f t="shared" ca="1" si="8"/>
        <v>-52.12</v>
      </c>
      <c r="M35" s="14">
        <f t="shared" ca="1" si="8"/>
        <v>-50.72</v>
      </c>
      <c r="N35" s="14">
        <f t="shared" ca="1" si="8"/>
        <v>-49.42</v>
      </c>
      <c r="O35" s="14">
        <f t="shared" ca="1" si="8"/>
        <v>-45.05</v>
      </c>
      <c r="P35" s="14">
        <f t="shared" ca="1" si="8"/>
        <v>-41.65</v>
      </c>
      <c r="Q35" s="14">
        <f t="shared" ca="1" si="8"/>
        <v>-38.9</v>
      </c>
      <c r="R35" s="14">
        <f t="shared" ca="1" si="8"/>
        <v>-36.630000000000003</v>
      </c>
      <c r="S35" s="14">
        <f t="shared" ca="1" si="8"/>
        <v>-34.71</v>
      </c>
      <c r="T35" s="14">
        <f t="shared" ca="1" si="8"/>
        <v>-33.049999999999997</v>
      </c>
      <c r="U35" s="14">
        <f t="shared" ca="1" si="8"/>
        <v>-32.67</v>
      </c>
      <c r="V35" s="14">
        <f t="shared" ca="1" si="4"/>
        <v>-32.299999999999997</v>
      </c>
      <c r="W35" s="14">
        <f t="shared" ca="1" si="4"/>
        <v>-31.94</v>
      </c>
      <c r="X35" s="14">
        <f t="shared" ca="1" si="4"/>
        <v>-31.59</v>
      </c>
      <c r="Y35" s="14">
        <f t="shared" ca="1" si="4"/>
        <v>-31.24</v>
      </c>
      <c r="Z35" s="14">
        <f t="shared" ca="1" si="4"/>
        <v>-30.91</v>
      </c>
      <c r="AA35" s="14">
        <f t="shared" ca="1" si="4"/>
        <v>-30.58</v>
      </c>
      <c r="AB35" s="14">
        <f t="shared" ca="1" si="4"/>
        <v>-30.25</v>
      </c>
      <c r="AC35" s="14">
        <f t="shared" ca="1" si="4"/>
        <v>-29.93</v>
      </c>
      <c r="AD35" s="14">
        <f t="shared" ca="1" si="4"/>
        <v>-29.62</v>
      </c>
      <c r="AE35" s="14">
        <f t="shared" ca="1" si="4"/>
        <v>-29.3</v>
      </c>
      <c r="AF35" s="14">
        <f t="shared" ca="1" si="4"/>
        <v>-28.99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5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04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-28.36</v>
      </c>
      <c r="G36" s="14">
        <f t="shared" ca="1" si="4"/>
        <v>-26.99</v>
      </c>
      <c r="H36" s="14">
        <f t="shared" ca="1" si="4"/>
        <v>-25.77</v>
      </c>
      <c r="I36" s="14">
        <f t="shared" ca="1" si="4"/>
        <v>-24.69</v>
      </c>
      <c r="J36" s="14">
        <f t="shared" ca="1" si="4"/>
        <v>-23.73</v>
      </c>
      <c r="K36" s="14">
        <f t="shared" ca="1" si="4"/>
        <v>-22.86</v>
      </c>
      <c r="L36" s="14">
        <f t="shared" ca="1" si="4"/>
        <v>-22.07</v>
      </c>
      <c r="M36" s="14">
        <f t="shared" ca="1" si="4"/>
        <v>-21.36</v>
      </c>
      <c r="N36" s="14">
        <f t="shared" ca="1" si="4"/>
        <v>-20.71</v>
      </c>
      <c r="O36" s="14">
        <f t="shared" ca="1" si="4"/>
        <v>-18.62</v>
      </c>
      <c r="P36" s="14">
        <f t="shared" ca="1" si="4"/>
        <v>-17.11</v>
      </c>
      <c r="Q36" s="14">
        <f t="shared" ca="1" si="4"/>
        <v>-15.97</v>
      </c>
      <c r="R36" s="14">
        <f t="shared" ca="1" si="4"/>
        <v>-15.09</v>
      </c>
      <c r="S36" s="14">
        <f t="shared" ca="1" si="4"/>
        <v>-14.4</v>
      </c>
      <c r="T36" s="14">
        <f t="shared" ca="1" si="4"/>
        <v>-13.85</v>
      </c>
      <c r="U36" s="14">
        <f t="shared" ca="1" si="4"/>
        <v>-13.72</v>
      </c>
      <c r="V36" s="14">
        <f t="shared" ca="1" si="4"/>
        <v>-13.61</v>
      </c>
      <c r="W36" s="14">
        <f t="shared" ca="1" si="4"/>
        <v>-13.49</v>
      </c>
      <c r="X36" s="14">
        <f t="shared" ca="1" si="4"/>
        <v>-13.38</v>
      </c>
      <c r="Y36" s="14">
        <f t="shared" ca="1" si="4"/>
        <v>-13.28</v>
      </c>
      <c r="Z36" s="14">
        <f t="shared" ca="1" si="4"/>
        <v>-13.17</v>
      </c>
      <c r="AA36" s="14">
        <f t="shared" ca="1" si="4"/>
        <v>-13.07</v>
      </c>
      <c r="AB36" s="14">
        <f t="shared" ca="1" si="4"/>
        <v>-12.97</v>
      </c>
      <c r="AC36" s="14">
        <f t="shared" ca="1" si="4"/>
        <v>-12.87</v>
      </c>
      <c r="AD36" s="14">
        <f t="shared" ca="1" si="4"/>
        <v>-12.77</v>
      </c>
      <c r="AE36" s="14">
        <f t="shared" ca="1" si="4"/>
        <v>-12.67</v>
      </c>
      <c r="AF36" s="14">
        <f t="shared" ca="1" si="4"/>
        <v>-12.57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5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04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-5.51</v>
      </c>
      <c r="G37" s="14">
        <f t="shared" ca="1" si="4"/>
        <v>-5.6070000000000002</v>
      </c>
      <c r="H37" s="14">
        <f t="shared" ca="1" si="4"/>
        <v>-5.7060000000000004</v>
      </c>
      <c r="I37" s="14">
        <f t="shared" ca="1" si="4"/>
        <v>-5.8070000000000004</v>
      </c>
      <c r="J37" s="14">
        <f t="shared" ca="1" si="4"/>
        <v>-5.9089999999999998</v>
      </c>
      <c r="K37" s="14">
        <f t="shared" ca="1" si="4"/>
        <v>-6.01</v>
      </c>
      <c r="L37" s="14">
        <f t="shared" ca="1" si="4"/>
        <v>-6.1120000000000001</v>
      </c>
      <c r="M37" s="14">
        <f t="shared" ca="1" si="4"/>
        <v>-6.2130000000000001</v>
      </c>
      <c r="N37" s="14">
        <f t="shared" ca="1" si="4"/>
        <v>-6.3120000000000003</v>
      </c>
      <c r="O37" s="14">
        <f t="shared" ca="1" si="4"/>
        <v>-6.7</v>
      </c>
      <c r="P37" s="14">
        <f t="shared" ca="1" si="4"/>
        <v>-7.0650000000000004</v>
      </c>
      <c r="Q37" s="14">
        <f t="shared" ca="1" si="4"/>
        <v>-7.4080000000000004</v>
      </c>
      <c r="R37" s="14">
        <f t="shared" ca="1" si="4"/>
        <v>-7.7279999999999998</v>
      </c>
      <c r="S37" s="14">
        <f t="shared" ca="1" si="4"/>
        <v>-8.0299999999999994</v>
      </c>
      <c r="T37" s="14">
        <f t="shared" ca="1" si="4"/>
        <v>-8.3160000000000007</v>
      </c>
      <c r="U37" s="14">
        <f t="shared" ca="1" si="4"/>
        <v>-8.3859999999999992</v>
      </c>
      <c r="V37" s="14">
        <f t="shared" ca="1" si="4"/>
        <v>-8.4559999999999995</v>
      </c>
      <c r="W37" s="14">
        <f t="shared" ca="1" si="4"/>
        <v>-8.5259999999999998</v>
      </c>
      <c r="X37" s="14">
        <f t="shared" ca="1" si="4"/>
        <v>-8.5960000000000001</v>
      </c>
      <c r="Y37" s="14">
        <f t="shared" ca="1" si="4"/>
        <v>-8.6660000000000004</v>
      </c>
      <c r="Z37" s="14">
        <f t="shared" ca="1" si="4"/>
        <v>-8.7370000000000001</v>
      </c>
      <c r="AA37" s="14">
        <f t="shared" ca="1" si="4"/>
        <v>-8.81</v>
      </c>
      <c r="AB37" s="14">
        <f t="shared" ca="1" si="4"/>
        <v>-8.8840000000000003</v>
      </c>
      <c r="AC37" s="14">
        <f t="shared" ca="1" si="4"/>
        <v>-8.9600000000000009</v>
      </c>
      <c r="AD37" s="14">
        <f t="shared" ca="1" si="4"/>
        <v>-9.0380000000000003</v>
      </c>
      <c r="AE37" s="14">
        <f t="shared" ca="1" si="4"/>
        <v>-9.1180000000000003</v>
      </c>
      <c r="AF37" s="14">
        <f t="shared" ca="1" si="4"/>
        <v>-9.2010000000000005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5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537.5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4"/>
    </row>
    <row r="41" spans="1:87" ht="21" hidden="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-246.59692857000002</v>
      </c>
      <c r="G41" s="10">
        <f t="shared" ca="1" si="10"/>
        <v>-253.13381091915002</v>
      </c>
      <c r="H41" s="10">
        <f t="shared" ca="1" si="10"/>
        <v>-259.62578000220003</v>
      </c>
      <c r="I41" s="10">
        <f t="shared" ca="1" si="10"/>
        <v>-266.19195766065008</v>
      </c>
      <c r="J41" s="10">
        <f t="shared" ca="1" si="10"/>
        <v>-272.88167714880001</v>
      </c>
      <c r="K41" s="10">
        <f t="shared" ca="1" si="10"/>
        <v>-279.56941695450001</v>
      </c>
      <c r="L41" s="10">
        <f t="shared" ca="1" si="10"/>
        <v>-286.41315507209998</v>
      </c>
      <c r="M41" s="10">
        <f t="shared" ca="1" si="10"/>
        <v>-293.26527919440002</v>
      </c>
      <c r="N41" s="10">
        <f t="shared" ca="1" si="10"/>
        <v>-300.14056086210002</v>
      </c>
      <c r="O41" s="10">
        <f t="shared" ca="1" si="10"/>
        <v>-328.33277048100001</v>
      </c>
      <c r="P41" s="10">
        <f t="shared" ca="1" si="10"/>
        <v>-357.32239303125004</v>
      </c>
      <c r="Q41" s="10">
        <f t="shared" ca="1" si="10"/>
        <v>-386.84233102050007</v>
      </c>
      <c r="R41" s="10">
        <f t="shared" ca="1" si="10"/>
        <v>-417.0197206368</v>
      </c>
      <c r="S41" s="10">
        <f t="shared" ca="1" si="10"/>
        <v>-447.76276398000005</v>
      </c>
      <c r="T41" s="10">
        <f t="shared" ca="1" si="10"/>
        <v>-478.97944115280001</v>
      </c>
      <c r="U41" s="10">
        <f t="shared" ca="1" si="10"/>
        <v>-486.79508778180002</v>
      </c>
      <c r="V41" s="10">
        <f t="shared" ca="1" si="10"/>
        <v>-494.73664919879997</v>
      </c>
      <c r="W41" s="10">
        <f t="shared" ca="1" si="10"/>
        <v>-502.60412842079995</v>
      </c>
      <c r="X41" s="10">
        <f t="shared" ca="1" si="10"/>
        <v>-510.54183190979995</v>
      </c>
      <c r="Y41" s="10">
        <f t="shared" ca="1" si="10"/>
        <v>-518.54309808840003</v>
      </c>
      <c r="Z41" s="10">
        <f t="shared" ca="1" si="10"/>
        <v>-526.51705861755011</v>
      </c>
      <c r="AA41" s="10">
        <f t="shared" ca="1" si="10"/>
        <v>-534.55077878400004</v>
      </c>
      <c r="AB41" s="10">
        <f t="shared" ca="1" si="10"/>
        <v>-542.54989982160009</v>
      </c>
      <c r="AC41" s="10">
        <f t="shared" ca="1" si="10"/>
        <v>-550.61838374400008</v>
      </c>
      <c r="AD41" s="10">
        <f t="shared" ca="1" si="10"/>
        <v>-558.82060473600006</v>
      </c>
      <c r="AE41" s="10">
        <f t="shared" ca="1" si="10"/>
        <v>-566.88389043300003</v>
      </c>
      <c r="AF41" s="10">
        <f t="shared" ca="1" si="10"/>
        <v>-575.05576350000013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 collapsed="1" thickTop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537.5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1</v>
      </c>
      <c r="C46" s="5">
        <f t="shared" si="14"/>
        <v>1</v>
      </c>
      <c r="D46" s="5">
        <f t="shared" si="14"/>
        <v>0</v>
      </c>
      <c r="E46" s="6" t="str">
        <f t="shared" si="14"/>
        <v>*GeSe[l]</v>
      </c>
      <c r="F46" s="14">
        <f t="shared" ref="F46:U55" ca="1" si="15">$A46*H.Ar + $B46*H.Se + $C46*H.Ge + $D46*H.Ga</f>
        <v>-33.869999999999997</v>
      </c>
      <c r="G46" s="14">
        <f t="shared" ca="1" si="15"/>
        <v>-32.597000000000001</v>
      </c>
      <c r="H46" s="14">
        <f t="shared" ca="1" si="15"/>
        <v>-31.475999999999999</v>
      </c>
      <c r="I46" s="14">
        <f t="shared" ca="1" si="15"/>
        <v>-30.497</v>
      </c>
      <c r="J46" s="14">
        <f t="shared" ca="1" si="15"/>
        <v>-29.638999999999999</v>
      </c>
      <c r="K46" s="14">
        <f t="shared" ca="1" si="15"/>
        <v>-28.869999999999997</v>
      </c>
      <c r="L46" s="14">
        <f t="shared" ca="1" si="15"/>
        <v>-28.182000000000002</v>
      </c>
      <c r="M46" s="14">
        <f t="shared" ca="1" si="15"/>
        <v>-27.573</v>
      </c>
      <c r="N46" s="14">
        <f t="shared" ca="1" si="15"/>
        <v>-27.022000000000002</v>
      </c>
      <c r="O46" s="14">
        <f t="shared" ca="1" si="15"/>
        <v>-25.32</v>
      </c>
      <c r="P46" s="14">
        <f t="shared" ca="1" si="15"/>
        <v>-24.175000000000001</v>
      </c>
      <c r="Q46" s="14">
        <f t="shared" ca="1" si="15"/>
        <v>-23.378</v>
      </c>
      <c r="R46" s="14">
        <f t="shared" ca="1" si="15"/>
        <v>-22.817999999999998</v>
      </c>
      <c r="S46" s="14">
        <f t="shared" ca="1" si="15"/>
        <v>-22.43</v>
      </c>
      <c r="T46" s="14">
        <f t="shared" ca="1" si="15"/>
        <v>-22.166</v>
      </c>
      <c r="U46" s="14">
        <f t="shared" ca="1" si="15"/>
        <v>-22.106000000000002</v>
      </c>
      <c r="V46" s="14">
        <f t="shared" ref="G46:BR50" ca="1" si="16">$A46*H.Ar + $B46*H.Se + $C46*H.Ge + $D46*H.Ga</f>
        <v>-22.065999999999999</v>
      </c>
      <c r="W46" s="14">
        <f t="shared" ca="1" si="16"/>
        <v>-22.015999999999998</v>
      </c>
      <c r="X46" s="14">
        <f t="shared" ca="1" si="16"/>
        <v>-21.975999999999999</v>
      </c>
      <c r="Y46" s="14">
        <f t="shared" ca="1" si="16"/>
        <v>-21.945999999999998</v>
      </c>
      <c r="Z46" s="14">
        <f t="shared" ca="1" si="16"/>
        <v>-21.907</v>
      </c>
      <c r="AA46" s="14">
        <f t="shared" ca="1" si="16"/>
        <v>-21.880000000000003</v>
      </c>
      <c r="AB46" s="14">
        <f t="shared" ca="1" si="16"/>
        <v>-21.853999999999999</v>
      </c>
      <c r="AC46" s="14">
        <f t="shared" ca="1" si="16"/>
        <v>-21.83</v>
      </c>
      <c r="AD46" s="14">
        <f t="shared" ca="1" si="16"/>
        <v>-21.808</v>
      </c>
      <c r="AE46" s="14">
        <f t="shared" ca="1" si="16"/>
        <v>-21.788</v>
      </c>
      <c r="AF46" s="14">
        <f t="shared" ca="1" si="16"/>
        <v>-21.771000000000001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-22.04</v>
      </c>
      <c r="G47" s="14">
        <f t="shared" ca="1" si="16"/>
        <v>-22.428000000000001</v>
      </c>
      <c r="H47" s="14">
        <f t="shared" ca="1" si="16"/>
        <v>-22.824000000000002</v>
      </c>
      <c r="I47" s="14">
        <f t="shared" ca="1" si="16"/>
        <v>-23.228000000000002</v>
      </c>
      <c r="J47" s="14">
        <f t="shared" ca="1" si="16"/>
        <v>-23.635999999999999</v>
      </c>
      <c r="K47" s="14">
        <f t="shared" ca="1" si="16"/>
        <v>-24.04</v>
      </c>
      <c r="L47" s="14">
        <f t="shared" ca="1" si="16"/>
        <v>-24.448</v>
      </c>
      <c r="M47" s="14">
        <f t="shared" ca="1" si="16"/>
        <v>-24.852</v>
      </c>
      <c r="N47" s="14">
        <f t="shared" ca="1" si="16"/>
        <v>-25.248000000000001</v>
      </c>
      <c r="O47" s="14">
        <f t="shared" ca="1" si="16"/>
        <v>-26.8</v>
      </c>
      <c r="P47" s="14">
        <f t="shared" ca="1" si="16"/>
        <v>-28.26</v>
      </c>
      <c r="Q47" s="14">
        <f t="shared" ca="1" si="16"/>
        <v>-29.632000000000001</v>
      </c>
      <c r="R47" s="14">
        <f t="shared" ca="1" si="16"/>
        <v>-30.911999999999999</v>
      </c>
      <c r="S47" s="14">
        <f t="shared" ca="1" si="16"/>
        <v>-32.119999999999997</v>
      </c>
      <c r="T47" s="14">
        <f t="shared" ca="1" si="16"/>
        <v>-33.264000000000003</v>
      </c>
      <c r="U47" s="14">
        <f t="shared" ca="1" si="16"/>
        <v>-33.543999999999997</v>
      </c>
      <c r="V47" s="14">
        <f t="shared" ca="1" si="16"/>
        <v>-33.823999999999998</v>
      </c>
      <c r="W47" s="14">
        <f t="shared" ca="1" si="16"/>
        <v>-34.103999999999999</v>
      </c>
      <c r="X47" s="14">
        <f t="shared" ca="1" si="16"/>
        <v>-34.384</v>
      </c>
      <c r="Y47" s="14">
        <f t="shared" ca="1" si="16"/>
        <v>-34.664000000000001</v>
      </c>
      <c r="Z47" s="14">
        <f t="shared" ca="1" si="16"/>
        <v>-34.948</v>
      </c>
      <c r="AA47" s="14">
        <f t="shared" ca="1" si="16"/>
        <v>-35.24</v>
      </c>
      <c r="AB47" s="14">
        <f t="shared" ca="1" si="16"/>
        <v>-35.536000000000001</v>
      </c>
      <c r="AC47" s="14">
        <f t="shared" ca="1" si="16"/>
        <v>-35.840000000000003</v>
      </c>
      <c r="AD47" s="14">
        <f t="shared" ca="1" si="16"/>
        <v>-36.152000000000001</v>
      </c>
      <c r="AE47" s="14">
        <f t="shared" ca="1" si="16"/>
        <v>-36.472000000000001</v>
      </c>
      <c r="AF47" s="14">
        <f t="shared" ca="1" si="16"/>
        <v>-36.804000000000002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-27.549999999999997</v>
      </c>
      <c r="G48" s="14">
        <f t="shared" ca="1" si="16"/>
        <v>-28.035</v>
      </c>
      <c r="H48" s="14">
        <f t="shared" ca="1" si="16"/>
        <v>-28.53</v>
      </c>
      <c r="I48" s="14">
        <f t="shared" ca="1" si="16"/>
        <v>-29.035000000000004</v>
      </c>
      <c r="J48" s="14">
        <f t="shared" ca="1" si="16"/>
        <v>-29.544999999999998</v>
      </c>
      <c r="K48" s="14">
        <f t="shared" ca="1" si="16"/>
        <v>-30.049999999999997</v>
      </c>
      <c r="L48" s="14">
        <f t="shared" ca="1" si="16"/>
        <v>-30.560000000000002</v>
      </c>
      <c r="M48" s="14">
        <f t="shared" ca="1" si="16"/>
        <v>-31.065000000000001</v>
      </c>
      <c r="N48" s="14">
        <f t="shared" ca="1" si="16"/>
        <v>-31.560000000000002</v>
      </c>
      <c r="O48" s="14">
        <f t="shared" ca="1" si="16"/>
        <v>-33.5</v>
      </c>
      <c r="P48" s="14">
        <f t="shared" ca="1" si="16"/>
        <v>-35.325000000000003</v>
      </c>
      <c r="Q48" s="14">
        <f t="shared" ca="1" si="16"/>
        <v>-37.04</v>
      </c>
      <c r="R48" s="14">
        <f t="shared" ca="1" si="16"/>
        <v>-38.64</v>
      </c>
      <c r="S48" s="14">
        <f t="shared" ca="1" si="16"/>
        <v>-40.15</v>
      </c>
      <c r="T48" s="14">
        <f t="shared" ca="1" si="16"/>
        <v>-41.580000000000005</v>
      </c>
      <c r="U48" s="14">
        <f t="shared" ca="1" si="16"/>
        <v>-41.929999999999993</v>
      </c>
      <c r="V48" s="14">
        <f t="shared" ca="1" si="16"/>
        <v>-42.28</v>
      </c>
      <c r="W48" s="14">
        <f t="shared" ca="1" si="16"/>
        <v>-42.629999999999995</v>
      </c>
      <c r="X48" s="14">
        <f t="shared" ca="1" si="16"/>
        <v>-42.980000000000004</v>
      </c>
      <c r="Y48" s="14">
        <f t="shared" ca="1" si="16"/>
        <v>-43.33</v>
      </c>
      <c r="Z48" s="14">
        <f t="shared" ca="1" si="16"/>
        <v>-43.685000000000002</v>
      </c>
      <c r="AA48" s="14">
        <f t="shared" ca="1" si="16"/>
        <v>-44.050000000000004</v>
      </c>
      <c r="AB48" s="14">
        <f t="shared" ca="1" si="16"/>
        <v>-44.42</v>
      </c>
      <c r="AC48" s="14">
        <f t="shared" ca="1" si="16"/>
        <v>-44.800000000000004</v>
      </c>
      <c r="AD48" s="14">
        <f t="shared" ca="1" si="16"/>
        <v>-45.19</v>
      </c>
      <c r="AE48" s="14">
        <f t="shared" ca="1" si="16"/>
        <v>-45.59</v>
      </c>
      <c r="AF48" s="14">
        <f t="shared" ca="1" si="16"/>
        <v>-46.005000000000003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-33.06</v>
      </c>
      <c r="G49" s="14">
        <f t="shared" ca="1" si="16"/>
        <v>-33.642000000000003</v>
      </c>
      <c r="H49" s="14">
        <f t="shared" ca="1" si="16"/>
        <v>-34.236000000000004</v>
      </c>
      <c r="I49" s="14">
        <f t="shared" ca="1" si="16"/>
        <v>-34.841999999999999</v>
      </c>
      <c r="J49" s="14">
        <f t="shared" ca="1" si="16"/>
        <v>-35.454000000000001</v>
      </c>
      <c r="K49" s="14">
        <f t="shared" ca="1" si="16"/>
        <v>-36.06</v>
      </c>
      <c r="L49" s="14">
        <f t="shared" ca="1" si="16"/>
        <v>-36.671999999999997</v>
      </c>
      <c r="M49" s="14">
        <f t="shared" ca="1" si="16"/>
        <v>-37.277999999999999</v>
      </c>
      <c r="N49" s="14">
        <f t="shared" ca="1" si="16"/>
        <v>-37.872</v>
      </c>
      <c r="O49" s="14">
        <f t="shared" ca="1" si="16"/>
        <v>-40.200000000000003</v>
      </c>
      <c r="P49" s="14">
        <f t="shared" ca="1" si="16"/>
        <v>-42.39</v>
      </c>
      <c r="Q49" s="14">
        <f t="shared" ca="1" si="16"/>
        <v>-44.448</v>
      </c>
      <c r="R49" s="14">
        <f t="shared" ca="1" si="16"/>
        <v>-46.367999999999995</v>
      </c>
      <c r="S49" s="14">
        <f t="shared" ca="1" si="16"/>
        <v>-48.179999999999993</v>
      </c>
      <c r="T49" s="14">
        <f t="shared" ca="1" si="16"/>
        <v>-49.896000000000001</v>
      </c>
      <c r="U49" s="14">
        <f t="shared" ca="1" si="16"/>
        <v>-50.315999999999995</v>
      </c>
      <c r="V49" s="14">
        <f t="shared" ca="1" si="16"/>
        <v>-50.735999999999997</v>
      </c>
      <c r="W49" s="14">
        <f t="shared" ca="1" si="16"/>
        <v>-51.155999999999999</v>
      </c>
      <c r="X49" s="14">
        <f t="shared" ca="1" si="16"/>
        <v>-51.576000000000001</v>
      </c>
      <c r="Y49" s="14">
        <f t="shared" ca="1" si="16"/>
        <v>-51.996000000000002</v>
      </c>
      <c r="Z49" s="14">
        <f t="shared" ca="1" si="16"/>
        <v>-52.421999999999997</v>
      </c>
      <c r="AA49" s="14">
        <f t="shared" ca="1" si="16"/>
        <v>-52.86</v>
      </c>
      <c r="AB49" s="14">
        <f t="shared" ca="1" si="16"/>
        <v>-53.304000000000002</v>
      </c>
      <c r="AC49" s="14">
        <f t="shared" ca="1" si="16"/>
        <v>-53.760000000000005</v>
      </c>
      <c r="AD49" s="14">
        <f t="shared" ca="1" si="16"/>
        <v>-54.228000000000002</v>
      </c>
      <c r="AE49" s="14">
        <f t="shared" ca="1" si="16"/>
        <v>-54.707999999999998</v>
      </c>
      <c r="AF49" s="14">
        <f t="shared" ca="1" si="16"/>
        <v>-55.206000000000003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>
      <c r="A50" s="5">
        <f t="shared" si="14"/>
        <v>0</v>
      </c>
      <c r="B50" s="5">
        <f t="shared" si="14"/>
        <v>7</v>
      </c>
      <c r="C50" s="5">
        <f t="shared" si="14"/>
        <v>0</v>
      </c>
      <c r="D50" s="5">
        <f t="shared" si="14"/>
        <v>0</v>
      </c>
      <c r="E50" s="6" t="str">
        <f t="shared" si="14"/>
        <v>Se7</v>
      </c>
      <c r="F50" s="14">
        <f t="shared" ca="1" si="15"/>
        <v>-38.57</v>
      </c>
      <c r="G50" s="14">
        <f t="shared" ca="1" si="16"/>
        <v>-39.249000000000002</v>
      </c>
      <c r="H50" s="14">
        <f t="shared" ca="1" si="16"/>
        <v>-39.942</v>
      </c>
      <c r="I50" s="14">
        <f t="shared" ca="1" si="16"/>
        <v>-40.649000000000001</v>
      </c>
      <c r="J50" s="14">
        <f t="shared" ca="1" si="16"/>
        <v>-41.363</v>
      </c>
      <c r="K50" s="14">
        <f t="shared" ca="1" si="16"/>
        <v>-42.07</v>
      </c>
      <c r="L50" s="14">
        <f t="shared" ca="1" si="16"/>
        <v>-42.783999999999999</v>
      </c>
      <c r="M50" s="14">
        <f t="shared" ca="1" si="16"/>
        <v>-43.491</v>
      </c>
      <c r="N50" s="14">
        <f t="shared" ca="1" si="16"/>
        <v>-44.184000000000005</v>
      </c>
      <c r="O50" s="14">
        <f t="shared" ca="1" si="16"/>
        <v>-46.9</v>
      </c>
      <c r="P50" s="14">
        <f t="shared" ca="1" si="16"/>
        <v>-49.455000000000005</v>
      </c>
      <c r="Q50" s="14">
        <f t="shared" ca="1" si="16"/>
        <v>-51.856000000000002</v>
      </c>
      <c r="R50" s="14">
        <f t="shared" ca="1" si="16"/>
        <v>-54.095999999999997</v>
      </c>
      <c r="S50" s="14">
        <f t="shared" ca="1" si="16"/>
        <v>-56.209999999999994</v>
      </c>
      <c r="T50" s="14">
        <f t="shared" ca="1" si="16"/>
        <v>-58.212000000000003</v>
      </c>
      <c r="U50" s="14">
        <f t="shared" ref="G50:BR54" ca="1" si="17">$A50*H.Ar + $B50*H.Se + $C50*H.Ge + $D50*H.Ga</f>
        <v>-58.701999999999998</v>
      </c>
      <c r="V50" s="14">
        <f t="shared" ca="1" si="17"/>
        <v>-59.191999999999993</v>
      </c>
      <c r="W50" s="14">
        <f t="shared" ca="1" si="17"/>
        <v>-59.682000000000002</v>
      </c>
      <c r="X50" s="14">
        <f t="shared" ca="1" si="17"/>
        <v>-60.171999999999997</v>
      </c>
      <c r="Y50" s="14">
        <f t="shared" ca="1" si="17"/>
        <v>-60.662000000000006</v>
      </c>
      <c r="Z50" s="14">
        <f t="shared" ca="1" si="17"/>
        <v>-61.158999999999999</v>
      </c>
      <c r="AA50" s="14">
        <f t="shared" ca="1" si="17"/>
        <v>-61.67</v>
      </c>
      <c r="AB50" s="14">
        <f t="shared" ca="1" si="17"/>
        <v>-62.188000000000002</v>
      </c>
      <c r="AC50" s="14">
        <f t="shared" ca="1" si="17"/>
        <v>-62.720000000000006</v>
      </c>
      <c r="AD50" s="14">
        <f t="shared" ca="1" si="17"/>
        <v>-63.266000000000005</v>
      </c>
      <c r="AE50" s="14">
        <f t="shared" ca="1" si="17"/>
        <v>-63.826000000000001</v>
      </c>
      <c r="AF50" s="14">
        <f t="shared" ca="1" si="17"/>
        <v>-64.407000000000011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-44.08</v>
      </c>
      <c r="G51" s="14">
        <f t="shared" ca="1" si="17"/>
        <v>-44.856000000000002</v>
      </c>
      <c r="H51" s="14">
        <f t="shared" ca="1" si="17"/>
        <v>-45.648000000000003</v>
      </c>
      <c r="I51" s="14">
        <f t="shared" ca="1" si="17"/>
        <v>-46.456000000000003</v>
      </c>
      <c r="J51" s="14">
        <f t="shared" ca="1" si="17"/>
        <v>-47.271999999999998</v>
      </c>
      <c r="K51" s="14">
        <f t="shared" ca="1" si="17"/>
        <v>-48.08</v>
      </c>
      <c r="L51" s="14">
        <f t="shared" ca="1" si="17"/>
        <v>-48.896000000000001</v>
      </c>
      <c r="M51" s="14">
        <f t="shared" ca="1" si="17"/>
        <v>-49.704000000000001</v>
      </c>
      <c r="N51" s="14">
        <f t="shared" ca="1" si="17"/>
        <v>-50.496000000000002</v>
      </c>
      <c r="O51" s="14">
        <f t="shared" ca="1" si="17"/>
        <v>-53.6</v>
      </c>
      <c r="P51" s="14">
        <f t="shared" ca="1" si="17"/>
        <v>-56.52</v>
      </c>
      <c r="Q51" s="14">
        <f t="shared" ca="1" si="17"/>
        <v>-59.264000000000003</v>
      </c>
      <c r="R51" s="14">
        <f t="shared" ca="1" si="17"/>
        <v>-61.823999999999998</v>
      </c>
      <c r="S51" s="14">
        <f t="shared" ca="1" si="17"/>
        <v>-64.239999999999995</v>
      </c>
      <c r="T51" s="14">
        <f t="shared" ca="1" si="17"/>
        <v>-66.528000000000006</v>
      </c>
      <c r="U51" s="14">
        <f t="shared" ca="1" si="17"/>
        <v>-67.087999999999994</v>
      </c>
      <c r="V51" s="14">
        <f t="shared" ca="1" si="17"/>
        <v>-67.647999999999996</v>
      </c>
      <c r="W51" s="14">
        <f t="shared" ca="1" si="17"/>
        <v>-68.207999999999998</v>
      </c>
      <c r="X51" s="14">
        <f t="shared" ca="1" si="17"/>
        <v>-68.768000000000001</v>
      </c>
      <c r="Y51" s="14">
        <f t="shared" ca="1" si="17"/>
        <v>-69.328000000000003</v>
      </c>
      <c r="Z51" s="14">
        <f t="shared" ca="1" si="17"/>
        <v>-69.896000000000001</v>
      </c>
      <c r="AA51" s="14">
        <f t="shared" ca="1" si="17"/>
        <v>-70.48</v>
      </c>
      <c r="AB51" s="14">
        <f t="shared" ca="1" si="17"/>
        <v>-71.072000000000003</v>
      </c>
      <c r="AC51" s="14">
        <f t="shared" ca="1" si="17"/>
        <v>-71.680000000000007</v>
      </c>
      <c r="AD51" s="14">
        <f t="shared" ca="1" si="17"/>
        <v>-72.304000000000002</v>
      </c>
      <c r="AE51" s="14">
        <f t="shared" ca="1" si="17"/>
        <v>-72.944000000000003</v>
      </c>
      <c r="AF51" s="14">
        <f t="shared" ca="1" si="17"/>
        <v>-73.608000000000004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-16.53</v>
      </c>
      <c r="G52" s="14">
        <f t="shared" ca="1" si="17"/>
        <v>-16.821000000000002</v>
      </c>
      <c r="H52" s="14">
        <f t="shared" ca="1" si="17"/>
        <v>-17.118000000000002</v>
      </c>
      <c r="I52" s="14">
        <f t="shared" ca="1" si="17"/>
        <v>-17.420999999999999</v>
      </c>
      <c r="J52" s="14">
        <f t="shared" ca="1" si="17"/>
        <v>-17.727</v>
      </c>
      <c r="K52" s="14">
        <f t="shared" ca="1" si="17"/>
        <v>-18.03</v>
      </c>
      <c r="L52" s="14">
        <f t="shared" ca="1" si="17"/>
        <v>-18.335999999999999</v>
      </c>
      <c r="M52" s="14">
        <f t="shared" ca="1" si="17"/>
        <v>-18.638999999999999</v>
      </c>
      <c r="N52" s="14">
        <f t="shared" ca="1" si="17"/>
        <v>-18.936</v>
      </c>
      <c r="O52" s="14">
        <f t="shared" ca="1" si="17"/>
        <v>-20.100000000000001</v>
      </c>
      <c r="P52" s="14">
        <f t="shared" ca="1" si="17"/>
        <v>-21.195</v>
      </c>
      <c r="Q52" s="14">
        <f t="shared" ca="1" si="17"/>
        <v>-22.224</v>
      </c>
      <c r="R52" s="14">
        <f t="shared" ca="1" si="17"/>
        <v>-23.183999999999997</v>
      </c>
      <c r="S52" s="14">
        <f t="shared" ca="1" si="17"/>
        <v>-24.089999999999996</v>
      </c>
      <c r="T52" s="14">
        <f t="shared" ca="1" si="17"/>
        <v>-24.948</v>
      </c>
      <c r="U52" s="14">
        <f t="shared" ca="1" si="17"/>
        <v>-25.157999999999998</v>
      </c>
      <c r="V52" s="14">
        <f t="shared" ca="1" si="17"/>
        <v>-25.367999999999999</v>
      </c>
      <c r="W52" s="14">
        <f t="shared" ca="1" si="17"/>
        <v>-25.577999999999999</v>
      </c>
      <c r="X52" s="14">
        <f t="shared" ca="1" si="17"/>
        <v>-25.788</v>
      </c>
      <c r="Y52" s="14">
        <f t="shared" ca="1" si="17"/>
        <v>-25.998000000000001</v>
      </c>
      <c r="Z52" s="14">
        <f t="shared" ca="1" si="17"/>
        <v>-26.210999999999999</v>
      </c>
      <c r="AA52" s="14">
        <f t="shared" ca="1" si="17"/>
        <v>-26.43</v>
      </c>
      <c r="AB52" s="14">
        <f t="shared" ca="1" si="17"/>
        <v>-26.652000000000001</v>
      </c>
      <c r="AC52" s="14">
        <f t="shared" ca="1" si="17"/>
        <v>-26.880000000000003</v>
      </c>
      <c r="AD52" s="14">
        <f t="shared" ca="1" si="17"/>
        <v>-27.114000000000001</v>
      </c>
      <c r="AE52" s="14">
        <f t="shared" ca="1" si="17"/>
        <v>-27.353999999999999</v>
      </c>
      <c r="AF52" s="14">
        <f t="shared" ca="1" si="17"/>
        <v>-27.603000000000002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-11.02</v>
      </c>
      <c r="G53" s="14">
        <f t="shared" ca="1" si="17"/>
        <v>-11.214</v>
      </c>
      <c r="H53" s="14">
        <f t="shared" ca="1" si="17"/>
        <v>-11.412000000000001</v>
      </c>
      <c r="I53" s="14">
        <f t="shared" ca="1" si="17"/>
        <v>-11.614000000000001</v>
      </c>
      <c r="J53" s="14">
        <f t="shared" ca="1" si="17"/>
        <v>-11.818</v>
      </c>
      <c r="K53" s="14">
        <f t="shared" ca="1" si="17"/>
        <v>-12.02</v>
      </c>
      <c r="L53" s="14">
        <f t="shared" ca="1" si="17"/>
        <v>-12.224</v>
      </c>
      <c r="M53" s="14">
        <f t="shared" ca="1" si="17"/>
        <v>-12.426</v>
      </c>
      <c r="N53" s="14">
        <f t="shared" ca="1" si="17"/>
        <v>-12.624000000000001</v>
      </c>
      <c r="O53" s="14">
        <f t="shared" ca="1" si="17"/>
        <v>-13.4</v>
      </c>
      <c r="P53" s="14">
        <f t="shared" ca="1" si="17"/>
        <v>-14.13</v>
      </c>
      <c r="Q53" s="14">
        <f t="shared" ca="1" si="17"/>
        <v>-14.816000000000001</v>
      </c>
      <c r="R53" s="14">
        <f t="shared" ca="1" si="17"/>
        <v>-15.456</v>
      </c>
      <c r="S53" s="14">
        <f t="shared" ca="1" si="17"/>
        <v>-16.059999999999999</v>
      </c>
      <c r="T53" s="14">
        <f t="shared" ca="1" si="17"/>
        <v>-16.632000000000001</v>
      </c>
      <c r="U53" s="14">
        <f t="shared" ca="1" si="17"/>
        <v>-16.771999999999998</v>
      </c>
      <c r="V53" s="14">
        <f t="shared" ca="1" si="17"/>
        <v>-16.911999999999999</v>
      </c>
      <c r="W53" s="14">
        <f t="shared" ca="1" si="17"/>
        <v>-17.052</v>
      </c>
      <c r="X53" s="14">
        <f t="shared" ca="1" si="17"/>
        <v>-17.192</v>
      </c>
      <c r="Y53" s="14">
        <f t="shared" ca="1" si="17"/>
        <v>-17.332000000000001</v>
      </c>
      <c r="Z53" s="14">
        <f t="shared" ca="1" si="17"/>
        <v>-17.474</v>
      </c>
      <c r="AA53" s="14">
        <f t="shared" ca="1" si="17"/>
        <v>-17.62</v>
      </c>
      <c r="AB53" s="14">
        <f t="shared" ca="1" si="17"/>
        <v>-17.768000000000001</v>
      </c>
      <c r="AC53" s="14">
        <f t="shared" ca="1" si="17"/>
        <v>-17.920000000000002</v>
      </c>
      <c r="AD53" s="14">
        <f t="shared" ca="1" si="17"/>
        <v>-18.076000000000001</v>
      </c>
      <c r="AE53" s="14">
        <f t="shared" ca="1" si="17"/>
        <v>-18.236000000000001</v>
      </c>
      <c r="AF53" s="14">
        <f t="shared" ca="1" si="17"/>
        <v>-18.402000000000001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-5.51</v>
      </c>
      <c r="G54" s="14">
        <f t="shared" ca="1" si="17"/>
        <v>-5.6070000000000002</v>
      </c>
      <c r="H54" s="14">
        <f t="shared" ca="1" si="17"/>
        <v>-5.7060000000000004</v>
      </c>
      <c r="I54" s="14">
        <f t="shared" ca="1" si="17"/>
        <v>-5.8070000000000004</v>
      </c>
      <c r="J54" s="14">
        <f t="shared" ca="1" si="17"/>
        <v>-5.9089999999999998</v>
      </c>
      <c r="K54" s="14">
        <f t="shared" ca="1" si="17"/>
        <v>-6.01</v>
      </c>
      <c r="L54" s="14">
        <f t="shared" ca="1" si="17"/>
        <v>-6.1120000000000001</v>
      </c>
      <c r="M54" s="14">
        <f t="shared" ca="1" si="17"/>
        <v>-6.2130000000000001</v>
      </c>
      <c r="N54" s="14">
        <f t="shared" ca="1" si="17"/>
        <v>-6.3120000000000003</v>
      </c>
      <c r="O54" s="14">
        <f t="shared" ca="1" si="17"/>
        <v>-6.7</v>
      </c>
      <c r="P54" s="14">
        <f t="shared" ca="1" si="17"/>
        <v>-7.0650000000000004</v>
      </c>
      <c r="Q54" s="14">
        <f t="shared" ca="1" si="17"/>
        <v>-7.4080000000000004</v>
      </c>
      <c r="R54" s="14">
        <f t="shared" ca="1" si="17"/>
        <v>-7.7279999999999998</v>
      </c>
      <c r="S54" s="14">
        <f t="shared" ca="1" si="17"/>
        <v>-8.0299999999999994</v>
      </c>
      <c r="T54" s="14">
        <f t="shared" ref="G54:BR58" ca="1" si="18">$A54*H.Ar + $B54*H.Se + $C54*H.Ge + $D54*H.Ga</f>
        <v>-8.3160000000000007</v>
      </c>
      <c r="U54" s="14">
        <f t="shared" ca="1" si="18"/>
        <v>-8.3859999999999992</v>
      </c>
      <c r="V54" s="14">
        <f t="shared" ca="1" si="18"/>
        <v>-8.4559999999999995</v>
      </c>
      <c r="W54" s="14">
        <f t="shared" ca="1" si="18"/>
        <v>-8.5259999999999998</v>
      </c>
      <c r="X54" s="14">
        <f t="shared" ca="1" si="18"/>
        <v>-8.5960000000000001</v>
      </c>
      <c r="Y54" s="14">
        <f t="shared" ca="1" si="18"/>
        <v>-8.6660000000000004</v>
      </c>
      <c r="Z54" s="14">
        <f t="shared" ca="1" si="18"/>
        <v>-8.7370000000000001</v>
      </c>
      <c r="AA54" s="14">
        <f t="shared" ca="1" si="18"/>
        <v>-8.81</v>
      </c>
      <c r="AB54" s="14">
        <f t="shared" ca="1" si="18"/>
        <v>-8.8840000000000003</v>
      </c>
      <c r="AC54" s="14">
        <f t="shared" ca="1" si="18"/>
        <v>-8.9600000000000009</v>
      </c>
      <c r="AD54" s="14">
        <f t="shared" ca="1" si="18"/>
        <v>-9.0380000000000003</v>
      </c>
      <c r="AE54" s="14">
        <f t="shared" ca="1" si="18"/>
        <v>-9.1180000000000003</v>
      </c>
      <c r="AF54" s="14">
        <f t="shared" ca="1" si="18"/>
        <v>-9.2010000000000005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-18.61</v>
      </c>
      <c r="H55" s="14">
        <f t="shared" ca="1" si="18"/>
        <v>-18.61</v>
      </c>
      <c r="I55" s="14">
        <f t="shared" ca="1" si="18"/>
        <v>-18.62</v>
      </c>
      <c r="J55" s="14">
        <f t="shared" ca="1" si="18"/>
        <v>-18.63</v>
      </c>
      <c r="K55" s="14">
        <f t="shared" ca="1" si="18"/>
        <v>-18.649999999999999</v>
      </c>
      <c r="L55" s="14">
        <f t="shared" ca="1" si="18"/>
        <v>-18.670000000000002</v>
      </c>
      <c r="M55" s="14">
        <f t="shared" ca="1" si="18"/>
        <v>-18.690000000000001</v>
      </c>
      <c r="N55" s="14">
        <f t="shared" ca="1" si="18"/>
        <v>-18.72</v>
      </c>
      <c r="O55" s="14">
        <f t="shared" ca="1" si="18"/>
        <v>-18.84</v>
      </c>
      <c r="P55" s="14">
        <f t="shared" ca="1" si="18"/>
        <v>-18.97</v>
      </c>
      <c r="Q55" s="14">
        <f t="shared" ca="1" si="18"/>
        <v>-19.11</v>
      </c>
      <c r="R55" s="14">
        <f t="shared" ca="1" si="18"/>
        <v>-19.25</v>
      </c>
      <c r="S55" s="14">
        <f t="shared" ca="1" si="18"/>
        <v>-19.38</v>
      </c>
      <c r="T55" s="14">
        <f t="shared" ca="1" si="18"/>
        <v>-19.52</v>
      </c>
      <c r="U55" s="14">
        <f t="shared" ca="1" si="18"/>
        <v>-19.55</v>
      </c>
      <c r="V55" s="14">
        <f t="shared" ca="1" si="18"/>
        <v>-19.579999999999998</v>
      </c>
      <c r="W55" s="14">
        <f t="shared" ca="1" si="18"/>
        <v>-19.61</v>
      </c>
      <c r="X55" s="14">
        <f t="shared" ca="1" si="18"/>
        <v>-19.649999999999999</v>
      </c>
      <c r="Y55" s="14">
        <f t="shared" ca="1" si="18"/>
        <v>-19.68</v>
      </c>
      <c r="Z55" s="14">
        <f t="shared" ca="1" si="18"/>
        <v>-19.71</v>
      </c>
      <c r="AA55" s="14">
        <f t="shared" ca="1" si="18"/>
        <v>-19.739999999999998</v>
      </c>
      <c r="AB55" s="14">
        <f t="shared" ca="1" si="18"/>
        <v>-19.78</v>
      </c>
      <c r="AC55" s="14">
        <f t="shared" ca="1" si="18"/>
        <v>-19.809999999999999</v>
      </c>
      <c r="AD55" s="14">
        <f t="shared" ca="1" si="18"/>
        <v>-19.84</v>
      </c>
      <c r="AE55" s="14">
        <f t="shared" ca="1" si="18"/>
        <v>-19.88</v>
      </c>
      <c r="AF55" s="14">
        <f t="shared" ca="1" si="18"/>
        <v>-19.91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0</v>
      </c>
      <c r="E56" s="6" t="str">
        <f t="shared" si="19"/>
        <v>(l)Se[l]</v>
      </c>
      <c r="F56" s="14">
        <f t="shared" ref="F56:U65" ca="1" si="20">$A56*H.Ar + $B56*H.Se + $C56*H.Ge + $D56*H.Ga</f>
        <v>-5.51</v>
      </c>
      <c r="G56" s="14">
        <f t="shared" ca="1" si="20"/>
        <v>-5.6070000000000002</v>
      </c>
      <c r="H56" s="14">
        <f t="shared" ca="1" si="20"/>
        <v>-5.7060000000000004</v>
      </c>
      <c r="I56" s="14">
        <f t="shared" ca="1" si="20"/>
        <v>-5.8070000000000004</v>
      </c>
      <c r="J56" s="14">
        <f t="shared" ca="1" si="20"/>
        <v>-5.9089999999999998</v>
      </c>
      <c r="K56" s="14">
        <f t="shared" ca="1" si="20"/>
        <v>-6.01</v>
      </c>
      <c r="L56" s="14">
        <f t="shared" ca="1" si="20"/>
        <v>-6.1120000000000001</v>
      </c>
      <c r="M56" s="14">
        <f t="shared" ca="1" si="20"/>
        <v>-6.2130000000000001</v>
      </c>
      <c r="N56" s="14">
        <f t="shared" ca="1" si="20"/>
        <v>-6.3120000000000003</v>
      </c>
      <c r="O56" s="14">
        <f t="shared" ca="1" si="20"/>
        <v>-6.7</v>
      </c>
      <c r="P56" s="14">
        <f t="shared" ca="1" si="20"/>
        <v>-7.0650000000000004</v>
      </c>
      <c r="Q56" s="14">
        <f t="shared" ca="1" si="20"/>
        <v>-7.4080000000000004</v>
      </c>
      <c r="R56" s="14">
        <f t="shared" ca="1" si="20"/>
        <v>-7.7279999999999998</v>
      </c>
      <c r="S56" s="14">
        <f t="shared" ca="1" si="20"/>
        <v>-8.0299999999999994</v>
      </c>
      <c r="T56" s="14">
        <f t="shared" ca="1" si="20"/>
        <v>-8.3160000000000007</v>
      </c>
      <c r="U56" s="14">
        <f t="shared" ca="1" si="20"/>
        <v>-8.3859999999999992</v>
      </c>
      <c r="V56" s="14">
        <f t="shared" ca="1" si="18"/>
        <v>-8.4559999999999995</v>
      </c>
      <c r="W56" s="14">
        <f t="shared" ca="1" si="18"/>
        <v>-8.5259999999999998</v>
      </c>
      <c r="X56" s="14">
        <f t="shared" ca="1" si="18"/>
        <v>-8.5960000000000001</v>
      </c>
      <c r="Y56" s="14">
        <f t="shared" ca="1" si="18"/>
        <v>-8.6660000000000004</v>
      </c>
      <c r="Z56" s="14">
        <f t="shared" ca="1" si="18"/>
        <v>-8.7370000000000001</v>
      </c>
      <c r="AA56" s="14">
        <f t="shared" ca="1" si="18"/>
        <v>-8.81</v>
      </c>
      <c r="AB56" s="14">
        <f t="shared" ca="1" si="18"/>
        <v>-8.8840000000000003</v>
      </c>
      <c r="AC56" s="14">
        <f t="shared" ca="1" si="18"/>
        <v>-8.9600000000000009</v>
      </c>
      <c r="AD56" s="14">
        <f t="shared" ca="1" si="18"/>
        <v>-9.0380000000000003</v>
      </c>
      <c r="AE56" s="14">
        <f t="shared" ca="1" si="18"/>
        <v>-9.1180000000000003</v>
      </c>
      <c r="AF56" s="14">
        <f t="shared" ca="1" si="18"/>
        <v>-9.2010000000000005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(DGeSeEU</v>
      </c>
      <c r="F57" s="14">
        <f t="shared" ca="1" si="20"/>
        <v>-33.869999999999997</v>
      </c>
      <c r="G57" s="14">
        <f t="shared" ca="1" si="18"/>
        <v>-32.597000000000001</v>
      </c>
      <c r="H57" s="14">
        <f t="shared" ca="1" si="18"/>
        <v>-31.475999999999999</v>
      </c>
      <c r="I57" s="14">
        <f t="shared" ca="1" si="18"/>
        <v>-30.497</v>
      </c>
      <c r="J57" s="14">
        <f t="shared" ca="1" si="18"/>
        <v>-29.638999999999999</v>
      </c>
      <c r="K57" s="14">
        <f t="shared" ca="1" si="18"/>
        <v>-28.869999999999997</v>
      </c>
      <c r="L57" s="14">
        <f t="shared" ca="1" si="18"/>
        <v>-28.182000000000002</v>
      </c>
      <c r="M57" s="14">
        <f t="shared" ca="1" si="18"/>
        <v>-27.573</v>
      </c>
      <c r="N57" s="14">
        <f t="shared" ca="1" si="18"/>
        <v>-27.022000000000002</v>
      </c>
      <c r="O57" s="14">
        <f t="shared" ca="1" si="18"/>
        <v>-25.32</v>
      </c>
      <c r="P57" s="14">
        <f t="shared" ca="1" si="18"/>
        <v>-24.175000000000001</v>
      </c>
      <c r="Q57" s="14">
        <f t="shared" ca="1" si="18"/>
        <v>-23.378</v>
      </c>
      <c r="R57" s="14">
        <f t="shared" ca="1" si="18"/>
        <v>-22.817999999999998</v>
      </c>
      <c r="S57" s="14">
        <f t="shared" ca="1" si="18"/>
        <v>-22.43</v>
      </c>
      <c r="T57" s="14">
        <f t="shared" ca="1" si="18"/>
        <v>-22.166</v>
      </c>
      <c r="U57" s="14">
        <f t="shared" ca="1" si="18"/>
        <v>-22.106000000000002</v>
      </c>
      <c r="V57" s="14">
        <f t="shared" ca="1" si="18"/>
        <v>-22.065999999999999</v>
      </c>
      <c r="W57" s="14">
        <f t="shared" ca="1" si="18"/>
        <v>-22.015999999999998</v>
      </c>
      <c r="X57" s="14">
        <f t="shared" ca="1" si="18"/>
        <v>-21.975999999999999</v>
      </c>
      <c r="Y57" s="14">
        <f t="shared" ca="1" si="18"/>
        <v>-21.945999999999998</v>
      </c>
      <c r="Z57" s="14">
        <f t="shared" ca="1" si="18"/>
        <v>-21.907</v>
      </c>
      <c r="AA57" s="14">
        <f t="shared" ca="1" si="18"/>
        <v>-21.880000000000003</v>
      </c>
      <c r="AB57" s="14">
        <f t="shared" ca="1" si="18"/>
        <v>-21.853999999999999</v>
      </c>
      <c r="AC57" s="14">
        <f t="shared" ca="1" si="18"/>
        <v>-21.83</v>
      </c>
      <c r="AD57" s="14">
        <f t="shared" ca="1" si="18"/>
        <v>-21.808</v>
      </c>
      <c r="AE57" s="14">
        <f t="shared" ca="1" si="18"/>
        <v>-21.788</v>
      </c>
      <c r="AF57" s="14">
        <f t="shared" ca="1" si="18"/>
        <v>-21.771000000000001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>
      <c r="A58" s="5">
        <f t="shared" si="19"/>
        <v>0</v>
      </c>
      <c r="B58" s="5">
        <f t="shared" si="19"/>
        <v>3</v>
      </c>
      <c r="C58" s="5">
        <f t="shared" si="19"/>
        <v>0</v>
      </c>
      <c r="D58" s="5">
        <f t="shared" si="19"/>
        <v>2</v>
      </c>
      <c r="E58" s="6" t="str">
        <f t="shared" si="19"/>
        <v>(l)Ga2Se3[l]</v>
      </c>
      <c r="F58" s="14">
        <f t="shared" ca="1" si="20"/>
        <v>-143.94999999999999</v>
      </c>
      <c r="G58" s="14">
        <f t="shared" ca="1" si="18"/>
        <v>-139.381</v>
      </c>
      <c r="H58" s="14">
        <f t="shared" ca="1" si="18"/>
        <v>-135.298</v>
      </c>
      <c r="I58" s="14">
        <f t="shared" ca="1" si="18"/>
        <v>-131.62100000000001</v>
      </c>
      <c r="J58" s="14">
        <f t="shared" ca="1" si="18"/>
        <v>-128.327</v>
      </c>
      <c r="K58" s="14">
        <f t="shared" ca="1" si="18"/>
        <v>-125.31</v>
      </c>
      <c r="L58" s="14">
        <f t="shared" ca="1" si="18"/>
        <v>-122.57599999999999</v>
      </c>
      <c r="M58" s="14">
        <f t="shared" ca="1" si="18"/>
        <v>-120.07899999999999</v>
      </c>
      <c r="N58" s="14">
        <f t="shared" ca="1" si="18"/>
        <v>-117.77600000000001</v>
      </c>
      <c r="O58" s="14">
        <f t="shared" ca="1" si="18"/>
        <v>-110.19999999999999</v>
      </c>
      <c r="P58" s="14">
        <f t="shared" ca="1" si="18"/>
        <v>-104.495</v>
      </c>
      <c r="Q58" s="14">
        <f t="shared" ca="1" si="18"/>
        <v>-100.024</v>
      </c>
      <c r="R58" s="14">
        <f t="shared" ca="1" si="18"/>
        <v>-96.444000000000003</v>
      </c>
      <c r="S58" s="14">
        <f t="shared" ca="1" si="18"/>
        <v>-93.509999999999991</v>
      </c>
      <c r="T58" s="14">
        <f t="shared" ca="1" si="18"/>
        <v>-91.048000000000002</v>
      </c>
      <c r="U58" s="14">
        <f t="shared" ca="1" si="18"/>
        <v>-90.498000000000005</v>
      </c>
      <c r="V58" s="14">
        <f t="shared" ca="1" si="18"/>
        <v>-89.967999999999989</v>
      </c>
      <c r="W58" s="14">
        <f t="shared" ca="1" si="18"/>
        <v>-89.457999999999998</v>
      </c>
      <c r="X58" s="14">
        <f t="shared" ca="1" si="18"/>
        <v>-88.968000000000004</v>
      </c>
      <c r="Y58" s="14">
        <f t="shared" ca="1" si="18"/>
        <v>-88.477999999999994</v>
      </c>
      <c r="Z58" s="14">
        <f t="shared" ca="1" si="18"/>
        <v>-88.031000000000006</v>
      </c>
      <c r="AA58" s="14">
        <f t="shared" ca="1" si="18"/>
        <v>-87.59</v>
      </c>
      <c r="AB58" s="14">
        <f t="shared" ca="1" si="18"/>
        <v>-87.152000000000001</v>
      </c>
      <c r="AC58" s="14">
        <f t="shared" ca="1" si="18"/>
        <v>-86.740000000000009</v>
      </c>
      <c r="AD58" s="14">
        <f t="shared" ca="1" si="18"/>
        <v>-86.353999999999999</v>
      </c>
      <c r="AE58" s="14">
        <f t="shared" ca="1" si="18"/>
        <v>-85.954000000000008</v>
      </c>
      <c r="AF58" s="14">
        <f t="shared" ca="1" si="18"/>
        <v>-85.582999999999998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-18.62</v>
      </c>
      <c r="G59" s="14">
        <f t="shared" ca="1" si="21"/>
        <v>-18.61</v>
      </c>
      <c r="H59" s="14">
        <f t="shared" ca="1" si="21"/>
        <v>-18.61</v>
      </c>
      <c r="I59" s="14">
        <f t="shared" ca="1" si="21"/>
        <v>-18.62</v>
      </c>
      <c r="J59" s="14">
        <f t="shared" ca="1" si="21"/>
        <v>-18.63</v>
      </c>
      <c r="K59" s="14">
        <f t="shared" ca="1" si="21"/>
        <v>-18.649999999999999</v>
      </c>
      <c r="L59" s="14">
        <f t="shared" ca="1" si="21"/>
        <v>-18.670000000000002</v>
      </c>
      <c r="M59" s="14">
        <f t="shared" ca="1" si="21"/>
        <v>-18.690000000000001</v>
      </c>
      <c r="N59" s="14">
        <f t="shared" ca="1" si="21"/>
        <v>-18.72</v>
      </c>
      <c r="O59" s="14">
        <f t="shared" ca="1" si="21"/>
        <v>-18.84</v>
      </c>
      <c r="P59" s="14">
        <f t="shared" ca="1" si="21"/>
        <v>-18.97</v>
      </c>
      <c r="Q59" s="14">
        <f t="shared" ca="1" si="21"/>
        <v>-19.11</v>
      </c>
      <c r="R59" s="14">
        <f t="shared" ca="1" si="21"/>
        <v>-19.25</v>
      </c>
      <c r="S59" s="14">
        <f t="shared" ca="1" si="21"/>
        <v>-19.38</v>
      </c>
      <c r="T59" s="14">
        <f t="shared" ca="1" si="21"/>
        <v>-19.52</v>
      </c>
      <c r="U59" s="14">
        <f t="shared" ca="1" si="21"/>
        <v>-19.55</v>
      </c>
      <c r="V59" s="14">
        <f t="shared" ca="1" si="21"/>
        <v>-19.579999999999998</v>
      </c>
      <c r="W59" s="14">
        <f t="shared" ca="1" si="21"/>
        <v>-19.61</v>
      </c>
      <c r="X59" s="14">
        <f t="shared" ca="1" si="21"/>
        <v>-19.649999999999999</v>
      </c>
      <c r="Y59" s="14">
        <f t="shared" ca="1" si="21"/>
        <v>-19.68</v>
      </c>
      <c r="Z59" s="14">
        <f t="shared" ca="1" si="21"/>
        <v>-19.71</v>
      </c>
      <c r="AA59" s="14">
        <f t="shared" ca="1" si="21"/>
        <v>-19.739999999999998</v>
      </c>
      <c r="AB59" s="14">
        <f t="shared" ca="1" si="21"/>
        <v>-19.78</v>
      </c>
      <c r="AC59" s="14">
        <f t="shared" ca="1" si="21"/>
        <v>-19.809999999999999</v>
      </c>
      <c r="AD59" s="14">
        <f t="shared" ca="1" si="21"/>
        <v>-19.84</v>
      </c>
      <c r="AE59" s="14">
        <f t="shared" ca="1" si="21"/>
        <v>-19.88</v>
      </c>
      <c r="AF59" s="14">
        <f t="shared" ca="1" si="21"/>
        <v>-19.91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-63.71</v>
      </c>
      <c r="G60" s="14">
        <f t="shared" ca="1" si="21"/>
        <v>-61.28</v>
      </c>
      <c r="H60" s="14">
        <f t="shared" ca="1" si="21"/>
        <v>-59.09</v>
      </c>
      <c r="I60" s="14">
        <f t="shared" ca="1" si="21"/>
        <v>-57.1</v>
      </c>
      <c r="J60" s="14">
        <f t="shared" ca="1" si="21"/>
        <v>-55.3</v>
      </c>
      <c r="K60" s="14">
        <f t="shared" ca="1" si="21"/>
        <v>-53.64</v>
      </c>
      <c r="L60" s="14">
        <f t="shared" ca="1" si="21"/>
        <v>-52.12</v>
      </c>
      <c r="M60" s="14">
        <f t="shared" ca="1" si="21"/>
        <v>-50.72</v>
      </c>
      <c r="N60" s="14">
        <f t="shared" ca="1" si="21"/>
        <v>-49.42</v>
      </c>
      <c r="O60" s="14">
        <f t="shared" ca="1" si="21"/>
        <v>-45.05</v>
      </c>
      <c r="P60" s="14">
        <f t="shared" ca="1" si="21"/>
        <v>-41.65</v>
      </c>
      <c r="Q60" s="14">
        <f t="shared" ca="1" si="21"/>
        <v>-38.9</v>
      </c>
      <c r="R60" s="14">
        <f t="shared" ca="1" si="21"/>
        <v>-36.630000000000003</v>
      </c>
      <c r="S60" s="14">
        <f t="shared" ca="1" si="21"/>
        <v>-34.71</v>
      </c>
      <c r="T60" s="14">
        <f t="shared" ca="1" si="21"/>
        <v>-33.049999999999997</v>
      </c>
      <c r="U60" s="14">
        <f t="shared" ca="1" si="21"/>
        <v>-32.67</v>
      </c>
      <c r="V60" s="14">
        <f t="shared" ca="1" si="21"/>
        <v>-32.299999999999997</v>
      </c>
      <c r="W60" s="14">
        <f t="shared" ca="1" si="21"/>
        <v>-31.94</v>
      </c>
      <c r="X60" s="14">
        <f t="shared" ca="1" si="21"/>
        <v>-31.59</v>
      </c>
      <c r="Y60" s="14">
        <f t="shared" ca="1" si="21"/>
        <v>-31.24</v>
      </c>
      <c r="Z60" s="14">
        <f t="shared" ca="1" si="21"/>
        <v>-30.91</v>
      </c>
      <c r="AA60" s="14">
        <f t="shared" ca="1" si="21"/>
        <v>-30.58</v>
      </c>
      <c r="AB60" s="14">
        <f t="shared" ca="1" si="21"/>
        <v>-30.25</v>
      </c>
      <c r="AC60" s="14">
        <f t="shared" ca="1" si="21"/>
        <v>-29.93</v>
      </c>
      <c r="AD60" s="14">
        <f t="shared" ca="1" si="21"/>
        <v>-29.62</v>
      </c>
      <c r="AE60" s="14">
        <f t="shared" ca="1" si="21"/>
        <v>-29.3</v>
      </c>
      <c r="AF60" s="14">
        <f t="shared" ca="1" si="21"/>
        <v>-28.99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-28.36</v>
      </c>
      <c r="G61" s="14">
        <f t="shared" ca="1" si="21"/>
        <v>-26.99</v>
      </c>
      <c r="H61" s="14">
        <f t="shared" ca="1" si="21"/>
        <v>-25.77</v>
      </c>
      <c r="I61" s="14">
        <f t="shared" ca="1" si="21"/>
        <v>-24.69</v>
      </c>
      <c r="J61" s="14">
        <f t="shared" ca="1" si="21"/>
        <v>-23.73</v>
      </c>
      <c r="K61" s="14">
        <f t="shared" ca="1" si="21"/>
        <v>-22.86</v>
      </c>
      <c r="L61" s="14">
        <f t="shared" ca="1" si="21"/>
        <v>-22.07</v>
      </c>
      <c r="M61" s="14">
        <f t="shared" ca="1" si="21"/>
        <v>-21.36</v>
      </c>
      <c r="N61" s="14">
        <f t="shared" ca="1" si="21"/>
        <v>-20.71</v>
      </c>
      <c r="O61" s="14">
        <f t="shared" ca="1" si="21"/>
        <v>-18.62</v>
      </c>
      <c r="P61" s="14">
        <f t="shared" ca="1" si="21"/>
        <v>-17.11</v>
      </c>
      <c r="Q61" s="14">
        <f t="shared" ca="1" si="21"/>
        <v>-15.97</v>
      </c>
      <c r="R61" s="14">
        <f t="shared" ca="1" si="21"/>
        <v>-15.09</v>
      </c>
      <c r="S61" s="14">
        <f t="shared" ca="1" si="21"/>
        <v>-14.4</v>
      </c>
      <c r="T61" s="14">
        <f t="shared" ca="1" si="21"/>
        <v>-13.85</v>
      </c>
      <c r="U61" s="14">
        <f t="shared" ca="1" si="21"/>
        <v>-13.72</v>
      </c>
      <c r="V61" s="14">
        <f t="shared" ca="1" si="21"/>
        <v>-13.61</v>
      </c>
      <c r="W61" s="14">
        <f t="shared" ca="1" si="21"/>
        <v>-13.49</v>
      </c>
      <c r="X61" s="14">
        <f t="shared" ca="1" si="21"/>
        <v>-13.38</v>
      </c>
      <c r="Y61" s="14">
        <f t="shared" ca="1" si="21"/>
        <v>-13.28</v>
      </c>
      <c r="Z61" s="14">
        <f t="shared" ca="1" si="21"/>
        <v>-13.17</v>
      </c>
      <c r="AA61" s="14">
        <f t="shared" ca="1" si="21"/>
        <v>-13.07</v>
      </c>
      <c r="AB61" s="14">
        <f t="shared" ca="1" si="21"/>
        <v>-12.97</v>
      </c>
      <c r="AC61" s="14">
        <f t="shared" ca="1" si="21"/>
        <v>-12.87</v>
      </c>
      <c r="AD61" s="14">
        <f t="shared" ca="1" si="21"/>
        <v>-12.77</v>
      </c>
      <c r="AE61" s="14">
        <f t="shared" ca="1" si="21"/>
        <v>-12.67</v>
      </c>
      <c r="AF61" s="14">
        <f t="shared" ca="1" si="21"/>
        <v>-12.57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-5.51</v>
      </c>
      <c r="G62" s="14">
        <f t="shared" ca="1" si="21"/>
        <v>-5.6070000000000002</v>
      </c>
      <c r="H62" s="14">
        <f t="shared" ca="1" si="21"/>
        <v>-5.7060000000000004</v>
      </c>
      <c r="I62" s="14">
        <f t="shared" ca="1" si="21"/>
        <v>-5.8070000000000004</v>
      </c>
      <c r="J62" s="14">
        <f t="shared" ca="1" si="21"/>
        <v>-5.9089999999999998</v>
      </c>
      <c r="K62" s="14">
        <f t="shared" ca="1" si="21"/>
        <v>-6.01</v>
      </c>
      <c r="L62" s="14">
        <f t="shared" ca="1" si="21"/>
        <v>-6.1120000000000001</v>
      </c>
      <c r="M62" s="14">
        <f t="shared" ca="1" si="21"/>
        <v>-6.2130000000000001</v>
      </c>
      <c r="N62" s="14">
        <f t="shared" ca="1" si="21"/>
        <v>-6.3120000000000003</v>
      </c>
      <c r="O62" s="14">
        <f t="shared" ca="1" si="21"/>
        <v>-6.7</v>
      </c>
      <c r="P62" s="14">
        <f t="shared" ca="1" si="21"/>
        <v>-7.0650000000000004</v>
      </c>
      <c r="Q62" s="14">
        <f t="shared" ca="1" si="21"/>
        <v>-7.4080000000000004</v>
      </c>
      <c r="R62" s="14">
        <f t="shared" ca="1" si="21"/>
        <v>-7.7279999999999998</v>
      </c>
      <c r="S62" s="14">
        <f t="shared" ca="1" si="21"/>
        <v>-8.0299999999999994</v>
      </c>
      <c r="T62" s="14">
        <f t="shared" ca="1" si="21"/>
        <v>-8.3160000000000007</v>
      </c>
      <c r="U62" s="14">
        <f t="shared" ca="1" si="21"/>
        <v>-8.3859999999999992</v>
      </c>
      <c r="V62" s="14">
        <f t="shared" ca="1" si="21"/>
        <v>-8.4559999999999995</v>
      </c>
      <c r="W62" s="14">
        <f t="shared" ca="1" si="21"/>
        <v>-8.5259999999999998</v>
      </c>
      <c r="X62" s="14">
        <f t="shared" ca="1" si="21"/>
        <v>-8.5960000000000001</v>
      </c>
      <c r="Y62" s="14">
        <f t="shared" ca="1" si="21"/>
        <v>-8.6660000000000004</v>
      </c>
      <c r="Z62" s="14">
        <f t="shared" ca="1" si="21"/>
        <v>-8.7370000000000001</v>
      </c>
      <c r="AA62" s="14">
        <f t="shared" ca="1" si="21"/>
        <v>-8.81</v>
      </c>
      <c r="AB62" s="14">
        <f t="shared" ca="1" si="21"/>
        <v>-8.8840000000000003</v>
      </c>
      <c r="AC62" s="14">
        <f t="shared" ca="1" si="21"/>
        <v>-8.9600000000000009</v>
      </c>
      <c r="AD62" s="14">
        <f t="shared" ca="1" si="21"/>
        <v>-9.0380000000000003</v>
      </c>
      <c r="AE62" s="14">
        <f t="shared" ca="1" si="21"/>
        <v>-9.1180000000000003</v>
      </c>
      <c r="AF62" s="14">
        <f t="shared" ca="1" si="21"/>
        <v>-9.2010000000000005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537.5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1</v>
      </c>
      <c r="C80" s="5">
        <f t="shared" si="31"/>
        <v>1</v>
      </c>
      <c r="D80" s="5">
        <f t="shared" si="31"/>
        <v>0</v>
      </c>
      <c r="E80" s="6" t="str">
        <f t="shared" si="28"/>
        <v>*GeSe[l]</v>
      </c>
      <c r="F80" s="14">
        <f t="shared" ref="F80" si="32">F4*$C$78</f>
        <v>4.6783750000000004E-8</v>
      </c>
      <c r="G80" s="14">
        <f t="shared" ref="G80:BR80" si="33">G4*$C$78</f>
        <v>4.2935E-8</v>
      </c>
      <c r="H80" s="14">
        <f t="shared" si="33"/>
        <v>8.0043750000000005E-8</v>
      </c>
      <c r="I80" s="14">
        <f t="shared" si="33"/>
        <v>7.556875E-8</v>
      </c>
      <c r="J80" s="14">
        <f t="shared" si="33"/>
        <v>7.205E-8</v>
      </c>
      <c r="K80" s="14">
        <f t="shared" si="33"/>
        <v>6.9181249999999996E-8</v>
      </c>
      <c r="L80" s="14">
        <f t="shared" si="33"/>
        <v>6.6718749999999996E-8</v>
      </c>
      <c r="M80" s="14">
        <f t="shared" si="33"/>
        <v>6.448125E-8</v>
      </c>
      <c r="N80" s="14">
        <f t="shared" si="33"/>
        <v>6.2342500000000004E-8</v>
      </c>
      <c r="O80" s="14">
        <f t="shared" si="33"/>
        <v>5.4105E-8</v>
      </c>
      <c r="P80" s="14">
        <f t="shared" si="33"/>
        <v>4.7963125000000001E-8</v>
      </c>
      <c r="Q80" s="14">
        <f t="shared" si="33"/>
        <v>4.5570625000000001E-8</v>
      </c>
      <c r="R80" s="14">
        <f t="shared" si="33"/>
        <v>4.56425E-8</v>
      </c>
      <c r="S80" s="14">
        <f t="shared" si="33"/>
        <v>4.8952500000000001E-8</v>
      </c>
      <c r="T80" s="14">
        <f t="shared" si="33"/>
        <v>5.4536874999999997E-8</v>
      </c>
      <c r="U80" s="14">
        <f t="shared" si="33"/>
        <v>5.6568749999999995E-8</v>
      </c>
      <c r="V80" s="14">
        <f t="shared" si="33"/>
        <v>5.9014999999999996E-8</v>
      </c>
      <c r="W80" s="14">
        <f t="shared" si="33"/>
        <v>6.1996250000000002E-8</v>
      </c>
      <c r="X80" s="14">
        <f t="shared" si="33"/>
        <v>6.5674999999999997E-8</v>
      </c>
      <c r="Y80" s="14">
        <f t="shared" si="33"/>
        <v>7.0256249999999998E-8</v>
      </c>
      <c r="Z80" s="14">
        <f t="shared" si="33"/>
        <v>7.6018749999999994E-8</v>
      </c>
      <c r="AA80" s="14">
        <f t="shared" si="33"/>
        <v>8.3337500000000001E-8</v>
      </c>
      <c r="AB80" s="14">
        <f t="shared" si="33"/>
        <v>4.7193125000000001E-8</v>
      </c>
      <c r="AC80" s="14">
        <f t="shared" si="33"/>
        <v>5.3589999999999999E-8</v>
      </c>
      <c r="AD80" s="14">
        <f t="shared" si="33"/>
        <v>6.1934375000000001E-8</v>
      </c>
      <c r="AE80" s="14">
        <f t="shared" si="33"/>
        <v>7.2918749999999999E-8</v>
      </c>
      <c r="AF80" s="14">
        <f t="shared" si="33"/>
        <v>8.7406250000000002E-8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7.0012500000000002E-24</v>
      </c>
      <c r="G81" s="14">
        <f t="shared" ref="G81:BR81" si="36">G5*$C$78</f>
        <v>2.9511250000000001E-22</v>
      </c>
      <c r="H81" s="14">
        <f t="shared" si="36"/>
        <v>8.1125E-21</v>
      </c>
      <c r="I81" s="14">
        <f t="shared" si="36"/>
        <v>1.555375E-19</v>
      </c>
      <c r="J81" s="14">
        <f t="shared" si="36"/>
        <v>2.1947499999999998E-18</v>
      </c>
      <c r="K81" s="14">
        <f t="shared" si="36"/>
        <v>2.3811875E-17</v>
      </c>
      <c r="L81" s="14">
        <f t="shared" si="36"/>
        <v>2.0589374999999999E-16</v>
      </c>
      <c r="M81" s="14">
        <f t="shared" si="36"/>
        <v>1.4615000000000002E-15</v>
      </c>
      <c r="N81" s="14">
        <f t="shared" si="36"/>
        <v>8.7299999999999995E-15</v>
      </c>
      <c r="O81" s="14">
        <f t="shared" si="36"/>
        <v>2.8721874999999999E-12</v>
      </c>
      <c r="P81" s="14">
        <f t="shared" si="36"/>
        <v>2.0049375E-10</v>
      </c>
      <c r="Q81" s="14">
        <f t="shared" si="36"/>
        <v>5.0141874999999996E-9</v>
      </c>
      <c r="R81" s="14">
        <f t="shared" si="36"/>
        <v>6.1480624999999996E-8</v>
      </c>
      <c r="S81" s="14">
        <f t="shared" si="36"/>
        <v>4.5003750000000001E-7</v>
      </c>
      <c r="T81" s="14">
        <f t="shared" si="36"/>
        <v>2.2251249999999997E-6</v>
      </c>
      <c r="U81" s="14">
        <f t="shared" si="36"/>
        <v>3.1486875E-6</v>
      </c>
      <c r="V81" s="14">
        <f t="shared" si="36"/>
        <v>4.3690625000000002E-6</v>
      </c>
      <c r="W81" s="14">
        <f t="shared" si="36"/>
        <v>5.9463125000000002E-6</v>
      </c>
      <c r="X81" s="14">
        <f t="shared" si="36"/>
        <v>7.9387499999999992E-6</v>
      </c>
      <c r="Y81" s="14">
        <f t="shared" si="36"/>
        <v>1.0395E-5</v>
      </c>
      <c r="Z81" s="14">
        <f t="shared" si="36"/>
        <v>1.3345625000000002E-5</v>
      </c>
      <c r="AA81" s="14">
        <f t="shared" si="36"/>
        <v>1.6793749999999998E-5</v>
      </c>
      <c r="AB81" s="14">
        <f t="shared" si="36"/>
        <v>2.0699374999999999E-5</v>
      </c>
      <c r="AC81" s="14">
        <f t="shared" si="36"/>
        <v>2.4976875E-5</v>
      </c>
      <c r="AD81" s="14">
        <f t="shared" si="36"/>
        <v>2.9488750000000001E-5</v>
      </c>
      <c r="AE81" s="14">
        <f t="shared" si="36"/>
        <v>3.4048750000000002E-5</v>
      </c>
      <c r="AF81" s="14">
        <f t="shared" si="36"/>
        <v>3.8439999999999998E-5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8.9762500000000007E-21</v>
      </c>
      <c r="G82" s="14">
        <f t="shared" ref="G82:BR82" si="38">G6*$C$78</f>
        <v>2.7056874999999997E-19</v>
      </c>
      <c r="H82" s="14">
        <f t="shared" si="38"/>
        <v>5.4957500000000002E-18</v>
      </c>
      <c r="I82" s="14">
        <f t="shared" si="38"/>
        <v>8.0050000000000002E-17</v>
      </c>
      <c r="J82" s="14">
        <f t="shared" si="38"/>
        <v>8.789375E-16</v>
      </c>
      <c r="K82" s="14">
        <f t="shared" si="38"/>
        <v>7.5750000000000002E-15</v>
      </c>
      <c r="L82" s="14">
        <f t="shared" si="38"/>
        <v>5.2974999999999996E-14</v>
      </c>
      <c r="M82" s="14">
        <f t="shared" si="38"/>
        <v>3.0899374999999997E-13</v>
      </c>
      <c r="N82" s="14">
        <f t="shared" si="38"/>
        <v>1.5380625E-12</v>
      </c>
      <c r="O82" s="14">
        <f t="shared" si="38"/>
        <v>2.7280625000000001E-10</v>
      </c>
      <c r="P82" s="14">
        <f t="shared" si="38"/>
        <v>1.1708125000000001E-8</v>
      </c>
      <c r="Q82" s="14">
        <f t="shared" si="38"/>
        <v>1.9707500000000001E-7</v>
      </c>
      <c r="R82" s="14">
        <f t="shared" si="38"/>
        <v>1.7355624999999999E-6</v>
      </c>
      <c r="S82" s="14">
        <f t="shared" si="38"/>
        <v>9.5737500000000013E-6</v>
      </c>
      <c r="T82" s="14">
        <f t="shared" si="38"/>
        <v>3.6921875000000001E-5</v>
      </c>
      <c r="U82" s="14">
        <f t="shared" si="38"/>
        <v>4.9286249999999999E-5</v>
      </c>
      <c r="V82" s="14">
        <f t="shared" si="38"/>
        <v>6.4574999999999998E-5</v>
      </c>
      <c r="W82" s="14">
        <f t="shared" si="38"/>
        <v>8.3049999999999999E-5</v>
      </c>
      <c r="X82" s="14">
        <f t="shared" si="38"/>
        <v>1.0481250000000001E-4</v>
      </c>
      <c r="Y82" s="14">
        <f t="shared" si="38"/>
        <v>1.2974374999999999E-4</v>
      </c>
      <c r="Z82" s="14">
        <f t="shared" si="38"/>
        <v>1.5742499999999999E-4</v>
      </c>
      <c r="AA82" s="14">
        <f t="shared" si="38"/>
        <v>1.8707500000000001E-4</v>
      </c>
      <c r="AB82" s="14">
        <f t="shared" si="38"/>
        <v>2.1752500000000002E-4</v>
      </c>
      <c r="AC82" s="14">
        <f t="shared" si="38"/>
        <v>2.4724375E-4</v>
      </c>
      <c r="AD82" s="14">
        <f t="shared" si="38"/>
        <v>2.7446250000000001E-4</v>
      </c>
      <c r="AE82" s="14">
        <f t="shared" si="38"/>
        <v>2.9734374999999997E-4</v>
      </c>
      <c r="AF82" s="14">
        <f t="shared" si="38"/>
        <v>3.1422500000000001E-4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1.5303124999999999E-18</v>
      </c>
      <c r="G83" s="14">
        <f t="shared" ref="G83:BR83" si="40">G7*$C$78</f>
        <v>2.5965E-17</v>
      </c>
      <c r="H83" s="14">
        <f t="shared" si="40"/>
        <v>3.1456875000000003E-16</v>
      </c>
      <c r="I83" s="14">
        <f t="shared" si="40"/>
        <v>2.8708749999999999E-15</v>
      </c>
      <c r="J83" s="14">
        <f t="shared" si="40"/>
        <v>2.0603124999999998E-14</v>
      </c>
      <c r="K83" s="14">
        <f t="shared" si="40"/>
        <v>1.203875E-13</v>
      </c>
      <c r="L83" s="14">
        <f t="shared" si="40"/>
        <v>5.8926249999999998E-13</v>
      </c>
      <c r="M83" s="14">
        <f t="shared" si="40"/>
        <v>2.4736875000000003E-12</v>
      </c>
      <c r="N83" s="14">
        <f t="shared" si="40"/>
        <v>9.0824999999999997E-12</v>
      </c>
      <c r="O83" s="14">
        <f t="shared" si="40"/>
        <v>5.8003750000000002E-10</v>
      </c>
      <c r="P83" s="14">
        <f t="shared" si="40"/>
        <v>1.1274374999999999E-8</v>
      </c>
      <c r="Q83" s="14">
        <f t="shared" si="40"/>
        <v>1.0049999999999999E-7</v>
      </c>
      <c r="R83" s="14">
        <f t="shared" si="40"/>
        <v>5.2421250000000002E-7</v>
      </c>
      <c r="S83" s="14">
        <f t="shared" si="40"/>
        <v>1.8595624999999999E-6</v>
      </c>
      <c r="T83" s="14">
        <f t="shared" si="40"/>
        <v>4.8987500000000003E-6</v>
      </c>
      <c r="U83" s="14">
        <f t="shared" si="40"/>
        <v>5.9871875000000009E-6</v>
      </c>
      <c r="V83" s="14">
        <f t="shared" si="40"/>
        <v>7.1981249999999998E-6</v>
      </c>
      <c r="W83" s="14">
        <f t="shared" si="40"/>
        <v>8.5093750000000002E-6</v>
      </c>
      <c r="X83" s="14">
        <f t="shared" si="40"/>
        <v>9.8856250000000007E-6</v>
      </c>
      <c r="Y83" s="14">
        <f t="shared" si="40"/>
        <v>1.1276875E-5</v>
      </c>
      <c r="Z83" s="14">
        <f t="shared" si="40"/>
        <v>1.261625E-5</v>
      </c>
      <c r="AA83" s="14">
        <f t="shared" si="40"/>
        <v>1.3826250000000002E-5</v>
      </c>
      <c r="AB83" s="14">
        <f t="shared" si="40"/>
        <v>1.4822499999999999E-5</v>
      </c>
      <c r="AC83" s="14">
        <f t="shared" si="40"/>
        <v>1.5523124999999999E-5</v>
      </c>
      <c r="AD83" s="14">
        <f t="shared" si="40"/>
        <v>1.5860000000000001E-5</v>
      </c>
      <c r="AE83" s="14">
        <f t="shared" si="40"/>
        <v>1.5791874999999999E-5</v>
      </c>
      <c r="AF83" s="14">
        <f t="shared" si="40"/>
        <v>1.5311875E-5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>
      <c r="A84" s="5">
        <f t="shared" si="34"/>
        <v>0</v>
      </c>
      <c r="B84" s="5">
        <f t="shared" si="34"/>
        <v>7</v>
      </c>
      <c r="C84" s="5">
        <f t="shared" si="34"/>
        <v>0</v>
      </c>
      <c r="D84" s="5">
        <f t="shared" si="34"/>
        <v>0</v>
      </c>
      <c r="E84" s="6" t="str">
        <f t="shared" si="28"/>
        <v>Se7</v>
      </c>
      <c r="F84" s="14">
        <f t="shared" ref="F84" si="41">F8*$C$78</f>
        <v>5.8309374999999995E-20</v>
      </c>
      <c r="G84" s="14">
        <f t="shared" ref="G84:BR84" si="42">G8*$C$78</f>
        <v>1.1573125000000001E-18</v>
      </c>
      <c r="H84" s="14">
        <f t="shared" si="42"/>
        <v>1.6055E-17</v>
      </c>
      <c r="I84" s="14">
        <f t="shared" si="42"/>
        <v>1.6483749999999999E-16</v>
      </c>
      <c r="J84" s="14">
        <f t="shared" si="42"/>
        <v>1.3110625E-15</v>
      </c>
      <c r="K84" s="14">
        <f t="shared" si="42"/>
        <v>8.3837499999999998E-15</v>
      </c>
      <c r="L84" s="14">
        <f t="shared" si="42"/>
        <v>4.4425625000000005E-14</v>
      </c>
      <c r="M84" s="14">
        <f t="shared" si="42"/>
        <v>2.0003125E-13</v>
      </c>
      <c r="N84" s="14">
        <f t="shared" si="42"/>
        <v>7.8143750000000002E-13</v>
      </c>
      <c r="O84" s="14">
        <f t="shared" si="42"/>
        <v>6.0136874999999998E-11</v>
      </c>
      <c r="P84" s="14">
        <f t="shared" si="42"/>
        <v>1.3153125000000001E-9</v>
      </c>
      <c r="Q84" s="14">
        <f t="shared" si="42"/>
        <v>1.2635625000000001E-8</v>
      </c>
      <c r="R84" s="14">
        <f t="shared" si="42"/>
        <v>6.9018749999999997E-8</v>
      </c>
      <c r="S84" s="14">
        <f t="shared" si="42"/>
        <v>2.512375E-7</v>
      </c>
      <c r="T84" s="14">
        <f t="shared" si="42"/>
        <v>6.6781250000000001E-7</v>
      </c>
      <c r="U84" s="14">
        <f t="shared" si="42"/>
        <v>8.1581249999999991E-7</v>
      </c>
      <c r="V84" s="14">
        <f t="shared" si="42"/>
        <v>9.7900000000000007E-7</v>
      </c>
      <c r="W84" s="14">
        <f t="shared" si="42"/>
        <v>1.1535625E-6</v>
      </c>
      <c r="X84" s="14">
        <f t="shared" si="42"/>
        <v>1.3335625000000002E-6</v>
      </c>
      <c r="Y84" s="14">
        <f t="shared" si="42"/>
        <v>1.5108124999999998E-6</v>
      </c>
      <c r="Z84" s="14">
        <f t="shared" si="42"/>
        <v>1.6751875E-6</v>
      </c>
      <c r="AA84" s="14">
        <f t="shared" si="42"/>
        <v>1.8151249999999998E-6</v>
      </c>
      <c r="AB84" s="14">
        <f t="shared" si="42"/>
        <v>1.9186250000000002E-6</v>
      </c>
      <c r="AC84" s="14">
        <f t="shared" si="42"/>
        <v>1.975125E-6</v>
      </c>
      <c r="AD84" s="14">
        <f t="shared" si="42"/>
        <v>1.9771874999999999E-6</v>
      </c>
      <c r="AE84" s="14">
        <f t="shared" si="42"/>
        <v>1.9221250000000003E-6</v>
      </c>
      <c r="AF84" s="14">
        <f t="shared" si="42"/>
        <v>1.8129375000000001E-6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4.6541874999999995E-22</v>
      </c>
      <c r="G85" s="14">
        <f t="shared" ref="G85:BR85" si="44">G9*$C$78</f>
        <v>1.0455624999999999E-20</v>
      </c>
      <c r="H85" s="14">
        <f t="shared" si="44"/>
        <v>1.613125E-19</v>
      </c>
      <c r="I85" s="14">
        <f t="shared" si="44"/>
        <v>1.8150624999999999E-18</v>
      </c>
      <c r="J85" s="14">
        <f t="shared" si="44"/>
        <v>1.5628124999999999E-17</v>
      </c>
      <c r="K85" s="14">
        <f t="shared" si="44"/>
        <v>1.0705624999999999E-16</v>
      </c>
      <c r="L85" s="14">
        <f t="shared" si="44"/>
        <v>6.0239375000000003E-16</v>
      </c>
      <c r="M85" s="14">
        <f t="shared" si="44"/>
        <v>2.8583125E-15</v>
      </c>
      <c r="N85" s="14">
        <f t="shared" si="44"/>
        <v>1.1690625E-14</v>
      </c>
      <c r="O85" s="14">
        <f t="shared" si="44"/>
        <v>1.0279374999999999E-12</v>
      </c>
      <c r="P85" s="14">
        <f t="shared" si="44"/>
        <v>2.4311875000000001E-11</v>
      </c>
      <c r="Q85" s="14">
        <f t="shared" si="44"/>
        <v>2.4402499999999999E-10</v>
      </c>
      <c r="R85" s="14">
        <f t="shared" si="44"/>
        <v>1.361625E-9</v>
      </c>
      <c r="S85" s="14">
        <f t="shared" si="44"/>
        <v>4.9843749999999998E-9</v>
      </c>
      <c r="T85" s="14">
        <f t="shared" si="44"/>
        <v>1.3146249999999999E-8</v>
      </c>
      <c r="U85" s="14">
        <f t="shared" si="44"/>
        <v>1.5989375000000002E-8</v>
      </c>
      <c r="V85" s="14">
        <f t="shared" si="44"/>
        <v>1.9083125E-8</v>
      </c>
      <c r="W85" s="14">
        <f t="shared" si="44"/>
        <v>2.2334375E-8</v>
      </c>
      <c r="X85" s="14">
        <f t="shared" si="44"/>
        <v>2.5605624999999997E-8</v>
      </c>
      <c r="Y85" s="14">
        <f t="shared" si="44"/>
        <v>2.8719375000000001E-8</v>
      </c>
      <c r="Z85" s="14">
        <f t="shared" si="44"/>
        <v>3.1461875000000004E-8</v>
      </c>
      <c r="AA85" s="14">
        <f t="shared" si="44"/>
        <v>3.3602499999999999E-8</v>
      </c>
      <c r="AB85" s="14">
        <f t="shared" si="44"/>
        <v>3.4919999999999998E-8</v>
      </c>
      <c r="AC85" s="14">
        <f t="shared" si="44"/>
        <v>3.5239999999999997E-8</v>
      </c>
      <c r="AD85" s="14">
        <f t="shared" si="44"/>
        <v>3.4470625000000001E-8</v>
      </c>
      <c r="AE85" s="14">
        <f t="shared" si="44"/>
        <v>3.2632499999999998E-8</v>
      </c>
      <c r="AF85" s="14">
        <f t="shared" si="44"/>
        <v>2.9866249999999998E-8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>
        <f t="shared" ref="F86" si="45">F10*$C$78</f>
        <v>1.498375E-25</v>
      </c>
      <c r="G86" s="14">
        <f t="shared" ref="G86:BR86" si="46">G10*$C$78</f>
        <v>9.5456249999999994E-24</v>
      </c>
      <c r="H86" s="14">
        <f t="shared" si="46"/>
        <v>3.8114375000000003E-22</v>
      </c>
      <c r="I86" s="14">
        <f t="shared" si="46"/>
        <v>1.025875E-20</v>
      </c>
      <c r="J86" s="14">
        <f t="shared" si="46"/>
        <v>1.9736875E-19</v>
      </c>
      <c r="K86" s="14">
        <f t="shared" si="46"/>
        <v>2.8461250000000003E-18</v>
      </c>
      <c r="L86" s="14">
        <f t="shared" si="46"/>
        <v>3.198875E-17</v>
      </c>
      <c r="M86" s="14">
        <f t="shared" si="46"/>
        <v>2.8943749999999998E-16</v>
      </c>
      <c r="N86" s="14">
        <f t="shared" si="46"/>
        <v>2.1660000000000001E-15</v>
      </c>
      <c r="O86" s="14">
        <f t="shared" si="46"/>
        <v>1.5278125E-12</v>
      </c>
      <c r="P86" s="14">
        <f t="shared" si="46"/>
        <v>1.9408125E-10</v>
      </c>
      <c r="Q86" s="14">
        <f t="shared" si="46"/>
        <v>7.8887500000000001E-9</v>
      </c>
      <c r="R86" s="14">
        <f t="shared" si="46"/>
        <v>1.4489374999999999E-7</v>
      </c>
      <c r="S86" s="14">
        <f t="shared" si="46"/>
        <v>1.49575E-6</v>
      </c>
      <c r="T86" s="14">
        <f t="shared" si="46"/>
        <v>9.9812499999999987E-6</v>
      </c>
      <c r="U86" s="14">
        <f t="shared" si="46"/>
        <v>1.5148125000000002E-5</v>
      </c>
      <c r="V86" s="14">
        <f t="shared" si="46"/>
        <v>2.251E-5</v>
      </c>
      <c r="W86" s="14">
        <f t="shared" si="46"/>
        <v>3.2772499999999998E-5</v>
      </c>
      <c r="X86" s="14">
        <f t="shared" si="46"/>
        <v>4.6766874999999999E-5</v>
      </c>
      <c r="Y86" s="14">
        <f t="shared" si="46"/>
        <v>6.5431249999999995E-5</v>
      </c>
      <c r="Z86" s="14">
        <f t="shared" si="46"/>
        <v>8.975E-5</v>
      </c>
      <c r="AA86" s="14">
        <f t="shared" si="46"/>
        <v>1.2071249999999999E-4</v>
      </c>
      <c r="AB86" s="14">
        <f t="shared" si="46"/>
        <v>1.5914999999999999E-4</v>
      </c>
      <c r="AC86" s="14">
        <f t="shared" si="46"/>
        <v>2.0565624999999997E-4</v>
      </c>
      <c r="AD86" s="14">
        <f t="shared" si="46"/>
        <v>2.6041874999999998E-4</v>
      </c>
      <c r="AE86" s="14">
        <f t="shared" si="46"/>
        <v>3.2310625000000001E-4</v>
      </c>
      <c r="AF86" s="14">
        <f t="shared" si="46"/>
        <v>3.9279375000000004E-4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4.6975000000000001E-20</v>
      </c>
      <c r="G87" s="14">
        <f t="shared" ref="G87:BR87" si="48">G11*$C$78</f>
        <v>1.4194375000000001E-18</v>
      </c>
      <c r="H87" s="14">
        <f t="shared" si="48"/>
        <v>2.9378749999999999E-17</v>
      </c>
      <c r="I87" s="14">
        <f t="shared" si="48"/>
        <v>4.4169375E-16</v>
      </c>
      <c r="J87" s="14">
        <f t="shared" si="48"/>
        <v>5.0565E-15</v>
      </c>
      <c r="K87" s="14">
        <f t="shared" si="48"/>
        <v>4.5801249999999994E-14</v>
      </c>
      <c r="L87" s="14">
        <f t="shared" si="48"/>
        <v>3.3875E-13</v>
      </c>
      <c r="M87" s="14">
        <f t="shared" si="48"/>
        <v>2.0999375000000002E-12</v>
      </c>
      <c r="N87" s="14">
        <f t="shared" si="48"/>
        <v>1.1151875E-11</v>
      </c>
      <c r="O87" s="14">
        <f t="shared" si="48"/>
        <v>2.6230000000000001E-9</v>
      </c>
      <c r="P87" s="14">
        <f t="shared" si="48"/>
        <v>1.5156874999999999E-7</v>
      </c>
      <c r="Q87" s="14">
        <f t="shared" si="48"/>
        <v>3.4324375E-6</v>
      </c>
      <c r="R87" s="14">
        <f t="shared" si="48"/>
        <v>4.0361874999999995E-5</v>
      </c>
      <c r="S87" s="14">
        <f t="shared" si="48"/>
        <v>2.9466250000000001E-4</v>
      </c>
      <c r="T87" s="14">
        <f t="shared" si="48"/>
        <v>1.4996250000000001E-3</v>
      </c>
      <c r="U87" s="14">
        <f t="shared" si="48"/>
        <v>2.1486875E-3</v>
      </c>
      <c r="V87" s="14">
        <f t="shared" si="48"/>
        <v>3.0262499999999999E-3</v>
      </c>
      <c r="W87" s="14">
        <f t="shared" si="48"/>
        <v>4.1922499999999998E-3</v>
      </c>
      <c r="X87" s="14">
        <f t="shared" si="48"/>
        <v>5.7146875000000001E-3</v>
      </c>
      <c r="Y87" s="14">
        <f t="shared" si="48"/>
        <v>7.6681249999999996E-3</v>
      </c>
      <c r="Z87" s="14">
        <f t="shared" si="48"/>
        <v>1.013125E-2</v>
      </c>
      <c r="AA87" s="14">
        <f t="shared" si="48"/>
        <v>1.3180625E-2</v>
      </c>
      <c r="AB87" s="14">
        <f t="shared" si="48"/>
        <v>1.6886249999999998E-2</v>
      </c>
      <c r="AC87" s="14">
        <f t="shared" si="48"/>
        <v>2.1305000000000001E-2</v>
      </c>
      <c r="AD87" s="14">
        <f t="shared" si="48"/>
        <v>2.6469375000000003E-2</v>
      </c>
      <c r="AE87" s="14">
        <f t="shared" si="48"/>
        <v>3.2384375E-2</v>
      </c>
      <c r="AF87" s="14">
        <f t="shared" si="48"/>
        <v>3.9021874999999998E-2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2.0520625000000002E-34</v>
      </c>
      <c r="I88" s="14">
        <f t="shared" si="50"/>
        <v>2.2192500000000001E-32</v>
      </c>
      <c r="J88" s="14">
        <f t="shared" si="50"/>
        <v>1.5145E-30</v>
      </c>
      <c r="K88" s="14">
        <f t="shared" si="50"/>
        <v>6.9550000000000007E-29</v>
      </c>
      <c r="L88" s="14">
        <f t="shared" si="50"/>
        <v>2.266E-27</v>
      </c>
      <c r="M88" s="14">
        <f t="shared" si="50"/>
        <v>5.4733124999999999E-26</v>
      </c>
      <c r="N88" s="14">
        <f t="shared" si="50"/>
        <v>1.01675E-24</v>
      </c>
      <c r="O88" s="14">
        <f t="shared" si="50"/>
        <v>1.526E-20</v>
      </c>
      <c r="P88" s="14">
        <f t="shared" si="50"/>
        <v>2.0914375000000002E-17</v>
      </c>
      <c r="Q88" s="14">
        <f t="shared" si="50"/>
        <v>5.7661875000000004E-15</v>
      </c>
      <c r="R88" s="14">
        <f t="shared" si="50"/>
        <v>5.1544375000000002E-13</v>
      </c>
      <c r="S88" s="14">
        <f t="shared" si="50"/>
        <v>2.0265000000000001E-11</v>
      </c>
      <c r="T88" s="14">
        <f t="shared" si="50"/>
        <v>4.291E-10</v>
      </c>
      <c r="U88" s="14">
        <f t="shared" si="50"/>
        <v>8.501250000000001E-10</v>
      </c>
      <c r="V88" s="14">
        <f t="shared" si="50"/>
        <v>1.6372499999999999E-9</v>
      </c>
      <c r="W88" s="14">
        <f t="shared" si="50"/>
        <v>3.0699375000000003E-9</v>
      </c>
      <c r="X88" s="14">
        <f t="shared" si="50"/>
        <v>5.6115624999999996E-9</v>
      </c>
      <c r="Y88" s="14">
        <f t="shared" si="50"/>
        <v>1.001125E-8</v>
      </c>
      <c r="Z88" s="14">
        <f t="shared" si="50"/>
        <v>1.7451249999999999E-8</v>
      </c>
      <c r="AA88" s="14">
        <f t="shared" si="50"/>
        <v>2.974875E-8</v>
      </c>
      <c r="AB88" s="14">
        <f t="shared" si="50"/>
        <v>4.9636250000000002E-8</v>
      </c>
      <c r="AC88" s="14">
        <f t="shared" si="50"/>
        <v>8.1124999999999994E-8</v>
      </c>
      <c r="AD88" s="14">
        <f t="shared" si="50"/>
        <v>1.2995625000000001E-7</v>
      </c>
      <c r="AE88" s="14">
        <f t="shared" si="50"/>
        <v>2.0418750000000001E-7</v>
      </c>
      <c r="AF88" s="14">
        <f t="shared" si="50"/>
        <v>3.1486874999999998E-7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1.25</v>
      </c>
      <c r="G89" s="14">
        <f t="shared" ref="G89:BR89" si="52">G13*$C$78</f>
        <v>1.25</v>
      </c>
      <c r="H89" s="14">
        <f t="shared" si="52"/>
        <v>1.25</v>
      </c>
      <c r="I89" s="14">
        <f t="shared" si="52"/>
        <v>1.25</v>
      </c>
      <c r="J89" s="14">
        <f t="shared" si="52"/>
        <v>1.25</v>
      </c>
      <c r="K89" s="14">
        <f t="shared" si="52"/>
        <v>1.25</v>
      </c>
      <c r="L89" s="14">
        <f t="shared" si="52"/>
        <v>1.25</v>
      </c>
      <c r="M89" s="14">
        <f t="shared" si="52"/>
        <v>1.25</v>
      </c>
      <c r="N89" s="14">
        <f t="shared" si="52"/>
        <v>1.25</v>
      </c>
      <c r="O89" s="14">
        <f t="shared" si="52"/>
        <v>1.25</v>
      </c>
      <c r="P89" s="14">
        <f t="shared" si="52"/>
        <v>1.25</v>
      </c>
      <c r="Q89" s="14">
        <f t="shared" si="52"/>
        <v>1.25</v>
      </c>
      <c r="R89" s="14">
        <f t="shared" si="52"/>
        <v>1.25</v>
      </c>
      <c r="S89" s="14">
        <f t="shared" si="52"/>
        <v>1.25</v>
      </c>
      <c r="T89" s="14">
        <f t="shared" si="52"/>
        <v>1.25</v>
      </c>
      <c r="U89" s="14">
        <f t="shared" si="52"/>
        <v>1.25</v>
      </c>
      <c r="V89" s="14">
        <f t="shared" si="52"/>
        <v>1.25</v>
      </c>
      <c r="W89" s="14">
        <f t="shared" si="52"/>
        <v>1.25</v>
      </c>
      <c r="X89" s="14">
        <f t="shared" si="52"/>
        <v>1.25</v>
      </c>
      <c r="Y89" s="14">
        <f t="shared" si="52"/>
        <v>1.25</v>
      </c>
      <c r="Z89" s="14">
        <f t="shared" si="52"/>
        <v>1.25</v>
      </c>
      <c r="AA89" s="14">
        <f t="shared" si="52"/>
        <v>1.25</v>
      </c>
      <c r="AB89" s="14">
        <f t="shared" si="52"/>
        <v>1.25</v>
      </c>
      <c r="AC89" s="14">
        <f t="shared" si="52"/>
        <v>1.25</v>
      </c>
      <c r="AD89" s="14">
        <f t="shared" si="52"/>
        <v>1.25</v>
      </c>
      <c r="AE89" s="14">
        <f t="shared" si="52"/>
        <v>1.25</v>
      </c>
      <c r="AF89" s="14">
        <f t="shared" si="52"/>
        <v>1.25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0</v>
      </c>
      <c r="E90" s="6" t="str">
        <f t="shared" si="28"/>
        <v>(l)Se[l]</v>
      </c>
      <c r="F90" s="14">
        <f t="shared" ref="F90" si="53">F14*$C$78</f>
        <v>0.5</v>
      </c>
      <c r="G90" s="14">
        <f t="shared" ref="G90:BR90" si="54">G14*$C$78</f>
        <v>0.5</v>
      </c>
      <c r="H90" s="14">
        <f t="shared" si="54"/>
        <v>0.5</v>
      </c>
      <c r="I90" s="14">
        <f t="shared" si="54"/>
        <v>0.5</v>
      </c>
      <c r="J90" s="14">
        <f t="shared" si="54"/>
        <v>0.5</v>
      </c>
      <c r="K90" s="14">
        <f t="shared" si="54"/>
        <v>0.5</v>
      </c>
      <c r="L90" s="14">
        <f t="shared" si="54"/>
        <v>0.5</v>
      </c>
      <c r="M90" s="14">
        <f t="shared" si="54"/>
        <v>0.5</v>
      </c>
      <c r="N90" s="14">
        <f t="shared" si="54"/>
        <v>0.5</v>
      </c>
      <c r="O90" s="14">
        <f t="shared" si="54"/>
        <v>0.5</v>
      </c>
      <c r="P90" s="14">
        <f t="shared" si="54"/>
        <v>0.5</v>
      </c>
      <c r="Q90" s="14">
        <f t="shared" si="54"/>
        <v>0.49999375000000001</v>
      </c>
      <c r="R90" s="14">
        <f t="shared" si="54"/>
        <v>0.49990625</v>
      </c>
      <c r="S90" s="14">
        <f t="shared" si="54"/>
        <v>0.49934374999999998</v>
      </c>
      <c r="T90" s="14">
        <f t="shared" si="54"/>
        <v>0.49674374999999998</v>
      </c>
      <c r="U90" s="14">
        <f t="shared" si="54"/>
        <v>0.49535624999999994</v>
      </c>
      <c r="V90" s="14">
        <f t="shared" si="54"/>
        <v>0.49348750000000002</v>
      </c>
      <c r="W90" s="14">
        <f t="shared" si="54"/>
        <v>0.49101874999999995</v>
      </c>
      <c r="X90" s="14">
        <f t="shared" si="54"/>
        <v>0.48780624999999994</v>
      </c>
      <c r="Y90" s="14">
        <f t="shared" si="54"/>
        <v>0.48370000000000002</v>
      </c>
      <c r="Z90" s="14">
        <f t="shared" si="54"/>
        <v>0.47853749999999995</v>
      </c>
      <c r="AA90" s="14">
        <f t="shared" si="54"/>
        <v>0.47217500000000001</v>
      </c>
      <c r="AB90" s="14">
        <f t="shared" si="54"/>
        <v>0.46447499999999997</v>
      </c>
      <c r="AC90" s="14">
        <f t="shared" si="54"/>
        <v>0.45533125000000002</v>
      </c>
      <c r="AD90" s="14">
        <f t="shared" si="54"/>
        <v>0.44468125000000003</v>
      </c>
      <c r="AE90" s="14">
        <f t="shared" si="54"/>
        <v>0.43253125000000003</v>
      </c>
      <c r="AF90" s="14">
        <f t="shared" si="54"/>
        <v>0.41894999999999999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(DGeSeEU</v>
      </c>
      <c r="F91" s="14">
        <f t="shared" ref="F91" si="55">F15*$C$78</f>
        <v>1</v>
      </c>
      <c r="G91" s="14">
        <f t="shared" ref="G91:BR91" si="56">G15*$C$78</f>
        <v>1</v>
      </c>
      <c r="H91" s="14">
        <f t="shared" si="56"/>
        <v>1</v>
      </c>
      <c r="I91" s="14">
        <f t="shared" si="56"/>
        <v>1</v>
      </c>
      <c r="J91" s="14">
        <f t="shared" si="56"/>
        <v>1</v>
      </c>
      <c r="K91" s="14">
        <f t="shared" si="56"/>
        <v>1</v>
      </c>
      <c r="L91" s="14">
        <f t="shared" si="56"/>
        <v>1</v>
      </c>
      <c r="M91" s="14">
        <f t="shared" si="56"/>
        <v>1</v>
      </c>
      <c r="N91" s="14">
        <f t="shared" si="56"/>
        <v>1</v>
      </c>
      <c r="O91" s="14">
        <f t="shared" si="56"/>
        <v>1</v>
      </c>
      <c r="P91" s="14">
        <f t="shared" si="56"/>
        <v>1</v>
      </c>
      <c r="Q91" s="14">
        <f t="shared" si="56"/>
        <v>1</v>
      </c>
      <c r="R91" s="14">
        <f t="shared" si="56"/>
        <v>1</v>
      </c>
      <c r="S91" s="14">
        <f t="shared" si="56"/>
        <v>1</v>
      </c>
      <c r="T91" s="14">
        <f t="shared" si="56"/>
        <v>1</v>
      </c>
      <c r="U91" s="14">
        <f t="shared" si="56"/>
        <v>1</v>
      </c>
      <c r="V91" s="14">
        <f t="shared" si="56"/>
        <v>1</v>
      </c>
      <c r="W91" s="14">
        <f t="shared" si="56"/>
        <v>1</v>
      </c>
      <c r="X91" s="14">
        <f t="shared" si="56"/>
        <v>1</v>
      </c>
      <c r="Y91" s="14">
        <f t="shared" si="56"/>
        <v>1</v>
      </c>
      <c r="Z91" s="14">
        <f t="shared" si="56"/>
        <v>1</v>
      </c>
      <c r="AA91" s="14">
        <f t="shared" si="56"/>
        <v>1</v>
      </c>
      <c r="AB91" s="14">
        <f t="shared" si="56"/>
        <v>1</v>
      </c>
      <c r="AC91" s="14">
        <f t="shared" si="56"/>
        <v>1</v>
      </c>
      <c r="AD91" s="14">
        <f t="shared" si="56"/>
        <v>1</v>
      </c>
      <c r="AE91" s="14">
        <f t="shared" si="56"/>
        <v>1</v>
      </c>
      <c r="AF91" s="14">
        <f t="shared" si="56"/>
        <v>1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>
      <c r="A92" s="5">
        <f t="shared" si="34"/>
        <v>0</v>
      </c>
      <c r="B92" s="5">
        <f t="shared" si="34"/>
        <v>3</v>
      </c>
      <c r="C92" s="5">
        <f t="shared" si="34"/>
        <v>0</v>
      </c>
      <c r="D92" s="5">
        <f t="shared" si="34"/>
        <v>2</v>
      </c>
      <c r="E92" s="6" t="str">
        <f t="shared" si="28"/>
        <v>(l)Ga2Se3[l]</v>
      </c>
      <c r="F92" s="14">
        <f t="shared" ref="F92" si="57">F16*$C$78</f>
        <v>0.5</v>
      </c>
      <c r="G92" s="14">
        <f t="shared" ref="G92:BR92" si="58">G16*$C$78</f>
        <v>0.5</v>
      </c>
      <c r="H92" s="14">
        <f t="shared" si="58"/>
        <v>0.5</v>
      </c>
      <c r="I92" s="14">
        <f t="shared" si="58"/>
        <v>0.5</v>
      </c>
      <c r="J92" s="14">
        <f t="shared" si="58"/>
        <v>0.5</v>
      </c>
      <c r="K92" s="14">
        <f t="shared" si="58"/>
        <v>0.5</v>
      </c>
      <c r="L92" s="14">
        <f t="shared" si="58"/>
        <v>0.5</v>
      </c>
      <c r="M92" s="14">
        <f t="shared" si="58"/>
        <v>0.5</v>
      </c>
      <c r="N92" s="14">
        <f t="shared" si="58"/>
        <v>0.5</v>
      </c>
      <c r="O92" s="14">
        <f t="shared" si="58"/>
        <v>0.5</v>
      </c>
      <c r="P92" s="14">
        <f t="shared" si="58"/>
        <v>0.5</v>
      </c>
      <c r="Q92" s="14">
        <f t="shared" si="58"/>
        <v>0.5</v>
      </c>
      <c r="R92" s="14">
        <f t="shared" si="58"/>
        <v>0.5</v>
      </c>
      <c r="S92" s="14">
        <f t="shared" si="58"/>
        <v>0.5</v>
      </c>
      <c r="T92" s="14">
        <f t="shared" si="58"/>
        <v>0.5</v>
      </c>
      <c r="U92" s="14">
        <f t="shared" si="58"/>
        <v>0.5</v>
      </c>
      <c r="V92" s="14">
        <f t="shared" si="58"/>
        <v>0.5</v>
      </c>
      <c r="W92" s="14">
        <f t="shared" si="58"/>
        <v>0.5</v>
      </c>
      <c r="X92" s="14">
        <f t="shared" si="58"/>
        <v>0.5</v>
      </c>
      <c r="Y92" s="14">
        <f t="shared" si="58"/>
        <v>0.5</v>
      </c>
      <c r="Z92" s="14">
        <f t="shared" si="58"/>
        <v>0.5</v>
      </c>
      <c r="AA92" s="14">
        <f t="shared" si="58"/>
        <v>0.5</v>
      </c>
      <c r="AB92" s="14">
        <f t="shared" si="58"/>
        <v>0.5</v>
      </c>
      <c r="AC92" s="14">
        <f t="shared" si="58"/>
        <v>0.5</v>
      </c>
      <c r="AD92" s="14">
        <f t="shared" si="58"/>
        <v>0.5</v>
      </c>
      <c r="AE92" s="14">
        <f t="shared" si="58"/>
        <v>0.5</v>
      </c>
      <c r="AF92" s="14">
        <f t="shared" si="58"/>
        <v>0.5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-116.375</v>
      </c>
      <c r="G93" s="14">
        <f t="shared" ref="G93:BR93" si="60">G17*$C$78</f>
        <v>-116.3125</v>
      </c>
      <c r="H93" s="14">
        <f t="shared" si="60"/>
        <v>-116.3125</v>
      </c>
      <c r="I93" s="14">
        <f t="shared" si="60"/>
        <v>-116.375</v>
      </c>
      <c r="J93" s="14">
        <f t="shared" si="60"/>
        <v>-116.4375</v>
      </c>
      <c r="K93" s="14">
        <f t="shared" si="60"/>
        <v>-116.56249999999999</v>
      </c>
      <c r="L93" s="14">
        <f t="shared" si="60"/>
        <v>-116.68750000000001</v>
      </c>
      <c r="M93" s="14">
        <f t="shared" si="60"/>
        <v>-116.81250000000001</v>
      </c>
      <c r="N93" s="14">
        <f t="shared" si="60"/>
        <v>-117</v>
      </c>
      <c r="O93" s="14">
        <f t="shared" si="60"/>
        <v>-117.75</v>
      </c>
      <c r="P93" s="14">
        <f t="shared" si="60"/>
        <v>-118.5625</v>
      </c>
      <c r="Q93" s="14">
        <f t="shared" si="60"/>
        <v>-119.4375</v>
      </c>
      <c r="R93" s="14">
        <f t="shared" si="60"/>
        <v>-120.3125</v>
      </c>
      <c r="S93" s="14">
        <f t="shared" si="60"/>
        <v>-121.125</v>
      </c>
      <c r="T93" s="14">
        <f t="shared" si="60"/>
        <v>-122</v>
      </c>
      <c r="U93" s="14">
        <f t="shared" si="60"/>
        <v>-122.1875</v>
      </c>
      <c r="V93" s="14">
        <f t="shared" si="60"/>
        <v>-122.37499999999999</v>
      </c>
      <c r="W93" s="14">
        <f t="shared" si="60"/>
        <v>-122.5625</v>
      </c>
      <c r="X93" s="14">
        <f t="shared" si="60"/>
        <v>-122.81249999999999</v>
      </c>
      <c r="Y93" s="14">
        <f t="shared" si="60"/>
        <v>-123</v>
      </c>
      <c r="Z93" s="14">
        <f t="shared" si="60"/>
        <v>-123.1875</v>
      </c>
      <c r="AA93" s="14">
        <f t="shared" si="60"/>
        <v>-123.37499999999999</v>
      </c>
      <c r="AB93" s="14">
        <f t="shared" si="60"/>
        <v>-123.625</v>
      </c>
      <c r="AC93" s="14">
        <f t="shared" si="60"/>
        <v>-123.81249999999999</v>
      </c>
      <c r="AD93" s="14">
        <f t="shared" si="60"/>
        <v>-124</v>
      </c>
      <c r="AE93" s="14">
        <f t="shared" si="60"/>
        <v>-124.25</v>
      </c>
      <c r="AF93" s="14">
        <f t="shared" si="60"/>
        <v>-124.4375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-398.1875</v>
      </c>
      <c r="G94" s="14">
        <f t="shared" ref="G94:BR94" si="62">G18*$C$78</f>
        <v>-383</v>
      </c>
      <c r="H94" s="14">
        <f t="shared" si="62"/>
        <v>-369.3125</v>
      </c>
      <c r="I94" s="14">
        <f t="shared" si="62"/>
        <v>-356.875</v>
      </c>
      <c r="J94" s="14">
        <f t="shared" si="62"/>
        <v>-345.625</v>
      </c>
      <c r="K94" s="14">
        <f t="shared" si="62"/>
        <v>-335.25</v>
      </c>
      <c r="L94" s="14">
        <f t="shared" si="62"/>
        <v>-325.75</v>
      </c>
      <c r="M94" s="14">
        <f t="shared" si="62"/>
        <v>-317</v>
      </c>
      <c r="N94" s="14">
        <f t="shared" si="62"/>
        <v>-308.875</v>
      </c>
      <c r="O94" s="14">
        <f t="shared" si="62"/>
        <v>-281.5625</v>
      </c>
      <c r="P94" s="14">
        <f t="shared" si="62"/>
        <v>-260.3125</v>
      </c>
      <c r="Q94" s="14">
        <f t="shared" si="62"/>
        <v>-243.125</v>
      </c>
      <c r="R94" s="14">
        <f t="shared" si="62"/>
        <v>-228.93750000000003</v>
      </c>
      <c r="S94" s="14">
        <f t="shared" si="62"/>
        <v>-216.9375</v>
      </c>
      <c r="T94" s="14">
        <f t="shared" si="62"/>
        <v>-206.56249999999997</v>
      </c>
      <c r="U94" s="14">
        <f t="shared" si="62"/>
        <v>-204.1875</v>
      </c>
      <c r="V94" s="14">
        <f t="shared" si="62"/>
        <v>-201.87499999999997</v>
      </c>
      <c r="W94" s="14">
        <f t="shared" si="62"/>
        <v>-199.625</v>
      </c>
      <c r="X94" s="14">
        <f t="shared" si="62"/>
        <v>-197.4375</v>
      </c>
      <c r="Y94" s="14">
        <f t="shared" si="62"/>
        <v>-195.25</v>
      </c>
      <c r="Z94" s="14">
        <f t="shared" si="62"/>
        <v>-193.1875</v>
      </c>
      <c r="AA94" s="14">
        <f t="shared" si="62"/>
        <v>-191.125</v>
      </c>
      <c r="AB94" s="14">
        <f t="shared" si="62"/>
        <v>-189.0625</v>
      </c>
      <c r="AC94" s="14">
        <f t="shared" si="62"/>
        <v>-187.0625</v>
      </c>
      <c r="AD94" s="14">
        <f t="shared" si="62"/>
        <v>-185.125</v>
      </c>
      <c r="AE94" s="14">
        <f t="shared" si="62"/>
        <v>-183.125</v>
      </c>
      <c r="AF94" s="14">
        <f t="shared" si="62"/>
        <v>-181.1875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-177.25</v>
      </c>
      <c r="G95" s="14">
        <f t="shared" ref="G95:BR95" si="64">G19*$C$78</f>
        <v>-168.6875</v>
      </c>
      <c r="H95" s="14">
        <f t="shared" si="64"/>
        <v>-161.0625</v>
      </c>
      <c r="I95" s="14">
        <f t="shared" si="64"/>
        <v>-154.3125</v>
      </c>
      <c r="J95" s="14">
        <f t="shared" si="64"/>
        <v>-148.3125</v>
      </c>
      <c r="K95" s="14">
        <f t="shared" si="64"/>
        <v>-142.875</v>
      </c>
      <c r="L95" s="14">
        <f t="shared" si="64"/>
        <v>-137.9375</v>
      </c>
      <c r="M95" s="14">
        <f t="shared" si="64"/>
        <v>-133.5</v>
      </c>
      <c r="N95" s="14">
        <f t="shared" si="64"/>
        <v>-129.4375</v>
      </c>
      <c r="O95" s="14">
        <f t="shared" si="64"/>
        <v>-116.375</v>
      </c>
      <c r="P95" s="14">
        <f t="shared" si="64"/>
        <v>-106.9375</v>
      </c>
      <c r="Q95" s="14">
        <f t="shared" si="64"/>
        <v>-99.8125</v>
      </c>
      <c r="R95" s="14">
        <f t="shared" si="64"/>
        <v>-94.3125</v>
      </c>
      <c r="S95" s="14">
        <f t="shared" si="64"/>
        <v>-90</v>
      </c>
      <c r="T95" s="14">
        <f t="shared" si="64"/>
        <v>-86.5625</v>
      </c>
      <c r="U95" s="14">
        <f t="shared" si="64"/>
        <v>-85.75</v>
      </c>
      <c r="V95" s="14">
        <f t="shared" si="64"/>
        <v>-85.0625</v>
      </c>
      <c r="W95" s="14">
        <f t="shared" si="64"/>
        <v>-84.3125</v>
      </c>
      <c r="X95" s="14">
        <f t="shared" si="64"/>
        <v>-83.625</v>
      </c>
      <c r="Y95" s="14">
        <f t="shared" si="64"/>
        <v>-83</v>
      </c>
      <c r="Z95" s="14">
        <f t="shared" si="64"/>
        <v>-82.3125</v>
      </c>
      <c r="AA95" s="14">
        <f t="shared" si="64"/>
        <v>-81.6875</v>
      </c>
      <c r="AB95" s="14">
        <f t="shared" si="64"/>
        <v>-81.0625</v>
      </c>
      <c r="AC95" s="14">
        <f t="shared" si="64"/>
        <v>-80.4375</v>
      </c>
      <c r="AD95" s="14">
        <f t="shared" si="64"/>
        <v>-79.8125</v>
      </c>
      <c r="AE95" s="14">
        <f t="shared" si="64"/>
        <v>-79.1875</v>
      </c>
      <c r="AF95" s="14">
        <f t="shared" si="64"/>
        <v>-78.5625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-34.4375</v>
      </c>
      <c r="G96" s="14">
        <f t="shared" ref="G96:BR96" si="66">G20*$C$78</f>
        <v>-35.043750000000003</v>
      </c>
      <c r="H96" s="14">
        <f t="shared" si="66"/>
        <v>-35.662500000000001</v>
      </c>
      <c r="I96" s="14">
        <f t="shared" si="66"/>
        <v>-36.293750000000003</v>
      </c>
      <c r="J96" s="14">
        <f t="shared" si="66"/>
        <v>-36.931249999999999</v>
      </c>
      <c r="K96" s="14">
        <f t="shared" si="66"/>
        <v>-37.5625</v>
      </c>
      <c r="L96" s="14">
        <f t="shared" si="66"/>
        <v>-38.200000000000003</v>
      </c>
      <c r="M96" s="14">
        <f t="shared" si="66"/>
        <v>-38.831249999999997</v>
      </c>
      <c r="N96" s="14">
        <f t="shared" si="66"/>
        <v>-39.450000000000003</v>
      </c>
      <c r="O96" s="14">
        <f t="shared" si="66"/>
        <v>-41.875</v>
      </c>
      <c r="P96" s="14">
        <f t="shared" si="66"/>
        <v>-44.15625</v>
      </c>
      <c r="Q96" s="14">
        <f t="shared" si="66"/>
        <v>-46.300000000000004</v>
      </c>
      <c r="R96" s="14">
        <f t="shared" si="66"/>
        <v>-48.3</v>
      </c>
      <c r="S96" s="14">
        <f t="shared" si="66"/>
        <v>-50.187499999999993</v>
      </c>
      <c r="T96" s="14">
        <f t="shared" si="66"/>
        <v>-51.975000000000001</v>
      </c>
      <c r="U96" s="14">
        <f t="shared" si="66"/>
        <v>-52.412499999999994</v>
      </c>
      <c r="V96" s="14">
        <f t="shared" si="66"/>
        <v>-52.849999999999994</v>
      </c>
      <c r="W96" s="14">
        <f t="shared" si="66"/>
        <v>-53.287500000000001</v>
      </c>
      <c r="X96" s="14">
        <f t="shared" si="66"/>
        <v>-53.725000000000001</v>
      </c>
      <c r="Y96" s="14">
        <f t="shared" si="66"/>
        <v>-54.162500000000001</v>
      </c>
      <c r="Z96" s="14">
        <f t="shared" si="66"/>
        <v>-54.606250000000003</v>
      </c>
      <c r="AA96" s="14">
        <f t="shared" si="66"/>
        <v>-55.0625</v>
      </c>
      <c r="AB96" s="14">
        <f t="shared" si="66"/>
        <v>-55.525000000000006</v>
      </c>
      <c r="AC96" s="14">
        <f t="shared" si="66"/>
        <v>-56.000000000000007</v>
      </c>
      <c r="AD96" s="14">
        <f t="shared" si="66"/>
        <v>-56.487500000000004</v>
      </c>
      <c r="AE96" s="14">
        <f t="shared" si="66"/>
        <v>-56.987500000000004</v>
      </c>
      <c r="AF96" s="14">
        <f t="shared" si="66"/>
        <v>-57.506250000000001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>
      <c r="A113" s="211"/>
      <c r="B113" s="21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537.5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>
      <c r="C114" s="22">
        <f>COUNTA(E114:E121)+1</f>
        <v>4</v>
      </c>
      <c r="E114" s="17" t="s">
        <v>12</v>
      </c>
      <c r="F114" s="46">
        <f ca="1">F$113*$B$2*SUMPRODUCT(F$90:F$92,F$56:F$58)/1000</f>
        <v>-246.59692857000002</v>
      </c>
      <c r="G114" s="46">
        <f t="shared" ref="G114:AL114" ca="1" si="93">G$113*$B$2*SUMPRODUCT(G$90:G$92,G$56:G$58)/1000</f>
        <v>-253.13381091915002</v>
      </c>
      <c r="H114" s="46">
        <f t="shared" ca="1" si="93"/>
        <v>-259.62578000220003</v>
      </c>
      <c r="I114" s="46">
        <f t="shared" ca="1" si="93"/>
        <v>-266.19195766065008</v>
      </c>
      <c r="J114" s="46">
        <f t="shared" ca="1" si="93"/>
        <v>-272.88167714880007</v>
      </c>
      <c r="K114" s="46">
        <f t="shared" ca="1" si="93"/>
        <v>-279.56941695450001</v>
      </c>
      <c r="L114" s="46">
        <f t="shared" ca="1" si="93"/>
        <v>-286.41315507210004</v>
      </c>
      <c r="M114" s="46">
        <f t="shared" ca="1" si="93"/>
        <v>-293.26527919440002</v>
      </c>
      <c r="N114" s="46">
        <f t="shared" ca="1" si="93"/>
        <v>-300.14056086210002</v>
      </c>
      <c r="O114" s="46">
        <f t="shared" ca="1" si="93"/>
        <v>-328.33277048100001</v>
      </c>
      <c r="P114" s="46">
        <f t="shared" ca="1" si="93"/>
        <v>-357.32239303125004</v>
      </c>
      <c r="Q114" s="46">
        <f t="shared" ca="1" si="93"/>
        <v>-386.84209869632531</v>
      </c>
      <c r="R114" s="46">
        <f t="shared" ca="1" si="93"/>
        <v>-417.01568706332466</v>
      </c>
      <c r="S114" s="46">
        <f t="shared" ca="1" si="93"/>
        <v>-447.73052941934009</v>
      </c>
      <c r="T114" s="46">
        <f t="shared" ca="1" si="93"/>
        <v>-478.79891737604231</v>
      </c>
      <c r="U114" s="46">
        <f t="shared" ca="1" si="93"/>
        <v>-486.53013262412964</v>
      </c>
      <c r="V114" s="46">
        <f t="shared" ca="1" si="93"/>
        <v>-494.35441346196137</v>
      </c>
      <c r="W114" s="46">
        <f t="shared" ca="1" si="93"/>
        <v>-502.06212642612661</v>
      </c>
      <c r="X114" s="46">
        <f t="shared" ca="1" si="93"/>
        <v>-509.78553996114891</v>
      </c>
      <c r="Y114" s="46">
        <f t="shared" ca="1" si="93"/>
        <v>-517.50439562725592</v>
      </c>
      <c r="Z114" s="46">
        <f t="shared" ca="1" si="93"/>
        <v>-525.11244987102839</v>
      </c>
      <c r="AA114" s="46">
        <f t="shared" ca="1" si="93"/>
        <v>-532.68093228789212</v>
      </c>
      <c r="AB114" s="46">
        <f t="shared" ca="1" si="93"/>
        <v>-540.09926190028273</v>
      </c>
      <c r="AC114" s="46">
        <f t="shared" ca="1" si="93"/>
        <v>-547.45571013661436</v>
      </c>
      <c r="AD114" s="46">
        <f t="shared" ca="1" si="93"/>
        <v>-554.8007782550402</v>
      </c>
      <c r="AE114" s="46">
        <f t="shared" ca="1" si="93"/>
        <v>-561.85337189473319</v>
      </c>
      <c r="AF114" s="46">
        <f t="shared" ca="1" si="93"/>
        <v>-568.85529953977505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>
      <c r="C115" s="23">
        <f xml:space="preserve"> COUNTIF(F113:AL113,"&lt;&gt;"&amp;0)</f>
        <v>27</v>
      </c>
      <c r="E115" s="17" t="s">
        <v>13</v>
      </c>
      <c r="F115" s="14">
        <f ca="1">F$113*$B$2*SUMPRODUCT(F$80:F$88,F$46:F$54)/1000</f>
        <v>-3.5980572115411158E-6</v>
      </c>
      <c r="G115" s="14">
        <f t="shared" ref="G115:AL115" ca="1" si="94">G$113*$B$2*SUMPRODUCT(G$80:G$88,G$46:G$54)/1000</f>
        <v>-3.3711162795985906E-6</v>
      </c>
      <c r="H115" s="14">
        <f t="shared" ca="1" si="94"/>
        <v>-6.4142855456196411E-6</v>
      </c>
      <c r="I115" s="14">
        <f t="shared" ca="1" si="94"/>
        <v>-6.1835016762400897E-6</v>
      </c>
      <c r="J115" s="14">
        <f t="shared" ca="1" si="94"/>
        <v>-6.0226786364645653E-6</v>
      </c>
      <c r="K115" s="14">
        <f t="shared" ca="1" si="94"/>
        <v>-5.9068559872744597E-6</v>
      </c>
      <c r="L115" s="14">
        <f t="shared" ca="1" si="94"/>
        <v>-5.820437821794567E-6</v>
      </c>
      <c r="M115" s="14">
        <f t="shared" ca="1" si="94"/>
        <v>-5.7479538799203538E-6</v>
      </c>
      <c r="N115" s="14">
        <f t="shared" ca="1" si="94"/>
        <v>-5.6788581957683987E-6</v>
      </c>
      <c r="O115" s="14">
        <f t="shared" ca="1" si="94"/>
        <v>-5.6460792934878624E-6</v>
      </c>
      <c r="P115" s="14">
        <f t="shared" ca="1" si="94"/>
        <v>-1.907784566600458E-5</v>
      </c>
      <c r="Q115" s="14">
        <f t="shared" ca="1" si="94"/>
        <v>-3.245544683914824E-4</v>
      </c>
      <c r="R115" s="14">
        <f t="shared" ca="1" si="94"/>
        <v>-4.0381440788609954E-3</v>
      </c>
      <c r="S115" s="14">
        <f t="shared" ca="1" si="94"/>
        <v>-3.2250466509599653E-2</v>
      </c>
      <c r="T115" s="14">
        <f t="shared" ca="1" si="94"/>
        <v>-0.18056656346721262</v>
      </c>
      <c r="U115" s="14">
        <f t="shared" ca="1" si="94"/>
        <v>-0.26495556112972862</v>
      </c>
      <c r="V115" s="14">
        <f t="shared" ca="1" si="94"/>
        <v>-0.38213192732722412</v>
      </c>
      <c r="W115" s="14">
        <f t="shared" ca="1" si="94"/>
        <v>-0.54200656727448504</v>
      </c>
      <c r="X115" s="14">
        <f t="shared" ca="1" si="94"/>
        <v>-0.75633971682225787</v>
      </c>
      <c r="Y115" s="14">
        <f t="shared" ca="1" si="94"/>
        <v>-1.0387978638924091</v>
      </c>
      <c r="Z115" s="14">
        <f t="shared" ca="1" si="94"/>
        <v>-1.4044543666418494</v>
      </c>
      <c r="AA115" s="14">
        <f t="shared" ca="1" si="94"/>
        <v>-1.869652046579831</v>
      </c>
      <c r="AB115" s="14">
        <f t="shared" ca="1" si="94"/>
        <v>-2.4505125757880304</v>
      </c>
      <c r="AC115" s="14">
        <f t="shared" ca="1" si="94"/>
        <v>-3.1628012815721211</v>
      </c>
      <c r="AD115" s="14">
        <f t="shared" ca="1" si="94"/>
        <v>-4.0199049047099864</v>
      </c>
      <c r="AE115" s="14">
        <f t="shared" ca="1" si="94"/>
        <v>-5.0305989233836987</v>
      </c>
      <c r="AF115" s="14">
        <f t="shared" ca="1" si="94"/>
        <v>-6.2006428731062524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>
      <c r="E116" s="17" t="s">
        <v>15</v>
      </c>
      <c r="F116" s="14">
        <f t="shared" ref="F116:AL116" ca="1" si="95">F115+F114</f>
        <v>-246.59693216805724</v>
      </c>
      <c r="G116" s="14">
        <f t="shared" ca="1" si="95"/>
        <v>-253.13381429026632</v>
      </c>
      <c r="H116" s="14">
        <f t="shared" ca="1" si="95"/>
        <v>-259.6257864164856</v>
      </c>
      <c r="I116" s="14">
        <f t="shared" ca="1" si="95"/>
        <v>-266.19196384415176</v>
      </c>
      <c r="J116" s="14">
        <f t="shared" ca="1" si="95"/>
        <v>-272.8816831714787</v>
      </c>
      <c r="K116" s="14">
        <f t="shared" ca="1" si="95"/>
        <v>-279.56942286135597</v>
      </c>
      <c r="L116" s="14">
        <f t="shared" ca="1" si="95"/>
        <v>-286.41316089253786</v>
      </c>
      <c r="M116" s="14">
        <f t="shared" ca="1" si="95"/>
        <v>-293.2652849423539</v>
      </c>
      <c r="N116" s="14">
        <f t="shared" ca="1" si="95"/>
        <v>-300.14056654095822</v>
      </c>
      <c r="O116" s="14">
        <f t="shared" ca="1" si="95"/>
        <v>-328.33277612707928</v>
      </c>
      <c r="P116" s="14">
        <f t="shared" ca="1" si="95"/>
        <v>-357.32241210909569</v>
      </c>
      <c r="Q116" s="14">
        <f t="shared" ca="1" si="95"/>
        <v>-386.84242325079367</v>
      </c>
      <c r="R116" s="14">
        <f t="shared" ca="1" si="95"/>
        <v>-417.0197252074035</v>
      </c>
      <c r="S116" s="14">
        <f t="shared" ca="1" si="95"/>
        <v>-447.76277988584968</v>
      </c>
      <c r="T116" s="14">
        <f t="shared" ca="1" si="95"/>
        <v>-478.97948393950952</v>
      </c>
      <c r="U116" s="14">
        <f t="shared" ca="1" si="95"/>
        <v>-486.79508818525937</v>
      </c>
      <c r="V116" s="14">
        <f t="shared" ca="1" si="95"/>
        <v>-494.73654538928861</v>
      </c>
      <c r="W116" s="14">
        <f t="shared" ca="1" si="95"/>
        <v>-502.60413299340109</v>
      </c>
      <c r="X116" s="14">
        <f t="shared" ca="1" si="95"/>
        <v>-510.54187967797117</v>
      </c>
      <c r="Y116" s="14">
        <f t="shared" ca="1" si="95"/>
        <v>-518.54319349114837</v>
      </c>
      <c r="Z116" s="14">
        <f t="shared" ca="1" si="95"/>
        <v>-526.51690423767025</v>
      </c>
      <c r="AA116" s="14">
        <f t="shared" ca="1" si="95"/>
        <v>-534.55058433447198</v>
      </c>
      <c r="AB116" s="14">
        <f t="shared" ca="1" si="95"/>
        <v>-542.54977447607075</v>
      </c>
      <c r="AC116" s="14">
        <f t="shared" ca="1" si="95"/>
        <v>-550.61851141818647</v>
      </c>
      <c r="AD116" s="14">
        <f t="shared" ca="1" si="95"/>
        <v>-558.82068315975016</v>
      </c>
      <c r="AE116" s="14">
        <f t="shared" ca="1" si="95"/>
        <v>-566.88397081811684</v>
      </c>
      <c r="AF116" s="14">
        <f t="shared" ca="1" si="95"/>
        <v>-575.05594241288134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/>
    <row r="118" spans="1:71" ht="21" hidden="1" customHeight="1" outlineLevel="1">
      <c r="U118" s="47"/>
      <c r="V118" s="47"/>
      <c r="W118" s="47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2">
        <f ca="1"/>
        <v>818.3</v>
      </c>
      <c r="V122" s="53">
        <f ca="1"/>
        <v>834.8</v>
      </c>
      <c r="W122" s="55">
        <f ca="1"/>
        <v>851.3</v>
      </c>
      <c r="X122" s="50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>
      <c r="E123" s="17" t="str">
        <f ca="1"/>
        <v xml:space="preserve">Раствор (жид): </v>
      </c>
      <c r="F123" s="47">
        <f ca="1"/>
        <v>-246.59692857000002</v>
      </c>
      <c r="G123" s="47">
        <f ca="1"/>
        <v>-253.13381091915002</v>
      </c>
      <c r="H123" s="47">
        <f ca="1"/>
        <v>-259.62578000220003</v>
      </c>
      <c r="I123" s="47">
        <f ca="1"/>
        <v>-266.19195766065008</v>
      </c>
      <c r="J123" s="47">
        <f ca="1"/>
        <v>-272.88167714880007</v>
      </c>
      <c r="K123" s="47">
        <f ca="1"/>
        <v>-279.56941695450001</v>
      </c>
      <c r="L123" s="47">
        <f ca="1"/>
        <v>-286.41315507210004</v>
      </c>
      <c r="M123" s="47">
        <f ca="1"/>
        <v>-293.26527919440002</v>
      </c>
      <c r="N123" s="47">
        <f ca="1"/>
        <v>-300.14056086210002</v>
      </c>
      <c r="O123" s="47">
        <f ca="1"/>
        <v>-328.33277048100001</v>
      </c>
      <c r="P123" s="47">
        <f ca="1"/>
        <v>-357.32239303125004</v>
      </c>
      <c r="Q123" s="47">
        <f ca="1"/>
        <v>-386.84209869632531</v>
      </c>
      <c r="R123" s="47">
        <f ca="1"/>
        <v>-417.01568706332466</v>
      </c>
      <c r="S123" s="47">
        <f ca="1"/>
        <v>-447.73052941934009</v>
      </c>
      <c r="T123" s="47">
        <f ca="1"/>
        <v>-478.79891737604231</v>
      </c>
      <c r="U123" s="47">
        <f ca="1"/>
        <v>-486.53013262412964</v>
      </c>
      <c r="V123" s="47">
        <f ca="1"/>
        <v>-494.35441346196137</v>
      </c>
      <c r="W123" s="47">
        <f ca="1"/>
        <v>-502.06212642612661</v>
      </c>
      <c r="X123" s="47">
        <f ca="1"/>
        <v>-509.78553996114891</v>
      </c>
      <c r="Y123" s="47">
        <f ca="1"/>
        <v>-517.50439562725592</v>
      </c>
      <c r="Z123" s="47">
        <f ca="1"/>
        <v>-525.11244987102839</v>
      </c>
      <c r="AA123" s="47">
        <f ca="1"/>
        <v>-532.68093228789212</v>
      </c>
      <c r="AB123" s="47">
        <f ca="1"/>
        <v>-540.09926190028273</v>
      </c>
      <c r="AC123" s="47">
        <f ca="1"/>
        <v>-547.45571013661436</v>
      </c>
      <c r="AD123" s="47">
        <f ca="1"/>
        <v>-554.8007782550402</v>
      </c>
      <c r="AE123" s="47">
        <f ca="1"/>
        <v>-561.85337189473319</v>
      </c>
      <c r="AF123" s="47">
        <f ca="1"/>
        <v>-568.85529953977505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-3.5980572115411158E-6</v>
      </c>
      <c r="G124" s="47">
        <f ca="1"/>
        <v>-3.3711162795985906E-6</v>
      </c>
      <c r="H124" s="47">
        <f ca="1"/>
        <v>-6.4142855456196411E-6</v>
      </c>
      <c r="I124" s="47">
        <f ca="1"/>
        <v>-6.1835016762400897E-6</v>
      </c>
      <c r="J124" s="47">
        <f ca="1"/>
        <v>-6.0226786364645653E-6</v>
      </c>
      <c r="K124" s="47">
        <f ca="1"/>
        <v>-5.9068559872744597E-6</v>
      </c>
      <c r="L124" s="47">
        <f ca="1"/>
        <v>-5.820437821794567E-6</v>
      </c>
      <c r="M124" s="47">
        <f ca="1"/>
        <v>-5.7479538799203538E-6</v>
      </c>
      <c r="N124" s="47">
        <f ca="1"/>
        <v>-5.6788581957683987E-6</v>
      </c>
      <c r="O124" s="47">
        <f ca="1"/>
        <v>-5.6460792934878624E-6</v>
      </c>
      <c r="P124" s="47">
        <f ca="1"/>
        <v>-1.907784566600458E-5</v>
      </c>
      <c r="Q124" s="47">
        <f ca="1"/>
        <v>-3.245544683914824E-4</v>
      </c>
      <c r="R124" s="47">
        <f ca="1"/>
        <v>-4.0381440788609954E-3</v>
      </c>
      <c r="S124" s="47">
        <f ca="1"/>
        <v>-3.2250466509599653E-2</v>
      </c>
      <c r="T124" s="47">
        <f ca="1"/>
        <v>-0.18056656346721262</v>
      </c>
      <c r="U124" s="47">
        <f ca="1"/>
        <v>-0.26495556112972862</v>
      </c>
      <c r="V124" s="47">
        <f ca="1"/>
        <v>-0.38213192732722412</v>
      </c>
      <c r="W124" s="47">
        <f ca="1"/>
        <v>-0.54200656727448504</v>
      </c>
      <c r="X124" s="47">
        <f ca="1"/>
        <v>-0.75633971682225787</v>
      </c>
      <c r="Y124" s="47">
        <f ca="1"/>
        <v>-1.0387978638924091</v>
      </c>
      <c r="Z124" s="47">
        <f ca="1"/>
        <v>-1.4044543666418494</v>
      </c>
      <c r="AA124" s="47">
        <f ca="1"/>
        <v>-1.869652046579831</v>
      </c>
      <c r="AB124" s="47">
        <f ca="1"/>
        <v>-2.4505125757880304</v>
      </c>
      <c r="AC124" s="47">
        <f ca="1"/>
        <v>-3.1628012815721211</v>
      </c>
      <c r="AD124" s="47">
        <f ca="1"/>
        <v>-4.0199049047099864</v>
      </c>
      <c r="AE124" s="47">
        <f ca="1"/>
        <v>-5.0305989233836987</v>
      </c>
      <c r="AF124" s="47">
        <f ca="1"/>
        <v>-6.2006428731062524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Раствор + газовая без Ar: </v>
      </c>
      <c r="F125" s="47">
        <f ca="1"/>
        <v>-246.59693216805724</v>
      </c>
      <c r="G125" s="47">
        <f ca="1"/>
        <v>-253.13381429026632</v>
      </c>
      <c r="H125" s="47">
        <f ca="1"/>
        <v>-259.6257864164856</v>
      </c>
      <c r="I125" s="47">
        <f ca="1"/>
        <v>-266.19196384415176</v>
      </c>
      <c r="J125" s="47">
        <f ca="1"/>
        <v>-272.8816831714787</v>
      </c>
      <c r="K125" s="47">
        <f ca="1"/>
        <v>-279.56942286135597</v>
      </c>
      <c r="L125" s="47">
        <f ca="1"/>
        <v>-286.41316089253786</v>
      </c>
      <c r="M125" s="47">
        <f ca="1"/>
        <v>-293.2652849423539</v>
      </c>
      <c r="N125" s="47">
        <f ca="1"/>
        <v>-300.14056654095822</v>
      </c>
      <c r="O125" s="47">
        <f ca="1"/>
        <v>-328.33277612707928</v>
      </c>
      <c r="P125" s="47">
        <f ca="1"/>
        <v>-357.32241210909569</v>
      </c>
      <c r="Q125" s="47">
        <f ca="1"/>
        <v>-386.84242325079367</v>
      </c>
      <c r="R125" s="47">
        <f ca="1"/>
        <v>-417.0197252074035</v>
      </c>
      <c r="S125" s="47">
        <f ca="1"/>
        <v>-447.76277988584968</v>
      </c>
      <c r="T125" s="47">
        <f ca="1"/>
        <v>-478.97948393950952</v>
      </c>
      <c r="U125" s="47">
        <f ca="1"/>
        <v>-486.79508818525937</v>
      </c>
      <c r="V125" s="47">
        <f ca="1"/>
        <v>-494.73654538928861</v>
      </c>
      <c r="W125" s="47">
        <f ca="1"/>
        <v>-502.60413299340109</v>
      </c>
      <c r="X125" s="47">
        <f ca="1"/>
        <v>-510.54187967797117</v>
      </c>
      <c r="Y125" s="47">
        <f ca="1"/>
        <v>-518.54319349114837</v>
      </c>
      <c r="Z125" s="47">
        <f ca="1"/>
        <v>-526.51690423767025</v>
      </c>
      <c r="AA125" s="47">
        <f ca="1"/>
        <v>-534.55058433447198</v>
      </c>
      <c r="AB125" s="47">
        <f ca="1"/>
        <v>-542.54977447607075</v>
      </c>
      <c r="AC125" s="47">
        <f ca="1"/>
        <v>-550.61851141818647</v>
      </c>
      <c r="AD125" s="47">
        <f ca="1"/>
        <v>-558.82068315975016</v>
      </c>
      <c r="AE125" s="47">
        <f ca="1"/>
        <v>-566.88397081811684</v>
      </c>
      <c r="AF125" s="47">
        <f ca="1"/>
        <v>-575.05594241288134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H31:BS31">
    <cfRule type="colorScale" priority="97">
      <colorScale>
        <cfvo type="min" val="0"/>
        <cfvo type="max" val="0"/>
        <color rgb="FFFFEF9C"/>
        <color rgb="FF63BE7B"/>
      </colorScale>
    </cfRule>
  </conditionalFormatting>
  <conditionalFormatting sqref="F32:G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G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29:BS2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E3:BR3">
    <cfRule type="colorScale" priority="4">
      <colorScale>
        <cfvo type="min" val="0"/>
        <cfvo type="max" val="0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9"/>
  <dimension ref="A1:AB22"/>
  <sheetViews>
    <sheetView zoomScaleNormal="100" workbookViewId="0">
      <selection sqref="A1:AB22"/>
    </sheetView>
  </sheetViews>
  <sheetFormatPr defaultRowHeight="21"/>
  <cols>
    <col min="1" max="16384" width="8.7265625" style="103"/>
  </cols>
  <sheetData>
    <row r="1" spans="1:28" s="18" customFormat="1" ht="21.75" thickBot="1">
      <c r="A1" s="6" t="s">
        <v>53</v>
      </c>
      <c r="B1" s="6" t="s">
        <v>67</v>
      </c>
      <c r="C1" s="6" t="s">
        <v>134</v>
      </c>
      <c r="D1" s="6" t="s">
        <v>146</v>
      </c>
      <c r="E1" s="6" t="s">
        <v>155</v>
      </c>
      <c r="F1" s="6" t="s">
        <v>71</v>
      </c>
      <c r="G1" s="6" t="s">
        <v>745</v>
      </c>
      <c r="H1" s="6" t="s">
        <v>759</v>
      </c>
      <c r="I1" s="6" t="s">
        <v>773</v>
      </c>
      <c r="J1" s="6" t="s">
        <v>72</v>
      </c>
      <c r="K1" s="6" t="s">
        <v>73</v>
      </c>
      <c r="L1" s="6" t="s">
        <v>74</v>
      </c>
      <c r="M1" s="6" t="s">
        <v>75</v>
      </c>
      <c r="N1" s="6" t="s">
        <v>76</v>
      </c>
      <c r="O1" s="6" t="s">
        <v>77</v>
      </c>
      <c r="P1" s="6" t="s">
        <v>81</v>
      </c>
      <c r="Q1" s="6" t="s">
        <v>892</v>
      </c>
      <c r="R1" s="6" t="s">
        <v>909</v>
      </c>
      <c r="S1" s="6" t="s">
        <v>926</v>
      </c>
      <c r="T1" s="6" t="s">
        <v>82</v>
      </c>
      <c r="U1" s="6" t="s">
        <v>115</v>
      </c>
      <c r="V1" s="6" t="s">
        <v>116</v>
      </c>
      <c r="W1" s="6" t="s">
        <v>117</v>
      </c>
      <c r="X1" s="6" t="s">
        <v>83</v>
      </c>
      <c r="Y1" s="6" t="s">
        <v>84</v>
      </c>
      <c r="Z1" s="6" t="s">
        <v>85</v>
      </c>
      <c r="AA1" s="6" t="s">
        <v>86</v>
      </c>
      <c r="AB1" s="6" t="s">
        <v>87</v>
      </c>
    </row>
    <row r="2" spans="1:28">
      <c r="A2" s="160"/>
      <c r="B2" s="163" t="s">
        <v>113</v>
      </c>
      <c r="C2" s="164" t="s">
        <v>113</v>
      </c>
      <c r="D2" s="165" t="s">
        <v>113</v>
      </c>
      <c r="E2" s="163" t="s">
        <v>113</v>
      </c>
      <c r="F2" s="174" t="s">
        <v>113</v>
      </c>
      <c r="G2" s="165" t="s">
        <v>113</v>
      </c>
      <c r="H2" s="176" t="s">
        <v>113</v>
      </c>
      <c r="I2" s="164" t="s">
        <v>113</v>
      </c>
      <c r="J2" s="165" t="s">
        <v>113</v>
      </c>
      <c r="K2" s="163" t="s">
        <v>113</v>
      </c>
      <c r="L2" s="164" t="s">
        <v>113</v>
      </c>
      <c r="M2" s="165" t="s">
        <v>113</v>
      </c>
      <c r="N2" s="163" t="s">
        <v>113</v>
      </c>
      <c r="O2" s="164" t="s">
        <v>113</v>
      </c>
      <c r="P2" s="165" t="s">
        <v>113</v>
      </c>
      <c r="Q2" s="163" t="s">
        <v>113</v>
      </c>
      <c r="R2" s="174" t="s">
        <v>113</v>
      </c>
      <c r="S2" s="165" t="s">
        <v>113</v>
      </c>
      <c r="T2" s="163" t="s">
        <v>113</v>
      </c>
      <c r="U2" s="164" t="s">
        <v>113</v>
      </c>
      <c r="V2" s="165" t="s">
        <v>113</v>
      </c>
      <c r="W2" s="163" t="s">
        <v>113</v>
      </c>
      <c r="X2" s="164" t="s">
        <v>113</v>
      </c>
      <c r="Y2" s="165" t="s">
        <v>113</v>
      </c>
      <c r="Z2" s="163" t="s">
        <v>113</v>
      </c>
      <c r="AA2" s="174" t="s">
        <v>113</v>
      </c>
      <c r="AB2" s="165" t="s">
        <v>113</v>
      </c>
    </row>
    <row r="3" spans="1:28">
      <c r="A3" s="159" t="s">
        <v>54</v>
      </c>
      <c r="B3" s="166" t="s">
        <v>686</v>
      </c>
      <c r="C3" s="167" t="s">
        <v>698</v>
      </c>
      <c r="D3" s="168" t="s">
        <v>709</v>
      </c>
      <c r="E3" s="166" t="s">
        <v>721</v>
      </c>
      <c r="F3" s="175" t="s">
        <v>733</v>
      </c>
      <c r="G3" s="168" t="s">
        <v>746</v>
      </c>
      <c r="H3" s="166" t="s">
        <v>760</v>
      </c>
      <c r="I3" s="175" t="s">
        <v>774</v>
      </c>
      <c r="J3" s="168" t="s">
        <v>787</v>
      </c>
      <c r="K3" s="166" t="s">
        <v>799</v>
      </c>
      <c r="L3" s="167" t="s">
        <v>816</v>
      </c>
      <c r="M3" s="168" t="s">
        <v>829</v>
      </c>
      <c r="N3" s="166" t="s">
        <v>844</v>
      </c>
      <c r="O3" s="167" t="s">
        <v>860</v>
      </c>
      <c r="P3" s="179" t="s">
        <v>876</v>
      </c>
      <c r="Q3" s="166" t="s">
        <v>893</v>
      </c>
      <c r="R3" s="175" t="s">
        <v>910</v>
      </c>
      <c r="S3" s="179" t="s">
        <v>927</v>
      </c>
      <c r="T3" s="166" t="s">
        <v>943</v>
      </c>
      <c r="U3" s="175" t="s">
        <v>958</v>
      </c>
      <c r="V3" s="179" t="s">
        <v>970</v>
      </c>
      <c r="W3" s="166" t="s">
        <v>972</v>
      </c>
      <c r="X3" s="167" t="s">
        <v>988</v>
      </c>
      <c r="Y3" s="179" t="s">
        <v>1004</v>
      </c>
      <c r="Z3" s="166" t="s">
        <v>1020</v>
      </c>
      <c r="AA3" s="175" t="s">
        <v>1021</v>
      </c>
      <c r="AB3" s="179" t="s">
        <v>1022</v>
      </c>
    </row>
    <row r="4" spans="1:28">
      <c r="A4" s="159" t="s">
        <v>55</v>
      </c>
      <c r="B4" s="169" t="s">
        <v>687</v>
      </c>
      <c r="C4" s="170" t="s">
        <v>699</v>
      </c>
      <c r="D4" s="162" t="s">
        <v>710</v>
      </c>
      <c r="E4" s="169" t="s">
        <v>722</v>
      </c>
      <c r="F4" s="161" t="s">
        <v>734</v>
      </c>
      <c r="G4" s="162" t="s">
        <v>747</v>
      </c>
      <c r="H4" s="169" t="s">
        <v>761</v>
      </c>
      <c r="I4" s="161" t="s">
        <v>775</v>
      </c>
      <c r="J4" s="177" t="s">
        <v>788</v>
      </c>
      <c r="K4" s="169" t="s">
        <v>800</v>
      </c>
      <c r="L4" s="161" t="s">
        <v>817</v>
      </c>
      <c r="M4" s="162" t="s">
        <v>830</v>
      </c>
      <c r="N4" s="169" t="s">
        <v>845</v>
      </c>
      <c r="O4" s="170" t="s">
        <v>861</v>
      </c>
      <c r="P4" s="177" t="s">
        <v>877</v>
      </c>
      <c r="Q4" s="169" t="s">
        <v>894</v>
      </c>
      <c r="R4" s="161" t="s">
        <v>911</v>
      </c>
      <c r="S4" s="177" t="s">
        <v>928</v>
      </c>
      <c r="T4" s="171" t="s">
        <v>944</v>
      </c>
      <c r="U4" s="172" t="s">
        <v>959</v>
      </c>
      <c r="V4" s="178" t="s">
        <v>379</v>
      </c>
      <c r="W4" s="169" t="s">
        <v>973</v>
      </c>
      <c r="X4" s="161" t="s">
        <v>989</v>
      </c>
      <c r="Y4" s="177" t="s">
        <v>1005</v>
      </c>
      <c r="Z4" s="169" t="s">
        <v>397</v>
      </c>
      <c r="AA4" s="161" t="s">
        <v>414</v>
      </c>
      <c r="AB4" s="177" t="s">
        <v>431</v>
      </c>
    </row>
    <row r="5" spans="1:28">
      <c r="A5" s="159" t="s">
        <v>70</v>
      </c>
      <c r="B5" s="169" t="s">
        <v>688</v>
      </c>
      <c r="C5" s="170" t="s">
        <v>700</v>
      </c>
      <c r="D5" s="162" t="s">
        <v>711</v>
      </c>
      <c r="E5" s="171" t="s">
        <v>723</v>
      </c>
      <c r="F5" s="172" t="s">
        <v>735</v>
      </c>
      <c r="G5" s="173" t="s">
        <v>748</v>
      </c>
      <c r="H5" s="169" t="s">
        <v>762</v>
      </c>
      <c r="I5" s="161" t="s">
        <v>776</v>
      </c>
      <c r="J5" s="162" t="s">
        <v>789</v>
      </c>
      <c r="K5" s="169" t="s">
        <v>801</v>
      </c>
      <c r="L5" s="161" t="s">
        <v>818</v>
      </c>
      <c r="M5" s="162" t="s">
        <v>831</v>
      </c>
      <c r="N5" s="169" t="s">
        <v>846</v>
      </c>
      <c r="O5" s="170" t="s">
        <v>862</v>
      </c>
      <c r="P5" s="177" t="s">
        <v>878</v>
      </c>
      <c r="Q5" s="169" t="s">
        <v>895</v>
      </c>
      <c r="R5" s="161" t="s">
        <v>912</v>
      </c>
      <c r="S5" s="177" t="s">
        <v>929</v>
      </c>
      <c r="T5" s="169" t="s">
        <v>945</v>
      </c>
      <c r="U5" s="161" t="s">
        <v>960</v>
      </c>
      <c r="V5" s="177" t="s">
        <v>378</v>
      </c>
      <c r="W5" s="169" t="s">
        <v>974</v>
      </c>
      <c r="X5" s="161" t="s">
        <v>990</v>
      </c>
      <c r="Y5" s="177" t="s">
        <v>1006</v>
      </c>
      <c r="Z5" s="169" t="s">
        <v>396</v>
      </c>
      <c r="AA5" s="161" t="s">
        <v>413</v>
      </c>
      <c r="AB5" s="177" t="s">
        <v>430</v>
      </c>
    </row>
    <row r="6" spans="1:28">
      <c r="A6" s="159" t="s">
        <v>124</v>
      </c>
      <c r="B6" s="169" t="s">
        <v>689</v>
      </c>
      <c r="C6" s="170" t="s">
        <v>701</v>
      </c>
      <c r="D6" s="162" t="s">
        <v>712</v>
      </c>
      <c r="E6" s="169" t="s">
        <v>724</v>
      </c>
      <c r="F6" s="161" t="s">
        <v>736</v>
      </c>
      <c r="G6" s="162" t="s">
        <v>749</v>
      </c>
      <c r="H6" s="169" t="s">
        <v>763</v>
      </c>
      <c r="I6" s="161" t="s">
        <v>777</v>
      </c>
      <c r="J6" s="177" t="s">
        <v>790</v>
      </c>
      <c r="K6" s="171" t="s">
        <v>802</v>
      </c>
      <c r="L6" s="172" t="s">
        <v>819</v>
      </c>
      <c r="M6" s="173" t="s">
        <v>832</v>
      </c>
      <c r="N6" s="169" t="s">
        <v>847</v>
      </c>
      <c r="O6" s="170" t="s">
        <v>863</v>
      </c>
      <c r="P6" s="177" t="s">
        <v>879</v>
      </c>
      <c r="Q6" s="169" t="s">
        <v>896</v>
      </c>
      <c r="R6" s="161" t="s">
        <v>913</v>
      </c>
      <c r="S6" s="177" t="s">
        <v>930</v>
      </c>
      <c r="T6" s="171" t="s">
        <v>946</v>
      </c>
      <c r="U6" s="172" t="s">
        <v>961</v>
      </c>
      <c r="V6" s="178" t="s">
        <v>377</v>
      </c>
      <c r="W6" s="169" t="s">
        <v>975</v>
      </c>
      <c r="X6" s="161" t="s">
        <v>991</v>
      </c>
      <c r="Y6" s="177" t="s">
        <v>1007</v>
      </c>
      <c r="Z6" s="169" t="s">
        <v>395</v>
      </c>
      <c r="AA6" s="161" t="s">
        <v>412</v>
      </c>
      <c r="AB6" s="177" t="s">
        <v>429</v>
      </c>
    </row>
    <row r="7" spans="1:28">
      <c r="A7" s="160"/>
      <c r="B7" s="169" t="s">
        <v>690</v>
      </c>
      <c r="C7" s="161" t="s">
        <v>702</v>
      </c>
      <c r="D7" s="162" t="s">
        <v>713</v>
      </c>
      <c r="E7" s="169" t="s">
        <v>725</v>
      </c>
      <c r="F7" s="161" t="s">
        <v>737</v>
      </c>
      <c r="G7" s="162" t="s">
        <v>750</v>
      </c>
      <c r="H7" s="169" t="s">
        <v>764</v>
      </c>
      <c r="I7" s="161" t="s">
        <v>778</v>
      </c>
      <c r="J7" s="162" t="s">
        <v>791</v>
      </c>
      <c r="K7" s="169" t="s">
        <v>803</v>
      </c>
      <c r="L7" s="161" t="s">
        <v>820</v>
      </c>
      <c r="M7" s="162" t="s">
        <v>833</v>
      </c>
      <c r="N7" s="171" t="s">
        <v>848</v>
      </c>
      <c r="O7" s="180" t="s">
        <v>864</v>
      </c>
      <c r="P7" s="178" t="s">
        <v>880</v>
      </c>
      <c r="Q7" s="171" t="s">
        <v>897</v>
      </c>
      <c r="R7" s="172" t="s">
        <v>914</v>
      </c>
      <c r="S7" s="178" t="s">
        <v>931</v>
      </c>
      <c r="T7" s="169" t="s">
        <v>947</v>
      </c>
      <c r="U7" s="161" t="s">
        <v>962</v>
      </c>
      <c r="V7" s="177" t="s">
        <v>376</v>
      </c>
      <c r="W7" s="169" t="s">
        <v>976</v>
      </c>
      <c r="X7" s="161" t="s">
        <v>992</v>
      </c>
      <c r="Y7" s="177" t="s">
        <v>1008</v>
      </c>
      <c r="Z7" s="169" t="s">
        <v>394</v>
      </c>
      <c r="AA7" s="161" t="s">
        <v>411</v>
      </c>
      <c r="AB7" s="177" t="s">
        <v>428</v>
      </c>
    </row>
    <row r="8" spans="1:28">
      <c r="A8" s="159" t="s">
        <v>65</v>
      </c>
      <c r="B8" s="169" t="s">
        <v>691</v>
      </c>
      <c r="C8" s="161" t="s">
        <v>703</v>
      </c>
      <c r="D8" s="162" t="s">
        <v>714</v>
      </c>
      <c r="E8" s="169" t="s">
        <v>726</v>
      </c>
      <c r="F8" s="161" t="s">
        <v>738</v>
      </c>
      <c r="G8" s="162" t="s">
        <v>751</v>
      </c>
      <c r="H8" s="169" t="s">
        <v>765</v>
      </c>
      <c r="I8" s="161" t="s">
        <v>779</v>
      </c>
      <c r="J8" s="177" t="s">
        <v>792</v>
      </c>
      <c r="K8" s="169" t="s">
        <v>804</v>
      </c>
      <c r="L8" s="161" t="s">
        <v>821</v>
      </c>
      <c r="M8" s="162" t="s">
        <v>834</v>
      </c>
      <c r="N8" s="169" t="s">
        <v>849</v>
      </c>
      <c r="O8" s="170" t="s">
        <v>865</v>
      </c>
      <c r="P8" s="177" t="s">
        <v>881</v>
      </c>
      <c r="Q8" s="169" t="s">
        <v>898</v>
      </c>
      <c r="R8" s="161" t="s">
        <v>915</v>
      </c>
      <c r="S8" s="177" t="s">
        <v>932</v>
      </c>
      <c r="T8" s="169" t="s">
        <v>948</v>
      </c>
      <c r="U8" s="161" t="s">
        <v>963</v>
      </c>
      <c r="V8" s="177" t="s">
        <v>375</v>
      </c>
      <c r="W8" s="169" t="s">
        <v>977</v>
      </c>
      <c r="X8" s="161" t="s">
        <v>993</v>
      </c>
      <c r="Y8" s="177" t="s">
        <v>1009</v>
      </c>
      <c r="Z8" s="169" t="s">
        <v>393</v>
      </c>
      <c r="AA8" s="161" t="s">
        <v>410</v>
      </c>
      <c r="AB8" s="177" t="s">
        <v>427</v>
      </c>
    </row>
    <row r="9" spans="1:28">
      <c r="A9" s="159" t="s">
        <v>56</v>
      </c>
      <c r="B9" s="169" t="s">
        <v>692</v>
      </c>
      <c r="C9" s="161" t="s">
        <v>704</v>
      </c>
      <c r="D9" s="162" t="s">
        <v>715</v>
      </c>
      <c r="E9" s="169" t="s">
        <v>727</v>
      </c>
      <c r="F9" s="161" t="s">
        <v>739</v>
      </c>
      <c r="G9" s="162" t="s">
        <v>752</v>
      </c>
      <c r="H9" s="169" t="s">
        <v>766</v>
      </c>
      <c r="I9" s="161" t="s">
        <v>780</v>
      </c>
      <c r="J9" s="162" t="s">
        <v>793</v>
      </c>
      <c r="K9" s="171" t="s">
        <v>805</v>
      </c>
      <c r="L9" s="172" t="s">
        <v>822</v>
      </c>
      <c r="M9" s="173" t="s">
        <v>835</v>
      </c>
      <c r="N9" s="169" t="s">
        <v>850</v>
      </c>
      <c r="O9" s="170" t="s">
        <v>866</v>
      </c>
      <c r="P9" s="177" t="s">
        <v>882</v>
      </c>
      <c r="Q9" s="169" t="s">
        <v>899</v>
      </c>
      <c r="R9" s="161" t="s">
        <v>916</v>
      </c>
      <c r="S9" s="177" t="s">
        <v>933</v>
      </c>
      <c r="T9" s="171" t="s">
        <v>949</v>
      </c>
      <c r="U9" s="172" t="s">
        <v>964</v>
      </c>
      <c r="V9" s="178" t="s">
        <v>380</v>
      </c>
      <c r="W9" s="169" t="s">
        <v>978</v>
      </c>
      <c r="X9" s="161" t="s">
        <v>994</v>
      </c>
      <c r="Y9" s="177" t="s">
        <v>1010</v>
      </c>
      <c r="Z9" s="169" t="s">
        <v>398</v>
      </c>
      <c r="AA9" s="161" t="s">
        <v>415</v>
      </c>
      <c r="AB9" s="177" t="s">
        <v>432</v>
      </c>
    </row>
    <row r="10" spans="1:28">
      <c r="A10" s="159" t="s">
        <v>57</v>
      </c>
      <c r="B10" s="169" t="s">
        <v>693</v>
      </c>
      <c r="C10" s="161" t="s">
        <v>705</v>
      </c>
      <c r="D10" s="162" t="s">
        <v>716</v>
      </c>
      <c r="E10" s="169" t="s">
        <v>728</v>
      </c>
      <c r="F10" s="161" t="s">
        <v>740</v>
      </c>
      <c r="G10" s="162" t="s">
        <v>753</v>
      </c>
      <c r="H10" s="169" t="s">
        <v>767</v>
      </c>
      <c r="I10" s="161" t="s">
        <v>781</v>
      </c>
      <c r="J10" s="177" t="s">
        <v>794</v>
      </c>
      <c r="K10" s="169" t="s">
        <v>806</v>
      </c>
      <c r="L10" s="161" t="s">
        <v>823</v>
      </c>
      <c r="M10" s="162" t="s">
        <v>836</v>
      </c>
      <c r="N10" s="169" t="s">
        <v>851</v>
      </c>
      <c r="O10" s="170" t="s">
        <v>867</v>
      </c>
      <c r="P10" s="177" t="s">
        <v>883</v>
      </c>
      <c r="Q10" s="169" t="s">
        <v>900</v>
      </c>
      <c r="R10" s="161" t="s">
        <v>917</v>
      </c>
      <c r="S10" s="177" t="s">
        <v>934</v>
      </c>
      <c r="T10" s="169" t="s">
        <v>950</v>
      </c>
      <c r="U10" s="161" t="s">
        <v>965</v>
      </c>
      <c r="V10" s="177" t="s">
        <v>381</v>
      </c>
      <c r="W10" s="169" t="s">
        <v>979</v>
      </c>
      <c r="X10" s="161" t="s">
        <v>995</v>
      </c>
      <c r="Y10" s="177" t="s">
        <v>1011</v>
      </c>
      <c r="Z10" s="169" t="s">
        <v>399</v>
      </c>
      <c r="AA10" s="161" t="s">
        <v>416</v>
      </c>
      <c r="AB10" s="177" t="s">
        <v>433</v>
      </c>
    </row>
    <row r="11" spans="1:28">
      <c r="A11" s="159" t="s">
        <v>2</v>
      </c>
      <c r="B11" s="169" t="s">
        <v>125</v>
      </c>
      <c r="C11" s="161" t="s">
        <v>125</v>
      </c>
      <c r="D11" s="162" t="s">
        <v>717</v>
      </c>
      <c r="E11" s="169" t="s">
        <v>729</v>
      </c>
      <c r="F11" s="161" t="s">
        <v>741</v>
      </c>
      <c r="G11" s="162" t="s">
        <v>754</v>
      </c>
      <c r="H11" s="169" t="s">
        <v>768</v>
      </c>
      <c r="I11" s="161" t="s">
        <v>782</v>
      </c>
      <c r="J11" s="177" t="s">
        <v>795</v>
      </c>
      <c r="K11" s="169" t="s">
        <v>807</v>
      </c>
      <c r="L11" s="161" t="s">
        <v>824</v>
      </c>
      <c r="M11" s="162" t="s">
        <v>837</v>
      </c>
      <c r="N11" s="169" t="s">
        <v>852</v>
      </c>
      <c r="O11" s="161" t="s">
        <v>868</v>
      </c>
      <c r="P11" s="177" t="s">
        <v>884</v>
      </c>
      <c r="Q11" s="169" t="s">
        <v>901</v>
      </c>
      <c r="R11" s="161" t="s">
        <v>918</v>
      </c>
      <c r="S11" s="177" t="s">
        <v>935</v>
      </c>
      <c r="T11" s="169" t="s">
        <v>951</v>
      </c>
      <c r="U11" s="161" t="s">
        <v>966</v>
      </c>
      <c r="V11" s="177" t="s">
        <v>382</v>
      </c>
      <c r="W11" s="169" t="s">
        <v>980</v>
      </c>
      <c r="X11" s="161" t="s">
        <v>996</v>
      </c>
      <c r="Y11" s="177" t="s">
        <v>1012</v>
      </c>
      <c r="Z11" s="169" t="s">
        <v>400</v>
      </c>
      <c r="AA11" s="161" t="s">
        <v>417</v>
      </c>
      <c r="AB11" s="177" t="s">
        <v>434</v>
      </c>
    </row>
    <row r="12" spans="1:28">
      <c r="A12" s="159" t="s">
        <v>1</v>
      </c>
      <c r="B12" s="169" t="s">
        <v>127</v>
      </c>
      <c r="C12" s="161" t="s">
        <v>127</v>
      </c>
      <c r="D12" s="162" t="s">
        <v>127</v>
      </c>
      <c r="E12" s="169" t="s">
        <v>127</v>
      </c>
      <c r="F12" s="161" t="s">
        <v>127</v>
      </c>
      <c r="G12" s="162" t="s">
        <v>127</v>
      </c>
      <c r="H12" s="169" t="s">
        <v>127</v>
      </c>
      <c r="I12" s="161" t="s">
        <v>127</v>
      </c>
      <c r="J12" s="162" t="s">
        <v>127</v>
      </c>
      <c r="K12" s="169" t="s">
        <v>808</v>
      </c>
      <c r="L12" s="161" t="s">
        <v>808</v>
      </c>
      <c r="M12" s="162" t="s">
        <v>808</v>
      </c>
      <c r="N12" s="169" t="s">
        <v>808</v>
      </c>
      <c r="O12" s="161" t="s">
        <v>808</v>
      </c>
      <c r="P12" s="177" t="s">
        <v>808</v>
      </c>
      <c r="Q12" s="169" t="s">
        <v>127</v>
      </c>
      <c r="R12" s="161" t="s">
        <v>127</v>
      </c>
      <c r="S12" s="177" t="s">
        <v>127</v>
      </c>
      <c r="T12" s="169" t="s">
        <v>127</v>
      </c>
      <c r="U12" s="161" t="s">
        <v>127</v>
      </c>
      <c r="V12" s="177" t="s">
        <v>127</v>
      </c>
      <c r="W12" s="169" t="s">
        <v>808</v>
      </c>
      <c r="X12" s="170" t="s">
        <v>808</v>
      </c>
      <c r="Y12" s="177" t="s">
        <v>808</v>
      </c>
      <c r="Z12" s="169" t="s">
        <v>127</v>
      </c>
      <c r="AA12" s="161" t="s">
        <v>127</v>
      </c>
      <c r="AB12" s="177" t="s">
        <v>127</v>
      </c>
    </row>
    <row r="13" spans="1:28">
      <c r="A13" s="159" t="s">
        <v>681</v>
      </c>
      <c r="B13" s="169" t="s">
        <v>624</v>
      </c>
      <c r="C13" s="161" t="s">
        <v>624</v>
      </c>
      <c r="D13" s="162" t="s">
        <v>624</v>
      </c>
      <c r="E13" s="169" t="s">
        <v>624</v>
      </c>
      <c r="F13" s="161" t="s">
        <v>624</v>
      </c>
      <c r="G13" s="162" t="s">
        <v>624</v>
      </c>
      <c r="H13" s="169" t="s">
        <v>624</v>
      </c>
      <c r="I13" s="161" t="s">
        <v>624</v>
      </c>
      <c r="J13" s="162" t="s">
        <v>624</v>
      </c>
      <c r="K13" s="169" t="s">
        <v>809</v>
      </c>
      <c r="L13" s="161" t="s">
        <v>809</v>
      </c>
      <c r="M13" s="162" t="s">
        <v>838</v>
      </c>
      <c r="N13" s="169" t="s">
        <v>853</v>
      </c>
      <c r="O13" s="161" t="s">
        <v>869</v>
      </c>
      <c r="P13" s="177" t="s">
        <v>885</v>
      </c>
      <c r="Q13" s="169" t="s">
        <v>902</v>
      </c>
      <c r="R13" s="161" t="s">
        <v>919</v>
      </c>
      <c r="S13" s="177" t="s">
        <v>936</v>
      </c>
      <c r="T13" s="169" t="s">
        <v>952</v>
      </c>
      <c r="U13" s="161" t="s">
        <v>967</v>
      </c>
      <c r="V13" s="177" t="s">
        <v>389</v>
      </c>
      <c r="W13" s="169" t="s">
        <v>981</v>
      </c>
      <c r="X13" s="170" t="s">
        <v>997</v>
      </c>
      <c r="Y13" s="177" t="s">
        <v>1013</v>
      </c>
      <c r="Z13" s="169" t="s">
        <v>407</v>
      </c>
      <c r="AA13" s="161" t="s">
        <v>424</v>
      </c>
      <c r="AB13" s="177" t="s">
        <v>441</v>
      </c>
    </row>
    <row r="14" spans="1:28">
      <c r="A14" s="159" t="s">
        <v>106</v>
      </c>
      <c r="B14" s="169" t="s">
        <v>390</v>
      </c>
      <c r="C14" s="161" t="s">
        <v>390</v>
      </c>
      <c r="D14" s="162" t="s">
        <v>390</v>
      </c>
      <c r="E14" s="169" t="s">
        <v>390</v>
      </c>
      <c r="F14" s="161" t="s">
        <v>390</v>
      </c>
      <c r="G14" s="162" t="s">
        <v>390</v>
      </c>
      <c r="H14" s="169" t="s">
        <v>390</v>
      </c>
      <c r="I14" s="161" t="s">
        <v>390</v>
      </c>
      <c r="J14" s="162" t="s">
        <v>390</v>
      </c>
      <c r="K14" s="171" t="s">
        <v>810</v>
      </c>
      <c r="L14" s="172" t="s">
        <v>810</v>
      </c>
      <c r="M14" s="173" t="s">
        <v>810</v>
      </c>
      <c r="N14" s="171" t="s">
        <v>810</v>
      </c>
      <c r="O14" s="172" t="s">
        <v>810</v>
      </c>
      <c r="P14" s="178" t="s">
        <v>810</v>
      </c>
      <c r="Q14" s="169" t="s">
        <v>390</v>
      </c>
      <c r="R14" s="161" t="s">
        <v>390</v>
      </c>
      <c r="S14" s="177" t="s">
        <v>390</v>
      </c>
      <c r="T14" s="169" t="s">
        <v>390</v>
      </c>
      <c r="U14" s="161" t="s">
        <v>390</v>
      </c>
      <c r="V14" s="177" t="s">
        <v>390</v>
      </c>
      <c r="W14" s="171" t="s">
        <v>810</v>
      </c>
      <c r="X14" s="172" t="s">
        <v>810</v>
      </c>
      <c r="Y14" s="178" t="s">
        <v>810</v>
      </c>
      <c r="Z14" s="169" t="s">
        <v>390</v>
      </c>
      <c r="AA14" s="161" t="s">
        <v>390</v>
      </c>
      <c r="AB14" s="177" t="s">
        <v>390</v>
      </c>
    </row>
    <row r="15" spans="1:28">
      <c r="A15" s="159" t="s">
        <v>685</v>
      </c>
      <c r="B15" s="169" t="s">
        <v>624</v>
      </c>
      <c r="C15" s="161" t="s">
        <v>624</v>
      </c>
      <c r="D15" s="162" t="s">
        <v>624</v>
      </c>
      <c r="E15" s="169" t="s">
        <v>624</v>
      </c>
      <c r="F15" s="161" t="s">
        <v>624</v>
      </c>
      <c r="G15" s="162" t="s">
        <v>624</v>
      </c>
      <c r="H15" s="169" t="s">
        <v>624</v>
      </c>
      <c r="I15" s="161" t="s">
        <v>624</v>
      </c>
      <c r="J15" s="162" t="s">
        <v>624</v>
      </c>
      <c r="K15" s="169" t="s">
        <v>809</v>
      </c>
      <c r="L15" s="161" t="s">
        <v>809</v>
      </c>
      <c r="M15" s="162" t="s">
        <v>809</v>
      </c>
      <c r="N15" s="169" t="s">
        <v>809</v>
      </c>
      <c r="O15" s="161" t="s">
        <v>809</v>
      </c>
      <c r="P15" s="177" t="s">
        <v>809</v>
      </c>
      <c r="Q15" s="169" t="s">
        <v>624</v>
      </c>
      <c r="R15" s="161" t="s">
        <v>624</v>
      </c>
      <c r="S15" s="177" t="s">
        <v>624</v>
      </c>
      <c r="T15" s="169" t="s">
        <v>624</v>
      </c>
      <c r="U15" s="161" t="s">
        <v>624</v>
      </c>
      <c r="V15" s="177" t="s">
        <v>624</v>
      </c>
      <c r="W15" s="169" t="s">
        <v>809</v>
      </c>
      <c r="X15" s="161" t="s">
        <v>809</v>
      </c>
      <c r="Y15" s="177" t="s">
        <v>809</v>
      </c>
      <c r="Z15" s="169" t="s">
        <v>624</v>
      </c>
      <c r="AA15" s="161" t="s">
        <v>624</v>
      </c>
      <c r="AB15" s="177" t="s">
        <v>624</v>
      </c>
    </row>
    <row r="16" spans="1:28">
      <c r="A16" s="159" t="s">
        <v>682</v>
      </c>
      <c r="B16" s="169" t="s">
        <v>498</v>
      </c>
      <c r="C16" s="161" t="s">
        <v>504</v>
      </c>
      <c r="D16" s="162" t="s">
        <v>504</v>
      </c>
      <c r="E16" s="169" t="s">
        <v>498</v>
      </c>
      <c r="F16" s="161" t="s">
        <v>518</v>
      </c>
      <c r="G16" s="162" t="s">
        <v>755</v>
      </c>
      <c r="H16" s="171" t="s">
        <v>769</v>
      </c>
      <c r="I16" s="172" t="s">
        <v>783</v>
      </c>
      <c r="J16" s="178" t="s">
        <v>524</v>
      </c>
      <c r="K16" s="171" t="s">
        <v>811</v>
      </c>
      <c r="L16" s="172" t="s">
        <v>825</v>
      </c>
      <c r="M16" s="173" t="s">
        <v>839</v>
      </c>
      <c r="N16" s="171" t="s">
        <v>854</v>
      </c>
      <c r="O16" s="172" t="s">
        <v>870</v>
      </c>
      <c r="P16" s="178" t="s">
        <v>886</v>
      </c>
      <c r="Q16" s="169" t="s">
        <v>903</v>
      </c>
      <c r="R16" s="161" t="s">
        <v>920</v>
      </c>
      <c r="S16" s="177" t="s">
        <v>937</v>
      </c>
      <c r="T16" s="169" t="s">
        <v>607</v>
      </c>
      <c r="U16" s="161" t="s">
        <v>616</v>
      </c>
      <c r="V16" s="177" t="s">
        <v>625</v>
      </c>
      <c r="W16" s="171" t="s">
        <v>982</v>
      </c>
      <c r="X16" s="172" t="s">
        <v>998</v>
      </c>
      <c r="Y16" s="178" t="s">
        <v>1014</v>
      </c>
      <c r="Z16" s="169" t="s">
        <v>657</v>
      </c>
      <c r="AA16" s="161" t="s">
        <v>665</v>
      </c>
      <c r="AB16" s="177" t="s">
        <v>673</v>
      </c>
    </row>
    <row r="17" spans="1:28">
      <c r="A17" s="159" t="s">
        <v>683</v>
      </c>
      <c r="B17" s="169" t="s">
        <v>694</v>
      </c>
      <c r="C17" s="161" t="s">
        <v>706</v>
      </c>
      <c r="D17" s="162" t="s">
        <v>718</v>
      </c>
      <c r="E17" s="169" t="s">
        <v>730</v>
      </c>
      <c r="F17" s="161" t="s">
        <v>742</v>
      </c>
      <c r="G17" s="162" t="s">
        <v>756</v>
      </c>
      <c r="H17" s="169" t="s">
        <v>770</v>
      </c>
      <c r="I17" s="161" t="s">
        <v>784</v>
      </c>
      <c r="J17" s="162" t="s">
        <v>796</v>
      </c>
      <c r="K17" s="169" t="s">
        <v>812</v>
      </c>
      <c r="L17" s="161" t="s">
        <v>826</v>
      </c>
      <c r="M17" s="162" t="s">
        <v>840</v>
      </c>
      <c r="N17" s="169" t="s">
        <v>855</v>
      </c>
      <c r="O17" s="161" t="s">
        <v>871</v>
      </c>
      <c r="P17" s="177" t="s">
        <v>887</v>
      </c>
      <c r="Q17" s="169" t="s">
        <v>904</v>
      </c>
      <c r="R17" s="161" t="s">
        <v>921</v>
      </c>
      <c r="S17" s="177" t="s">
        <v>938</v>
      </c>
      <c r="T17" s="169" t="s">
        <v>953</v>
      </c>
      <c r="U17" s="161" t="s">
        <v>617</v>
      </c>
      <c r="V17" s="177" t="s">
        <v>626</v>
      </c>
      <c r="W17" s="169" t="s">
        <v>983</v>
      </c>
      <c r="X17" s="161" t="s">
        <v>999</v>
      </c>
      <c r="Y17" s="177" t="s">
        <v>1015</v>
      </c>
      <c r="Z17" s="169" t="s">
        <v>658</v>
      </c>
      <c r="AA17" s="161" t="s">
        <v>666</v>
      </c>
      <c r="AB17" s="177" t="s">
        <v>674</v>
      </c>
    </row>
    <row r="18" spans="1:28">
      <c r="A18" s="159" t="s">
        <v>107</v>
      </c>
      <c r="B18" s="169" t="s">
        <v>695</v>
      </c>
      <c r="C18" s="161" t="s">
        <v>707</v>
      </c>
      <c r="D18" s="162" t="s">
        <v>719</v>
      </c>
      <c r="E18" s="169" t="s">
        <v>731</v>
      </c>
      <c r="F18" s="161" t="s">
        <v>743</v>
      </c>
      <c r="G18" s="162" t="s">
        <v>757</v>
      </c>
      <c r="H18" s="169" t="s">
        <v>771</v>
      </c>
      <c r="I18" s="161" t="s">
        <v>785</v>
      </c>
      <c r="J18" s="162" t="s">
        <v>797</v>
      </c>
      <c r="K18" s="171" t="s">
        <v>813</v>
      </c>
      <c r="L18" s="172" t="s">
        <v>827</v>
      </c>
      <c r="M18" s="173" t="s">
        <v>841</v>
      </c>
      <c r="N18" s="171" t="s">
        <v>856</v>
      </c>
      <c r="O18" s="172" t="s">
        <v>872</v>
      </c>
      <c r="P18" s="178" t="s">
        <v>888</v>
      </c>
      <c r="Q18" s="169" t="s">
        <v>905</v>
      </c>
      <c r="R18" s="161" t="s">
        <v>922</v>
      </c>
      <c r="S18" s="177" t="s">
        <v>939</v>
      </c>
      <c r="T18" s="169" t="s">
        <v>954</v>
      </c>
      <c r="U18" s="161" t="s">
        <v>618</v>
      </c>
      <c r="V18" s="177" t="s">
        <v>627</v>
      </c>
      <c r="W18" s="171" t="s">
        <v>984</v>
      </c>
      <c r="X18" s="172" t="s">
        <v>1000</v>
      </c>
      <c r="Y18" s="178" t="s">
        <v>1016</v>
      </c>
      <c r="Z18" s="171" t="s">
        <v>659</v>
      </c>
      <c r="AA18" s="172" t="s">
        <v>667</v>
      </c>
      <c r="AB18" s="178" t="s">
        <v>675</v>
      </c>
    </row>
    <row r="19" spans="1:28">
      <c r="A19" s="159" t="s">
        <v>684</v>
      </c>
      <c r="B19" s="169" t="s">
        <v>696</v>
      </c>
      <c r="C19" s="161" t="s">
        <v>708</v>
      </c>
      <c r="D19" s="162" t="s">
        <v>720</v>
      </c>
      <c r="E19" s="169" t="s">
        <v>732</v>
      </c>
      <c r="F19" s="161" t="s">
        <v>744</v>
      </c>
      <c r="G19" s="162" t="s">
        <v>758</v>
      </c>
      <c r="H19" s="169" t="s">
        <v>772</v>
      </c>
      <c r="I19" s="161" t="s">
        <v>786</v>
      </c>
      <c r="J19" s="162" t="s">
        <v>798</v>
      </c>
      <c r="K19" s="169" t="s">
        <v>814</v>
      </c>
      <c r="L19" s="161" t="s">
        <v>828</v>
      </c>
      <c r="M19" s="162" t="s">
        <v>842</v>
      </c>
      <c r="N19" s="169" t="s">
        <v>857</v>
      </c>
      <c r="O19" s="161" t="s">
        <v>873</v>
      </c>
      <c r="P19" s="177" t="s">
        <v>889</v>
      </c>
      <c r="Q19" s="169" t="s">
        <v>906</v>
      </c>
      <c r="R19" s="161" t="s">
        <v>923</v>
      </c>
      <c r="S19" s="177" t="s">
        <v>940</v>
      </c>
      <c r="T19" s="169" t="s">
        <v>955</v>
      </c>
      <c r="U19" s="161" t="s">
        <v>968</v>
      </c>
      <c r="V19" s="177" t="s">
        <v>628</v>
      </c>
      <c r="W19" s="169" t="s">
        <v>985</v>
      </c>
      <c r="X19" s="161" t="s">
        <v>1001</v>
      </c>
      <c r="Y19" s="177" t="s">
        <v>1017</v>
      </c>
      <c r="Z19" s="169" t="s">
        <v>660</v>
      </c>
      <c r="AA19" s="161" t="s">
        <v>668</v>
      </c>
      <c r="AB19" s="177" t="s">
        <v>676</v>
      </c>
    </row>
    <row r="20" spans="1:28">
      <c r="A20" s="159" t="s">
        <v>50</v>
      </c>
      <c r="B20" s="169" t="s">
        <v>127</v>
      </c>
      <c r="C20" s="161" t="s">
        <v>127</v>
      </c>
      <c r="D20" s="162" t="s">
        <v>127</v>
      </c>
      <c r="E20" s="169" t="s">
        <v>127</v>
      </c>
      <c r="F20" s="161" t="s">
        <v>127</v>
      </c>
      <c r="G20" s="162" t="s">
        <v>127</v>
      </c>
      <c r="H20" s="169" t="s">
        <v>127</v>
      </c>
      <c r="I20" s="161" t="s">
        <v>127</v>
      </c>
      <c r="J20" s="162" t="s">
        <v>127</v>
      </c>
      <c r="K20" s="169" t="s">
        <v>808</v>
      </c>
      <c r="L20" s="161" t="s">
        <v>808</v>
      </c>
      <c r="M20" s="162" t="s">
        <v>808</v>
      </c>
      <c r="N20" s="169" t="s">
        <v>858</v>
      </c>
      <c r="O20" s="161" t="s">
        <v>874</v>
      </c>
      <c r="P20" s="177" t="s">
        <v>890</v>
      </c>
      <c r="Q20" s="169" t="s">
        <v>907</v>
      </c>
      <c r="R20" s="161" t="s">
        <v>924</v>
      </c>
      <c r="S20" s="177" t="s">
        <v>941</v>
      </c>
      <c r="T20" s="169" t="s">
        <v>956</v>
      </c>
      <c r="U20" s="161" t="s">
        <v>620</v>
      </c>
      <c r="V20" s="177" t="s">
        <v>629</v>
      </c>
      <c r="W20" s="169" t="s">
        <v>986</v>
      </c>
      <c r="X20" s="161" t="s">
        <v>1002</v>
      </c>
      <c r="Y20" s="177" t="s">
        <v>1018</v>
      </c>
      <c r="Z20" s="169" t="s">
        <v>661</v>
      </c>
      <c r="AA20" s="161" t="s">
        <v>669</v>
      </c>
      <c r="AB20" s="177" t="s">
        <v>677</v>
      </c>
    </row>
    <row r="21" spans="1:28">
      <c r="A21" s="160"/>
      <c r="B21" s="171" t="s">
        <v>697</v>
      </c>
      <c r="C21" s="172" t="s">
        <v>697</v>
      </c>
      <c r="D21" s="173" t="s">
        <v>697</v>
      </c>
      <c r="E21" s="169" t="s">
        <v>697</v>
      </c>
      <c r="F21" s="161" t="s">
        <v>697</v>
      </c>
      <c r="G21" s="162" t="s">
        <v>697</v>
      </c>
      <c r="H21" s="169" t="s">
        <v>697</v>
      </c>
      <c r="I21" s="161" t="s">
        <v>697</v>
      </c>
      <c r="J21" s="162" t="s">
        <v>697</v>
      </c>
      <c r="K21" s="169" t="s">
        <v>815</v>
      </c>
      <c r="L21" s="161" t="s">
        <v>815</v>
      </c>
      <c r="M21" s="162" t="s">
        <v>815</v>
      </c>
      <c r="N21" s="169" t="s">
        <v>859</v>
      </c>
      <c r="O21" s="161" t="s">
        <v>875</v>
      </c>
      <c r="P21" s="177" t="s">
        <v>891</v>
      </c>
      <c r="Q21" s="169" t="s">
        <v>908</v>
      </c>
      <c r="R21" s="161" t="s">
        <v>925</v>
      </c>
      <c r="S21" s="177" t="s">
        <v>942</v>
      </c>
      <c r="T21" s="169" t="s">
        <v>957</v>
      </c>
      <c r="U21" s="161" t="s">
        <v>969</v>
      </c>
      <c r="V21" s="177" t="s">
        <v>971</v>
      </c>
      <c r="W21" s="169" t="s">
        <v>987</v>
      </c>
      <c r="X21" s="161" t="s">
        <v>1003</v>
      </c>
      <c r="Y21" s="177" t="s">
        <v>1019</v>
      </c>
      <c r="Z21" s="169" t="s">
        <v>663</v>
      </c>
      <c r="AA21" s="161" t="s">
        <v>671</v>
      </c>
      <c r="AB21" s="177" t="s">
        <v>679</v>
      </c>
    </row>
    <row r="22" spans="1:28">
      <c r="A22" s="159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AB18"/>
  <sheetViews>
    <sheetView topLeftCell="Q1" workbookViewId="0">
      <selection sqref="A1:AB18"/>
    </sheetView>
  </sheetViews>
  <sheetFormatPr defaultRowHeight="21"/>
  <sheetData>
    <row r="1" spans="1:28" ht="21.75" thickBot="1">
      <c r="A1" s="113" t="s">
        <v>119</v>
      </c>
      <c r="B1" s="6">
        <v>273.10000000000002</v>
      </c>
      <c r="C1" s="6">
        <v>289.7</v>
      </c>
      <c r="D1" s="6">
        <v>306.2</v>
      </c>
      <c r="E1" s="6">
        <v>322.7</v>
      </c>
      <c r="F1" s="6">
        <v>339.2</v>
      </c>
      <c r="G1" s="6">
        <v>355.7</v>
      </c>
      <c r="H1" s="6">
        <v>372.3</v>
      </c>
      <c r="I1" s="6">
        <v>388.8</v>
      </c>
      <c r="J1" s="6">
        <v>405.3</v>
      </c>
      <c r="K1" s="6">
        <v>471.4</v>
      </c>
      <c r="L1" s="6">
        <v>537.5</v>
      </c>
      <c r="M1" s="6">
        <v>603.5</v>
      </c>
      <c r="N1" s="6">
        <v>669.6</v>
      </c>
      <c r="O1" s="6">
        <v>735.7</v>
      </c>
      <c r="P1" s="6">
        <v>801.8</v>
      </c>
      <c r="Q1" s="6">
        <v>818.3</v>
      </c>
      <c r="R1" s="6">
        <v>834.8</v>
      </c>
      <c r="S1" s="6">
        <v>851.3</v>
      </c>
      <c r="T1" s="6">
        <v>867.8</v>
      </c>
      <c r="U1" s="6">
        <v>884.4</v>
      </c>
      <c r="V1" s="6">
        <v>900.9</v>
      </c>
      <c r="W1" s="6">
        <v>917.4</v>
      </c>
      <c r="X1" s="6">
        <v>933.9</v>
      </c>
      <c r="Y1" s="6">
        <v>950.4</v>
      </c>
      <c r="Z1" s="6">
        <v>967</v>
      </c>
      <c r="AA1" s="6">
        <v>983.5</v>
      </c>
      <c r="AB1" s="6">
        <v>1000</v>
      </c>
    </row>
    <row r="2" spans="1:28" ht="21.75" thickBot="1">
      <c r="A2" s="6" t="s">
        <v>53</v>
      </c>
      <c r="B2" s="249">
        <v>7.4854000000000006E-9</v>
      </c>
      <c r="C2" s="252">
        <v>6.8696000000000003E-9</v>
      </c>
      <c r="D2" s="256">
        <v>1.2807E-8</v>
      </c>
      <c r="E2" s="249">
        <v>1.2091000000000001E-8</v>
      </c>
      <c r="F2" s="259">
        <v>1.1528000000000001E-8</v>
      </c>
      <c r="G2" s="256">
        <v>1.1069E-8</v>
      </c>
      <c r="H2" s="249">
        <v>1.0675E-8</v>
      </c>
      <c r="I2" s="259">
        <v>1.0317000000000001E-8</v>
      </c>
      <c r="J2" s="256">
        <v>9.9748000000000008E-9</v>
      </c>
      <c r="K2" s="249">
        <v>8.6568000000000001E-9</v>
      </c>
      <c r="L2" s="252">
        <v>7.6741000000000002E-9</v>
      </c>
      <c r="M2" s="256">
        <v>7.2913000000000002E-9</v>
      </c>
      <c r="N2" s="249">
        <v>7.3028000000000001E-9</v>
      </c>
      <c r="O2" s="252">
        <v>7.8324000000000004E-9</v>
      </c>
      <c r="P2" s="263">
        <v>8.7258999999999994E-9</v>
      </c>
      <c r="Q2" s="249">
        <v>9.0509999999999995E-9</v>
      </c>
      <c r="R2" s="259">
        <v>9.4423999999999996E-9</v>
      </c>
      <c r="S2" s="263">
        <v>9.9193999999999995E-9</v>
      </c>
      <c r="T2" s="249">
        <v>1.0508000000000001E-8</v>
      </c>
      <c r="U2" s="259">
        <v>1.1241E-8</v>
      </c>
      <c r="V2" s="263">
        <v>1.2162999999999999E-8</v>
      </c>
      <c r="W2" s="249">
        <v>1.3334E-8</v>
      </c>
      <c r="X2" s="252">
        <v>7.5509000000000005E-9</v>
      </c>
      <c r="Y2" s="263">
        <v>8.5743999999999997E-9</v>
      </c>
      <c r="Z2" s="249">
        <v>9.9095000000000002E-9</v>
      </c>
      <c r="AA2" s="259">
        <v>1.1667E-8</v>
      </c>
      <c r="AB2" s="263">
        <v>1.3985000000000001E-8</v>
      </c>
    </row>
    <row r="3" spans="1:28">
      <c r="A3" s="247" t="s">
        <v>95</v>
      </c>
      <c r="B3" s="250">
        <v>1.1202E-24</v>
      </c>
      <c r="C3" s="253">
        <v>4.7217999999999999E-23</v>
      </c>
      <c r="D3" s="257">
        <v>1.298E-21</v>
      </c>
      <c r="E3" s="250">
        <v>2.4886E-20</v>
      </c>
      <c r="F3" s="254">
        <v>3.5115999999999999E-19</v>
      </c>
      <c r="G3" s="257">
        <v>3.8099E-18</v>
      </c>
      <c r="H3" s="250">
        <v>3.2943000000000001E-17</v>
      </c>
      <c r="I3" s="254">
        <v>2.3384000000000002E-16</v>
      </c>
      <c r="J3" s="260">
        <v>1.3967999999999999E-15</v>
      </c>
      <c r="K3" s="250">
        <v>4.5955E-13</v>
      </c>
      <c r="L3" s="254">
        <v>3.2078999999999999E-11</v>
      </c>
      <c r="M3" s="257">
        <v>8.0226999999999996E-10</v>
      </c>
      <c r="N3" s="250">
        <v>9.8369000000000002E-9</v>
      </c>
      <c r="O3" s="253">
        <v>7.2006000000000003E-8</v>
      </c>
      <c r="P3" s="260">
        <v>3.5601999999999998E-7</v>
      </c>
      <c r="Q3" s="250">
        <v>5.0378999999999999E-7</v>
      </c>
      <c r="R3" s="254">
        <v>6.9905E-7</v>
      </c>
      <c r="S3" s="260">
        <v>9.5140999999999997E-7</v>
      </c>
      <c r="T3" s="251">
        <v>1.2701999999999999E-6</v>
      </c>
      <c r="U3" s="255">
        <v>1.6632E-6</v>
      </c>
      <c r="V3" s="261">
        <v>2.1353000000000001E-6</v>
      </c>
      <c r="W3" s="250">
        <v>2.6869999999999999E-6</v>
      </c>
      <c r="X3" s="254">
        <v>3.3119E-6</v>
      </c>
      <c r="Y3" s="260">
        <v>3.9963000000000002E-6</v>
      </c>
      <c r="Z3" s="250">
        <v>4.7182E-6</v>
      </c>
      <c r="AA3" s="254">
        <v>5.4477999999999997E-6</v>
      </c>
      <c r="AB3" s="260">
        <v>6.1503999999999996E-6</v>
      </c>
    </row>
    <row r="4" spans="1:28">
      <c r="A4" s="248" t="s">
        <v>94</v>
      </c>
      <c r="B4" s="250">
        <v>1.4362000000000001E-21</v>
      </c>
      <c r="C4" s="253">
        <v>4.3290999999999999E-20</v>
      </c>
      <c r="D4" s="257">
        <v>8.7932000000000007E-19</v>
      </c>
      <c r="E4" s="251">
        <v>1.2808E-17</v>
      </c>
      <c r="F4" s="255">
        <v>1.4063E-16</v>
      </c>
      <c r="G4" s="258">
        <v>1.212E-15</v>
      </c>
      <c r="H4" s="250">
        <v>8.4759999999999997E-15</v>
      </c>
      <c r="I4" s="254">
        <v>4.9438999999999999E-14</v>
      </c>
      <c r="J4" s="257">
        <v>2.4609000000000001E-13</v>
      </c>
      <c r="K4" s="250">
        <v>4.3648999999999997E-11</v>
      </c>
      <c r="L4" s="254">
        <v>1.8733000000000001E-9</v>
      </c>
      <c r="M4" s="257">
        <v>3.1532000000000001E-8</v>
      </c>
      <c r="N4" s="250">
        <v>2.7768999999999999E-7</v>
      </c>
      <c r="O4" s="253">
        <v>1.5318000000000001E-6</v>
      </c>
      <c r="P4" s="260">
        <v>5.9074999999999998E-6</v>
      </c>
      <c r="Q4" s="250">
        <v>7.8858E-6</v>
      </c>
      <c r="R4" s="254">
        <v>1.0332E-5</v>
      </c>
      <c r="S4" s="260">
        <v>1.3288000000000001E-5</v>
      </c>
      <c r="T4" s="250">
        <v>1.677E-5</v>
      </c>
      <c r="U4" s="254">
        <v>2.0758999999999999E-5</v>
      </c>
      <c r="V4" s="260">
        <v>2.5188E-5</v>
      </c>
      <c r="W4" s="250">
        <v>2.9932000000000001E-5</v>
      </c>
      <c r="X4" s="254">
        <v>3.4804000000000001E-5</v>
      </c>
      <c r="Y4" s="260">
        <v>3.9558999999999999E-5</v>
      </c>
      <c r="Z4" s="250">
        <v>4.3914E-5</v>
      </c>
      <c r="AA4" s="254">
        <v>4.7574999999999998E-5</v>
      </c>
      <c r="AB4" s="260">
        <v>5.0275999999999998E-5</v>
      </c>
    </row>
    <row r="5" spans="1:28">
      <c r="A5" s="248" t="s">
        <v>93</v>
      </c>
      <c r="B5" s="250">
        <v>2.4484999999999999E-19</v>
      </c>
      <c r="C5" s="253">
        <v>4.1544E-18</v>
      </c>
      <c r="D5" s="257">
        <v>5.0331000000000001E-17</v>
      </c>
      <c r="E5" s="250">
        <v>4.5933999999999999E-16</v>
      </c>
      <c r="F5" s="254">
        <v>3.2964999999999998E-15</v>
      </c>
      <c r="G5" s="257">
        <v>1.9262000000000001E-14</v>
      </c>
      <c r="H5" s="250">
        <v>9.4281999999999997E-14</v>
      </c>
      <c r="I5" s="254">
        <v>3.9579000000000002E-13</v>
      </c>
      <c r="J5" s="260">
        <v>1.4531999999999999E-12</v>
      </c>
      <c r="K5" s="251">
        <v>9.2806000000000005E-11</v>
      </c>
      <c r="L5" s="255">
        <v>1.8038999999999999E-9</v>
      </c>
      <c r="M5" s="258">
        <v>1.6079999999999999E-8</v>
      </c>
      <c r="N5" s="250">
        <v>8.3874E-8</v>
      </c>
      <c r="O5" s="253">
        <v>2.9752999999999999E-7</v>
      </c>
      <c r="P5" s="260">
        <v>7.8380000000000002E-7</v>
      </c>
      <c r="Q5" s="250">
        <v>9.5795000000000008E-7</v>
      </c>
      <c r="R5" s="254">
        <v>1.1516999999999999E-6</v>
      </c>
      <c r="S5" s="260">
        <v>1.3615E-6</v>
      </c>
      <c r="T5" s="251">
        <v>1.5817E-6</v>
      </c>
      <c r="U5" s="255">
        <v>1.8043E-6</v>
      </c>
      <c r="V5" s="261">
        <v>2.0186E-6</v>
      </c>
      <c r="W5" s="250">
        <v>2.2122000000000002E-6</v>
      </c>
      <c r="X5" s="254">
        <v>2.3715999999999999E-6</v>
      </c>
      <c r="Y5" s="260">
        <v>2.4837E-6</v>
      </c>
      <c r="Z5" s="250">
        <v>2.5376000000000001E-6</v>
      </c>
      <c r="AA5" s="254">
        <v>2.5266999999999999E-6</v>
      </c>
      <c r="AB5" s="260">
        <v>2.4499E-6</v>
      </c>
    </row>
    <row r="6" spans="1:28">
      <c r="A6" s="248" t="s">
        <v>1452</v>
      </c>
      <c r="B6" s="250">
        <v>9.3294999999999995E-21</v>
      </c>
      <c r="C6" s="254">
        <v>1.8516999999999999E-19</v>
      </c>
      <c r="D6" s="257">
        <v>2.5688000000000002E-18</v>
      </c>
      <c r="E6" s="250">
        <v>2.6373999999999998E-17</v>
      </c>
      <c r="F6" s="254">
        <v>2.0977E-16</v>
      </c>
      <c r="G6" s="257">
        <v>1.3414000000000001E-15</v>
      </c>
      <c r="H6" s="250">
        <v>7.1081000000000005E-15</v>
      </c>
      <c r="I6" s="254">
        <v>3.2004999999999998E-14</v>
      </c>
      <c r="J6" s="257">
        <v>1.2503E-13</v>
      </c>
      <c r="K6" s="250">
        <v>9.6218999999999996E-12</v>
      </c>
      <c r="L6" s="254">
        <v>2.1045000000000001E-10</v>
      </c>
      <c r="M6" s="257">
        <v>2.0217000000000002E-9</v>
      </c>
      <c r="N6" s="251">
        <v>1.1043E-8</v>
      </c>
      <c r="O6" s="262">
        <v>4.0198E-8</v>
      </c>
      <c r="P6" s="261">
        <v>1.0684999999999999E-7</v>
      </c>
      <c r="Q6" s="251">
        <v>1.3052999999999999E-7</v>
      </c>
      <c r="R6" s="255">
        <v>1.5664000000000001E-7</v>
      </c>
      <c r="S6" s="261">
        <v>1.8456999999999999E-7</v>
      </c>
      <c r="T6" s="250">
        <v>2.1337000000000001E-7</v>
      </c>
      <c r="U6" s="254">
        <v>2.4172999999999998E-7</v>
      </c>
      <c r="V6" s="260">
        <v>2.6803E-7</v>
      </c>
      <c r="W6" s="250">
        <v>2.9041999999999998E-7</v>
      </c>
      <c r="X6" s="254">
        <v>3.0698000000000001E-7</v>
      </c>
      <c r="Y6" s="260">
        <v>3.1601999999999999E-7</v>
      </c>
      <c r="Z6" s="250">
        <v>3.1635E-7</v>
      </c>
      <c r="AA6" s="254">
        <v>3.0754000000000001E-7</v>
      </c>
      <c r="AB6" s="260">
        <v>2.9007E-7</v>
      </c>
    </row>
    <row r="7" spans="1:28">
      <c r="A7" s="248" t="s">
        <v>92</v>
      </c>
      <c r="B7" s="250">
        <v>7.4466999999999998E-23</v>
      </c>
      <c r="C7" s="254">
        <v>1.6729E-21</v>
      </c>
      <c r="D7" s="257">
        <v>2.5810000000000001E-20</v>
      </c>
      <c r="E7" s="250">
        <v>2.9040999999999999E-19</v>
      </c>
      <c r="F7" s="254">
        <v>2.5004999999999999E-18</v>
      </c>
      <c r="G7" s="257">
        <v>1.7128999999999999E-17</v>
      </c>
      <c r="H7" s="250">
        <v>9.6383000000000002E-17</v>
      </c>
      <c r="I7" s="254">
        <v>4.5732999999999998E-16</v>
      </c>
      <c r="J7" s="260">
        <v>1.8704999999999999E-15</v>
      </c>
      <c r="K7" s="250">
        <v>1.6447E-13</v>
      </c>
      <c r="L7" s="254">
        <v>3.8899000000000002E-12</v>
      </c>
      <c r="M7" s="257">
        <v>3.9043999999999997E-11</v>
      </c>
      <c r="N7" s="250">
        <v>2.1786000000000001E-10</v>
      </c>
      <c r="O7" s="253">
        <v>7.9749999999999999E-10</v>
      </c>
      <c r="P7" s="260">
        <v>2.1034E-9</v>
      </c>
      <c r="Q7" s="250">
        <v>2.5583000000000002E-9</v>
      </c>
      <c r="R7" s="254">
        <v>3.0533000000000002E-9</v>
      </c>
      <c r="S7" s="260">
        <v>3.5735000000000001E-9</v>
      </c>
      <c r="T7" s="250">
        <v>4.0968999999999998E-9</v>
      </c>
      <c r="U7" s="254">
        <v>4.5951000000000004E-9</v>
      </c>
      <c r="V7" s="260">
        <v>5.0339000000000002E-9</v>
      </c>
      <c r="W7" s="250">
        <v>5.3763999999999998E-9</v>
      </c>
      <c r="X7" s="254">
        <v>5.5871999999999999E-9</v>
      </c>
      <c r="Y7" s="260">
        <v>5.6383999999999999E-9</v>
      </c>
      <c r="Z7" s="250">
        <v>5.5152999999999998E-9</v>
      </c>
      <c r="AA7" s="254">
        <v>5.2212000000000001E-9</v>
      </c>
      <c r="AB7" s="260">
        <v>4.7786E-9</v>
      </c>
    </row>
    <row r="8" spans="1:28">
      <c r="A8" s="247" t="s">
        <v>96</v>
      </c>
      <c r="B8" s="250">
        <v>2.3974000000000001E-26</v>
      </c>
      <c r="C8" s="254">
        <v>1.5273E-24</v>
      </c>
      <c r="D8" s="257">
        <v>6.0983000000000005E-23</v>
      </c>
      <c r="E8" s="250">
        <v>1.6414000000000001E-21</v>
      </c>
      <c r="F8" s="254">
        <v>3.1578999999999998E-20</v>
      </c>
      <c r="G8" s="257">
        <v>4.5538000000000004E-19</v>
      </c>
      <c r="H8" s="250">
        <v>5.1182000000000002E-18</v>
      </c>
      <c r="I8" s="254">
        <v>4.6310000000000001E-17</v>
      </c>
      <c r="J8" s="257">
        <v>3.4656E-16</v>
      </c>
      <c r="K8" s="251">
        <v>2.4444999999999998E-13</v>
      </c>
      <c r="L8" s="255">
        <v>3.1052999999999999E-11</v>
      </c>
      <c r="M8" s="258">
        <v>1.2622E-9</v>
      </c>
      <c r="N8" s="250">
        <v>2.3183E-8</v>
      </c>
      <c r="O8" s="253">
        <v>2.3932E-7</v>
      </c>
      <c r="P8" s="260">
        <v>1.5969999999999999E-6</v>
      </c>
      <c r="Q8" s="250">
        <v>2.4237000000000002E-6</v>
      </c>
      <c r="R8" s="254">
        <v>3.6016E-6</v>
      </c>
      <c r="S8" s="260">
        <v>5.2436000000000001E-6</v>
      </c>
      <c r="T8" s="251">
        <v>7.4827000000000004E-6</v>
      </c>
      <c r="U8" s="255">
        <v>1.0468999999999999E-5</v>
      </c>
      <c r="V8" s="261">
        <v>1.436E-5</v>
      </c>
      <c r="W8" s="250">
        <v>1.9313999999999998E-5</v>
      </c>
      <c r="X8" s="254">
        <v>2.5463999999999999E-5</v>
      </c>
      <c r="Y8" s="260">
        <v>3.2904999999999998E-5</v>
      </c>
      <c r="Z8" s="250">
        <v>4.1666999999999999E-5</v>
      </c>
      <c r="AA8" s="254">
        <v>5.1697000000000003E-5</v>
      </c>
      <c r="AB8" s="260">
        <v>6.2847000000000003E-5</v>
      </c>
    </row>
    <row r="9" spans="1:28">
      <c r="A9" s="248" t="s">
        <v>97</v>
      </c>
      <c r="B9" s="250">
        <v>7.5160000000000002E-21</v>
      </c>
      <c r="C9" s="254">
        <v>2.2711000000000001E-19</v>
      </c>
      <c r="D9" s="257">
        <v>4.7006000000000002E-18</v>
      </c>
      <c r="E9" s="250">
        <v>7.0671000000000002E-17</v>
      </c>
      <c r="F9" s="254">
        <v>8.0904000000000003E-16</v>
      </c>
      <c r="G9" s="257">
        <v>7.3281999999999994E-15</v>
      </c>
      <c r="H9" s="250">
        <v>5.4199999999999999E-14</v>
      </c>
      <c r="I9" s="254">
        <v>3.3599000000000002E-13</v>
      </c>
      <c r="J9" s="260">
        <v>1.7843E-12</v>
      </c>
      <c r="K9" s="250">
        <v>4.1967999999999999E-10</v>
      </c>
      <c r="L9" s="254">
        <v>2.4251E-8</v>
      </c>
      <c r="M9" s="257">
        <v>5.4919000000000001E-7</v>
      </c>
      <c r="N9" s="250">
        <v>6.4578999999999996E-6</v>
      </c>
      <c r="O9" s="253">
        <v>4.7145999999999999E-5</v>
      </c>
      <c r="P9" s="260">
        <v>2.3994000000000001E-4</v>
      </c>
      <c r="Q9" s="250">
        <v>3.4379000000000001E-4</v>
      </c>
      <c r="R9" s="254">
        <v>4.8420000000000001E-4</v>
      </c>
      <c r="S9" s="260">
        <v>6.7075999999999995E-4</v>
      </c>
      <c r="T9" s="250">
        <v>9.1434999999999997E-4</v>
      </c>
      <c r="U9" s="254">
        <v>1.2269E-3</v>
      </c>
      <c r="V9" s="260">
        <v>1.621E-3</v>
      </c>
      <c r="W9" s="250">
        <v>2.1088999999999999E-3</v>
      </c>
      <c r="X9" s="254">
        <v>2.7017999999999999E-3</v>
      </c>
      <c r="Y9" s="260">
        <v>3.4088E-3</v>
      </c>
      <c r="Z9" s="250">
        <v>4.2351000000000003E-3</v>
      </c>
      <c r="AA9" s="254">
        <v>5.1815000000000003E-3</v>
      </c>
      <c r="AB9" s="260">
        <v>6.2434999999999999E-3</v>
      </c>
    </row>
    <row r="10" spans="1:28">
      <c r="A10" s="248" t="s">
        <v>2</v>
      </c>
      <c r="B10" s="250">
        <v>0</v>
      </c>
      <c r="C10" s="254">
        <v>0</v>
      </c>
      <c r="D10" s="257">
        <v>3.2833000000000002E-35</v>
      </c>
      <c r="E10" s="250">
        <v>3.5507999999999999E-33</v>
      </c>
      <c r="F10" s="254">
        <v>2.4231999999999999E-31</v>
      </c>
      <c r="G10" s="257">
        <v>1.1128E-29</v>
      </c>
      <c r="H10" s="250">
        <v>3.6256000000000001E-28</v>
      </c>
      <c r="I10" s="254">
        <v>8.7572999999999999E-27</v>
      </c>
      <c r="J10" s="260">
        <v>1.6267999999999999E-25</v>
      </c>
      <c r="K10" s="250">
        <v>2.4415999999999999E-21</v>
      </c>
      <c r="L10" s="254">
        <v>3.3463000000000001E-18</v>
      </c>
      <c r="M10" s="257">
        <v>9.2259000000000007E-16</v>
      </c>
      <c r="N10" s="250">
        <v>8.2470999999999998E-14</v>
      </c>
      <c r="O10" s="254">
        <v>3.2424E-12</v>
      </c>
      <c r="P10" s="260">
        <v>6.8656000000000003E-11</v>
      </c>
      <c r="Q10" s="250">
        <v>1.3602000000000001E-10</v>
      </c>
      <c r="R10" s="254">
        <v>2.6195999999999999E-10</v>
      </c>
      <c r="S10" s="260">
        <v>4.9119000000000004E-10</v>
      </c>
      <c r="T10" s="250">
        <v>8.9784999999999995E-10</v>
      </c>
      <c r="U10" s="254">
        <v>1.6018E-9</v>
      </c>
      <c r="V10" s="260">
        <v>2.7921999999999999E-9</v>
      </c>
      <c r="W10" s="250">
        <v>4.7598E-9</v>
      </c>
      <c r="X10" s="254">
        <v>7.9418E-9</v>
      </c>
      <c r="Y10" s="260">
        <v>1.2979999999999999E-8</v>
      </c>
      <c r="Z10" s="250">
        <v>2.0793E-8</v>
      </c>
      <c r="AA10" s="254">
        <v>3.2670000000000001E-8</v>
      </c>
      <c r="AB10" s="260">
        <v>5.0378999999999997E-8</v>
      </c>
    </row>
    <row r="11" spans="1:28">
      <c r="A11" s="248" t="s">
        <v>1</v>
      </c>
      <c r="B11" s="250">
        <v>0.2</v>
      </c>
      <c r="C11" s="254">
        <v>0.2</v>
      </c>
      <c r="D11" s="257">
        <v>0.2</v>
      </c>
      <c r="E11" s="250">
        <v>0.2</v>
      </c>
      <c r="F11" s="254">
        <v>0.2</v>
      </c>
      <c r="G11" s="257">
        <v>0.2</v>
      </c>
      <c r="H11" s="250">
        <v>0.2</v>
      </c>
      <c r="I11" s="254">
        <v>0.2</v>
      </c>
      <c r="J11" s="257">
        <v>0.2</v>
      </c>
      <c r="K11" s="250">
        <v>0.2</v>
      </c>
      <c r="L11" s="254">
        <v>0.2</v>
      </c>
      <c r="M11" s="257">
        <v>0.2</v>
      </c>
      <c r="N11" s="250">
        <v>0.2</v>
      </c>
      <c r="O11" s="254">
        <v>0.2</v>
      </c>
      <c r="P11" s="260">
        <v>0.2</v>
      </c>
      <c r="Q11" s="250">
        <v>0.2</v>
      </c>
      <c r="R11" s="254">
        <v>0.2</v>
      </c>
      <c r="S11" s="260">
        <v>0.2</v>
      </c>
      <c r="T11" s="250">
        <v>0.2</v>
      </c>
      <c r="U11" s="254">
        <v>0.2</v>
      </c>
      <c r="V11" s="260">
        <v>0.2</v>
      </c>
      <c r="W11" s="250">
        <v>0.2</v>
      </c>
      <c r="X11" s="253">
        <v>0.2</v>
      </c>
      <c r="Y11" s="260">
        <v>0.2</v>
      </c>
      <c r="Z11" s="250">
        <v>0.2</v>
      </c>
      <c r="AA11" s="254">
        <v>0.2</v>
      </c>
      <c r="AB11" s="260">
        <v>0.2</v>
      </c>
    </row>
    <row r="12" spans="1:28">
      <c r="A12" s="248" t="s">
        <v>681</v>
      </c>
      <c r="B12" s="250">
        <v>0.08</v>
      </c>
      <c r="C12" s="254">
        <v>0.08</v>
      </c>
      <c r="D12" s="257">
        <v>0.08</v>
      </c>
      <c r="E12" s="250">
        <v>0.08</v>
      </c>
      <c r="F12" s="254">
        <v>0.08</v>
      </c>
      <c r="G12" s="257">
        <v>0.08</v>
      </c>
      <c r="H12" s="250">
        <v>0.08</v>
      </c>
      <c r="I12" s="254">
        <v>0.08</v>
      </c>
      <c r="J12" s="257">
        <v>0.08</v>
      </c>
      <c r="K12" s="250">
        <v>0.08</v>
      </c>
      <c r="L12" s="254">
        <v>0.08</v>
      </c>
      <c r="M12" s="257">
        <v>7.9999000000000001E-2</v>
      </c>
      <c r="N12" s="250">
        <v>7.9985000000000001E-2</v>
      </c>
      <c r="O12" s="254">
        <v>7.9894999999999994E-2</v>
      </c>
      <c r="P12" s="260">
        <v>7.9478999999999994E-2</v>
      </c>
      <c r="Q12" s="250">
        <v>7.9256999999999994E-2</v>
      </c>
      <c r="R12" s="254">
        <v>7.8958E-2</v>
      </c>
      <c r="S12" s="260">
        <v>7.8562999999999994E-2</v>
      </c>
      <c r="T12" s="250">
        <v>7.8048999999999993E-2</v>
      </c>
      <c r="U12" s="254">
        <v>7.7392000000000002E-2</v>
      </c>
      <c r="V12" s="260">
        <v>7.6565999999999995E-2</v>
      </c>
      <c r="W12" s="250">
        <v>7.5548000000000004E-2</v>
      </c>
      <c r="X12" s="253">
        <v>7.4315999999999993E-2</v>
      </c>
      <c r="Y12" s="260">
        <v>7.2853000000000001E-2</v>
      </c>
      <c r="Z12" s="250">
        <v>7.1149000000000004E-2</v>
      </c>
      <c r="AA12" s="254">
        <v>6.9205000000000003E-2</v>
      </c>
      <c r="AB12" s="260">
        <v>6.7031999999999994E-2</v>
      </c>
    </row>
    <row r="13" spans="1:28">
      <c r="A13" s="248" t="s">
        <v>106</v>
      </c>
      <c r="B13" s="250">
        <v>0.16</v>
      </c>
      <c r="C13" s="254">
        <v>0.16</v>
      </c>
      <c r="D13" s="257">
        <v>0.16</v>
      </c>
      <c r="E13" s="250">
        <v>0.16</v>
      </c>
      <c r="F13" s="254">
        <v>0.16</v>
      </c>
      <c r="G13" s="257">
        <v>0.16</v>
      </c>
      <c r="H13" s="250">
        <v>0.16</v>
      </c>
      <c r="I13" s="254">
        <v>0.16</v>
      </c>
      <c r="J13" s="257">
        <v>0.16</v>
      </c>
      <c r="K13" s="251">
        <v>0.16</v>
      </c>
      <c r="L13" s="255">
        <v>0.16</v>
      </c>
      <c r="M13" s="258">
        <v>0.16</v>
      </c>
      <c r="N13" s="251">
        <v>0.16</v>
      </c>
      <c r="O13" s="255">
        <v>0.16</v>
      </c>
      <c r="P13" s="261">
        <v>0.16</v>
      </c>
      <c r="Q13" s="250">
        <v>0.16</v>
      </c>
      <c r="R13" s="254">
        <v>0.16</v>
      </c>
      <c r="S13" s="260">
        <v>0.16</v>
      </c>
      <c r="T13" s="250">
        <v>0.16</v>
      </c>
      <c r="U13" s="254">
        <v>0.16</v>
      </c>
      <c r="V13" s="260">
        <v>0.16</v>
      </c>
      <c r="W13" s="251">
        <v>0.16</v>
      </c>
      <c r="X13" s="255">
        <v>0.16</v>
      </c>
      <c r="Y13" s="261">
        <v>0.16</v>
      </c>
      <c r="Z13" s="250">
        <v>0.16</v>
      </c>
      <c r="AA13" s="254">
        <v>0.16</v>
      </c>
      <c r="AB13" s="260">
        <v>0.16</v>
      </c>
    </row>
    <row r="14" spans="1:28">
      <c r="A14" s="248" t="s">
        <v>99</v>
      </c>
      <c r="B14" s="250">
        <v>0.08</v>
      </c>
      <c r="C14" s="254">
        <v>0.08</v>
      </c>
      <c r="D14" s="257">
        <v>0.08</v>
      </c>
      <c r="E14" s="250">
        <v>0.08</v>
      </c>
      <c r="F14" s="254">
        <v>0.08</v>
      </c>
      <c r="G14" s="257">
        <v>0.08</v>
      </c>
      <c r="H14" s="250">
        <v>0.08</v>
      </c>
      <c r="I14" s="254">
        <v>0.08</v>
      </c>
      <c r="J14" s="257">
        <v>0.08</v>
      </c>
      <c r="K14" s="250">
        <v>0.08</v>
      </c>
      <c r="L14" s="254">
        <v>0.08</v>
      </c>
      <c r="M14" s="257">
        <v>0.08</v>
      </c>
      <c r="N14" s="250">
        <v>0.08</v>
      </c>
      <c r="O14" s="254">
        <v>0.08</v>
      </c>
      <c r="P14" s="260">
        <v>0.08</v>
      </c>
      <c r="Q14" s="250">
        <v>0.08</v>
      </c>
      <c r="R14" s="254">
        <v>0.08</v>
      </c>
      <c r="S14" s="260">
        <v>0.08</v>
      </c>
      <c r="T14" s="250">
        <v>0.08</v>
      </c>
      <c r="U14" s="254">
        <v>0.08</v>
      </c>
      <c r="V14" s="260">
        <v>0.08</v>
      </c>
      <c r="W14" s="250">
        <v>0.08</v>
      </c>
      <c r="X14" s="254">
        <v>0.08</v>
      </c>
      <c r="Y14" s="260">
        <v>0.08</v>
      </c>
      <c r="Z14" s="250">
        <v>0.08</v>
      </c>
      <c r="AA14" s="254">
        <v>0.08</v>
      </c>
      <c r="AB14" s="260">
        <v>0.08</v>
      </c>
    </row>
    <row r="15" spans="1:28">
      <c r="A15" s="248" t="s">
        <v>682</v>
      </c>
      <c r="B15" s="250">
        <v>-18.62</v>
      </c>
      <c r="C15" s="254">
        <v>-18.61</v>
      </c>
      <c r="D15" s="257">
        <v>-18.61</v>
      </c>
      <c r="E15" s="250">
        <v>-18.62</v>
      </c>
      <c r="F15" s="254">
        <v>-18.63</v>
      </c>
      <c r="G15" s="257">
        <v>-18.649999999999999</v>
      </c>
      <c r="H15" s="251">
        <v>-18.670000000000002</v>
      </c>
      <c r="I15" s="255">
        <v>-18.690000000000001</v>
      </c>
      <c r="J15" s="261">
        <v>-18.72</v>
      </c>
      <c r="K15" s="251">
        <v>-18.84</v>
      </c>
      <c r="L15" s="255">
        <v>-18.97</v>
      </c>
      <c r="M15" s="258">
        <v>-19.11</v>
      </c>
      <c r="N15" s="251">
        <v>-19.25</v>
      </c>
      <c r="O15" s="255">
        <v>-19.38</v>
      </c>
      <c r="P15" s="261">
        <v>-19.52</v>
      </c>
      <c r="Q15" s="250">
        <v>-19.55</v>
      </c>
      <c r="R15" s="254">
        <v>-19.579999999999998</v>
      </c>
      <c r="S15" s="260">
        <v>-19.61</v>
      </c>
      <c r="T15" s="250">
        <v>-19.649999999999999</v>
      </c>
      <c r="U15" s="254">
        <v>-19.68</v>
      </c>
      <c r="V15" s="260">
        <v>-19.71</v>
      </c>
      <c r="W15" s="251">
        <v>-19.739999999999998</v>
      </c>
      <c r="X15" s="255">
        <v>-19.78</v>
      </c>
      <c r="Y15" s="261">
        <v>-19.809999999999999</v>
      </c>
      <c r="Z15" s="250">
        <v>-19.84</v>
      </c>
      <c r="AA15" s="254">
        <v>-19.88</v>
      </c>
      <c r="AB15" s="260">
        <v>-19.91</v>
      </c>
    </row>
    <row r="16" spans="1:28">
      <c r="A16" s="248" t="s">
        <v>683</v>
      </c>
      <c r="B16" s="250">
        <v>-63.71</v>
      </c>
      <c r="C16" s="254">
        <v>-61.28</v>
      </c>
      <c r="D16" s="257">
        <v>-59.09</v>
      </c>
      <c r="E16" s="250">
        <v>-57.1</v>
      </c>
      <c r="F16" s="254">
        <v>-55.3</v>
      </c>
      <c r="G16" s="257">
        <v>-53.64</v>
      </c>
      <c r="H16" s="250">
        <v>-52.12</v>
      </c>
      <c r="I16" s="254">
        <v>-50.72</v>
      </c>
      <c r="J16" s="257">
        <v>-49.42</v>
      </c>
      <c r="K16" s="250">
        <v>-45.05</v>
      </c>
      <c r="L16" s="254">
        <v>-41.65</v>
      </c>
      <c r="M16" s="257">
        <v>-38.9</v>
      </c>
      <c r="N16" s="250">
        <v>-36.630000000000003</v>
      </c>
      <c r="O16" s="254">
        <v>-34.71</v>
      </c>
      <c r="P16" s="260">
        <v>-33.049999999999997</v>
      </c>
      <c r="Q16" s="250">
        <v>-32.67</v>
      </c>
      <c r="R16" s="254">
        <v>-32.299999999999997</v>
      </c>
      <c r="S16" s="260">
        <v>-31.94</v>
      </c>
      <c r="T16" s="250">
        <v>-31.59</v>
      </c>
      <c r="U16" s="254">
        <v>-31.24</v>
      </c>
      <c r="V16" s="260">
        <v>-30.91</v>
      </c>
      <c r="W16" s="250">
        <v>-30.58</v>
      </c>
      <c r="X16" s="254">
        <v>-30.25</v>
      </c>
      <c r="Y16" s="260">
        <v>-29.93</v>
      </c>
      <c r="Z16" s="250">
        <v>-29.62</v>
      </c>
      <c r="AA16" s="254">
        <v>-29.3</v>
      </c>
      <c r="AB16" s="260">
        <v>-28.99</v>
      </c>
    </row>
    <row r="17" spans="1:28">
      <c r="A17" s="248" t="s">
        <v>107</v>
      </c>
      <c r="B17" s="250">
        <v>-28.36</v>
      </c>
      <c r="C17" s="254">
        <v>-26.99</v>
      </c>
      <c r="D17" s="257">
        <v>-25.77</v>
      </c>
      <c r="E17" s="250">
        <v>-24.69</v>
      </c>
      <c r="F17" s="254">
        <v>-23.73</v>
      </c>
      <c r="G17" s="257">
        <v>-22.86</v>
      </c>
      <c r="H17" s="250">
        <v>-22.07</v>
      </c>
      <c r="I17" s="254">
        <v>-21.36</v>
      </c>
      <c r="J17" s="257">
        <v>-20.71</v>
      </c>
      <c r="K17" s="251">
        <v>-18.62</v>
      </c>
      <c r="L17" s="255">
        <v>-17.11</v>
      </c>
      <c r="M17" s="258">
        <v>-15.97</v>
      </c>
      <c r="N17" s="251">
        <v>-15.09</v>
      </c>
      <c r="O17" s="255">
        <v>-14.4</v>
      </c>
      <c r="P17" s="261">
        <v>-13.85</v>
      </c>
      <c r="Q17" s="250">
        <v>-13.72</v>
      </c>
      <c r="R17" s="254">
        <v>-13.61</v>
      </c>
      <c r="S17" s="260">
        <v>-13.49</v>
      </c>
      <c r="T17" s="250">
        <v>-13.38</v>
      </c>
      <c r="U17" s="254">
        <v>-13.28</v>
      </c>
      <c r="V17" s="260">
        <v>-13.17</v>
      </c>
      <c r="W17" s="251">
        <v>-13.07</v>
      </c>
      <c r="X17" s="255">
        <v>-12.97</v>
      </c>
      <c r="Y17" s="261">
        <v>-12.87</v>
      </c>
      <c r="Z17" s="251">
        <v>-12.77</v>
      </c>
      <c r="AA17" s="255">
        <v>-12.67</v>
      </c>
      <c r="AB17" s="261">
        <v>-12.57</v>
      </c>
    </row>
    <row r="18" spans="1:28">
      <c r="A18" s="248" t="s">
        <v>684</v>
      </c>
      <c r="B18" s="250">
        <v>-5.51</v>
      </c>
      <c r="C18" s="254">
        <v>-5.6070000000000002</v>
      </c>
      <c r="D18" s="257">
        <v>-5.7060000000000004</v>
      </c>
      <c r="E18" s="250">
        <v>-5.8070000000000004</v>
      </c>
      <c r="F18" s="254">
        <v>-5.9089999999999998</v>
      </c>
      <c r="G18" s="257">
        <v>-6.01</v>
      </c>
      <c r="H18" s="250">
        <v>-6.1120000000000001</v>
      </c>
      <c r="I18" s="254">
        <v>-6.2130000000000001</v>
      </c>
      <c r="J18" s="257">
        <v>-6.3120000000000003</v>
      </c>
      <c r="K18" s="250">
        <v>-6.7</v>
      </c>
      <c r="L18" s="254">
        <v>-7.0650000000000004</v>
      </c>
      <c r="M18" s="257">
        <v>-7.4080000000000004</v>
      </c>
      <c r="N18" s="250">
        <v>-7.7279999999999998</v>
      </c>
      <c r="O18" s="254">
        <v>-8.0299999999999994</v>
      </c>
      <c r="P18" s="260">
        <v>-8.3160000000000007</v>
      </c>
      <c r="Q18" s="250">
        <v>-8.3859999999999992</v>
      </c>
      <c r="R18" s="254">
        <v>-8.4559999999999995</v>
      </c>
      <c r="S18" s="260">
        <v>-8.5259999999999998</v>
      </c>
      <c r="T18" s="250">
        <v>-8.5960000000000001</v>
      </c>
      <c r="U18" s="254">
        <v>-8.6660000000000004</v>
      </c>
      <c r="V18" s="260">
        <v>-8.7370000000000001</v>
      </c>
      <c r="W18" s="250">
        <v>-8.81</v>
      </c>
      <c r="X18" s="254">
        <v>-8.8840000000000003</v>
      </c>
      <c r="Y18" s="260">
        <v>-8.9600000000000009</v>
      </c>
      <c r="Z18" s="250">
        <v>-9.0380000000000003</v>
      </c>
      <c r="AA18" s="254">
        <v>-9.1180000000000003</v>
      </c>
      <c r="AB18" s="260">
        <v>-9.2010000000000005</v>
      </c>
    </row>
  </sheetData>
  <conditionalFormatting sqref="B1:AB18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>
    <tabColor rgb="FF0070C0"/>
  </sheetPr>
  <dimension ref="A1:CI136"/>
  <sheetViews>
    <sheetView topLeftCell="L1" zoomScale="70" zoomScaleNormal="70" zoomScaleSheetLayoutView="25" workbookViewId="0">
      <selection activeCell="AE17" sqref="AE17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customWidth="1"/>
    <col min="21" max="21" width="8.6328125" style="26" customWidth="1"/>
    <col min="22" max="22" width="8.6328125" style="27" customWidth="1"/>
    <col min="23" max="23" width="8.6328125" style="54" customWidth="1"/>
    <col min="24" max="69" width="8.6328125" style="47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213" t="s">
        <v>24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</row>
    <row r="2" spans="1:87" ht="21" customHeight="1" thickBot="1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119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917.4</v>
      </c>
      <c r="V3" s="3">
        <v>933.9</v>
      </c>
      <c r="W3" s="3">
        <v>950.4</v>
      </c>
      <c r="X3" s="3">
        <v>967</v>
      </c>
      <c r="Y3" s="3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25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110</v>
      </c>
      <c r="F4" s="110">
        <v>0.08</v>
      </c>
      <c r="G4" s="110">
        <v>0.08</v>
      </c>
      <c r="H4" s="110">
        <v>0.08</v>
      </c>
      <c r="I4" s="110">
        <v>0.08</v>
      </c>
      <c r="J4" s="110">
        <v>0.08</v>
      </c>
      <c r="K4" s="110">
        <v>0.08</v>
      </c>
      <c r="L4" s="110">
        <v>0.08</v>
      </c>
      <c r="M4" s="110">
        <v>7.9999000000000001E-2</v>
      </c>
      <c r="N4" s="110">
        <v>7.9995999999999998E-2</v>
      </c>
      <c r="O4" s="110">
        <v>7.9987000000000003E-2</v>
      </c>
      <c r="P4" s="110">
        <v>5.4727999999999999E-2</v>
      </c>
      <c r="Q4" s="110">
        <v>3.4264000000000003E-2</v>
      </c>
      <c r="R4" s="110">
        <v>1.8521999999999999E-4</v>
      </c>
      <c r="S4" s="110">
        <v>7.9277E-22</v>
      </c>
      <c r="T4" s="110">
        <v>6.6076E-24</v>
      </c>
      <c r="U4" s="110">
        <v>1.1243E-31</v>
      </c>
      <c r="V4" s="110">
        <v>2.4190999999999998E-33</v>
      </c>
      <c r="W4" s="110">
        <v>3.6832E-36</v>
      </c>
      <c r="X4" s="110">
        <v>0</v>
      </c>
      <c r="Y4" s="110">
        <v>0</v>
      </c>
      <c r="Z4" s="110">
        <v>0</v>
      </c>
      <c r="AA4" s="110"/>
      <c r="AB4" s="110"/>
      <c r="AC4" s="110"/>
      <c r="AD4" s="81"/>
      <c r="AE4" s="81"/>
      <c r="AF4" s="81"/>
      <c r="AG4" s="110"/>
      <c r="AH4" s="110"/>
      <c r="AI4" s="110"/>
      <c r="AJ4" s="110"/>
      <c r="AK4" s="110"/>
      <c r="AL4" s="110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111</v>
      </c>
      <c r="F5" s="110">
        <v>0.08</v>
      </c>
      <c r="G5" s="110">
        <v>0.08</v>
      </c>
      <c r="H5" s="110">
        <v>0.08</v>
      </c>
      <c r="I5" s="110">
        <v>0.08</v>
      </c>
      <c r="J5" s="110">
        <v>0.08</v>
      </c>
      <c r="K5" s="110">
        <v>0.08</v>
      </c>
      <c r="L5" s="110">
        <v>0.08</v>
      </c>
      <c r="M5" s="110">
        <v>0.08</v>
      </c>
      <c r="N5" s="110">
        <v>0.08</v>
      </c>
      <c r="O5" s="110">
        <v>0.08</v>
      </c>
      <c r="P5" s="110">
        <v>7.6582999999999998E-3</v>
      </c>
      <c r="Q5" s="110">
        <v>4.4875999999999998E-15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/>
      <c r="AB5" s="110"/>
      <c r="AC5" s="110"/>
      <c r="AD5" s="81"/>
      <c r="AE5" s="81"/>
      <c r="AF5" s="81"/>
      <c r="AG5" s="110"/>
      <c r="AH5" s="110"/>
      <c r="AI5" s="110"/>
      <c r="AJ5" s="110"/>
      <c r="AK5" s="110"/>
      <c r="AL5" s="110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91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4.6509999999999997E-33</v>
      </c>
      <c r="M6" s="110">
        <v>1.3832E-31</v>
      </c>
      <c r="N6" s="110">
        <v>6.6210999999999993E-30</v>
      </c>
      <c r="O6" s="110">
        <v>2.4151999999999998E-33</v>
      </c>
      <c r="P6" s="110">
        <v>0</v>
      </c>
      <c r="Q6" s="110">
        <v>1.5517E-18</v>
      </c>
      <c r="R6" s="110">
        <v>0</v>
      </c>
      <c r="S6" s="110">
        <v>0</v>
      </c>
      <c r="T6" s="110">
        <v>0</v>
      </c>
      <c r="U6" s="110">
        <v>2.2463999999999999E-16</v>
      </c>
      <c r="V6" s="110">
        <v>9.2168999999999999E-16</v>
      </c>
      <c r="W6" s="110">
        <v>9.8786000000000004E-16</v>
      </c>
      <c r="X6" s="110">
        <v>4.2412999999999997E-15</v>
      </c>
      <c r="Y6" s="110">
        <v>4.7725000000000001E-15</v>
      </c>
      <c r="Z6" s="110">
        <v>5.4959E-15</v>
      </c>
      <c r="AA6" s="110"/>
      <c r="AB6" s="110"/>
      <c r="AC6" s="110"/>
      <c r="AD6" s="81"/>
      <c r="AE6" s="81"/>
      <c r="AF6" s="81"/>
      <c r="AG6" s="110"/>
      <c r="AH6" s="110"/>
      <c r="AI6" s="110"/>
      <c r="AJ6" s="110"/>
      <c r="AK6" s="110"/>
      <c r="AL6" s="110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53</v>
      </c>
      <c r="F7" s="110">
        <v>6.9377999999999996E-26</v>
      </c>
      <c r="G7" s="110">
        <v>4.1208E-19</v>
      </c>
      <c r="H7" s="110">
        <v>4.8868999999999998E-15</v>
      </c>
      <c r="I7" s="110">
        <v>4.6365999999999997E-13</v>
      </c>
      <c r="J7" s="110">
        <v>3.8349999999999997E-12</v>
      </c>
      <c r="K7" s="110">
        <v>3.1226999999999999E-11</v>
      </c>
      <c r="L7" s="110">
        <v>5.0581000000000004E-13</v>
      </c>
      <c r="M7" s="110">
        <v>3.9534999999999999E-14</v>
      </c>
      <c r="N7" s="110">
        <v>7.3826999999999996E-16</v>
      </c>
      <c r="O7" s="110">
        <v>1.344E-22</v>
      </c>
      <c r="P7" s="110">
        <v>0</v>
      </c>
      <c r="Q7" s="110">
        <v>2.6387999999999998E-15</v>
      </c>
      <c r="R7" s="110">
        <v>0</v>
      </c>
      <c r="S7" s="110">
        <v>0</v>
      </c>
      <c r="T7" s="110">
        <v>4.5431000000000003E-25</v>
      </c>
      <c r="U7" s="110">
        <v>1.5536000000000001E-9</v>
      </c>
      <c r="V7" s="110">
        <v>3.5764000000000002E-9</v>
      </c>
      <c r="W7" s="110">
        <v>4.2394000000000001E-9</v>
      </c>
      <c r="X7" s="110">
        <v>9.9709E-9</v>
      </c>
      <c r="Y7" s="110">
        <v>1.2153999999999999E-8</v>
      </c>
      <c r="Z7" s="110">
        <v>1.5017999999999999E-8</v>
      </c>
      <c r="AA7" s="110"/>
      <c r="AB7" s="110"/>
      <c r="AC7" s="110"/>
      <c r="AD7" s="81"/>
      <c r="AE7" s="81"/>
      <c r="AF7" s="81"/>
      <c r="AG7" s="110"/>
      <c r="AH7" s="110"/>
      <c r="AI7" s="110"/>
      <c r="AJ7" s="110"/>
      <c r="AK7" s="110"/>
      <c r="AL7" s="110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61</v>
      </c>
      <c r="F8" s="110">
        <v>0.08</v>
      </c>
      <c r="G8" s="110">
        <v>0.08</v>
      </c>
      <c r="H8" s="110">
        <v>0.08</v>
      </c>
      <c r="I8" s="110">
        <v>0.08</v>
      </c>
      <c r="J8" s="110">
        <v>0.08</v>
      </c>
      <c r="K8" s="110">
        <v>0.08</v>
      </c>
      <c r="L8" s="110">
        <v>0.08</v>
      </c>
      <c r="M8" s="110">
        <v>8.0001000000000003E-2</v>
      </c>
      <c r="N8" s="110">
        <v>8.0004000000000006E-2</v>
      </c>
      <c r="O8" s="110">
        <v>8.0013000000000001E-2</v>
      </c>
      <c r="P8" s="110">
        <v>3.5888000000000003E-2</v>
      </c>
      <c r="Q8" s="110">
        <v>2.1467E-2</v>
      </c>
      <c r="R8" s="110">
        <v>5.7837000000000001E-3</v>
      </c>
      <c r="S8" s="110">
        <v>4.8007999999999998E-6</v>
      </c>
      <c r="T8" s="110">
        <v>7.5868999999999997E-7</v>
      </c>
      <c r="U8" s="110">
        <v>1.7961999999999999E-8</v>
      </c>
      <c r="V8" s="110">
        <v>9.2684999999999996E-9</v>
      </c>
      <c r="W8" s="110">
        <v>2.8372000000000001E-9</v>
      </c>
      <c r="X8" s="110">
        <v>1.9301000000000002E-9</v>
      </c>
      <c r="Y8" s="110">
        <v>6.9686000000000001E-10</v>
      </c>
      <c r="Z8" s="110">
        <v>2.6501999999999998E-10</v>
      </c>
      <c r="AA8" s="110"/>
      <c r="AB8" s="110"/>
      <c r="AC8" s="110"/>
      <c r="AD8" s="81"/>
      <c r="AE8" s="81"/>
      <c r="AF8" s="81"/>
      <c r="AG8" s="110"/>
      <c r="AH8" s="110"/>
      <c r="AI8" s="110"/>
      <c r="AJ8" s="110"/>
      <c r="AK8" s="110"/>
      <c r="AL8" s="110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92</v>
      </c>
      <c r="F9" s="110">
        <v>0</v>
      </c>
      <c r="G9" s="110">
        <v>0</v>
      </c>
      <c r="H9" s="110">
        <v>0</v>
      </c>
      <c r="I9" s="110">
        <v>2.6748999999999999E-36</v>
      </c>
      <c r="J9" s="110">
        <v>3.0363E-28</v>
      </c>
      <c r="K9" s="110">
        <v>1.0451999999999999E-21</v>
      </c>
      <c r="L9" s="110">
        <v>3.0431000000000001E-16</v>
      </c>
      <c r="M9" s="110">
        <v>5.2153000000000002E-15</v>
      </c>
      <c r="N9" s="110">
        <v>8.0465999999999998E-14</v>
      </c>
      <c r="O9" s="110">
        <v>1.1255E-12</v>
      </c>
      <c r="P9" s="110">
        <v>1.4420999999999999E-11</v>
      </c>
      <c r="Q9" s="110">
        <v>1.6713E-10</v>
      </c>
      <c r="R9" s="110">
        <v>1.5417E-9</v>
      </c>
      <c r="S9" s="110">
        <v>1.6978000000000001E-9</v>
      </c>
      <c r="T9" s="110">
        <v>2.1034E-9</v>
      </c>
      <c r="U9" s="110">
        <v>5.3763999999999998E-9</v>
      </c>
      <c r="V9" s="110">
        <v>5.5871999999999999E-9</v>
      </c>
      <c r="W9" s="110">
        <v>5.6383999999999999E-9</v>
      </c>
      <c r="X9" s="110">
        <v>5.5152999999999998E-9</v>
      </c>
      <c r="Y9" s="110">
        <v>5.2212000000000001E-9</v>
      </c>
      <c r="Z9" s="110">
        <v>4.7786E-9</v>
      </c>
      <c r="AA9" s="110"/>
      <c r="AB9" s="110"/>
      <c r="AC9" s="110"/>
      <c r="AD9" s="81"/>
      <c r="AE9" s="81"/>
      <c r="AF9" s="81"/>
      <c r="AG9" s="110"/>
      <c r="AH9" s="110"/>
      <c r="AI9" s="110"/>
      <c r="AJ9" s="110"/>
      <c r="AK9" s="110"/>
      <c r="AL9" s="110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7</v>
      </c>
      <c r="C10" s="41">
        <f t="shared" si="0"/>
        <v>0</v>
      </c>
      <c r="D10" s="41">
        <f t="shared" si="0"/>
        <v>0</v>
      </c>
      <c r="E10" s="45" t="s">
        <v>1452</v>
      </c>
      <c r="F10" s="110">
        <v>0</v>
      </c>
      <c r="G10" s="110">
        <v>0</v>
      </c>
      <c r="H10" s="110">
        <v>0</v>
      </c>
      <c r="I10" s="110">
        <v>1.1043E-31</v>
      </c>
      <c r="J10" s="110">
        <v>1.6944E-24</v>
      </c>
      <c r="K10" s="110">
        <v>1.1347999999999999E-18</v>
      </c>
      <c r="L10" s="110">
        <v>8.3191000000000006E-14</v>
      </c>
      <c r="M10" s="110">
        <v>1.0426E-12</v>
      </c>
      <c r="N10" s="110">
        <v>1.1893E-11</v>
      </c>
      <c r="O10" s="110">
        <v>1.2427E-10</v>
      </c>
      <c r="P10" s="110">
        <v>1.2003999999999999E-9</v>
      </c>
      <c r="Q10" s="110">
        <v>1.0602E-8</v>
      </c>
      <c r="R10" s="110">
        <v>7.6561000000000006E-8</v>
      </c>
      <c r="S10" s="110">
        <v>8.5965000000000002E-8</v>
      </c>
      <c r="T10" s="110">
        <v>1.0686000000000001E-7</v>
      </c>
      <c r="U10" s="110">
        <v>2.9041999999999998E-7</v>
      </c>
      <c r="V10" s="110">
        <v>3.0698000000000001E-7</v>
      </c>
      <c r="W10" s="110">
        <v>3.1601999999999999E-7</v>
      </c>
      <c r="X10" s="110">
        <v>3.1635E-7</v>
      </c>
      <c r="Y10" s="110">
        <v>3.0754000000000001E-7</v>
      </c>
      <c r="Z10" s="110">
        <v>2.9007E-7</v>
      </c>
      <c r="AA10" s="110"/>
      <c r="AB10" s="110"/>
      <c r="AC10" s="110"/>
      <c r="AD10" s="81"/>
      <c r="AE10" s="81"/>
      <c r="AF10" s="81"/>
      <c r="AG10" s="110"/>
      <c r="AH10" s="110"/>
      <c r="AI10" s="110"/>
      <c r="AJ10" s="110"/>
      <c r="AK10" s="110"/>
      <c r="AL10" s="110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6</v>
      </c>
      <c r="C11" s="41">
        <f t="shared" si="0"/>
        <v>0</v>
      </c>
      <c r="D11" s="41">
        <f t="shared" si="0"/>
        <v>0</v>
      </c>
      <c r="E11" s="45" t="s">
        <v>93</v>
      </c>
      <c r="F11" s="110">
        <v>0</v>
      </c>
      <c r="G11" s="110">
        <v>0</v>
      </c>
      <c r="H11" s="110">
        <v>0</v>
      </c>
      <c r="I11" s="110">
        <v>7.5161000000000002E-28</v>
      </c>
      <c r="J11" s="110">
        <v>1.498E-21</v>
      </c>
      <c r="K11" s="110">
        <v>1.8924999999999999E-16</v>
      </c>
      <c r="L11" s="110">
        <v>3.4079E-12</v>
      </c>
      <c r="M11" s="110">
        <v>3.1061999999999998E-11</v>
      </c>
      <c r="N11" s="110">
        <v>2.6063999999999999E-10</v>
      </c>
      <c r="O11" s="110">
        <v>2.0244000000000002E-9</v>
      </c>
      <c r="P11" s="110">
        <v>1.4672000000000001E-8</v>
      </c>
      <c r="Q11" s="110">
        <v>9.8305999999999994E-8</v>
      </c>
      <c r="R11" s="110">
        <v>5.5341999999999999E-7</v>
      </c>
      <c r="S11" s="110">
        <v>6.3097999999999995E-7</v>
      </c>
      <c r="T11" s="110">
        <v>7.8380999999999998E-7</v>
      </c>
      <c r="U11" s="110">
        <v>2.2122000000000002E-6</v>
      </c>
      <c r="V11" s="110">
        <v>2.3717000000000001E-6</v>
      </c>
      <c r="W11" s="110">
        <v>2.4837E-6</v>
      </c>
      <c r="X11" s="110">
        <v>2.5376000000000001E-6</v>
      </c>
      <c r="Y11" s="110">
        <v>2.5266999999999999E-6</v>
      </c>
      <c r="Z11" s="110">
        <v>2.4499E-6</v>
      </c>
      <c r="AA11" s="110"/>
      <c r="AB11" s="110"/>
      <c r="AC11" s="110"/>
      <c r="AD11" s="81"/>
      <c r="AE11" s="81"/>
      <c r="AF11" s="81"/>
      <c r="AG11" s="110"/>
      <c r="AH11" s="110"/>
      <c r="AI11" s="110"/>
      <c r="AJ11" s="110"/>
      <c r="AK11" s="110"/>
      <c r="AL11" s="110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5</v>
      </c>
      <c r="C12" s="41">
        <f t="shared" si="0"/>
        <v>0</v>
      </c>
      <c r="D12" s="41">
        <f t="shared" si="0"/>
        <v>0</v>
      </c>
      <c r="E12" s="45" t="s">
        <v>94</v>
      </c>
      <c r="F12" s="110">
        <v>0</v>
      </c>
      <c r="G12" s="110">
        <v>0</v>
      </c>
      <c r="H12" s="110">
        <v>0</v>
      </c>
      <c r="I12" s="110">
        <v>2.4944999999999998E-25</v>
      </c>
      <c r="J12" s="110">
        <v>1.6046000000000001E-19</v>
      </c>
      <c r="K12" s="110">
        <v>7.7809999999999992E-15</v>
      </c>
      <c r="L12" s="110">
        <v>6.0852000000000006E-11</v>
      </c>
      <c r="M12" s="110">
        <v>4.5725E-10</v>
      </c>
      <c r="N12" s="110">
        <v>3.1799000000000002E-9</v>
      </c>
      <c r="O12" s="110">
        <v>2.0573999999999999E-8</v>
      </c>
      <c r="P12" s="110">
        <v>1.2473000000000001E-7</v>
      </c>
      <c r="Q12" s="110">
        <v>7.0353999999999996E-7</v>
      </c>
      <c r="R12" s="110">
        <v>3.4105000000000002E-6</v>
      </c>
      <c r="S12" s="110">
        <v>4.3432000000000002E-6</v>
      </c>
      <c r="T12" s="110">
        <v>5.9076E-6</v>
      </c>
      <c r="U12" s="110">
        <v>2.9932000000000001E-5</v>
      </c>
      <c r="V12" s="110">
        <v>3.4804000000000001E-5</v>
      </c>
      <c r="W12" s="110">
        <v>3.9558999999999999E-5</v>
      </c>
      <c r="X12" s="110">
        <v>4.3914E-5</v>
      </c>
      <c r="Y12" s="110">
        <v>4.7574999999999998E-5</v>
      </c>
      <c r="Z12" s="110">
        <v>5.0275999999999998E-5</v>
      </c>
      <c r="AA12" s="110"/>
      <c r="AB12" s="110"/>
      <c r="AC12" s="110"/>
      <c r="AD12" s="81"/>
      <c r="AE12" s="81"/>
      <c r="AF12" s="81"/>
      <c r="AG12" s="110"/>
      <c r="AH12" s="110"/>
      <c r="AI12" s="110"/>
      <c r="AJ12" s="110"/>
      <c r="AK12" s="110"/>
      <c r="AL12" s="110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1</v>
      </c>
      <c r="D13" s="41">
        <f t="shared" si="0"/>
        <v>0</v>
      </c>
      <c r="E13" s="45" t="s">
        <v>101</v>
      </c>
      <c r="F13" s="110">
        <v>0</v>
      </c>
      <c r="G13" s="110">
        <v>2.3150000000000001E-32</v>
      </c>
      <c r="H13" s="110">
        <v>5.1894000000000002E-28</v>
      </c>
      <c r="I13" s="110">
        <v>6.7150999999999996E-25</v>
      </c>
      <c r="J13" s="110">
        <v>1.4416E-22</v>
      </c>
      <c r="K13" s="110">
        <v>9.2846999999999997E-21</v>
      </c>
      <c r="L13" s="110">
        <v>2.5660999999999998E-19</v>
      </c>
      <c r="M13" s="110">
        <v>5.3058999999999996E-19</v>
      </c>
      <c r="N13" s="110">
        <v>1.0587999999999999E-18</v>
      </c>
      <c r="O13" s="110">
        <v>2.0443E-18</v>
      </c>
      <c r="P13" s="110">
        <v>3.8244000000000002E-18</v>
      </c>
      <c r="Q13" s="110">
        <v>6.9690999999999994E-18</v>
      </c>
      <c r="R13" s="110">
        <v>1.2322E-17</v>
      </c>
      <c r="S13" s="110">
        <v>2.0047000000000001E-17</v>
      </c>
      <c r="T13" s="110">
        <v>3.1372000000000002E-17</v>
      </c>
      <c r="U13" s="110">
        <v>4.5191999999999996E-16</v>
      </c>
      <c r="V13" s="110">
        <v>6.2680000000000005E-16</v>
      </c>
      <c r="W13" s="110">
        <v>8.6001000000000005E-16</v>
      </c>
      <c r="X13" s="110">
        <v>1.1681E-15</v>
      </c>
      <c r="Y13" s="110">
        <v>1.5715999999999999E-15</v>
      </c>
      <c r="Z13" s="110">
        <v>2.0954999999999998E-15</v>
      </c>
      <c r="AA13" s="110"/>
      <c r="AB13" s="110"/>
      <c r="AC13" s="110"/>
      <c r="AD13" s="81"/>
      <c r="AE13" s="81"/>
      <c r="AF13" s="81"/>
      <c r="AG13" s="110"/>
      <c r="AH13" s="110"/>
      <c r="AI13" s="110"/>
      <c r="AJ13" s="110"/>
      <c r="AK13" s="110"/>
      <c r="AL13" s="110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4</v>
      </c>
      <c r="C14" s="41">
        <f t="shared" si="0"/>
        <v>0</v>
      </c>
      <c r="D14" s="41">
        <f t="shared" si="0"/>
        <v>0</v>
      </c>
      <c r="E14" s="45" t="s">
        <v>95</v>
      </c>
      <c r="F14" s="110">
        <v>0</v>
      </c>
      <c r="G14" s="110">
        <v>0</v>
      </c>
      <c r="H14" s="110">
        <v>0</v>
      </c>
      <c r="I14" s="110">
        <v>1.8533E-24</v>
      </c>
      <c r="J14" s="110">
        <v>2.8341E-19</v>
      </c>
      <c r="K14" s="110">
        <v>4.1509999999999998E-15</v>
      </c>
      <c r="L14" s="110">
        <v>1.1626000000000001E-11</v>
      </c>
      <c r="M14" s="110">
        <v>6.9022000000000002E-11</v>
      </c>
      <c r="N14" s="110">
        <v>3.8204999999999999E-10</v>
      </c>
      <c r="O14" s="110">
        <v>1.9809000000000001E-9</v>
      </c>
      <c r="P14" s="110">
        <v>9.6823E-9</v>
      </c>
      <c r="Q14" s="110">
        <v>4.4374999999999999E-8</v>
      </c>
      <c r="R14" s="110">
        <v>1.7907E-7</v>
      </c>
      <c r="S14" s="110">
        <v>2.4658999999999999E-7</v>
      </c>
      <c r="T14" s="110">
        <v>3.5601999999999998E-7</v>
      </c>
      <c r="U14" s="110">
        <v>2.6869999999999999E-6</v>
      </c>
      <c r="V14" s="110">
        <v>3.3119E-6</v>
      </c>
      <c r="W14" s="110">
        <v>3.9963000000000002E-6</v>
      </c>
      <c r="X14" s="110">
        <v>4.7182E-6</v>
      </c>
      <c r="Y14" s="110">
        <v>5.4477999999999997E-6</v>
      </c>
      <c r="Z14" s="110">
        <v>6.1503999999999996E-6</v>
      </c>
      <c r="AA14" s="110"/>
      <c r="AB14" s="110"/>
      <c r="AC14" s="110"/>
      <c r="AD14" s="81"/>
      <c r="AE14" s="81"/>
      <c r="AF14" s="81"/>
      <c r="AG14" s="110"/>
      <c r="AH14" s="110"/>
      <c r="AI14" s="110"/>
      <c r="AJ14" s="110"/>
      <c r="AK14" s="110"/>
      <c r="AL14" s="110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0</v>
      </c>
      <c r="E15" s="45" t="s">
        <v>96</v>
      </c>
      <c r="F15" s="110">
        <v>0</v>
      </c>
      <c r="G15" s="110">
        <v>0</v>
      </c>
      <c r="H15" s="110">
        <v>2.112E-33</v>
      </c>
      <c r="I15" s="110">
        <v>6.9566999999999996E-22</v>
      </c>
      <c r="J15" s="110">
        <v>2.8298000000000001E-17</v>
      </c>
      <c r="K15" s="110">
        <v>1.3693E-13</v>
      </c>
      <c r="L15" s="110">
        <v>1.4777E-10</v>
      </c>
      <c r="M15" s="110">
        <v>7.045E-10</v>
      </c>
      <c r="N15" s="110">
        <v>3.1523E-9</v>
      </c>
      <c r="O15" s="110">
        <v>1.3294999999999999E-8</v>
      </c>
      <c r="P15" s="110">
        <v>5.3138999999999997E-8</v>
      </c>
      <c r="Q15" s="110">
        <v>2.0062000000000001E-7</v>
      </c>
      <c r="R15" s="110">
        <v>6.8280000000000005E-7</v>
      </c>
      <c r="S15" s="110">
        <v>1.0296000000000001E-6</v>
      </c>
      <c r="T15" s="110">
        <v>1.5969999999999999E-6</v>
      </c>
      <c r="U15" s="110">
        <v>1.9313999999999998E-5</v>
      </c>
      <c r="V15" s="110">
        <v>2.5463999999999999E-5</v>
      </c>
      <c r="W15" s="110">
        <v>3.2904999999999998E-5</v>
      </c>
      <c r="X15" s="110">
        <v>4.1666999999999999E-5</v>
      </c>
      <c r="Y15" s="110">
        <v>5.1697000000000003E-5</v>
      </c>
      <c r="Z15" s="110">
        <v>6.2847000000000003E-5</v>
      </c>
      <c r="AA15" s="110"/>
      <c r="AB15" s="110"/>
      <c r="AC15" s="110"/>
      <c r="AD15" s="81"/>
      <c r="AE15" s="81"/>
      <c r="AF15" s="81"/>
      <c r="AG15" s="110"/>
      <c r="AH15" s="110"/>
      <c r="AI15" s="110"/>
      <c r="AJ15" s="110"/>
      <c r="AK15" s="110"/>
      <c r="AL15" s="110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2</v>
      </c>
      <c r="C16" s="41">
        <f t="shared" si="0"/>
        <v>0</v>
      </c>
      <c r="D16" s="41">
        <f t="shared" si="0"/>
        <v>0</v>
      </c>
      <c r="E16" s="45" t="s">
        <v>97</v>
      </c>
      <c r="F16" s="110">
        <v>0</v>
      </c>
      <c r="G16" s="110">
        <v>3.4198000000000002E-28</v>
      </c>
      <c r="H16" s="110">
        <v>5.9530000000000002E-24</v>
      </c>
      <c r="I16" s="110">
        <v>8.4280000000000001E-16</v>
      </c>
      <c r="J16" s="110">
        <v>2.2795000000000001E-12</v>
      </c>
      <c r="K16" s="110">
        <v>1.2492E-9</v>
      </c>
      <c r="L16" s="110">
        <v>2.2200999999999999E-7</v>
      </c>
      <c r="M16" s="110">
        <v>7.0592000000000001E-7</v>
      </c>
      <c r="N16" s="110">
        <v>2.1401999999999999E-6</v>
      </c>
      <c r="O16" s="110">
        <v>6.2067999999999996E-6</v>
      </c>
      <c r="P16" s="110">
        <v>1.7286999999999999E-5</v>
      </c>
      <c r="Q16" s="110">
        <v>4.6147999999999999E-5</v>
      </c>
      <c r="R16" s="110">
        <v>1.1451E-4</v>
      </c>
      <c r="S16" s="110">
        <v>1.6449999999999999E-4</v>
      </c>
      <c r="T16" s="110">
        <v>2.3994000000000001E-4</v>
      </c>
      <c r="U16" s="110">
        <v>2.1088999999999999E-3</v>
      </c>
      <c r="V16" s="110">
        <v>2.7017999999999999E-3</v>
      </c>
      <c r="W16" s="110">
        <v>3.4088E-3</v>
      </c>
      <c r="X16" s="110">
        <v>4.2351000000000003E-3</v>
      </c>
      <c r="Y16" s="110">
        <v>5.1815000000000003E-3</v>
      </c>
      <c r="Z16" s="110">
        <v>6.2434999999999999E-3</v>
      </c>
      <c r="AA16" s="110"/>
      <c r="AB16" s="110"/>
      <c r="AC16" s="110"/>
      <c r="AD16" s="81"/>
      <c r="AE16" s="81"/>
      <c r="AF16" s="81"/>
      <c r="AG16" s="110"/>
      <c r="AH16" s="110"/>
      <c r="AI16" s="110"/>
      <c r="AJ16" s="110"/>
      <c r="AK16" s="110"/>
      <c r="AL16" s="110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2</v>
      </c>
      <c r="F17" s="110">
        <v>0</v>
      </c>
      <c r="G17" s="110">
        <v>0</v>
      </c>
      <c r="H17" s="110">
        <v>2.9715000000000001E-31</v>
      </c>
      <c r="I17" s="110">
        <v>3.4601000000000002E-24</v>
      </c>
      <c r="J17" s="110">
        <v>3.2441999999999999E-20</v>
      </c>
      <c r="K17" s="110">
        <v>4.4000999999999999E-17</v>
      </c>
      <c r="L17" s="110">
        <v>1.5291E-14</v>
      </c>
      <c r="M17" s="110">
        <v>5.5875000000000002E-14</v>
      </c>
      <c r="N17" s="110">
        <v>1.9279E-13</v>
      </c>
      <c r="O17" s="110">
        <v>6.3058000000000003E-13</v>
      </c>
      <c r="P17" s="110">
        <v>1.9632E-12</v>
      </c>
      <c r="Q17" s="110">
        <v>5.8235E-12</v>
      </c>
      <c r="R17" s="110">
        <v>1.6237999999999999E-11</v>
      </c>
      <c r="S17" s="110">
        <v>3.3635000000000002E-11</v>
      </c>
      <c r="T17" s="110">
        <v>6.8656999999999999E-11</v>
      </c>
      <c r="U17" s="110">
        <v>4.7598E-9</v>
      </c>
      <c r="V17" s="110">
        <v>7.9418E-9</v>
      </c>
      <c r="W17" s="110">
        <v>1.2979999999999999E-8</v>
      </c>
      <c r="X17" s="110">
        <v>2.0793E-8</v>
      </c>
      <c r="Y17" s="110">
        <v>3.2670000000000001E-8</v>
      </c>
      <c r="Z17" s="110">
        <v>5.0378999999999997E-8</v>
      </c>
      <c r="AA17" s="110"/>
      <c r="AB17" s="110"/>
      <c r="AC17" s="110"/>
      <c r="AD17" s="81"/>
      <c r="AE17" s="81"/>
      <c r="AF17" s="81"/>
      <c r="AG17" s="110"/>
      <c r="AH17" s="110"/>
      <c r="AI17" s="110"/>
      <c r="AJ17" s="110"/>
      <c r="AK17" s="110"/>
      <c r="AL17" s="110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1</v>
      </c>
      <c r="F18" s="110">
        <v>0.2</v>
      </c>
      <c r="G18" s="110">
        <v>0.2</v>
      </c>
      <c r="H18" s="110">
        <v>0.2</v>
      </c>
      <c r="I18" s="110">
        <v>0.2</v>
      </c>
      <c r="J18" s="110">
        <v>0.2</v>
      </c>
      <c r="K18" s="110">
        <v>0.2</v>
      </c>
      <c r="L18" s="110">
        <v>0.2</v>
      </c>
      <c r="M18" s="110">
        <v>0.2</v>
      </c>
      <c r="N18" s="110">
        <v>0.2</v>
      </c>
      <c r="O18" s="110">
        <v>0.2</v>
      </c>
      <c r="P18" s="110">
        <v>0.2</v>
      </c>
      <c r="Q18" s="110">
        <v>0.2</v>
      </c>
      <c r="R18" s="110">
        <v>0.2</v>
      </c>
      <c r="S18" s="110">
        <v>0.2</v>
      </c>
      <c r="T18" s="110">
        <v>0.2</v>
      </c>
      <c r="U18" s="110">
        <v>0.2</v>
      </c>
      <c r="V18" s="110">
        <v>0.2</v>
      </c>
      <c r="W18" s="110">
        <v>0.2</v>
      </c>
      <c r="X18" s="110">
        <v>0.2</v>
      </c>
      <c r="Y18" s="110">
        <v>0.2</v>
      </c>
      <c r="Z18" s="110">
        <v>0.2</v>
      </c>
      <c r="AA18" s="110"/>
      <c r="AB18" s="110"/>
      <c r="AC18" s="110"/>
      <c r="AD18" s="81"/>
      <c r="AE18" s="81"/>
      <c r="AF18" s="81"/>
      <c r="AG18" s="110"/>
      <c r="AH18" s="110"/>
      <c r="AI18" s="110"/>
      <c r="AJ18" s="110"/>
      <c r="AK18" s="110"/>
      <c r="AL18" s="110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112</v>
      </c>
      <c r="F19" s="110">
        <v>0</v>
      </c>
      <c r="G19" s="110">
        <v>0</v>
      </c>
      <c r="H19" s="110">
        <v>3.9499E-30</v>
      </c>
      <c r="I19" s="110">
        <v>9.0084000000000004E-29</v>
      </c>
      <c r="J19" s="110">
        <v>2.0790000000000001E-25</v>
      </c>
      <c r="K19" s="110">
        <v>6.4358999999999997E-24</v>
      </c>
      <c r="L19" s="110">
        <v>1.2988E-21</v>
      </c>
      <c r="M19" s="110">
        <v>2.0426999999999999E-21</v>
      </c>
      <c r="N19" s="110">
        <v>1.1504E-20</v>
      </c>
      <c r="O19" s="110">
        <v>7.1848999999999997E-20</v>
      </c>
      <c r="P19" s="110">
        <v>2.1453999999999999E-13</v>
      </c>
      <c r="Q19" s="110">
        <v>2.96E-13</v>
      </c>
      <c r="R19" s="110">
        <v>3.9484999999999998E-13</v>
      </c>
      <c r="S19" s="110">
        <v>6.6497999999999996E-13</v>
      </c>
      <c r="T19" s="110">
        <v>1.0647000000000001E-12</v>
      </c>
      <c r="U19" s="110">
        <v>2.0439E-11</v>
      </c>
      <c r="V19" s="110">
        <v>3.0053999999999998E-11</v>
      </c>
      <c r="W19" s="110">
        <v>4.3920000000000002E-11</v>
      </c>
      <c r="X19" s="110">
        <v>6.3841000000000005E-11</v>
      </c>
      <c r="Y19" s="110">
        <v>9.2376E-11</v>
      </c>
      <c r="Z19" s="110">
        <v>1.3315E-10</v>
      </c>
      <c r="AA19" s="110"/>
      <c r="AB19" s="110"/>
      <c r="AC19" s="110"/>
      <c r="AD19" s="81"/>
      <c r="AE19" s="81"/>
      <c r="AF19" s="81"/>
      <c r="AG19" s="110"/>
      <c r="AH19" s="110"/>
      <c r="AI19" s="110"/>
      <c r="AJ19" s="110"/>
      <c r="AK19" s="110"/>
      <c r="AL19" s="110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100</v>
      </c>
      <c r="F20" s="110">
        <v>1.1493000000000001E-25</v>
      </c>
      <c r="G20" s="110">
        <v>2.0885000000000001E-18</v>
      </c>
      <c r="H20" s="110">
        <v>4.8918999999999997E-15</v>
      </c>
      <c r="I20" s="110">
        <v>4.9261999999999997E-13</v>
      </c>
      <c r="J20" s="110">
        <v>3.3043999999999999E-11</v>
      </c>
      <c r="K20" s="110">
        <v>7.3103999999999994E-11</v>
      </c>
      <c r="L20" s="110">
        <v>1.9789999999999999E-9</v>
      </c>
      <c r="M20" s="110">
        <v>2.0336000000000001E-9</v>
      </c>
      <c r="N20" s="110">
        <v>7.6813000000000008E-9</v>
      </c>
      <c r="O20" s="110">
        <v>3.2964999999999998E-8</v>
      </c>
      <c r="P20" s="110">
        <v>6.9384000000000001E-2</v>
      </c>
      <c r="Q20" s="110">
        <v>0.10427</v>
      </c>
      <c r="R20" s="110">
        <v>0.15403</v>
      </c>
      <c r="S20" s="110">
        <v>0.16</v>
      </c>
      <c r="T20" s="110">
        <v>0.16</v>
      </c>
      <c r="U20" s="110">
        <v>0.16</v>
      </c>
      <c r="V20" s="110">
        <v>0.16</v>
      </c>
      <c r="W20" s="110">
        <v>0.16</v>
      </c>
      <c r="X20" s="110">
        <v>0.16</v>
      </c>
      <c r="Y20" s="110">
        <v>0.16</v>
      </c>
      <c r="Z20" s="110">
        <v>0.16</v>
      </c>
      <c r="AA20" s="110"/>
      <c r="AB20" s="110"/>
      <c r="AC20" s="110"/>
      <c r="AD20" s="81"/>
      <c r="AE20" s="81"/>
      <c r="AF20" s="81"/>
      <c r="AG20" s="110"/>
      <c r="AH20" s="110"/>
      <c r="AI20" s="110"/>
      <c r="AJ20" s="110"/>
      <c r="AK20" s="110"/>
      <c r="AL20" s="110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109</v>
      </c>
      <c r="F21" s="110">
        <v>0</v>
      </c>
      <c r="G21" s="110">
        <v>0</v>
      </c>
      <c r="H21" s="110">
        <v>0</v>
      </c>
      <c r="I21" s="110">
        <v>0</v>
      </c>
      <c r="J21" s="110">
        <v>1.8669999999999998E-33</v>
      </c>
      <c r="K21" s="110">
        <v>5.5563000000000001E-31</v>
      </c>
      <c r="L21" s="110">
        <v>7.0713000000000002E-28</v>
      </c>
      <c r="M21" s="110">
        <v>1.6738000000000001E-27</v>
      </c>
      <c r="N21" s="110">
        <v>1.3936999999999999E-26</v>
      </c>
      <c r="O21" s="110">
        <v>1.2657E-25</v>
      </c>
      <c r="P21" s="110">
        <v>5.4248999999999997E-19</v>
      </c>
      <c r="Q21" s="110">
        <v>1.6051999999999999E-18</v>
      </c>
      <c r="R21" s="110">
        <v>4.6008999999999999E-18</v>
      </c>
      <c r="S21" s="110">
        <v>1.1615E-17</v>
      </c>
      <c r="T21" s="110">
        <v>2.6780999999999999E-17</v>
      </c>
      <c r="U21" s="110">
        <v>4.0953000000000001E-15</v>
      </c>
      <c r="V21" s="110">
        <v>7.6440999999999997E-15</v>
      </c>
      <c r="W21" s="110">
        <v>1.4004E-14</v>
      </c>
      <c r="X21" s="110">
        <v>2.5214E-14</v>
      </c>
      <c r="Y21" s="110">
        <v>4.4675000000000003E-14</v>
      </c>
      <c r="Z21" s="110">
        <v>7.7984999999999995E-14</v>
      </c>
      <c r="AA21" s="110"/>
      <c r="AB21" s="110"/>
      <c r="AC21" s="110"/>
      <c r="AD21" s="81"/>
      <c r="AE21" s="81"/>
      <c r="AF21" s="81"/>
      <c r="AG21" s="110"/>
      <c r="AH21" s="110"/>
      <c r="AI21" s="110"/>
      <c r="AJ21" s="110"/>
      <c r="AK21" s="110"/>
      <c r="AL21" s="110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246" t="s">
        <v>681</v>
      </c>
      <c r="F22" s="110">
        <v>2.1385999999999999E-31</v>
      </c>
      <c r="G22" s="110">
        <v>4.9152000000000002E-23</v>
      </c>
      <c r="H22" s="110">
        <v>1.0059E-19</v>
      </c>
      <c r="I22" s="110">
        <v>3.2815999999999999E-15</v>
      </c>
      <c r="J22" s="110">
        <v>7.6219000000000001E-13</v>
      </c>
      <c r="K22" s="110">
        <v>4.7967999999999999E-12</v>
      </c>
      <c r="L22" s="110">
        <v>3.2160000000000001E-10</v>
      </c>
      <c r="M22" s="110">
        <v>4.0755E-10</v>
      </c>
      <c r="N22" s="110">
        <v>1.8870999999999998E-9</v>
      </c>
      <c r="O22" s="110">
        <v>9.8732999999999998E-9</v>
      </c>
      <c r="P22" s="110">
        <v>2.5236000000000001E-2</v>
      </c>
      <c r="Q22" s="110">
        <v>4.5637999999999998E-2</v>
      </c>
      <c r="R22" s="110">
        <v>7.9561999999999994E-2</v>
      </c>
      <c r="S22" s="110">
        <v>7.9641000000000003E-2</v>
      </c>
      <c r="T22" s="110">
        <v>7.9478999999999994E-2</v>
      </c>
      <c r="U22" s="110">
        <v>7.5548000000000004E-2</v>
      </c>
      <c r="V22" s="110">
        <v>7.4315999999999993E-2</v>
      </c>
      <c r="W22" s="110">
        <v>7.2853000000000001E-2</v>
      </c>
      <c r="X22" s="110">
        <v>7.1149000000000004E-2</v>
      </c>
      <c r="Y22" s="110">
        <v>6.9205000000000003E-2</v>
      </c>
      <c r="Z22" s="110">
        <v>6.7031999999999994E-2</v>
      </c>
      <c r="AA22" s="110"/>
      <c r="AB22" s="110"/>
      <c r="AC22" s="110"/>
      <c r="AD22" s="81"/>
      <c r="AE22" s="81"/>
      <c r="AF22" s="81"/>
      <c r="AG22" s="110"/>
      <c r="AH22" s="110"/>
      <c r="AI22" s="110"/>
      <c r="AJ22" s="110"/>
      <c r="AK22" s="110"/>
      <c r="AL22" s="110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3</v>
      </c>
      <c r="C23" s="41">
        <f t="shared" si="1"/>
        <v>0</v>
      </c>
      <c r="D23" s="41">
        <f t="shared" si="1"/>
        <v>2</v>
      </c>
      <c r="E23" s="246" t="s">
        <v>99</v>
      </c>
      <c r="F23" s="110">
        <v>0</v>
      </c>
      <c r="G23" s="110">
        <v>1.6381999999999999E-33</v>
      </c>
      <c r="H23" s="110">
        <v>3.5597999999999999E-25</v>
      </c>
      <c r="I23" s="110">
        <v>9.3566000000000001E-20</v>
      </c>
      <c r="J23" s="110">
        <v>1.7949E-15</v>
      </c>
      <c r="K23" s="110">
        <v>2.6464000000000002E-13</v>
      </c>
      <c r="L23" s="110">
        <v>1.7471000000000001E-10</v>
      </c>
      <c r="M23" s="110">
        <v>3.5342999999999999E-10</v>
      </c>
      <c r="N23" s="110">
        <v>2.5220000000000002E-9</v>
      </c>
      <c r="O23" s="110">
        <v>1.9682E-8</v>
      </c>
      <c r="P23" s="110">
        <v>7.2342000000000004E-2</v>
      </c>
      <c r="Q23" s="110">
        <v>0.08</v>
      </c>
      <c r="R23" s="110">
        <v>0.08</v>
      </c>
      <c r="S23" s="110">
        <v>0.08</v>
      </c>
      <c r="T23" s="110">
        <v>0.08</v>
      </c>
      <c r="U23" s="110">
        <v>0.08</v>
      </c>
      <c r="V23" s="110">
        <v>0.08</v>
      </c>
      <c r="W23" s="110">
        <v>0.08</v>
      </c>
      <c r="X23" s="110">
        <v>0.08</v>
      </c>
      <c r="Y23" s="110">
        <v>0.08</v>
      </c>
      <c r="Z23" s="110">
        <v>0.08</v>
      </c>
      <c r="AA23" s="110"/>
      <c r="AB23" s="110"/>
      <c r="AC23" s="110"/>
      <c r="AD23" s="81"/>
      <c r="AE23" s="81"/>
      <c r="AF23" s="81"/>
      <c r="AG23" s="110"/>
      <c r="AH23" s="110"/>
      <c r="AI23" s="110"/>
      <c r="AJ23" s="110"/>
      <c r="AK23" s="110"/>
      <c r="AL23" s="110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1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246" t="s">
        <v>26</v>
      </c>
      <c r="F24" s="110">
        <v>-18.62</v>
      </c>
      <c r="G24" s="110">
        <v>-18.63</v>
      </c>
      <c r="H24" s="110">
        <v>-18.72</v>
      </c>
      <c r="I24" s="110">
        <v>-18.84</v>
      </c>
      <c r="J24" s="110">
        <v>-18.97</v>
      </c>
      <c r="K24" s="110">
        <v>-19.11</v>
      </c>
      <c r="L24" s="110">
        <v>-19.25</v>
      </c>
      <c r="M24" s="110">
        <v>-19.28</v>
      </c>
      <c r="N24" s="110">
        <v>-19.32</v>
      </c>
      <c r="O24" s="110">
        <v>-19.350000000000001</v>
      </c>
      <c r="P24" s="110">
        <v>-19.38</v>
      </c>
      <c r="Q24" s="110">
        <v>-19.420000000000002</v>
      </c>
      <c r="R24" s="110">
        <v>-19.45</v>
      </c>
      <c r="S24" s="110">
        <v>-19.48</v>
      </c>
      <c r="T24" s="110">
        <v>-19.52</v>
      </c>
      <c r="U24" s="110">
        <v>-19.739999999999998</v>
      </c>
      <c r="V24" s="110">
        <v>-19.78</v>
      </c>
      <c r="W24" s="110">
        <v>-19.809999999999999</v>
      </c>
      <c r="X24" s="110">
        <v>-19.84</v>
      </c>
      <c r="Y24" s="110">
        <v>-19.88</v>
      </c>
      <c r="Z24" s="110">
        <v>-19.91</v>
      </c>
      <c r="AA24" s="110"/>
      <c r="AB24" s="110"/>
      <c r="AC24" s="110"/>
      <c r="AD24" s="81"/>
      <c r="AE24" s="81"/>
      <c r="AF24" s="81"/>
      <c r="AG24" s="110"/>
      <c r="AH24" s="110"/>
      <c r="AI24" s="110"/>
      <c r="AJ24" s="110"/>
      <c r="AK24" s="110"/>
      <c r="AL24" s="110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1</v>
      </c>
      <c r="E25" s="246" t="s">
        <v>5</v>
      </c>
      <c r="F25" s="110">
        <v>-64.92</v>
      </c>
      <c r="G25" s="110">
        <v>-53.11</v>
      </c>
      <c r="H25" s="110">
        <v>-42.49</v>
      </c>
      <c r="I25" s="110">
        <v>-43.73</v>
      </c>
      <c r="J25" s="110">
        <v>-40.04</v>
      </c>
      <c r="K25" s="110">
        <v>-37.31</v>
      </c>
      <c r="L25" s="110">
        <v>-35.25</v>
      </c>
      <c r="M25" s="110">
        <v>-34.81</v>
      </c>
      <c r="N25" s="110">
        <v>-34.409999999999997</v>
      </c>
      <c r="O25" s="110">
        <v>-34.03</v>
      </c>
      <c r="P25" s="110">
        <v>-33.68</v>
      </c>
      <c r="Q25" s="110">
        <v>-33.76</v>
      </c>
      <c r="R25" s="110">
        <v>-33.86</v>
      </c>
      <c r="S25" s="110">
        <v>-33.44</v>
      </c>
      <c r="T25" s="110">
        <v>-33.049999999999997</v>
      </c>
      <c r="U25" s="110">
        <v>-30.58</v>
      </c>
      <c r="V25" s="110">
        <v>-30.25</v>
      </c>
      <c r="W25" s="110">
        <v>-29.93</v>
      </c>
      <c r="X25" s="110">
        <v>-29.62</v>
      </c>
      <c r="Y25" s="110">
        <v>-29.3</v>
      </c>
      <c r="Z25" s="110">
        <v>-28.99</v>
      </c>
      <c r="AA25" s="110"/>
      <c r="AB25" s="110"/>
      <c r="AC25" s="110"/>
      <c r="AD25" s="81"/>
      <c r="AE25" s="81"/>
      <c r="AF25" s="81"/>
      <c r="AG25" s="110"/>
      <c r="AH25" s="110"/>
      <c r="AI25" s="110"/>
      <c r="AJ25" s="110"/>
      <c r="AK25" s="110"/>
      <c r="AL25" s="110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1</v>
      </c>
      <c r="D26" s="41">
        <f t="shared" si="1"/>
        <v>0</v>
      </c>
      <c r="E26" s="246" t="s">
        <v>6</v>
      </c>
      <c r="F26" s="110">
        <v>-15.86</v>
      </c>
      <c r="G26" s="110">
        <v>-13.76</v>
      </c>
      <c r="H26" s="110">
        <v>-10.61</v>
      </c>
      <c r="I26" s="110">
        <v>-14.31</v>
      </c>
      <c r="J26" s="110">
        <v>-14.03</v>
      </c>
      <c r="K26" s="110">
        <v>-13.94</v>
      </c>
      <c r="L26" s="110">
        <v>-13.97</v>
      </c>
      <c r="M26" s="110">
        <v>-13.99</v>
      </c>
      <c r="N26" s="110">
        <v>-14.02</v>
      </c>
      <c r="O26" s="110">
        <v>-14.05</v>
      </c>
      <c r="P26" s="110">
        <v>-14.08</v>
      </c>
      <c r="Q26" s="110">
        <v>-14.12</v>
      </c>
      <c r="R26" s="110">
        <v>-14.15</v>
      </c>
      <c r="S26" s="110">
        <v>-13.98</v>
      </c>
      <c r="T26" s="110">
        <v>-13.85</v>
      </c>
      <c r="U26" s="110">
        <v>-13.07</v>
      </c>
      <c r="V26" s="110">
        <v>-12.97</v>
      </c>
      <c r="W26" s="110">
        <v>-12.87</v>
      </c>
      <c r="X26" s="110">
        <v>-12.77</v>
      </c>
      <c r="Y26" s="110">
        <v>-12.67</v>
      </c>
      <c r="Z26" s="110">
        <v>-12.57</v>
      </c>
      <c r="AA26" s="110"/>
      <c r="AB26" s="110"/>
      <c r="AC26" s="110"/>
      <c r="AD26" s="81"/>
      <c r="AE26" s="81"/>
      <c r="AF26" s="81"/>
      <c r="AG26" s="110"/>
      <c r="AH26" s="110"/>
      <c r="AI26" s="110"/>
      <c r="AJ26" s="110"/>
      <c r="AK26" s="110"/>
      <c r="AL26" s="110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1</v>
      </c>
      <c r="C27" s="41">
        <f t="shared" si="1"/>
        <v>0</v>
      </c>
      <c r="D27" s="41">
        <f t="shared" si="1"/>
        <v>0</v>
      </c>
      <c r="E27" s="246" t="s">
        <v>7</v>
      </c>
      <c r="F27" s="110">
        <v>-23.95</v>
      </c>
      <c r="G27" s="110">
        <v>-20.149999999999999</v>
      </c>
      <c r="H27" s="110">
        <v>-19.53</v>
      </c>
      <c r="I27" s="110">
        <v>-13.26</v>
      </c>
      <c r="J27" s="110">
        <v>-11.7</v>
      </c>
      <c r="K27" s="110">
        <v>-10.45</v>
      </c>
      <c r="L27" s="110">
        <v>-9.4139999999999997</v>
      </c>
      <c r="M27" s="110">
        <v>-9.18</v>
      </c>
      <c r="N27" s="110">
        <v>-8.9559999999999995</v>
      </c>
      <c r="O27" s="110">
        <v>-8.74</v>
      </c>
      <c r="P27" s="110">
        <v>-8.5310000000000006</v>
      </c>
      <c r="Q27" s="110">
        <v>-8.3320000000000007</v>
      </c>
      <c r="R27" s="110">
        <v>-8.157</v>
      </c>
      <c r="S27" s="110">
        <v>-8.2460000000000004</v>
      </c>
      <c r="T27" s="110">
        <v>-8.3160000000000007</v>
      </c>
      <c r="U27" s="110">
        <v>-8.81</v>
      </c>
      <c r="V27" s="110">
        <v>-8.8840000000000003</v>
      </c>
      <c r="W27" s="110">
        <v>-8.9600000000000009</v>
      </c>
      <c r="X27" s="110">
        <v>-9.0380000000000003</v>
      </c>
      <c r="Y27" s="110">
        <v>-9.1180000000000003</v>
      </c>
      <c r="Z27" s="110">
        <v>-9.2010000000000005</v>
      </c>
      <c r="AA27" s="110"/>
      <c r="AB27" s="110"/>
      <c r="AC27" s="110"/>
      <c r="AD27" s="81"/>
      <c r="AE27" s="81"/>
      <c r="AF27" s="81"/>
      <c r="AG27" s="110"/>
      <c r="AH27" s="110"/>
      <c r="AI27" s="110"/>
      <c r="AJ27" s="110"/>
      <c r="AK27" s="110"/>
      <c r="AL27" s="110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2">
        <f>IF(G3&gt;F3,1,0)</f>
        <v>1</v>
      </c>
      <c r="G33" s="102">
        <f t="shared" ref="G33:BR33" si="3">IF(H3&gt;G3,1,0)</f>
        <v>1</v>
      </c>
      <c r="H33" s="102">
        <f t="shared" si="3"/>
        <v>1</v>
      </c>
      <c r="I33" s="102">
        <f t="shared" si="3"/>
        <v>1</v>
      </c>
      <c r="J33" s="102">
        <f t="shared" si="3"/>
        <v>1</v>
      </c>
      <c r="K33" s="102">
        <f t="shared" si="3"/>
        <v>1</v>
      </c>
      <c r="L33" s="102">
        <f t="shared" si="3"/>
        <v>1</v>
      </c>
      <c r="M33" s="102">
        <f t="shared" si="3"/>
        <v>1</v>
      </c>
      <c r="N33" s="102">
        <f t="shared" si="3"/>
        <v>1</v>
      </c>
      <c r="O33" s="102">
        <f t="shared" si="3"/>
        <v>1</v>
      </c>
      <c r="P33" s="102">
        <f t="shared" si="3"/>
        <v>1</v>
      </c>
      <c r="Q33" s="102">
        <f t="shared" si="3"/>
        <v>1</v>
      </c>
      <c r="R33" s="102">
        <f t="shared" si="3"/>
        <v>1</v>
      </c>
      <c r="S33" s="102">
        <f t="shared" si="3"/>
        <v>1</v>
      </c>
      <c r="T33" s="102">
        <f t="shared" si="3"/>
        <v>1</v>
      </c>
      <c r="U33" s="102">
        <f t="shared" si="3"/>
        <v>1</v>
      </c>
      <c r="V33" s="102">
        <f t="shared" si="3"/>
        <v>1</v>
      </c>
      <c r="W33" s="102">
        <f t="shared" si="3"/>
        <v>1</v>
      </c>
      <c r="X33" s="102">
        <f t="shared" si="3"/>
        <v>1</v>
      </c>
      <c r="Y33" s="102">
        <f t="shared" si="3"/>
        <v>1</v>
      </c>
      <c r="Z33" s="102">
        <f t="shared" si="3"/>
        <v>0</v>
      </c>
      <c r="AA33" s="102">
        <f t="shared" si="3"/>
        <v>0</v>
      </c>
      <c r="AB33" s="102">
        <f t="shared" si="3"/>
        <v>0</v>
      </c>
      <c r="AC33" s="102">
        <f t="shared" si="3"/>
        <v>0</v>
      </c>
      <c r="AD33" s="102">
        <f t="shared" si="3"/>
        <v>0</v>
      </c>
      <c r="AE33" s="102">
        <f t="shared" si="3"/>
        <v>0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S33" s="99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-19.739999999999998</v>
      </c>
      <c r="V34" s="14">
        <f t="shared" ca="1" si="4"/>
        <v>-19.78</v>
      </c>
      <c r="W34" s="14">
        <f t="shared" ca="1" si="4"/>
        <v>-19.809999999999999</v>
      </c>
      <c r="X34" s="14">
        <f t="shared" ca="1" si="4"/>
        <v>-19.84</v>
      </c>
      <c r="Y34" s="14">
        <f t="shared" ca="1" si="4"/>
        <v>-19.88</v>
      </c>
      <c r="Z34" s="14">
        <f t="shared" ca="1" si="4"/>
        <v>-19.91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22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-33.68</v>
      </c>
      <c r="Q35" s="14">
        <f t="shared" ca="1" si="8"/>
        <v>-33.76</v>
      </c>
      <c r="R35" s="14">
        <f t="shared" ca="1" si="8"/>
        <v>-33.86</v>
      </c>
      <c r="S35" s="14">
        <f t="shared" ca="1" si="8"/>
        <v>-33.44</v>
      </c>
      <c r="T35" s="14">
        <f t="shared" ca="1" si="8"/>
        <v>-33.049999999999997</v>
      </c>
      <c r="U35" s="14">
        <f t="shared" ca="1" si="8"/>
        <v>-30.58</v>
      </c>
      <c r="V35" s="14">
        <f t="shared" ca="1" si="4"/>
        <v>-30.25</v>
      </c>
      <c r="W35" s="14">
        <f t="shared" ca="1" si="4"/>
        <v>-29.93</v>
      </c>
      <c r="X35" s="14">
        <f t="shared" ca="1" si="4"/>
        <v>-29.62</v>
      </c>
      <c r="Y35" s="14">
        <f t="shared" ca="1" si="4"/>
        <v>-29.3</v>
      </c>
      <c r="Z35" s="14">
        <f t="shared" ca="1" si="4"/>
        <v>-28.99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" t="s">
        <v>6</v>
      </c>
      <c r="D36" s="44">
        <f t="shared" si="6"/>
        <v>23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-14.15</v>
      </c>
      <c r="S36" s="14">
        <f t="shared" ca="1" si="4"/>
        <v>-13.98</v>
      </c>
      <c r="T36" s="14">
        <f t="shared" ca="1" si="4"/>
        <v>-13.85</v>
      </c>
      <c r="U36" s="14">
        <f t="shared" ca="1" si="4"/>
        <v>-13.07</v>
      </c>
      <c r="V36" s="14">
        <f t="shared" ca="1" si="4"/>
        <v>-12.97</v>
      </c>
      <c r="W36" s="14">
        <f t="shared" ca="1" si="4"/>
        <v>-12.87</v>
      </c>
      <c r="X36" s="14">
        <f t="shared" ca="1" si="4"/>
        <v>-12.77</v>
      </c>
      <c r="Y36" s="14">
        <f t="shared" ca="1" si="4"/>
        <v>-12.67</v>
      </c>
      <c r="Z36" s="14">
        <f t="shared" ca="1" si="4"/>
        <v>-12.57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" t="s">
        <v>7</v>
      </c>
      <c r="D37" s="44">
        <f t="shared" si="6"/>
        <v>24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-8.5310000000000006</v>
      </c>
      <c r="Q37" s="14">
        <f t="shared" ca="1" si="4"/>
        <v>-8.3320000000000007</v>
      </c>
      <c r="R37" s="14">
        <f t="shared" ca="1" si="4"/>
        <v>-8.157</v>
      </c>
      <c r="S37" s="14">
        <f t="shared" ca="1" si="4"/>
        <v>-8.2460000000000004</v>
      </c>
      <c r="T37" s="14">
        <f t="shared" ca="1" si="4"/>
        <v>-8.3160000000000007</v>
      </c>
      <c r="U37" s="14">
        <f t="shared" ca="1" si="4"/>
        <v>-8.81</v>
      </c>
      <c r="V37" s="14">
        <f t="shared" ca="1" si="4"/>
        <v>-8.8840000000000003</v>
      </c>
      <c r="W37" s="14">
        <f t="shared" ca="1" si="4"/>
        <v>-8.9600000000000009</v>
      </c>
      <c r="X37" s="14">
        <f t="shared" ca="1" si="4"/>
        <v>-9.0380000000000003</v>
      </c>
      <c r="Y37" s="14">
        <f t="shared" ca="1" si="4"/>
        <v>-9.1180000000000003</v>
      </c>
      <c r="Z37" s="14">
        <f t="shared" ca="1" si="4"/>
        <v>-9.2010000000000005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917.4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4"/>
    </row>
    <row r="41" spans="1:87" ht="2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-346.57540706850006</v>
      </c>
      <c r="G41" s="10">
        <f t="shared" ca="1" si="10"/>
        <v>-359.07784588799996</v>
      </c>
      <c r="H41" s="10">
        <f t="shared" ca="1" si="10"/>
        <v>-376.38042847650001</v>
      </c>
      <c r="I41" s="10">
        <f t="shared" ca="1" si="10"/>
        <v>-383.401117446</v>
      </c>
      <c r="J41" s="10">
        <f t="shared" ca="1" si="10"/>
        <v>-398.50463118749997</v>
      </c>
      <c r="K41" s="10">
        <f t="shared" ca="1" si="10"/>
        <v>-414.47034195000003</v>
      </c>
      <c r="L41" s="10">
        <f t="shared" ca="1" si="10"/>
        <v>-431.2611022104</v>
      </c>
      <c r="M41" s="10">
        <f t="shared" ca="1" si="10"/>
        <v>-435.48751887300006</v>
      </c>
      <c r="N41" s="10">
        <f t="shared" ca="1" si="10"/>
        <v>-439.93603079669998</v>
      </c>
      <c r="O41" s="10">
        <f t="shared" ca="1" si="10"/>
        <v>-444.29827812000008</v>
      </c>
      <c r="P41" s="10">
        <f t="shared" ca="1" si="10"/>
        <v>-448.69866156045009</v>
      </c>
      <c r="Q41" s="10">
        <f t="shared" ca="1" si="10"/>
        <v>-455.77866700440012</v>
      </c>
      <c r="R41" s="10">
        <f t="shared" ca="1" si="10"/>
        <v>-463.25188510815002</v>
      </c>
      <c r="S41" s="10">
        <f t="shared" ca="1" si="10"/>
        <v>-471.08677897320007</v>
      </c>
      <c r="T41" s="10">
        <f t="shared" ca="1" si="10"/>
        <v>-478.97944115280001</v>
      </c>
      <c r="U41" s="10">
        <f t="shared" ca="1" si="10"/>
        <v>-534.55077878400004</v>
      </c>
      <c r="V41" s="10">
        <f t="shared" ca="1" si="10"/>
        <v>-542.54989982160009</v>
      </c>
      <c r="W41" s="10">
        <f t="shared" ca="1" si="10"/>
        <v>-550.61838374400008</v>
      </c>
      <c r="X41" s="10">
        <f t="shared" ca="1" si="10"/>
        <v>-558.82060473600006</v>
      </c>
      <c r="Y41" s="10">
        <f t="shared" ca="1" si="10"/>
        <v>-566.88389043300003</v>
      </c>
      <c r="Z41" s="10">
        <f t="shared" ca="1" si="10"/>
        <v>-575.05576350000013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4"/>
    </row>
    <row r="42" spans="1:87" ht="176.25" customHeight="1" outlineLevel="1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</row>
    <row r="43" spans="1:87" ht="21" customHeight="1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917.4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4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-31.142000000000003</v>
      </c>
      <c r="Q46" s="14">
        <f t="shared" ca="1" si="15"/>
        <v>-30.783999999999999</v>
      </c>
      <c r="R46" s="14">
        <f t="shared" ca="1" si="15"/>
        <v>-30.463999999999999</v>
      </c>
      <c r="S46" s="14">
        <f t="shared" ca="1" si="15"/>
        <v>-30.472000000000001</v>
      </c>
      <c r="T46" s="14">
        <f t="shared" ca="1" si="15"/>
        <v>-30.481999999999999</v>
      </c>
      <c r="U46" s="14">
        <f t="shared" ca="1" si="15"/>
        <v>-30.69</v>
      </c>
      <c r="V46" s="14">
        <f t="shared" ref="G46:BR50" ca="1" si="16">$A46*H.Ar + $B46*H.Se + $C46*H.Ge + $D46*H.Ga</f>
        <v>-30.738</v>
      </c>
      <c r="W46" s="14">
        <f t="shared" ca="1" si="16"/>
        <v>-30.79</v>
      </c>
      <c r="X46" s="14">
        <f t="shared" ca="1" si="16"/>
        <v>-30.846</v>
      </c>
      <c r="Y46" s="14">
        <f t="shared" ca="1" si="16"/>
        <v>-30.905999999999999</v>
      </c>
      <c r="Z46" s="14">
        <f t="shared" ca="1" si="16"/>
        <v>-30.972000000000001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4"/>
    </row>
    <row r="47" spans="1:87" ht="21" customHeight="1" outlineLevel="1" thickBot="1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-92.953000000000003</v>
      </c>
      <c r="Q47" s="14">
        <f t="shared" ca="1" si="16"/>
        <v>-92.515999999999991</v>
      </c>
      <c r="R47" s="14">
        <f t="shared" ca="1" si="16"/>
        <v>-92.191000000000003</v>
      </c>
      <c r="S47" s="14">
        <f t="shared" ca="1" si="16"/>
        <v>-91.617999999999995</v>
      </c>
      <c r="T47" s="14">
        <f t="shared" ca="1" si="16"/>
        <v>-91.048000000000002</v>
      </c>
      <c r="U47" s="14">
        <f t="shared" ca="1" si="16"/>
        <v>-87.59</v>
      </c>
      <c r="V47" s="14">
        <f t="shared" ca="1" si="16"/>
        <v>-87.152000000000001</v>
      </c>
      <c r="W47" s="14">
        <f t="shared" ca="1" si="16"/>
        <v>-86.740000000000009</v>
      </c>
      <c r="X47" s="14">
        <f t="shared" ca="1" si="16"/>
        <v>-86.353999999999999</v>
      </c>
      <c r="Y47" s="14">
        <f t="shared" ca="1" si="16"/>
        <v>-85.954000000000008</v>
      </c>
      <c r="Z47" s="14">
        <f t="shared" ca="1" si="16"/>
        <v>-85.582999999999998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4"/>
    </row>
    <row r="48" spans="1:87" ht="21" customHeight="1" outlineLevel="1" thickBot="1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*Ga2Se3[l]</v>
      </c>
      <c r="F48" s="14">
        <f t="shared" ca="1" si="15"/>
        <v>-201.69</v>
      </c>
      <c r="G48" s="14">
        <f t="shared" ca="1" si="16"/>
        <v>-166.67</v>
      </c>
      <c r="H48" s="14">
        <f t="shared" ca="1" si="16"/>
        <v>-143.57</v>
      </c>
      <c r="I48" s="14">
        <f t="shared" ca="1" si="16"/>
        <v>-127.24</v>
      </c>
      <c r="J48" s="14">
        <f t="shared" ca="1" si="16"/>
        <v>-115.17999999999999</v>
      </c>
      <c r="K48" s="14">
        <f t="shared" ca="1" si="16"/>
        <v>-105.97</v>
      </c>
      <c r="L48" s="14">
        <f t="shared" ca="1" si="16"/>
        <v>-98.74199999999999</v>
      </c>
      <c r="M48" s="14">
        <f t="shared" ca="1" si="16"/>
        <v>-97.16</v>
      </c>
      <c r="N48" s="14">
        <f t="shared" ca="1" si="16"/>
        <v>-95.687999999999988</v>
      </c>
      <c r="O48" s="14">
        <f t="shared" ca="1" si="16"/>
        <v>-94.28</v>
      </c>
      <c r="P48" s="14">
        <f t="shared" ca="1" si="16"/>
        <v>-92.953000000000003</v>
      </c>
      <c r="Q48" s="14">
        <f t="shared" ca="1" si="16"/>
        <v>-92.515999999999991</v>
      </c>
      <c r="R48" s="14">
        <f t="shared" ca="1" si="16"/>
        <v>-92.191000000000003</v>
      </c>
      <c r="S48" s="14">
        <f t="shared" ca="1" si="16"/>
        <v>-91.617999999999995</v>
      </c>
      <c r="T48" s="14">
        <f t="shared" ca="1" si="16"/>
        <v>-91.048000000000002</v>
      </c>
      <c r="U48" s="14">
        <f t="shared" ca="1" si="16"/>
        <v>-87.59</v>
      </c>
      <c r="V48" s="14">
        <f t="shared" ca="1" si="16"/>
        <v>-87.152000000000001</v>
      </c>
      <c r="W48" s="14">
        <f t="shared" ca="1" si="16"/>
        <v>-86.740000000000009</v>
      </c>
      <c r="X48" s="14">
        <f t="shared" ca="1" si="16"/>
        <v>-86.353999999999999</v>
      </c>
      <c r="Y48" s="14">
        <f t="shared" ca="1" si="16"/>
        <v>-85.954000000000008</v>
      </c>
      <c r="Z48" s="14">
        <f t="shared" ca="1" si="16"/>
        <v>-85.582999999999998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4"/>
    </row>
    <row r="49" spans="1:71" ht="21" customHeight="1" outlineLevel="1" thickBot="1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*GeSe[l]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-22.611000000000001</v>
      </c>
      <c r="Q49" s="14">
        <f t="shared" ca="1" si="16"/>
        <v>-22.451999999999998</v>
      </c>
      <c r="R49" s="14">
        <f t="shared" ca="1" si="16"/>
        <v>-22.307000000000002</v>
      </c>
      <c r="S49" s="14">
        <f t="shared" ca="1" si="16"/>
        <v>-22.225999999999999</v>
      </c>
      <c r="T49" s="14">
        <f t="shared" ca="1" si="16"/>
        <v>-22.166</v>
      </c>
      <c r="U49" s="14">
        <f t="shared" ca="1" si="16"/>
        <v>-21.880000000000003</v>
      </c>
      <c r="V49" s="14">
        <f t="shared" ca="1" si="16"/>
        <v>-21.853999999999999</v>
      </c>
      <c r="W49" s="14">
        <f t="shared" ca="1" si="16"/>
        <v>-21.83</v>
      </c>
      <c r="X49" s="14">
        <f t="shared" ca="1" si="16"/>
        <v>-21.808</v>
      </c>
      <c r="Y49" s="14">
        <f t="shared" ca="1" si="16"/>
        <v>-21.788</v>
      </c>
      <c r="Z49" s="14">
        <f t="shared" ca="1" si="16"/>
        <v>-21.771000000000001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4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*GeSe</v>
      </c>
      <c r="F50" s="14">
        <f t="shared" ca="1" si="15"/>
        <v>-39.81</v>
      </c>
      <c r="G50" s="14">
        <f t="shared" ca="1" si="16"/>
        <v>-33.909999999999997</v>
      </c>
      <c r="H50" s="14">
        <f t="shared" ca="1" si="16"/>
        <v>-30.14</v>
      </c>
      <c r="I50" s="14">
        <f t="shared" ca="1" si="16"/>
        <v>-27.57</v>
      </c>
      <c r="J50" s="14">
        <f t="shared" ca="1" si="16"/>
        <v>-25.729999999999997</v>
      </c>
      <c r="K50" s="14">
        <f t="shared" ca="1" si="16"/>
        <v>-24.39</v>
      </c>
      <c r="L50" s="14">
        <f t="shared" ca="1" si="16"/>
        <v>-23.384</v>
      </c>
      <c r="M50" s="14">
        <f t="shared" ca="1" si="16"/>
        <v>-23.17</v>
      </c>
      <c r="N50" s="14">
        <f t="shared" ca="1" si="16"/>
        <v>-22.975999999999999</v>
      </c>
      <c r="O50" s="14">
        <f t="shared" ca="1" si="16"/>
        <v>-22.79</v>
      </c>
      <c r="P50" s="14">
        <f t="shared" ca="1" si="16"/>
        <v>-22.611000000000001</v>
      </c>
      <c r="Q50" s="14">
        <f t="shared" ca="1" si="16"/>
        <v>-22.451999999999998</v>
      </c>
      <c r="R50" s="14">
        <f t="shared" ca="1" si="16"/>
        <v>-22.307000000000002</v>
      </c>
      <c r="S50" s="14">
        <f t="shared" ca="1" si="16"/>
        <v>-22.225999999999999</v>
      </c>
      <c r="T50" s="14">
        <f t="shared" ca="1" si="16"/>
        <v>-22.166</v>
      </c>
      <c r="U50" s="14">
        <f t="shared" ref="G50:BR54" ca="1" si="17">$A50*H.Ar + $B50*H.Se + $C50*H.Ge + $D50*H.Ga</f>
        <v>-21.880000000000003</v>
      </c>
      <c r="V50" s="14">
        <f t="shared" ca="1" si="17"/>
        <v>-21.853999999999999</v>
      </c>
      <c r="W50" s="14">
        <f t="shared" ca="1" si="17"/>
        <v>-21.83</v>
      </c>
      <c r="X50" s="14">
        <f t="shared" ca="1" si="17"/>
        <v>-21.808</v>
      </c>
      <c r="Y50" s="14">
        <f t="shared" ca="1" si="17"/>
        <v>-21.788</v>
      </c>
      <c r="Z50" s="14">
        <f t="shared" ca="1" si="17"/>
        <v>-21.771000000000001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4"/>
    </row>
    <row r="51" spans="1:71" ht="21" customHeight="1" outlineLevel="1" thickBot="1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-191.6</v>
      </c>
      <c r="G51" s="14">
        <f t="shared" ca="1" si="17"/>
        <v>-161.19999999999999</v>
      </c>
      <c r="H51" s="14">
        <f t="shared" ca="1" si="17"/>
        <v>-156.24</v>
      </c>
      <c r="I51" s="14">
        <f t="shared" ca="1" si="17"/>
        <v>-106.08</v>
      </c>
      <c r="J51" s="14">
        <f t="shared" ca="1" si="17"/>
        <v>-93.6</v>
      </c>
      <c r="K51" s="14">
        <f t="shared" ca="1" si="17"/>
        <v>-83.6</v>
      </c>
      <c r="L51" s="14">
        <f t="shared" ca="1" si="17"/>
        <v>-75.311999999999998</v>
      </c>
      <c r="M51" s="14">
        <f t="shared" ca="1" si="17"/>
        <v>-73.44</v>
      </c>
      <c r="N51" s="14">
        <f t="shared" ca="1" si="17"/>
        <v>-71.647999999999996</v>
      </c>
      <c r="O51" s="14">
        <f t="shared" ca="1" si="17"/>
        <v>-69.92</v>
      </c>
      <c r="P51" s="14">
        <f t="shared" ca="1" si="17"/>
        <v>-68.248000000000005</v>
      </c>
      <c r="Q51" s="14">
        <f t="shared" ca="1" si="17"/>
        <v>-66.656000000000006</v>
      </c>
      <c r="R51" s="14">
        <f t="shared" ca="1" si="17"/>
        <v>-65.256</v>
      </c>
      <c r="S51" s="14">
        <f t="shared" ca="1" si="17"/>
        <v>-65.968000000000004</v>
      </c>
      <c r="T51" s="14">
        <f t="shared" ca="1" si="17"/>
        <v>-66.528000000000006</v>
      </c>
      <c r="U51" s="14">
        <f t="shared" ca="1" si="17"/>
        <v>-70.48</v>
      </c>
      <c r="V51" s="14">
        <f t="shared" ca="1" si="17"/>
        <v>-71.072000000000003</v>
      </c>
      <c r="W51" s="14">
        <f t="shared" ca="1" si="17"/>
        <v>-71.680000000000007</v>
      </c>
      <c r="X51" s="14">
        <f t="shared" ca="1" si="17"/>
        <v>-72.304000000000002</v>
      </c>
      <c r="Y51" s="14">
        <f t="shared" ca="1" si="17"/>
        <v>-72.944000000000003</v>
      </c>
      <c r="Z51" s="14">
        <f t="shared" ca="1" si="17"/>
        <v>-73.608000000000004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4"/>
    </row>
    <row r="52" spans="1:71" ht="21" customHeight="1" outlineLevel="1" thickBot="1">
      <c r="A52" s="5">
        <f t="shared" si="14"/>
        <v>0</v>
      </c>
      <c r="B52" s="5">
        <f t="shared" si="14"/>
        <v>7</v>
      </c>
      <c r="C52" s="5">
        <f t="shared" si="14"/>
        <v>0</v>
      </c>
      <c r="D52" s="5">
        <f t="shared" si="14"/>
        <v>0</v>
      </c>
      <c r="E52" s="6" t="str">
        <f t="shared" si="14"/>
        <v>Se7</v>
      </c>
      <c r="F52" s="14">
        <f t="shared" ca="1" si="15"/>
        <v>-167.65</v>
      </c>
      <c r="G52" s="14">
        <f t="shared" ca="1" si="17"/>
        <v>-141.04999999999998</v>
      </c>
      <c r="H52" s="14">
        <f t="shared" ca="1" si="17"/>
        <v>-136.71</v>
      </c>
      <c r="I52" s="14">
        <f t="shared" ca="1" si="17"/>
        <v>-92.82</v>
      </c>
      <c r="J52" s="14">
        <f t="shared" ca="1" si="17"/>
        <v>-81.899999999999991</v>
      </c>
      <c r="K52" s="14">
        <f t="shared" ca="1" si="17"/>
        <v>-73.149999999999991</v>
      </c>
      <c r="L52" s="14">
        <f t="shared" ca="1" si="17"/>
        <v>-65.897999999999996</v>
      </c>
      <c r="M52" s="14">
        <f t="shared" ca="1" si="17"/>
        <v>-64.259999999999991</v>
      </c>
      <c r="N52" s="14">
        <f t="shared" ca="1" si="17"/>
        <v>-62.691999999999993</v>
      </c>
      <c r="O52" s="14">
        <f t="shared" ca="1" si="17"/>
        <v>-61.18</v>
      </c>
      <c r="P52" s="14">
        <f t="shared" ca="1" si="17"/>
        <v>-59.717000000000006</v>
      </c>
      <c r="Q52" s="14">
        <f t="shared" ca="1" si="17"/>
        <v>-58.324000000000005</v>
      </c>
      <c r="R52" s="14">
        <f t="shared" ca="1" si="17"/>
        <v>-57.099000000000004</v>
      </c>
      <c r="S52" s="14">
        <f t="shared" ca="1" si="17"/>
        <v>-57.722000000000001</v>
      </c>
      <c r="T52" s="14">
        <f t="shared" ca="1" si="17"/>
        <v>-58.212000000000003</v>
      </c>
      <c r="U52" s="14">
        <f t="shared" ca="1" si="17"/>
        <v>-61.67</v>
      </c>
      <c r="V52" s="14">
        <f t="shared" ca="1" si="17"/>
        <v>-62.188000000000002</v>
      </c>
      <c r="W52" s="14">
        <f t="shared" ca="1" si="17"/>
        <v>-62.720000000000006</v>
      </c>
      <c r="X52" s="14">
        <f t="shared" ca="1" si="17"/>
        <v>-63.266000000000005</v>
      </c>
      <c r="Y52" s="14">
        <f t="shared" ca="1" si="17"/>
        <v>-63.826000000000001</v>
      </c>
      <c r="Z52" s="14">
        <f t="shared" ca="1" si="17"/>
        <v>-64.407000000000011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4"/>
    </row>
    <row r="53" spans="1:71" ht="21" customHeight="1" outlineLevel="1" thickBot="1">
      <c r="A53" s="5">
        <f t="shared" si="14"/>
        <v>0</v>
      </c>
      <c r="B53" s="5">
        <f t="shared" si="14"/>
        <v>6</v>
      </c>
      <c r="C53" s="5">
        <f t="shared" si="14"/>
        <v>0</v>
      </c>
      <c r="D53" s="5">
        <f t="shared" si="14"/>
        <v>0</v>
      </c>
      <c r="E53" s="6" t="str">
        <f t="shared" si="14"/>
        <v>Se6</v>
      </c>
      <c r="F53" s="14">
        <f t="shared" ca="1" si="15"/>
        <v>-143.69999999999999</v>
      </c>
      <c r="G53" s="14">
        <f t="shared" ca="1" si="17"/>
        <v>-120.89999999999999</v>
      </c>
      <c r="H53" s="14">
        <f t="shared" ca="1" si="17"/>
        <v>-117.18</v>
      </c>
      <c r="I53" s="14">
        <f t="shared" ca="1" si="17"/>
        <v>-79.56</v>
      </c>
      <c r="J53" s="14">
        <f t="shared" ca="1" si="17"/>
        <v>-70.199999999999989</v>
      </c>
      <c r="K53" s="14">
        <f t="shared" ca="1" si="17"/>
        <v>-62.699999999999996</v>
      </c>
      <c r="L53" s="14">
        <f t="shared" ca="1" si="17"/>
        <v>-56.483999999999995</v>
      </c>
      <c r="M53" s="14">
        <f t="shared" ca="1" si="17"/>
        <v>-55.08</v>
      </c>
      <c r="N53" s="14">
        <f t="shared" ca="1" si="17"/>
        <v>-53.735999999999997</v>
      </c>
      <c r="O53" s="14">
        <f t="shared" ca="1" si="17"/>
        <v>-52.44</v>
      </c>
      <c r="P53" s="14">
        <f t="shared" ca="1" si="17"/>
        <v>-51.186000000000007</v>
      </c>
      <c r="Q53" s="14">
        <f t="shared" ca="1" si="17"/>
        <v>-49.992000000000004</v>
      </c>
      <c r="R53" s="14">
        <f t="shared" ca="1" si="17"/>
        <v>-48.942</v>
      </c>
      <c r="S53" s="14">
        <f t="shared" ca="1" si="17"/>
        <v>-49.475999999999999</v>
      </c>
      <c r="T53" s="14">
        <f t="shared" ca="1" si="17"/>
        <v>-49.896000000000001</v>
      </c>
      <c r="U53" s="14">
        <f t="shared" ca="1" si="17"/>
        <v>-52.86</v>
      </c>
      <c r="V53" s="14">
        <f t="shared" ca="1" si="17"/>
        <v>-53.304000000000002</v>
      </c>
      <c r="W53" s="14">
        <f t="shared" ca="1" si="17"/>
        <v>-53.760000000000005</v>
      </c>
      <c r="X53" s="14">
        <f t="shared" ca="1" si="17"/>
        <v>-54.228000000000002</v>
      </c>
      <c r="Y53" s="14">
        <f t="shared" ca="1" si="17"/>
        <v>-54.707999999999998</v>
      </c>
      <c r="Z53" s="14">
        <f t="shared" ca="1" si="17"/>
        <v>-55.206000000000003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4"/>
    </row>
    <row r="54" spans="1:71" ht="21" customHeight="1" outlineLevel="1" thickBot="1">
      <c r="A54" s="5">
        <f t="shared" si="14"/>
        <v>0</v>
      </c>
      <c r="B54" s="5">
        <f t="shared" si="14"/>
        <v>5</v>
      </c>
      <c r="C54" s="5">
        <f t="shared" si="14"/>
        <v>0</v>
      </c>
      <c r="D54" s="5">
        <f t="shared" si="14"/>
        <v>0</v>
      </c>
      <c r="E54" s="6" t="str">
        <f t="shared" si="14"/>
        <v>Se5</v>
      </c>
      <c r="F54" s="14">
        <f t="shared" ca="1" si="15"/>
        <v>-119.75</v>
      </c>
      <c r="G54" s="14">
        <f t="shared" ca="1" si="17"/>
        <v>-100.75</v>
      </c>
      <c r="H54" s="14">
        <f t="shared" ca="1" si="17"/>
        <v>-97.65</v>
      </c>
      <c r="I54" s="14">
        <f t="shared" ca="1" si="17"/>
        <v>-66.3</v>
      </c>
      <c r="J54" s="14">
        <f t="shared" ca="1" si="17"/>
        <v>-58.5</v>
      </c>
      <c r="K54" s="14">
        <f t="shared" ca="1" si="17"/>
        <v>-52.25</v>
      </c>
      <c r="L54" s="14">
        <f t="shared" ca="1" si="17"/>
        <v>-47.07</v>
      </c>
      <c r="M54" s="14">
        <f t="shared" ca="1" si="17"/>
        <v>-45.9</v>
      </c>
      <c r="N54" s="14">
        <f t="shared" ca="1" si="17"/>
        <v>-44.78</v>
      </c>
      <c r="O54" s="14">
        <f t="shared" ca="1" si="17"/>
        <v>-43.7</v>
      </c>
      <c r="P54" s="14">
        <f t="shared" ca="1" si="17"/>
        <v>-42.655000000000001</v>
      </c>
      <c r="Q54" s="14">
        <f t="shared" ca="1" si="17"/>
        <v>-41.660000000000004</v>
      </c>
      <c r="R54" s="14">
        <f t="shared" ca="1" si="17"/>
        <v>-40.784999999999997</v>
      </c>
      <c r="S54" s="14">
        <f t="shared" ca="1" si="17"/>
        <v>-41.230000000000004</v>
      </c>
      <c r="T54" s="14">
        <f t="shared" ref="G54:BR58" ca="1" si="18">$A54*H.Ar + $B54*H.Se + $C54*H.Ge + $D54*H.Ga</f>
        <v>-41.580000000000005</v>
      </c>
      <c r="U54" s="14">
        <f t="shared" ca="1" si="18"/>
        <v>-44.050000000000004</v>
      </c>
      <c r="V54" s="14">
        <f t="shared" ca="1" si="18"/>
        <v>-44.42</v>
      </c>
      <c r="W54" s="14">
        <f t="shared" ca="1" si="18"/>
        <v>-44.800000000000004</v>
      </c>
      <c r="X54" s="14">
        <f t="shared" ca="1" si="18"/>
        <v>-45.19</v>
      </c>
      <c r="Y54" s="14">
        <f t="shared" ca="1" si="18"/>
        <v>-45.59</v>
      </c>
      <c r="Z54" s="14">
        <f t="shared" ca="1" si="18"/>
        <v>-46.005000000000003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4"/>
    </row>
    <row r="55" spans="1:71" ht="2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1</v>
      </c>
      <c r="D55" s="5">
        <f t="shared" si="14"/>
        <v>0</v>
      </c>
      <c r="E55" s="6" t="str">
        <f t="shared" si="14"/>
        <v>GeSe</v>
      </c>
      <c r="F55" s="14">
        <f t="shared" ca="1" si="15"/>
        <v>-39.81</v>
      </c>
      <c r="G55" s="14">
        <f t="shared" ca="1" si="18"/>
        <v>-33.909999999999997</v>
      </c>
      <c r="H55" s="14">
        <f t="shared" ca="1" si="18"/>
        <v>-30.14</v>
      </c>
      <c r="I55" s="14">
        <f t="shared" ca="1" si="18"/>
        <v>-27.57</v>
      </c>
      <c r="J55" s="14">
        <f t="shared" ca="1" si="18"/>
        <v>-25.729999999999997</v>
      </c>
      <c r="K55" s="14">
        <f t="shared" ca="1" si="18"/>
        <v>-24.39</v>
      </c>
      <c r="L55" s="14">
        <f t="shared" ca="1" si="18"/>
        <v>-23.384</v>
      </c>
      <c r="M55" s="14">
        <f t="shared" ca="1" si="18"/>
        <v>-23.17</v>
      </c>
      <c r="N55" s="14">
        <f t="shared" ca="1" si="18"/>
        <v>-22.975999999999999</v>
      </c>
      <c r="O55" s="14">
        <f t="shared" ca="1" si="18"/>
        <v>-22.79</v>
      </c>
      <c r="P55" s="14">
        <f t="shared" ca="1" si="18"/>
        <v>-22.611000000000001</v>
      </c>
      <c r="Q55" s="14">
        <f t="shared" ca="1" si="18"/>
        <v>-22.451999999999998</v>
      </c>
      <c r="R55" s="14">
        <f t="shared" ca="1" si="18"/>
        <v>-22.307000000000002</v>
      </c>
      <c r="S55" s="14">
        <f t="shared" ca="1" si="18"/>
        <v>-22.225999999999999</v>
      </c>
      <c r="T55" s="14">
        <f t="shared" ca="1" si="18"/>
        <v>-22.166</v>
      </c>
      <c r="U55" s="14">
        <f t="shared" ca="1" si="18"/>
        <v>-21.880000000000003</v>
      </c>
      <c r="V55" s="14">
        <f t="shared" ca="1" si="18"/>
        <v>-21.853999999999999</v>
      </c>
      <c r="W55" s="14">
        <f t="shared" ca="1" si="18"/>
        <v>-21.83</v>
      </c>
      <c r="X55" s="14">
        <f t="shared" ca="1" si="18"/>
        <v>-21.808</v>
      </c>
      <c r="Y55" s="14">
        <f t="shared" ca="1" si="18"/>
        <v>-21.788</v>
      </c>
      <c r="Z55" s="14">
        <f t="shared" ca="1" si="18"/>
        <v>-21.771000000000001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4"/>
    </row>
    <row r="56" spans="1:71" ht="21" customHeight="1" outlineLevel="1" thickBot="1">
      <c r="A56" s="5">
        <f t="shared" ref="A56:E65" si="19">A14</f>
        <v>0</v>
      </c>
      <c r="B56" s="5">
        <f t="shared" si="19"/>
        <v>4</v>
      </c>
      <c r="C56" s="5">
        <f t="shared" si="19"/>
        <v>0</v>
      </c>
      <c r="D56" s="5">
        <f t="shared" si="19"/>
        <v>0</v>
      </c>
      <c r="E56" s="6" t="str">
        <f t="shared" si="19"/>
        <v>Se4</v>
      </c>
      <c r="F56" s="14">
        <f t="shared" ref="F56:U65" ca="1" si="20">$A56*H.Ar + $B56*H.Se + $C56*H.Ge + $D56*H.Ga</f>
        <v>-95.8</v>
      </c>
      <c r="G56" s="14">
        <f t="shared" ca="1" si="20"/>
        <v>-80.599999999999994</v>
      </c>
      <c r="H56" s="14">
        <f t="shared" ca="1" si="20"/>
        <v>-78.12</v>
      </c>
      <c r="I56" s="14">
        <f t="shared" ca="1" si="20"/>
        <v>-53.04</v>
      </c>
      <c r="J56" s="14">
        <f t="shared" ca="1" si="20"/>
        <v>-46.8</v>
      </c>
      <c r="K56" s="14">
        <f t="shared" ca="1" si="20"/>
        <v>-41.8</v>
      </c>
      <c r="L56" s="14">
        <f t="shared" ca="1" si="20"/>
        <v>-37.655999999999999</v>
      </c>
      <c r="M56" s="14">
        <f t="shared" ca="1" si="20"/>
        <v>-36.72</v>
      </c>
      <c r="N56" s="14">
        <f t="shared" ca="1" si="20"/>
        <v>-35.823999999999998</v>
      </c>
      <c r="O56" s="14">
        <f t="shared" ca="1" si="20"/>
        <v>-34.96</v>
      </c>
      <c r="P56" s="14">
        <f t="shared" ca="1" si="20"/>
        <v>-34.124000000000002</v>
      </c>
      <c r="Q56" s="14">
        <f t="shared" ca="1" si="20"/>
        <v>-33.328000000000003</v>
      </c>
      <c r="R56" s="14">
        <f t="shared" ca="1" si="20"/>
        <v>-32.628</v>
      </c>
      <c r="S56" s="14">
        <f t="shared" ca="1" si="20"/>
        <v>-32.984000000000002</v>
      </c>
      <c r="T56" s="14">
        <f t="shared" ca="1" si="20"/>
        <v>-33.264000000000003</v>
      </c>
      <c r="U56" s="14">
        <f t="shared" ca="1" si="20"/>
        <v>-35.24</v>
      </c>
      <c r="V56" s="14">
        <f t="shared" ca="1" si="18"/>
        <v>-35.536000000000001</v>
      </c>
      <c r="W56" s="14">
        <f t="shared" ca="1" si="18"/>
        <v>-35.840000000000003</v>
      </c>
      <c r="X56" s="14">
        <f t="shared" ca="1" si="18"/>
        <v>-36.152000000000001</v>
      </c>
      <c r="Y56" s="14">
        <f t="shared" ca="1" si="18"/>
        <v>-36.472000000000001</v>
      </c>
      <c r="Z56" s="14">
        <f t="shared" ca="1" si="18"/>
        <v>-36.804000000000002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4"/>
    </row>
    <row r="57" spans="1:71" ht="21" customHeight="1" outlineLevel="1" thickBot="1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0</v>
      </c>
      <c r="E57" s="6" t="str">
        <f t="shared" si="19"/>
        <v>Se3</v>
      </c>
      <c r="F57" s="14">
        <f t="shared" ca="1" si="20"/>
        <v>-71.849999999999994</v>
      </c>
      <c r="G57" s="14">
        <f t="shared" ca="1" si="18"/>
        <v>-60.449999999999996</v>
      </c>
      <c r="H57" s="14">
        <f t="shared" ca="1" si="18"/>
        <v>-58.59</v>
      </c>
      <c r="I57" s="14">
        <f t="shared" ca="1" si="18"/>
        <v>-39.78</v>
      </c>
      <c r="J57" s="14">
        <f t="shared" ca="1" si="18"/>
        <v>-35.099999999999994</v>
      </c>
      <c r="K57" s="14">
        <f t="shared" ca="1" si="18"/>
        <v>-31.349999999999998</v>
      </c>
      <c r="L57" s="14">
        <f t="shared" ca="1" si="18"/>
        <v>-28.241999999999997</v>
      </c>
      <c r="M57" s="14">
        <f t="shared" ca="1" si="18"/>
        <v>-27.54</v>
      </c>
      <c r="N57" s="14">
        <f t="shared" ca="1" si="18"/>
        <v>-26.867999999999999</v>
      </c>
      <c r="O57" s="14">
        <f t="shared" ca="1" si="18"/>
        <v>-26.22</v>
      </c>
      <c r="P57" s="14">
        <f t="shared" ca="1" si="18"/>
        <v>-25.593000000000004</v>
      </c>
      <c r="Q57" s="14">
        <f t="shared" ca="1" si="18"/>
        <v>-24.996000000000002</v>
      </c>
      <c r="R57" s="14">
        <f t="shared" ca="1" si="18"/>
        <v>-24.471</v>
      </c>
      <c r="S57" s="14">
        <f t="shared" ca="1" si="18"/>
        <v>-24.738</v>
      </c>
      <c r="T57" s="14">
        <f t="shared" ca="1" si="18"/>
        <v>-24.948</v>
      </c>
      <c r="U57" s="14">
        <f t="shared" ca="1" si="18"/>
        <v>-26.43</v>
      </c>
      <c r="V57" s="14">
        <f t="shared" ca="1" si="18"/>
        <v>-26.652000000000001</v>
      </c>
      <c r="W57" s="14">
        <f t="shared" ca="1" si="18"/>
        <v>-26.880000000000003</v>
      </c>
      <c r="X57" s="14">
        <f t="shared" ca="1" si="18"/>
        <v>-27.114000000000001</v>
      </c>
      <c r="Y57" s="14">
        <f t="shared" ca="1" si="18"/>
        <v>-27.353999999999999</v>
      </c>
      <c r="Z57" s="14">
        <f t="shared" ca="1" si="18"/>
        <v>-27.603000000000002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4"/>
    </row>
    <row r="58" spans="1:71" ht="21" customHeight="1" outlineLevel="1" thickBot="1">
      <c r="A58" s="5">
        <f t="shared" si="19"/>
        <v>0</v>
      </c>
      <c r="B58" s="5">
        <f t="shared" si="19"/>
        <v>2</v>
      </c>
      <c r="C58" s="5">
        <f t="shared" si="19"/>
        <v>0</v>
      </c>
      <c r="D58" s="5">
        <f t="shared" si="19"/>
        <v>0</v>
      </c>
      <c r="E58" s="6" t="str">
        <f t="shared" si="19"/>
        <v>Se2</v>
      </c>
      <c r="F58" s="14">
        <f t="shared" ca="1" si="20"/>
        <v>-47.9</v>
      </c>
      <c r="G58" s="14">
        <f t="shared" ca="1" si="18"/>
        <v>-40.299999999999997</v>
      </c>
      <c r="H58" s="14">
        <f t="shared" ca="1" si="18"/>
        <v>-39.06</v>
      </c>
      <c r="I58" s="14">
        <f t="shared" ca="1" si="18"/>
        <v>-26.52</v>
      </c>
      <c r="J58" s="14">
        <f t="shared" ca="1" si="18"/>
        <v>-23.4</v>
      </c>
      <c r="K58" s="14">
        <f t="shared" ca="1" si="18"/>
        <v>-20.9</v>
      </c>
      <c r="L58" s="14">
        <f t="shared" ca="1" si="18"/>
        <v>-18.827999999999999</v>
      </c>
      <c r="M58" s="14">
        <f t="shared" ca="1" si="18"/>
        <v>-18.36</v>
      </c>
      <c r="N58" s="14">
        <f t="shared" ca="1" si="18"/>
        <v>-17.911999999999999</v>
      </c>
      <c r="O58" s="14">
        <f t="shared" ca="1" si="18"/>
        <v>-17.48</v>
      </c>
      <c r="P58" s="14">
        <f t="shared" ca="1" si="18"/>
        <v>-17.062000000000001</v>
      </c>
      <c r="Q58" s="14">
        <f t="shared" ca="1" si="18"/>
        <v>-16.664000000000001</v>
      </c>
      <c r="R58" s="14">
        <f t="shared" ca="1" si="18"/>
        <v>-16.314</v>
      </c>
      <c r="S58" s="14">
        <f t="shared" ca="1" si="18"/>
        <v>-16.492000000000001</v>
      </c>
      <c r="T58" s="14">
        <f t="shared" ca="1" si="18"/>
        <v>-16.632000000000001</v>
      </c>
      <c r="U58" s="14">
        <f t="shared" ca="1" si="18"/>
        <v>-17.62</v>
      </c>
      <c r="V58" s="14">
        <f t="shared" ca="1" si="18"/>
        <v>-17.768000000000001</v>
      </c>
      <c r="W58" s="14">
        <f t="shared" ca="1" si="18"/>
        <v>-17.920000000000002</v>
      </c>
      <c r="X58" s="14">
        <f t="shared" ca="1" si="18"/>
        <v>-18.076000000000001</v>
      </c>
      <c r="Y58" s="14">
        <f t="shared" ca="1" si="18"/>
        <v>-18.236000000000001</v>
      </c>
      <c r="Z58" s="14">
        <f t="shared" ca="1" si="18"/>
        <v>-18.402000000000001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4"/>
    </row>
    <row r="59" spans="1:71" ht="21" customHeight="1" outlineLevel="1" thickBot="1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Se</v>
      </c>
      <c r="F59" s="14">
        <f t="shared" ca="1" si="20"/>
        <v>-23.95</v>
      </c>
      <c r="G59" s="14">
        <f t="shared" ca="1" si="21"/>
        <v>-20.149999999999999</v>
      </c>
      <c r="H59" s="14">
        <f t="shared" ca="1" si="21"/>
        <v>-19.53</v>
      </c>
      <c r="I59" s="14">
        <f t="shared" ca="1" si="21"/>
        <v>-13.26</v>
      </c>
      <c r="J59" s="14">
        <f t="shared" ca="1" si="21"/>
        <v>-11.7</v>
      </c>
      <c r="K59" s="14">
        <f t="shared" ca="1" si="21"/>
        <v>-10.45</v>
      </c>
      <c r="L59" s="14">
        <f t="shared" ca="1" si="21"/>
        <v>-9.4139999999999997</v>
      </c>
      <c r="M59" s="14">
        <f t="shared" ca="1" si="21"/>
        <v>-9.18</v>
      </c>
      <c r="N59" s="14">
        <f t="shared" ca="1" si="21"/>
        <v>-8.9559999999999995</v>
      </c>
      <c r="O59" s="14">
        <f t="shared" ca="1" si="21"/>
        <v>-8.74</v>
      </c>
      <c r="P59" s="14">
        <f t="shared" ca="1" si="21"/>
        <v>-8.5310000000000006</v>
      </c>
      <c r="Q59" s="14">
        <f t="shared" ca="1" si="21"/>
        <v>-8.3320000000000007</v>
      </c>
      <c r="R59" s="14">
        <f t="shared" ca="1" si="21"/>
        <v>-8.157</v>
      </c>
      <c r="S59" s="14">
        <f t="shared" ca="1" si="21"/>
        <v>-8.2460000000000004</v>
      </c>
      <c r="T59" s="14">
        <f t="shared" ca="1" si="21"/>
        <v>-8.3160000000000007</v>
      </c>
      <c r="U59" s="14">
        <f t="shared" ca="1" si="21"/>
        <v>-8.81</v>
      </c>
      <c r="V59" s="14">
        <f t="shared" ca="1" si="21"/>
        <v>-8.8840000000000003</v>
      </c>
      <c r="W59" s="14">
        <f t="shared" ca="1" si="21"/>
        <v>-8.9600000000000009</v>
      </c>
      <c r="X59" s="14">
        <f t="shared" ca="1" si="21"/>
        <v>-9.0380000000000003</v>
      </c>
      <c r="Y59" s="14">
        <f t="shared" ca="1" si="21"/>
        <v>-9.1180000000000003</v>
      </c>
      <c r="Z59" s="14">
        <f t="shared" ca="1" si="21"/>
        <v>-9.2010000000000005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4"/>
    </row>
    <row r="60" spans="1:71" ht="21" customHeight="1" outlineLevel="1" thickBot="1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Ar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-19.11</v>
      </c>
      <c r="L60" s="14">
        <f t="shared" ca="1" si="21"/>
        <v>-19.25</v>
      </c>
      <c r="M60" s="14">
        <f t="shared" ca="1" si="21"/>
        <v>-19.28</v>
      </c>
      <c r="N60" s="14">
        <f t="shared" ca="1" si="21"/>
        <v>-19.32</v>
      </c>
      <c r="O60" s="14">
        <f t="shared" ca="1" si="21"/>
        <v>-19.350000000000001</v>
      </c>
      <c r="P60" s="14">
        <f t="shared" ca="1" si="21"/>
        <v>-19.38</v>
      </c>
      <c r="Q60" s="14">
        <f t="shared" ca="1" si="21"/>
        <v>-19.420000000000002</v>
      </c>
      <c r="R60" s="14">
        <f t="shared" ca="1" si="21"/>
        <v>-19.45</v>
      </c>
      <c r="S60" s="14">
        <f t="shared" ca="1" si="21"/>
        <v>-19.48</v>
      </c>
      <c r="T60" s="14">
        <f t="shared" ca="1" si="21"/>
        <v>-19.52</v>
      </c>
      <c r="U60" s="14">
        <f t="shared" ca="1" si="21"/>
        <v>-19.739999999999998</v>
      </c>
      <c r="V60" s="14">
        <f t="shared" ca="1" si="21"/>
        <v>-19.78</v>
      </c>
      <c r="W60" s="14">
        <f t="shared" ca="1" si="21"/>
        <v>-19.809999999999999</v>
      </c>
      <c r="X60" s="14">
        <f t="shared" ca="1" si="21"/>
        <v>-19.84</v>
      </c>
      <c r="Y60" s="14">
        <f t="shared" ca="1" si="21"/>
        <v>-19.88</v>
      </c>
      <c r="Z60" s="14">
        <f t="shared" ca="1" si="21"/>
        <v>-19.91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4"/>
    </row>
    <row r="61" spans="1:71" ht="2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(1)Ga[l]</v>
      </c>
      <c r="F61" s="14">
        <f t="shared" ca="1" si="20"/>
        <v>-64.92</v>
      </c>
      <c r="G61" s="14">
        <f t="shared" ca="1" si="21"/>
        <v>-53.11</v>
      </c>
      <c r="H61" s="14">
        <f t="shared" ca="1" si="21"/>
        <v>-42.49</v>
      </c>
      <c r="I61" s="14">
        <f t="shared" ca="1" si="21"/>
        <v>-43.73</v>
      </c>
      <c r="J61" s="14">
        <f t="shared" ca="1" si="21"/>
        <v>-40.04</v>
      </c>
      <c r="K61" s="14">
        <f t="shared" ca="1" si="21"/>
        <v>-37.31</v>
      </c>
      <c r="L61" s="14">
        <f t="shared" ca="1" si="21"/>
        <v>-35.25</v>
      </c>
      <c r="M61" s="14">
        <f t="shared" ca="1" si="21"/>
        <v>-34.81</v>
      </c>
      <c r="N61" s="14">
        <f t="shared" ca="1" si="21"/>
        <v>-34.409999999999997</v>
      </c>
      <c r="O61" s="14">
        <f t="shared" ca="1" si="21"/>
        <v>-34.03</v>
      </c>
      <c r="P61" s="14">
        <f t="shared" ca="1" si="21"/>
        <v>-33.68</v>
      </c>
      <c r="Q61" s="14">
        <f t="shared" ca="1" si="21"/>
        <v>-33.76</v>
      </c>
      <c r="R61" s="14">
        <f t="shared" ca="1" si="21"/>
        <v>-33.86</v>
      </c>
      <c r="S61" s="14">
        <f t="shared" ca="1" si="21"/>
        <v>-33.44</v>
      </c>
      <c r="T61" s="14">
        <f t="shared" ca="1" si="21"/>
        <v>-33.049999999999997</v>
      </c>
      <c r="U61" s="14">
        <f t="shared" ca="1" si="21"/>
        <v>-30.58</v>
      </c>
      <c r="V61" s="14">
        <f t="shared" ca="1" si="21"/>
        <v>-30.25</v>
      </c>
      <c r="W61" s="14">
        <f t="shared" ca="1" si="21"/>
        <v>-29.93</v>
      </c>
      <c r="X61" s="14">
        <f t="shared" ca="1" si="21"/>
        <v>-29.62</v>
      </c>
      <c r="Y61" s="14">
        <f t="shared" ca="1" si="21"/>
        <v>-29.3</v>
      </c>
      <c r="Z61" s="14">
        <f t="shared" ca="1" si="21"/>
        <v>-28.99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4"/>
    </row>
    <row r="62" spans="1:71" ht="21" customHeight="1" outlineLevel="1" thickBot="1">
      <c r="A62" s="5">
        <f t="shared" si="19"/>
        <v>0</v>
      </c>
      <c r="B62" s="5">
        <f t="shared" si="19"/>
        <v>1</v>
      </c>
      <c r="C62" s="5">
        <f t="shared" si="19"/>
        <v>1</v>
      </c>
      <c r="D62" s="5">
        <f t="shared" si="19"/>
        <v>0</v>
      </c>
      <c r="E62" s="6" t="str">
        <f t="shared" si="19"/>
        <v>(1)GeSe[l]</v>
      </c>
      <c r="F62" s="14">
        <f t="shared" ca="1" si="20"/>
        <v>-39.81</v>
      </c>
      <c r="G62" s="14">
        <f t="shared" ca="1" si="21"/>
        <v>-33.909999999999997</v>
      </c>
      <c r="H62" s="14">
        <f t="shared" ca="1" si="21"/>
        <v>-30.14</v>
      </c>
      <c r="I62" s="14">
        <f t="shared" ca="1" si="21"/>
        <v>-27.57</v>
      </c>
      <c r="J62" s="14">
        <f t="shared" ca="1" si="21"/>
        <v>-25.729999999999997</v>
      </c>
      <c r="K62" s="14">
        <f t="shared" ca="1" si="21"/>
        <v>-24.39</v>
      </c>
      <c r="L62" s="14">
        <f t="shared" ca="1" si="21"/>
        <v>-23.384</v>
      </c>
      <c r="M62" s="14">
        <f t="shared" ca="1" si="21"/>
        <v>-23.17</v>
      </c>
      <c r="N62" s="14">
        <f t="shared" ca="1" si="21"/>
        <v>-22.975999999999999</v>
      </c>
      <c r="O62" s="14">
        <f t="shared" ca="1" si="21"/>
        <v>-22.79</v>
      </c>
      <c r="P62" s="14">
        <f t="shared" ca="1" si="21"/>
        <v>-22.611000000000001</v>
      </c>
      <c r="Q62" s="14">
        <f t="shared" ca="1" si="21"/>
        <v>-22.451999999999998</v>
      </c>
      <c r="R62" s="14">
        <f t="shared" ca="1" si="21"/>
        <v>-22.307000000000002</v>
      </c>
      <c r="S62" s="14">
        <f t="shared" ca="1" si="21"/>
        <v>-22.225999999999999</v>
      </c>
      <c r="T62" s="14">
        <f t="shared" ca="1" si="21"/>
        <v>-22.166</v>
      </c>
      <c r="U62" s="14">
        <f t="shared" ca="1" si="21"/>
        <v>-21.880000000000003</v>
      </c>
      <c r="V62" s="14">
        <f t="shared" ca="1" si="21"/>
        <v>-21.853999999999999</v>
      </c>
      <c r="W62" s="14">
        <f t="shared" ca="1" si="21"/>
        <v>-21.83</v>
      </c>
      <c r="X62" s="14">
        <f t="shared" ca="1" si="21"/>
        <v>-21.808</v>
      </c>
      <c r="Y62" s="14">
        <f t="shared" ca="1" si="21"/>
        <v>-21.788</v>
      </c>
      <c r="Z62" s="14">
        <f t="shared" ca="1" si="21"/>
        <v>-21.771000000000001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4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(l)Ge[l]</v>
      </c>
      <c r="F63" s="14">
        <f t="shared" ca="1" si="20"/>
        <v>-15.86</v>
      </c>
      <c r="G63" s="14">
        <f t="shared" ca="1" si="22"/>
        <v>-13.76</v>
      </c>
      <c r="H63" s="14">
        <f t="shared" ca="1" si="22"/>
        <v>-10.61</v>
      </c>
      <c r="I63" s="14">
        <f t="shared" ca="1" si="22"/>
        <v>-14.31</v>
      </c>
      <c r="J63" s="14">
        <f t="shared" ca="1" si="22"/>
        <v>-14.03</v>
      </c>
      <c r="K63" s="14">
        <f t="shared" ca="1" si="22"/>
        <v>-13.94</v>
      </c>
      <c r="L63" s="14">
        <f t="shared" ca="1" si="22"/>
        <v>-13.97</v>
      </c>
      <c r="M63" s="14">
        <f t="shared" ca="1" si="22"/>
        <v>-13.99</v>
      </c>
      <c r="N63" s="14">
        <f t="shared" ca="1" si="22"/>
        <v>-14.02</v>
      </c>
      <c r="O63" s="14">
        <f t="shared" ca="1" si="22"/>
        <v>-14.05</v>
      </c>
      <c r="P63" s="14">
        <f t="shared" ca="1" si="22"/>
        <v>-14.08</v>
      </c>
      <c r="Q63" s="14">
        <f t="shared" ca="1" si="22"/>
        <v>-14.12</v>
      </c>
      <c r="R63" s="14">
        <f t="shared" ca="1" si="22"/>
        <v>-14.15</v>
      </c>
      <c r="S63" s="14">
        <f t="shared" ca="1" si="22"/>
        <v>-13.98</v>
      </c>
      <c r="T63" s="14">
        <f t="shared" ca="1" si="22"/>
        <v>-13.85</v>
      </c>
      <c r="U63" s="14">
        <f t="shared" ca="1" si="22"/>
        <v>-13.07</v>
      </c>
      <c r="V63" s="14">
        <f t="shared" ca="1" si="22"/>
        <v>-12.97</v>
      </c>
      <c r="W63" s="14">
        <f t="shared" ca="1" si="22"/>
        <v>-12.87</v>
      </c>
      <c r="X63" s="14">
        <f t="shared" ca="1" si="22"/>
        <v>-12.77</v>
      </c>
      <c r="Y63" s="14">
        <f t="shared" ca="1" si="22"/>
        <v>-12.67</v>
      </c>
      <c r="Z63" s="14">
        <f t="shared" ca="1" si="22"/>
        <v>-12.57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4"/>
    </row>
    <row r="64" spans="1:71" ht="21" customHeight="1" outlineLevel="1" thickBot="1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(l)Se[l]</v>
      </c>
      <c r="F64" s="14">
        <f t="shared" ca="1" si="20"/>
        <v>-23.95</v>
      </c>
      <c r="G64" s="14">
        <f t="shared" ca="1" si="22"/>
        <v>-20.149999999999999</v>
      </c>
      <c r="H64" s="14">
        <f t="shared" ca="1" si="22"/>
        <v>-19.53</v>
      </c>
      <c r="I64" s="14">
        <f t="shared" ca="1" si="22"/>
        <v>-13.26</v>
      </c>
      <c r="J64" s="14">
        <f t="shared" ca="1" si="22"/>
        <v>-11.7</v>
      </c>
      <c r="K64" s="14">
        <f t="shared" ca="1" si="22"/>
        <v>-10.45</v>
      </c>
      <c r="L64" s="14">
        <f t="shared" ca="1" si="22"/>
        <v>-9.4139999999999997</v>
      </c>
      <c r="M64" s="14">
        <f t="shared" ca="1" si="22"/>
        <v>-9.18</v>
      </c>
      <c r="N64" s="14">
        <f t="shared" ca="1" si="22"/>
        <v>-8.9559999999999995</v>
      </c>
      <c r="O64" s="14">
        <f t="shared" ca="1" si="22"/>
        <v>-8.74</v>
      </c>
      <c r="P64" s="14">
        <f t="shared" ca="1" si="22"/>
        <v>-8.5310000000000006</v>
      </c>
      <c r="Q64" s="14">
        <f t="shared" ca="1" si="22"/>
        <v>-8.3320000000000007</v>
      </c>
      <c r="R64" s="14">
        <f t="shared" ca="1" si="22"/>
        <v>-8.157</v>
      </c>
      <c r="S64" s="14">
        <f t="shared" ca="1" si="22"/>
        <v>-8.2460000000000004</v>
      </c>
      <c r="T64" s="14">
        <f t="shared" ca="1" si="22"/>
        <v>-8.3160000000000007</v>
      </c>
      <c r="U64" s="14">
        <f t="shared" ca="1" si="22"/>
        <v>-8.81</v>
      </c>
      <c r="V64" s="14">
        <f t="shared" ca="1" si="22"/>
        <v>-8.8840000000000003</v>
      </c>
      <c r="W64" s="14">
        <f t="shared" ca="1" si="22"/>
        <v>-8.9600000000000009</v>
      </c>
      <c r="X64" s="14">
        <f t="shared" ca="1" si="22"/>
        <v>-9.0380000000000003</v>
      </c>
      <c r="Y64" s="14">
        <f t="shared" ca="1" si="22"/>
        <v>-9.1180000000000003</v>
      </c>
      <c r="Z64" s="14">
        <f t="shared" ca="1" si="22"/>
        <v>-9.2010000000000005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4"/>
    </row>
    <row r="65" spans="1:87" ht="21" customHeight="1" outlineLevel="1" thickBot="1">
      <c r="A65" s="5">
        <f t="shared" si="19"/>
        <v>0</v>
      </c>
      <c r="B65" s="5">
        <f t="shared" si="19"/>
        <v>3</v>
      </c>
      <c r="C65" s="5">
        <f t="shared" si="19"/>
        <v>0</v>
      </c>
      <c r="D65" s="5">
        <f t="shared" si="19"/>
        <v>2</v>
      </c>
      <c r="E65" s="6" t="str">
        <f t="shared" si="19"/>
        <v>(l)Ga2Se3[l]</v>
      </c>
      <c r="F65" s="14">
        <f t="shared" ca="1" si="20"/>
        <v>-201.69</v>
      </c>
      <c r="G65" s="14">
        <f t="shared" ca="1" si="22"/>
        <v>-166.67</v>
      </c>
      <c r="H65" s="14">
        <f t="shared" ca="1" si="22"/>
        <v>-143.57</v>
      </c>
      <c r="I65" s="14">
        <f t="shared" ca="1" si="22"/>
        <v>-127.24</v>
      </c>
      <c r="J65" s="14">
        <f t="shared" ca="1" si="22"/>
        <v>-115.17999999999999</v>
      </c>
      <c r="K65" s="14">
        <f t="shared" ca="1" si="22"/>
        <v>-105.97</v>
      </c>
      <c r="L65" s="14">
        <f t="shared" ca="1" si="22"/>
        <v>-98.74199999999999</v>
      </c>
      <c r="M65" s="14">
        <f t="shared" ca="1" si="22"/>
        <v>-97.16</v>
      </c>
      <c r="N65" s="14">
        <f t="shared" ca="1" si="22"/>
        <v>-95.687999999999988</v>
      </c>
      <c r="O65" s="14">
        <f t="shared" ca="1" si="22"/>
        <v>-94.28</v>
      </c>
      <c r="P65" s="14">
        <f t="shared" ca="1" si="22"/>
        <v>-92.953000000000003</v>
      </c>
      <c r="Q65" s="14">
        <f t="shared" ca="1" si="22"/>
        <v>-92.515999999999991</v>
      </c>
      <c r="R65" s="14">
        <f t="shared" ca="1" si="22"/>
        <v>-92.191000000000003</v>
      </c>
      <c r="S65" s="14">
        <f t="shared" ca="1" si="22"/>
        <v>-91.617999999999995</v>
      </c>
      <c r="T65" s="14">
        <f t="shared" ca="1" si="22"/>
        <v>-91.048000000000002</v>
      </c>
      <c r="U65" s="14">
        <f t="shared" ca="1" si="22"/>
        <v>-87.59</v>
      </c>
      <c r="V65" s="14">
        <f t="shared" ca="1" si="22"/>
        <v>-87.152000000000001</v>
      </c>
      <c r="W65" s="14">
        <f t="shared" ca="1" si="22"/>
        <v>-86.740000000000009</v>
      </c>
      <c r="X65" s="14">
        <f t="shared" ca="1" si="22"/>
        <v>-86.353999999999999</v>
      </c>
      <c r="Y65" s="14">
        <f t="shared" ca="1" si="22"/>
        <v>-85.954000000000008</v>
      </c>
      <c r="Z65" s="14">
        <f t="shared" ca="1" si="22"/>
        <v>-85.582999999999998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4"/>
    </row>
    <row r="66" spans="1:87" ht="21" customHeight="1" outlineLevel="1" thickBot="1">
      <c r="A66" s="5">
        <f t="shared" ref="A66:E75" si="23">A24</f>
        <v>1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 t="str">
        <f t="shared" si="23"/>
        <v>H (Ar)</v>
      </c>
      <c r="F66" s="14">
        <f t="shared" ref="F66:U74" ca="1" si="24">$A66*H.Ar + $B66*H.Se + $C66*H.Ge + $D66*H.Ga</f>
        <v>-18.62</v>
      </c>
      <c r="G66" s="14">
        <f t="shared" ca="1" si="24"/>
        <v>-18.63</v>
      </c>
      <c r="H66" s="14">
        <f t="shared" ca="1" si="24"/>
        <v>-18.72</v>
      </c>
      <c r="I66" s="14">
        <f t="shared" ca="1" si="24"/>
        <v>-18.84</v>
      </c>
      <c r="J66" s="14">
        <f t="shared" ca="1" si="24"/>
        <v>-18.97</v>
      </c>
      <c r="K66" s="14">
        <f t="shared" ca="1" si="24"/>
        <v>-19.11</v>
      </c>
      <c r="L66" s="14">
        <f t="shared" ca="1" si="24"/>
        <v>-19.25</v>
      </c>
      <c r="M66" s="14">
        <f t="shared" ca="1" si="24"/>
        <v>-19.28</v>
      </c>
      <c r="N66" s="14">
        <f t="shared" ca="1" si="24"/>
        <v>-19.32</v>
      </c>
      <c r="O66" s="14">
        <f t="shared" ca="1" si="24"/>
        <v>-19.350000000000001</v>
      </c>
      <c r="P66" s="14">
        <f t="shared" ca="1" si="24"/>
        <v>-19.38</v>
      </c>
      <c r="Q66" s="14">
        <f t="shared" ca="1" si="24"/>
        <v>-19.420000000000002</v>
      </c>
      <c r="R66" s="14">
        <f t="shared" ca="1" si="24"/>
        <v>-19.45</v>
      </c>
      <c r="S66" s="14">
        <f t="shared" ca="1" si="24"/>
        <v>-19.48</v>
      </c>
      <c r="T66" s="14">
        <f t="shared" ca="1" si="24"/>
        <v>-19.52</v>
      </c>
      <c r="U66" s="14">
        <f t="shared" ca="1" si="24"/>
        <v>-19.739999999999998</v>
      </c>
      <c r="V66" s="14">
        <f t="shared" ca="1" si="22"/>
        <v>-19.78</v>
      </c>
      <c r="W66" s="14">
        <f t="shared" ca="1" si="22"/>
        <v>-19.809999999999999</v>
      </c>
      <c r="X66" s="14">
        <f t="shared" ca="1" si="22"/>
        <v>-19.84</v>
      </c>
      <c r="Y66" s="14">
        <f t="shared" ca="1" si="22"/>
        <v>-19.88</v>
      </c>
      <c r="Z66" s="14">
        <f t="shared" ca="1" si="22"/>
        <v>-19.91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1</v>
      </c>
      <c r="E67" s="6" t="str">
        <f t="shared" si="23"/>
        <v>H (Ga)</v>
      </c>
      <c r="F67" s="14">
        <f t="shared" ca="1" si="24"/>
        <v>-64.92</v>
      </c>
      <c r="G67" s="14">
        <f t="shared" ca="1" si="25"/>
        <v>-53.11</v>
      </c>
      <c r="H67" s="14">
        <f t="shared" ca="1" si="25"/>
        <v>-42.49</v>
      </c>
      <c r="I67" s="14">
        <f t="shared" ca="1" si="25"/>
        <v>-43.73</v>
      </c>
      <c r="J67" s="14">
        <f t="shared" ca="1" si="25"/>
        <v>-40.04</v>
      </c>
      <c r="K67" s="14">
        <f t="shared" ca="1" si="25"/>
        <v>-37.31</v>
      </c>
      <c r="L67" s="14">
        <f t="shared" ca="1" si="25"/>
        <v>-35.25</v>
      </c>
      <c r="M67" s="14">
        <f t="shared" ca="1" si="25"/>
        <v>-34.81</v>
      </c>
      <c r="N67" s="14">
        <f t="shared" ca="1" si="25"/>
        <v>-34.409999999999997</v>
      </c>
      <c r="O67" s="14">
        <f t="shared" ca="1" si="25"/>
        <v>-34.03</v>
      </c>
      <c r="P67" s="14">
        <f t="shared" ca="1" si="25"/>
        <v>-33.68</v>
      </c>
      <c r="Q67" s="14">
        <f t="shared" ca="1" si="25"/>
        <v>-33.76</v>
      </c>
      <c r="R67" s="14">
        <f t="shared" ca="1" si="25"/>
        <v>-33.86</v>
      </c>
      <c r="S67" s="14">
        <f t="shared" ca="1" si="25"/>
        <v>-33.44</v>
      </c>
      <c r="T67" s="14">
        <f t="shared" ca="1" si="25"/>
        <v>-33.049999999999997</v>
      </c>
      <c r="U67" s="14">
        <f t="shared" ca="1" si="25"/>
        <v>-30.58</v>
      </c>
      <c r="V67" s="14">
        <f t="shared" ca="1" si="25"/>
        <v>-30.25</v>
      </c>
      <c r="W67" s="14">
        <f t="shared" ca="1" si="25"/>
        <v>-29.93</v>
      </c>
      <c r="X67" s="14">
        <f t="shared" ca="1" si="25"/>
        <v>-29.62</v>
      </c>
      <c r="Y67" s="14">
        <f t="shared" ca="1" si="25"/>
        <v>-29.3</v>
      </c>
      <c r="Z67" s="14">
        <f t="shared" ca="1" si="25"/>
        <v>-28.99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1</v>
      </c>
      <c r="D68" s="5">
        <f t="shared" si="23"/>
        <v>0</v>
      </c>
      <c r="E68" s="6" t="str">
        <f t="shared" si="23"/>
        <v>H (Ge)</v>
      </c>
      <c r="F68" s="14">
        <f t="shared" ca="1" si="24"/>
        <v>-15.86</v>
      </c>
      <c r="G68" s="14">
        <f t="shared" ca="1" si="25"/>
        <v>-13.76</v>
      </c>
      <c r="H68" s="14">
        <f t="shared" ca="1" si="25"/>
        <v>-10.61</v>
      </c>
      <c r="I68" s="14">
        <f t="shared" ca="1" si="25"/>
        <v>-14.31</v>
      </c>
      <c r="J68" s="14">
        <f t="shared" ca="1" si="25"/>
        <v>-14.03</v>
      </c>
      <c r="K68" s="14">
        <f t="shared" ca="1" si="25"/>
        <v>-13.94</v>
      </c>
      <c r="L68" s="14">
        <f t="shared" ca="1" si="25"/>
        <v>-13.97</v>
      </c>
      <c r="M68" s="14">
        <f t="shared" ca="1" si="25"/>
        <v>-13.99</v>
      </c>
      <c r="N68" s="14">
        <f t="shared" ca="1" si="25"/>
        <v>-14.02</v>
      </c>
      <c r="O68" s="14">
        <f t="shared" ca="1" si="25"/>
        <v>-14.05</v>
      </c>
      <c r="P68" s="14">
        <f t="shared" ca="1" si="25"/>
        <v>-14.08</v>
      </c>
      <c r="Q68" s="14">
        <f t="shared" ca="1" si="25"/>
        <v>-14.12</v>
      </c>
      <c r="R68" s="14">
        <f t="shared" ca="1" si="25"/>
        <v>-14.15</v>
      </c>
      <c r="S68" s="14">
        <f t="shared" ca="1" si="25"/>
        <v>-13.98</v>
      </c>
      <c r="T68" s="14">
        <f t="shared" ca="1" si="25"/>
        <v>-13.85</v>
      </c>
      <c r="U68" s="14">
        <f t="shared" ca="1" si="25"/>
        <v>-13.07</v>
      </c>
      <c r="V68" s="14">
        <f t="shared" ca="1" si="25"/>
        <v>-12.97</v>
      </c>
      <c r="W68" s="14">
        <f t="shared" ca="1" si="25"/>
        <v>-12.87</v>
      </c>
      <c r="X68" s="14">
        <f t="shared" ca="1" si="25"/>
        <v>-12.77</v>
      </c>
      <c r="Y68" s="14">
        <f t="shared" ca="1" si="25"/>
        <v>-12.67</v>
      </c>
      <c r="Z68" s="14">
        <f t="shared" ca="1" si="25"/>
        <v>-12.57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4"/>
    </row>
    <row r="69" spans="1:87" ht="21" customHeight="1" outlineLevel="1" thickBot="1">
      <c r="A69" s="5">
        <f t="shared" si="23"/>
        <v>0</v>
      </c>
      <c r="B69" s="5">
        <f t="shared" si="23"/>
        <v>1</v>
      </c>
      <c r="C69" s="5">
        <f t="shared" si="23"/>
        <v>0</v>
      </c>
      <c r="D69" s="5">
        <f t="shared" si="23"/>
        <v>0</v>
      </c>
      <c r="E69" s="6" t="str">
        <f t="shared" si="23"/>
        <v>H (Se)</v>
      </c>
      <c r="F69" s="14">
        <f t="shared" ca="1" si="24"/>
        <v>-23.95</v>
      </c>
      <c r="G69" s="14">
        <f t="shared" ca="1" si="25"/>
        <v>-20.149999999999999</v>
      </c>
      <c r="H69" s="14">
        <f t="shared" ca="1" si="25"/>
        <v>-19.53</v>
      </c>
      <c r="I69" s="14">
        <f t="shared" ca="1" si="25"/>
        <v>-13.26</v>
      </c>
      <c r="J69" s="14">
        <f t="shared" ca="1" si="25"/>
        <v>-11.7</v>
      </c>
      <c r="K69" s="14">
        <f t="shared" ca="1" si="25"/>
        <v>-10.45</v>
      </c>
      <c r="L69" s="14">
        <f t="shared" ca="1" si="25"/>
        <v>-9.4139999999999997</v>
      </c>
      <c r="M69" s="14">
        <f t="shared" ca="1" si="25"/>
        <v>-9.18</v>
      </c>
      <c r="N69" s="14">
        <f t="shared" ca="1" si="25"/>
        <v>-8.9559999999999995</v>
      </c>
      <c r="O69" s="14">
        <f t="shared" ca="1" si="25"/>
        <v>-8.74</v>
      </c>
      <c r="P69" s="14">
        <f t="shared" ca="1" si="25"/>
        <v>-8.5310000000000006</v>
      </c>
      <c r="Q69" s="14">
        <f t="shared" ca="1" si="25"/>
        <v>-8.3320000000000007</v>
      </c>
      <c r="R69" s="14">
        <f t="shared" ca="1" si="25"/>
        <v>-8.157</v>
      </c>
      <c r="S69" s="14">
        <f t="shared" ca="1" si="25"/>
        <v>-8.2460000000000004</v>
      </c>
      <c r="T69" s="14">
        <f t="shared" ca="1" si="25"/>
        <v>-8.3160000000000007</v>
      </c>
      <c r="U69" s="14">
        <f t="shared" ca="1" si="25"/>
        <v>-8.81</v>
      </c>
      <c r="V69" s="14">
        <f t="shared" ca="1" si="25"/>
        <v>-8.8840000000000003</v>
      </c>
      <c r="W69" s="14">
        <f t="shared" ca="1" si="25"/>
        <v>-8.9600000000000009</v>
      </c>
      <c r="X69" s="14">
        <f t="shared" ca="1" si="25"/>
        <v>-9.0380000000000003</v>
      </c>
      <c r="Y69" s="14">
        <f t="shared" ca="1" si="25"/>
        <v>-9.1180000000000003</v>
      </c>
      <c r="Z69" s="14">
        <f t="shared" ca="1" si="25"/>
        <v>-9.2010000000000005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4"/>
    </row>
    <row r="76" spans="1:87" ht="21" customHeight="1" outlineLevel="1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917.4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4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0.49999375000000001</v>
      </c>
      <c r="N80" s="14">
        <f t="shared" si="33"/>
        <v>0.499975</v>
      </c>
      <c r="O80" s="14">
        <f t="shared" si="33"/>
        <v>0.49991875000000002</v>
      </c>
      <c r="P80" s="14">
        <f t="shared" si="33"/>
        <v>0.34204999999999997</v>
      </c>
      <c r="Q80" s="14">
        <f t="shared" si="33"/>
        <v>0.21415000000000001</v>
      </c>
      <c r="R80" s="14">
        <f t="shared" si="33"/>
        <v>1.157625E-3</v>
      </c>
      <c r="S80" s="14">
        <f t="shared" si="33"/>
        <v>4.9548124999999996E-21</v>
      </c>
      <c r="T80" s="14">
        <f t="shared" si="33"/>
        <v>4.1297499999999999E-23</v>
      </c>
      <c r="U80" s="14">
        <f t="shared" si="33"/>
        <v>7.0268749999999996E-31</v>
      </c>
      <c r="V80" s="14">
        <f t="shared" si="33"/>
        <v>1.5119375E-32</v>
      </c>
      <c r="W80" s="14">
        <f t="shared" si="33"/>
        <v>2.3020000000000001E-35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0.5</v>
      </c>
      <c r="G81" s="14">
        <f t="shared" ref="G81:BR81" si="36">G5*$C$78</f>
        <v>0.5</v>
      </c>
      <c r="H81" s="14">
        <f t="shared" si="36"/>
        <v>0.5</v>
      </c>
      <c r="I81" s="14">
        <f t="shared" si="36"/>
        <v>0.5</v>
      </c>
      <c r="J81" s="14">
        <f t="shared" si="36"/>
        <v>0.5</v>
      </c>
      <c r="K81" s="14">
        <f t="shared" si="36"/>
        <v>0.5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4.7864375000000001E-2</v>
      </c>
      <c r="Q81" s="14">
        <f t="shared" si="36"/>
        <v>2.80475E-14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4"/>
    </row>
    <row r="82" spans="1:71" ht="21" hidden="1" customHeight="1" outlineLevel="1" thickBot="1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2.9068749999999997E-32</v>
      </c>
      <c r="M82" s="14">
        <f t="shared" si="38"/>
        <v>8.6449999999999995E-31</v>
      </c>
      <c r="N82" s="14">
        <f t="shared" si="38"/>
        <v>4.1381874999999998E-29</v>
      </c>
      <c r="O82" s="14">
        <f t="shared" si="38"/>
        <v>1.5095E-32</v>
      </c>
      <c r="P82" s="14">
        <f t="shared" si="38"/>
        <v>0</v>
      </c>
      <c r="Q82" s="14">
        <f t="shared" si="38"/>
        <v>9.6981249999999994E-18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1.4039999999999999E-15</v>
      </c>
      <c r="V82" s="14">
        <f t="shared" si="38"/>
        <v>5.7605625000000002E-15</v>
      </c>
      <c r="W82" s="14">
        <f t="shared" si="38"/>
        <v>6.1741250000000001E-15</v>
      </c>
      <c r="X82" s="14">
        <f t="shared" si="38"/>
        <v>2.6508124999999999E-14</v>
      </c>
      <c r="Y82" s="14">
        <f t="shared" si="38"/>
        <v>2.9828125000000001E-14</v>
      </c>
      <c r="Z82" s="14">
        <f t="shared" si="38"/>
        <v>3.4349374999999999E-14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4"/>
    </row>
    <row r="83" spans="1:71" ht="21" hidden="1" customHeight="1" outlineLevel="1" thickBot="1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*GeSe[l]</v>
      </c>
      <c r="F83" s="14">
        <f t="shared" ref="F83" si="39">F7*$C$78</f>
        <v>4.3361249999999993E-25</v>
      </c>
      <c r="G83" s="14">
        <f t="shared" ref="G83:BR83" si="40">G7*$C$78</f>
        <v>2.5754999999999999E-18</v>
      </c>
      <c r="H83" s="14">
        <f t="shared" si="40"/>
        <v>3.0543125000000001E-14</v>
      </c>
      <c r="I83" s="14">
        <f t="shared" si="40"/>
        <v>2.8978749999999997E-12</v>
      </c>
      <c r="J83" s="14">
        <f t="shared" si="40"/>
        <v>2.3968749999999998E-11</v>
      </c>
      <c r="K83" s="14">
        <f t="shared" si="40"/>
        <v>1.9516875E-10</v>
      </c>
      <c r="L83" s="14">
        <f t="shared" si="40"/>
        <v>3.1613125000000002E-12</v>
      </c>
      <c r="M83" s="14">
        <f t="shared" si="40"/>
        <v>2.4709375E-13</v>
      </c>
      <c r="N83" s="14">
        <f t="shared" si="40"/>
        <v>4.6141874999999998E-15</v>
      </c>
      <c r="O83" s="14">
        <f t="shared" si="40"/>
        <v>8.3999999999999994E-22</v>
      </c>
      <c r="P83" s="14">
        <f t="shared" si="40"/>
        <v>0</v>
      </c>
      <c r="Q83" s="14">
        <f t="shared" si="40"/>
        <v>1.6492499999999999E-14</v>
      </c>
      <c r="R83" s="14">
        <f t="shared" si="40"/>
        <v>0</v>
      </c>
      <c r="S83" s="14">
        <f t="shared" si="40"/>
        <v>0</v>
      </c>
      <c r="T83" s="14">
        <f t="shared" si="40"/>
        <v>2.8394375000000001E-24</v>
      </c>
      <c r="U83" s="14">
        <f t="shared" si="40"/>
        <v>9.7100000000000006E-9</v>
      </c>
      <c r="V83" s="14">
        <f t="shared" si="40"/>
        <v>2.2352500000000001E-8</v>
      </c>
      <c r="W83" s="14">
        <f t="shared" si="40"/>
        <v>2.6496250000000001E-8</v>
      </c>
      <c r="X83" s="14">
        <f t="shared" si="40"/>
        <v>6.2318125000000006E-8</v>
      </c>
      <c r="Y83" s="14">
        <f t="shared" si="40"/>
        <v>7.596249999999999E-8</v>
      </c>
      <c r="Z83" s="14">
        <f t="shared" si="40"/>
        <v>9.3862499999999998E-8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*GeSe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0.5</v>
      </c>
      <c r="K84" s="14">
        <f t="shared" si="42"/>
        <v>0.5</v>
      </c>
      <c r="L84" s="14">
        <f t="shared" si="42"/>
        <v>0.5</v>
      </c>
      <c r="M84" s="14">
        <f t="shared" si="42"/>
        <v>0.50000624999999999</v>
      </c>
      <c r="N84" s="14">
        <f t="shared" si="42"/>
        <v>0.50002500000000005</v>
      </c>
      <c r="O84" s="14">
        <f t="shared" si="42"/>
        <v>0.50008125000000003</v>
      </c>
      <c r="P84" s="14">
        <f t="shared" si="42"/>
        <v>0.22430000000000003</v>
      </c>
      <c r="Q84" s="14">
        <f t="shared" si="42"/>
        <v>0.13416875</v>
      </c>
      <c r="R84" s="14">
        <f t="shared" si="42"/>
        <v>3.6148125000000003E-2</v>
      </c>
      <c r="S84" s="14">
        <f t="shared" si="42"/>
        <v>3.0004999999999998E-5</v>
      </c>
      <c r="T84" s="14">
        <f t="shared" si="42"/>
        <v>4.7418125000000001E-6</v>
      </c>
      <c r="U84" s="14">
        <f t="shared" si="42"/>
        <v>1.1226249999999999E-7</v>
      </c>
      <c r="V84" s="14">
        <f t="shared" si="42"/>
        <v>5.7928124999999998E-8</v>
      </c>
      <c r="W84" s="14">
        <f t="shared" si="42"/>
        <v>1.77325E-8</v>
      </c>
      <c r="X84" s="14">
        <f t="shared" si="42"/>
        <v>1.2063125E-8</v>
      </c>
      <c r="Y84" s="14">
        <f t="shared" si="42"/>
        <v>4.3553750000000004E-9</v>
      </c>
      <c r="Z84" s="14">
        <f t="shared" si="42"/>
        <v>1.6563749999999999E-9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4"/>
    </row>
    <row r="85" spans="1:71" ht="21" hidden="1" customHeight="1" outlineLevel="1" thickBot="1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1.6718124999999999E-35</v>
      </c>
      <c r="J85" s="14">
        <f t="shared" si="44"/>
        <v>1.8976875000000001E-27</v>
      </c>
      <c r="K85" s="14">
        <f t="shared" si="44"/>
        <v>6.5324999999999993E-21</v>
      </c>
      <c r="L85" s="14">
        <f t="shared" si="44"/>
        <v>1.9019375E-15</v>
      </c>
      <c r="M85" s="14">
        <f t="shared" si="44"/>
        <v>3.2595625E-14</v>
      </c>
      <c r="N85" s="14">
        <f t="shared" si="44"/>
        <v>5.0291249999999995E-13</v>
      </c>
      <c r="O85" s="14">
        <f t="shared" si="44"/>
        <v>7.0343750000000001E-12</v>
      </c>
      <c r="P85" s="14">
        <f t="shared" si="44"/>
        <v>9.0131250000000001E-11</v>
      </c>
      <c r="Q85" s="14">
        <f t="shared" si="44"/>
        <v>1.0445624999999999E-9</v>
      </c>
      <c r="R85" s="14">
        <f t="shared" si="44"/>
        <v>9.635624999999999E-9</v>
      </c>
      <c r="S85" s="14">
        <f t="shared" si="44"/>
        <v>1.061125E-8</v>
      </c>
      <c r="T85" s="14">
        <f t="shared" si="44"/>
        <v>1.3146249999999999E-8</v>
      </c>
      <c r="U85" s="14">
        <f t="shared" si="44"/>
        <v>3.3602499999999999E-8</v>
      </c>
      <c r="V85" s="14">
        <f t="shared" si="44"/>
        <v>3.4919999999999998E-8</v>
      </c>
      <c r="W85" s="14">
        <f t="shared" si="44"/>
        <v>3.5239999999999997E-8</v>
      </c>
      <c r="X85" s="14">
        <f t="shared" si="44"/>
        <v>3.4470625000000001E-8</v>
      </c>
      <c r="Y85" s="14">
        <f t="shared" si="44"/>
        <v>3.2632499999999998E-8</v>
      </c>
      <c r="Z85" s="14">
        <f t="shared" si="44"/>
        <v>2.9866249999999998E-8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4"/>
    </row>
    <row r="86" spans="1:71" ht="21" hidden="1" customHeight="1" outlineLevel="1" thickBot="1">
      <c r="A86" s="5">
        <f t="shared" si="34"/>
        <v>0</v>
      </c>
      <c r="B86" s="5">
        <f t="shared" si="34"/>
        <v>7</v>
      </c>
      <c r="C86" s="5">
        <f t="shared" si="34"/>
        <v>0</v>
      </c>
      <c r="D86" s="5">
        <f t="shared" si="34"/>
        <v>0</v>
      </c>
      <c r="E86" s="6" t="str">
        <f t="shared" si="28"/>
        <v>Se7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6.9018750000000005E-31</v>
      </c>
      <c r="J86" s="14">
        <f t="shared" si="46"/>
        <v>1.0590000000000001E-23</v>
      </c>
      <c r="K86" s="14">
        <f t="shared" si="46"/>
        <v>7.0924999999999998E-18</v>
      </c>
      <c r="L86" s="14">
        <f t="shared" si="46"/>
        <v>5.1994375000000005E-13</v>
      </c>
      <c r="M86" s="14">
        <f t="shared" si="46"/>
        <v>6.5162499999999998E-12</v>
      </c>
      <c r="N86" s="14">
        <f t="shared" si="46"/>
        <v>7.4331250000000001E-11</v>
      </c>
      <c r="O86" s="14">
        <f t="shared" si="46"/>
        <v>7.7668749999999996E-10</v>
      </c>
      <c r="P86" s="14">
        <f t="shared" si="46"/>
        <v>7.5024999999999989E-9</v>
      </c>
      <c r="Q86" s="14">
        <f t="shared" si="46"/>
        <v>6.6262500000000002E-8</v>
      </c>
      <c r="R86" s="14">
        <f t="shared" si="46"/>
        <v>4.7850625000000007E-7</v>
      </c>
      <c r="S86" s="14">
        <f t="shared" si="46"/>
        <v>5.3728124999999999E-7</v>
      </c>
      <c r="T86" s="14">
        <f t="shared" si="46"/>
        <v>6.6787500000000004E-7</v>
      </c>
      <c r="U86" s="14">
        <f t="shared" si="46"/>
        <v>1.8151249999999998E-6</v>
      </c>
      <c r="V86" s="14">
        <f t="shared" si="46"/>
        <v>1.9186250000000002E-6</v>
      </c>
      <c r="W86" s="14">
        <f t="shared" si="46"/>
        <v>1.975125E-6</v>
      </c>
      <c r="X86" s="14">
        <f t="shared" si="46"/>
        <v>1.9771874999999999E-6</v>
      </c>
      <c r="Y86" s="14">
        <f t="shared" si="46"/>
        <v>1.9221250000000003E-6</v>
      </c>
      <c r="Z86" s="14">
        <f t="shared" si="46"/>
        <v>1.8129375000000001E-6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4"/>
    </row>
    <row r="87" spans="1:71" ht="21" hidden="1" customHeight="1" outlineLevel="1" thickBot="1">
      <c r="A87" s="5">
        <f t="shared" si="34"/>
        <v>0</v>
      </c>
      <c r="B87" s="5">
        <f t="shared" si="34"/>
        <v>6</v>
      </c>
      <c r="C87" s="5">
        <f t="shared" si="34"/>
        <v>0</v>
      </c>
      <c r="D87" s="5">
        <f t="shared" si="34"/>
        <v>0</v>
      </c>
      <c r="E87" s="6" t="str">
        <f t="shared" si="28"/>
        <v>Se6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4.6975625000000001E-27</v>
      </c>
      <c r="J87" s="14">
        <f t="shared" si="48"/>
        <v>9.3625000000000009E-21</v>
      </c>
      <c r="K87" s="14">
        <f t="shared" si="48"/>
        <v>1.1828124999999999E-15</v>
      </c>
      <c r="L87" s="14">
        <f t="shared" si="48"/>
        <v>2.1299375000000001E-11</v>
      </c>
      <c r="M87" s="14">
        <f t="shared" si="48"/>
        <v>1.9413749999999999E-10</v>
      </c>
      <c r="N87" s="14">
        <f t="shared" si="48"/>
        <v>1.6289999999999999E-9</v>
      </c>
      <c r="O87" s="14">
        <f t="shared" si="48"/>
        <v>1.26525E-8</v>
      </c>
      <c r="P87" s="14">
        <f t="shared" si="48"/>
        <v>9.1700000000000007E-8</v>
      </c>
      <c r="Q87" s="14">
        <f t="shared" si="48"/>
        <v>6.1441249999999992E-7</v>
      </c>
      <c r="R87" s="14">
        <f t="shared" si="48"/>
        <v>3.458875E-6</v>
      </c>
      <c r="S87" s="14">
        <f t="shared" si="48"/>
        <v>3.9436249999999999E-6</v>
      </c>
      <c r="T87" s="14">
        <f t="shared" si="48"/>
        <v>4.8988124999999996E-6</v>
      </c>
      <c r="U87" s="14">
        <f t="shared" si="48"/>
        <v>1.3826250000000002E-5</v>
      </c>
      <c r="V87" s="14">
        <f t="shared" si="48"/>
        <v>1.4823125E-5</v>
      </c>
      <c r="W87" s="14">
        <f t="shared" si="48"/>
        <v>1.5523124999999999E-5</v>
      </c>
      <c r="X87" s="14">
        <f t="shared" si="48"/>
        <v>1.5860000000000001E-5</v>
      </c>
      <c r="Y87" s="14">
        <f t="shared" si="48"/>
        <v>1.5791874999999999E-5</v>
      </c>
      <c r="Z87" s="14">
        <f t="shared" si="48"/>
        <v>1.5311875E-5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4"/>
    </row>
    <row r="88" spans="1:71" ht="21" hidden="1" customHeight="1" outlineLevel="1" thickBot="1">
      <c r="A88" s="5">
        <f t="shared" si="34"/>
        <v>0</v>
      </c>
      <c r="B88" s="5">
        <f t="shared" si="34"/>
        <v>5</v>
      </c>
      <c r="C88" s="5">
        <f t="shared" si="34"/>
        <v>0</v>
      </c>
      <c r="D88" s="5">
        <f t="shared" si="34"/>
        <v>0</v>
      </c>
      <c r="E88" s="6" t="str">
        <f t="shared" si="28"/>
        <v>Se5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1.5590624999999998E-24</v>
      </c>
      <c r="J88" s="14">
        <f t="shared" si="50"/>
        <v>1.0028750000000001E-18</v>
      </c>
      <c r="K88" s="14">
        <f t="shared" si="50"/>
        <v>4.8631249999999993E-14</v>
      </c>
      <c r="L88" s="14">
        <f t="shared" si="50"/>
        <v>3.8032500000000003E-10</v>
      </c>
      <c r="M88" s="14">
        <f t="shared" si="50"/>
        <v>2.8578125000000001E-9</v>
      </c>
      <c r="N88" s="14">
        <f t="shared" si="50"/>
        <v>1.9874375E-8</v>
      </c>
      <c r="O88" s="14">
        <f t="shared" si="50"/>
        <v>1.285875E-7</v>
      </c>
      <c r="P88" s="14">
        <f t="shared" si="50"/>
        <v>7.7956250000000004E-7</v>
      </c>
      <c r="Q88" s="14">
        <f t="shared" si="50"/>
        <v>4.3971249999999998E-6</v>
      </c>
      <c r="R88" s="14">
        <f t="shared" si="50"/>
        <v>2.1315625000000001E-5</v>
      </c>
      <c r="S88" s="14">
        <f t="shared" si="50"/>
        <v>2.7145000000000002E-5</v>
      </c>
      <c r="T88" s="14">
        <f t="shared" si="50"/>
        <v>3.6922499999999998E-5</v>
      </c>
      <c r="U88" s="14">
        <f t="shared" si="50"/>
        <v>1.8707500000000001E-4</v>
      </c>
      <c r="V88" s="14">
        <f t="shared" si="50"/>
        <v>2.1752500000000002E-4</v>
      </c>
      <c r="W88" s="14">
        <f t="shared" si="50"/>
        <v>2.4724375E-4</v>
      </c>
      <c r="X88" s="14">
        <f t="shared" si="50"/>
        <v>2.7446250000000001E-4</v>
      </c>
      <c r="Y88" s="14">
        <f t="shared" si="50"/>
        <v>2.9734374999999997E-4</v>
      </c>
      <c r="Z88" s="14">
        <f t="shared" si="50"/>
        <v>3.1422500000000001E-4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4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1</v>
      </c>
      <c r="D89" s="5">
        <f t="shared" si="34"/>
        <v>0</v>
      </c>
      <c r="E89" s="6" t="str">
        <f t="shared" si="28"/>
        <v>GeSe</v>
      </c>
      <c r="F89" s="14">
        <f t="shared" ref="F89" si="51">F13*$C$78</f>
        <v>0</v>
      </c>
      <c r="G89" s="14">
        <f t="shared" ref="G89:BR89" si="52">G13*$C$78</f>
        <v>1.4468750000000002E-31</v>
      </c>
      <c r="H89" s="14">
        <f t="shared" si="52"/>
        <v>3.2433749999999998E-27</v>
      </c>
      <c r="I89" s="14">
        <f t="shared" si="52"/>
        <v>4.1969374999999995E-24</v>
      </c>
      <c r="J89" s="14">
        <f t="shared" si="52"/>
        <v>9.0100000000000004E-22</v>
      </c>
      <c r="K89" s="14">
        <f t="shared" si="52"/>
        <v>5.8029374999999995E-20</v>
      </c>
      <c r="L89" s="14">
        <f t="shared" si="52"/>
        <v>1.6038125E-18</v>
      </c>
      <c r="M89" s="14">
        <f t="shared" si="52"/>
        <v>3.3161874999999997E-18</v>
      </c>
      <c r="N89" s="14">
        <f t="shared" si="52"/>
        <v>6.6174999999999996E-18</v>
      </c>
      <c r="O89" s="14">
        <f t="shared" si="52"/>
        <v>1.2776875E-17</v>
      </c>
      <c r="P89" s="14">
        <f t="shared" si="52"/>
        <v>2.3902500000000001E-17</v>
      </c>
      <c r="Q89" s="14">
        <f t="shared" si="52"/>
        <v>4.3556874999999995E-17</v>
      </c>
      <c r="R89" s="14">
        <f t="shared" si="52"/>
        <v>7.7012499999999999E-17</v>
      </c>
      <c r="S89" s="14">
        <f t="shared" si="52"/>
        <v>1.2529375E-16</v>
      </c>
      <c r="T89" s="14">
        <f t="shared" si="52"/>
        <v>1.9607500000000001E-16</v>
      </c>
      <c r="U89" s="14">
        <f t="shared" si="52"/>
        <v>2.8244999999999996E-15</v>
      </c>
      <c r="V89" s="14">
        <f t="shared" si="52"/>
        <v>3.9175000000000003E-15</v>
      </c>
      <c r="W89" s="14">
        <f t="shared" si="52"/>
        <v>5.3750625000000006E-15</v>
      </c>
      <c r="X89" s="14">
        <f t="shared" si="52"/>
        <v>7.3006250000000006E-15</v>
      </c>
      <c r="Y89" s="14">
        <f t="shared" si="52"/>
        <v>9.822499999999999E-15</v>
      </c>
      <c r="Z89" s="14">
        <f t="shared" si="52"/>
        <v>1.3096874999999998E-14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4"/>
    </row>
    <row r="90" spans="1:71" ht="21" hidden="1" customHeight="1" outlineLevel="1" thickBot="1">
      <c r="A90" s="5">
        <f t="shared" si="34"/>
        <v>0</v>
      </c>
      <c r="B90" s="5">
        <f t="shared" si="34"/>
        <v>4</v>
      </c>
      <c r="C90" s="5">
        <f t="shared" si="34"/>
        <v>0</v>
      </c>
      <c r="D90" s="5">
        <f t="shared" si="34"/>
        <v>0</v>
      </c>
      <c r="E90" s="6" t="str">
        <f t="shared" si="28"/>
        <v>Se4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1.1583125E-23</v>
      </c>
      <c r="J90" s="14">
        <f t="shared" si="54"/>
        <v>1.7713125E-18</v>
      </c>
      <c r="K90" s="14">
        <f t="shared" si="54"/>
        <v>2.5943749999999998E-14</v>
      </c>
      <c r="L90" s="14">
        <f t="shared" si="54"/>
        <v>7.2662500000000006E-11</v>
      </c>
      <c r="M90" s="14">
        <f t="shared" si="54"/>
        <v>4.3138750000000003E-10</v>
      </c>
      <c r="N90" s="14">
        <f t="shared" si="54"/>
        <v>2.3878124999999998E-9</v>
      </c>
      <c r="O90" s="14">
        <f t="shared" si="54"/>
        <v>1.2380625E-8</v>
      </c>
      <c r="P90" s="14">
        <f t="shared" si="54"/>
        <v>6.0514375000000005E-8</v>
      </c>
      <c r="Q90" s="14">
        <f t="shared" si="54"/>
        <v>2.7734374999999997E-7</v>
      </c>
      <c r="R90" s="14">
        <f t="shared" si="54"/>
        <v>1.1191875E-6</v>
      </c>
      <c r="S90" s="14">
        <f t="shared" si="54"/>
        <v>1.5411874999999999E-6</v>
      </c>
      <c r="T90" s="14">
        <f t="shared" si="54"/>
        <v>2.2251249999999997E-6</v>
      </c>
      <c r="U90" s="14">
        <f t="shared" si="54"/>
        <v>1.6793749999999998E-5</v>
      </c>
      <c r="V90" s="14">
        <f t="shared" si="54"/>
        <v>2.0699374999999999E-5</v>
      </c>
      <c r="W90" s="14">
        <f t="shared" si="54"/>
        <v>2.4976875E-5</v>
      </c>
      <c r="X90" s="14">
        <f t="shared" si="54"/>
        <v>2.9488750000000001E-5</v>
      </c>
      <c r="Y90" s="14">
        <f t="shared" si="54"/>
        <v>3.4048750000000002E-5</v>
      </c>
      <c r="Z90" s="14">
        <f t="shared" si="54"/>
        <v>3.8439999999999998E-5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4"/>
    </row>
    <row r="91" spans="1:71" ht="21" hidden="1" customHeight="1" outlineLevel="1" thickBot="1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0</v>
      </c>
      <c r="E91" s="6" t="str">
        <f t="shared" si="28"/>
        <v>Se3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1.3200000000000001E-32</v>
      </c>
      <c r="I91" s="14">
        <f t="shared" si="56"/>
        <v>4.3479374999999995E-21</v>
      </c>
      <c r="J91" s="14">
        <f t="shared" si="56"/>
        <v>1.7686250000000002E-16</v>
      </c>
      <c r="K91" s="14">
        <f t="shared" si="56"/>
        <v>8.5581249999999999E-13</v>
      </c>
      <c r="L91" s="14">
        <f t="shared" si="56"/>
        <v>9.2356250000000004E-10</v>
      </c>
      <c r="M91" s="14">
        <f t="shared" si="56"/>
        <v>4.4031249999999999E-9</v>
      </c>
      <c r="N91" s="14">
        <f t="shared" si="56"/>
        <v>1.9701875E-8</v>
      </c>
      <c r="O91" s="14">
        <f t="shared" si="56"/>
        <v>8.3093749999999996E-8</v>
      </c>
      <c r="P91" s="14">
        <f t="shared" si="56"/>
        <v>3.3211875E-7</v>
      </c>
      <c r="Q91" s="14">
        <f t="shared" si="56"/>
        <v>1.2538750000000001E-6</v>
      </c>
      <c r="R91" s="14">
        <f t="shared" si="56"/>
        <v>4.2675000000000002E-6</v>
      </c>
      <c r="S91" s="14">
        <f t="shared" si="56"/>
        <v>6.4350000000000002E-6</v>
      </c>
      <c r="T91" s="14">
        <f t="shared" si="56"/>
        <v>9.9812499999999987E-6</v>
      </c>
      <c r="U91" s="14">
        <f t="shared" si="56"/>
        <v>1.2071249999999999E-4</v>
      </c>
      <c r="V91" s="14">
        <f t="shared" si="56"/>
        <v>1.5914999999999999E-4</v>
      </c>
      <c r="W91" s="14">
        <f t="shared" si="56"/>
        <v>2.0565624999999997E-4</v>
      </c>
      <c r="X91" s="14">
        <f t="shared" si="56"/>
        <v>2.6041874999999998E-4</v>
      </c>
      <c r="Y91" s="14">
        <f t="shared" si="56"/>
        <v>3.2310625000000001E-4</v>
      </c>
      <c r="Z91" s="14">
        <f t="shared" si="56"/>
        <v>3.9279375000000004E-4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4"/>
    </row>
    <row r="92" spans="1:71" ht="21" hidden="1" customHeight="1" outlineLevel="1" thickBot="1">
      <c r="A92" s="5">
        <f t="shared" si="34"/>
        <v>0</v>
      </c>
      <c r="B92" s="5">
        <f t="shared" si="34"/>
        <v>2</v>
      </c>
      <c r="C92" s="5">
        <f t="shared" si="34"/>
        <v>0</v>
      </c>
      <c r="D92" s="5">
        <f t="shared" si="34"/>
        <v>0</v>
      </c>
      <c r="E92" s="6" t="str">
        <f t="shared" si="28"/>
        <v>Se2</v>
      </c>
      <c r="F92" s="14">
        <f t="shared" ref="F92" si="57">F16*$C$78</f>
        <v>0</v>
      </c>
      <c r="G92" s="14">
        <f t="shared" ref="G92:BR92" si="58">G16*$C$78</f>
        <v>2.1373750000000001E-27</v>
      </c>
      <c r="H92" s="14">
        <f t="shared" si="58"/>
        <v>3.7206250000000004E-23</v>
      </c>
      <c r="I92" s="14">
        <f t="shared" si="58"/>
        <v>5.2674999999999997E-15</v>
      </c>
      <c r="J92" s="14">
        <f t="shared" si="58"/>
        <v>1.4246875000000002E-11</v>
      </c>
      <c r="K92" s="14">
        <f t="shared" si="58"/>
        <v>7.8075000000000006E-9</v>
      </c>
      <c r="L92" s="14">
        <f t="shared" si="58"/>
        <v>1.3875625E-6</v>
      </c>
      <c r="M92" s="14">
        <f t="shared" si="58"/>
        <v>4.4120000000000003E-6</v>
      </c>
      <c r="N92" s="14">
        <f t="shared" si="58"/>
        <v>1.3376249999999999E-5</v>
      </c>
      <c r="O92" s="14">
        <f t="shared" si="58"/>
        <v>3.8792499999999998E-5</v>
      </c>
      <c r="P92" s="14">
        <f t="shared" si="58"/>
        <v>1.0804374999999999E-4</v>
      </c>
      <c r="Q92" s="14">
        <f t="shared" si="58"/>
        <v>2.8842499999999998E-4</v>
      </c>
      <c r="R92" s="14">
        <f t="shared" si="58"/>
        <v>7.1568749999999996E-4</v>
      </c>
      <c r="S92" s="14">
        <f t="shared" si="58"/>
        <v>1.028125E-3</v>
      </c>
      <c r="T92" s="14">
        <f t="shared" si="58"/>
        <v>1.4996250000000001E-3</v>
      </c>
      <c r="U92" s="14">
        <f t="shared" si="58"/>
        <v>1.3180625E-2</v>
      </c>
      <c r="V92" s="14">
        <f t="shared" si="58"/>
        <v>1.6886249999999998E-2</v>
      </c>
      <c r="W92" s="14">
        <f t="shared" si="58"/>
        <v>2.1305000000000001E-2</v>
      </c>
      <c r="X92" s="14">
        <f t="shared" si="58"/>
        <v>2.6469375000000003E-2</v>
      </c>
      <c r="Y92" s="14">
        <f t="shared" si="58"/>
        <v>3.2384375E-2</v>
      </c>
      <c r="Z92" s="14">
        <f t="shared" si="58"/>
        <v>3.9021874999999998E-2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4"/>
    </row>
    <row r="93" spans="1:71" ht="21" hidden="1" customHeight="1" outlineLevel="1" thickBot="1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Se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1.8571875000000001E-30</v>
      </c>
      <c r="I93" s="14">
        <f t="shared" si="60"/>
        <v>2.1625625E-23</v>
      </c>
      <c r="J93" s="14">
        <f t="shared" si="60"/>
        <v>2.027625E-19</v>
      </c>
      <c r="K93" s="14">
        <f t="shared" si="60"/>
        <v>2.7500624999999999E-16</v>
      </c>
      <c r="L93" s="14">
        <f t="shared" si="60"/>
        <v>9.5568750000000001E-14</v>
      </c>
      <c r="M93" s="14">
        <f t="shared" si="60"/>
        <v>3.4921874999999999E-13</v>
      </c>
      <c r="N93" s="14">
        <f t="shared" si="60"/>
        <v>1.2049375000000001E-12</v>
      </c>
      <c r="O93" s="14">
        <f t="shared" si="60"/>
        <v>3.9411250000000005E-12</v>
      </c>
      <c r="P93" s="14">
        <f t="shared" si="60"/>
        <v>1.227E-11</v>
      </c>
      <c r="Q93" s="14">
        <f t="shared" si="60"/>
        <v>3.6396874999999997E-11</v>
      </c>
      <c r="R93" s="14">
        <f t="shared" si="60"/>
        <v>1.0148749999999999E-10</v>
      </c>
      <c r="S93" s="14">
        <f t="shared" si="60"/>
        <v>2.1021875000000001E-10</v>
      </c>
      <c r="T93" s="14">
        <f t="shared" si="60"/>
        <v>4.2910624999999997E-10</v>
      </c>
      <c r="U93" s="14">
        <f t="shared" si="60"/>
        <v>2.974875E-8</v>
      </c>
      <c r="V93" s="14">
        <f t="shared" si="60"/>
        <v>4.9636250000000002E-8</v>
      </c>
      <c r="W93" s="14">
        <f t="shared" si="60"/>
        <v>8.1124999999999994E-8</v>
      </c>
      <c r="X93" s="14">
        <f t="shared" si="60"/>
        <v>1.2995625000000001E-7</v>
      </c>
      <c r="Y93" s="14">
        <f t="shared" si="60"/>
        <v>2.0418750000000001E-7</v>
      </c>
      <c r="Z93" s="14">
        <f t="shared" si="60"/>
        <v>3.1486874999999998E-7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4"/>
    </row>
    <row r="94" spans="1:71" ht="21" hidden="1" customHeight="1" outlineLevel="1" thickBot="1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Ar</v>
      </c>
      <c r="F94" s="14">
        <f t="shared" ref="F94" si="61">F18*$C$78</f>
        <v>1.25</v>
      </c>
      <c r="G94" s="14">
        <f t="shared" ref="G94:BR94" si="62">G18*$C$78</f>
        <v>1.25</v>
      </c>
      <c r="H94" s="14">
        <f t="shared" si="62"/>
        <v>1.25</v>
      </c>
      <c r="I94" s="14">
        <f t="shared" si="62"/>
        <v>1.25</v>
      </c>
      <c r="J94" s="14">
        <f t="shared" si="62"/>
        <v>1.25</v>
      </c>
      <c r="K94" s="14">
        <f t="shared" si="62"/>
        <v>1.25</v>
      </c>
      <c r="L94" s="14">
        <f t="shared" si="62"/>
        <v>1.25</v>
      </c>
      <c r="M94" s="14">
        <f t="shared" si="62"/>
        <v>1.25</v>
      </c>
      <c r="N94" s="14">
        <f t="shared" si="62"/>
        <v>1.25</v>
      </c>
      <c r="O94" s="14">
        <f t="shared" si="62"/>
        <v>1.25</v>
      </c>
      <c r="P94" s="14">
        <f t="shared" si="62"/>
        <v>1.25</v>
      </c>
      <c r="Q94" s="14">
        <f t="shared" si="62"/>
        <v>1.25</v>
      </c>
      <c r="R94" s="14">
        <f t="shared" si="62"/>
        <v>1.25</v>
      </c>
      <c r="S94" s="14">
        <f t="shared" si="62"/>
        <v>1.25</v>
      </c>
      <c r="T94" s="14">
        <f t="shared" si="62"/>
        <v>1.25</v>
      </c>
      <c r="U94" s="14">
        <f t="shared" si="62"/>
        <v>1.25</v>
      </c>
      <c r="V94" s="14">
        <f t="shared" si="62"/>
        <v>1.25</v>
      </c>
      <c r="W94" s="14">
        <f t="shared" si="62"/>
        <v>1.25</v>
      </c>
      <c r="X94" s="14">
        <f t="shared" si="62"/>
        <v>1.25</v>
      </c>
      <c r="Y94" s="14">
        <f t="shared" si="62"/>
        <v>1.25</v>
      </c>
      <c r="Z94" s="14">
        <f t="shared" si="62"/>
        <v>1.25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4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(1)Ga[l]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2.4686875E-29</v>
      </c>
      <c r="I95" s="14">
        <f t="shared" si="64"/>
        <v>5.63025E-28</v>
      </c>
      <c r="J95" s="14">
        <f t="shared" si="64"/>
        <v>1.2993750000000001E-24</v>
      </c>
      <c r="K95" s="14">
        <f t="shared" si="64"/>
        <v>4.0224375E-23</v>
      </c>
      <c r="L95" s="14">
        <f t="shared" si="64"/>
        <v>8.1174999999999995E-21</v>
      </c>
      <c r="M95" s="14">
        <f t="shared" si="64"/>
        <v>1.2766874999999999E-20</v>
      </c>
      <c r="N95" s="14">
        <f t="shared" si="64"/>
        <v>7.1900000000000004E-20</v>
      </c>
      <c r="O95" s="14">
        <f t="shared" si="64"/>
        <v>4.4905624999999996E-19</v>
      </c>
      <c r="P95" s="14">
        <f t="shared" si="64"/>
        <v>1.340875E-12</v>
      </c>
      <c r="Q95" s="14">
        <f t="shared" si="64"/>
        <v>1.85E-12</v>
      </c>
      <c r="R95" s="14">
        <f t="shared" si="64"/>
        <v>2.4678125E-12</v>
      </c>
      <c r="S95" s="14">
        <f t="shared" si="64"/>
        <v>4.1561249999999999E-12</v>
      </c>
      <c r="T95" s="14">
        <f t="shared" si="64"/>
        <v>6.6543750000000005E-12</v>
      </c>
      <c r="U95" s="14">
        <f t="shared" si="64"/>
        <v>1.2774375E-10</v>
      </c>
      <c r="V95" s="14">
        <f t="shared" si="64"/>
        <v>1.8783749999999997E-10</v>
      </c>
      <c r="W95" s="14">
        <f t="shared" si="64"/>
        <v>2.7450000000000003E-10</v>
      </c>
      <c r="X95" s="14">
        <f t="shared" si="64"/>
        <v>3.9900625000000005E-10</v>
      </c>
      <c r="Y95" s="14">
        <f t="shared" si="64"/>
        <v>5.7734999999999998E-10</v>
      </c>
      <c r="Z95" s="14">
        <f t="shared" si="64"/>
        <v>8.3218750000000003E-10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4"/>
    </row>
    <row r="96" spans="1:71" ht="21" hidden="1" customHeight="1" outlineLevel="1" thickBot="1">
      <c r="A96" s="5">
        <f t="shared" si="34"/>
        <v>0</v>
      </c>
      <c r="B96" s="5">
        <f t="shared" si="34"/>
        <v>1</v>
      </c>
      <c r="C96" s="5">
        <f t="shared" si="34"/>
        <v>1</v>
      </c>
      <c r="D96" s="5">
        <f t="shared" si="34"/>
        <v>0</v>
      </c>
      <c r="E96" s="6" t="str">
        <f t="shared" si="28"/>
        <v>(1)GeSe[l]</v>
      </c>
      <c r="F96" s="14">
        <f t="shared" ref="F96" si="65">F20*$C$78</f>
        <v>7.1831250000000004E-25</v>
      </c>
      <c r="G96" s="14">
        <f t="shared" ref="G96:BR96" si="66">G20*$C$78</f>
        <v>1.3053125E-17</v>
      </c>
      <c r="H96" s="14">
        <f t="shared" si="66"/>
        <v>3.0574374999999997E-14</v>
      </c>
      <c r="I96" s="14">
        <f t="shared" si="66"/>
        <v>3.0788749999999998E-12</v>
      </c>
      <c r="J96" s="14">
        <f t="shared" si="66"/>
        <v>2.0652499999999999E-10</v>
      </c>
      <c r="K96" s="14">
        <f t="shared" si="66"/>
        <v>4.5689999999999994E-10</v>
      </c>
      <c r="L96" s="14">
        <f t="shared" si="66"/>
        <v>1.2368749999999999E-8</v>
      </c>
      <c r="M96" s="14">
        <f t="shared" si="66"/>
        <v>1.2710000000000001E-8</v>
      </c>
      <c r="N96" s="14">
        <f t="shared" si="66"/>
        <v>4.8008125000000006E-8</v>
      </c>
      <c r="O96" s="14">
        <f t="shared" si="66"/>
        <v>2.0603124999999998E-7</v>
      </c>
      <c r="P96" s="14">
        <f t="shared" si="66"/>
        <v>0.43364999999999998</v>
      </c>
      <c r="Q96" s="14">
        <f t="shared" si="66"/>
        <v>0.65168749999999998</v>
      </c>
      <c r="R96" s="14">
        <f t="shared" si="66"/>
        <v>0.96268750000000003</v>
      </c>
      <c r="S96" s="14">
        <f t="shared" si="66"/>
        <v>1</v>
      </c>
      <c r="T96" s="14">
        <f t="shared" si="66"/>
        <v>1</v>
      </c>
      <c r="U96" s="14">
        <f t="shared" si="66"/>
        <v>1</v>
      </c>
      <c r="V96" s="14">
        <f t="shared" si="66"/>
        <v>1</v>
      </c>
      <c r="W96" s="14">
        <f t="shared" si="66"/>
        <v>1</v>
      </c>
      <c r="X96" s="14">
        <f t="shared" si="66"/>
        <v>1</v>
      </c>
      <c r="Y96" s="14">
        <f t="shared" si="66"/>
        <v>1</v>
      </c>
      <c r="Z96" s="14">
        <f t="shared" si="66"/>
        <v>1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(l)Ge[l]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1.1668749999999999E-32</v>
      </c>
      <c r="K97" s="14">
        <f t="shared" si="69"/>
        <v>3.4726875E-30</v>
      </c>
      <c r="L97" s="14">
        <f t="shared" si="69"/>
        <v>4.4195624999999998E-27</v>
      </c>
      <c r="M97" s="14">
        <f t="shared" si="69"/>
        <v>1.0461250000000001E-26</v>
      </c>
      <c r="N97" s="14">
        <f t="shared" si="69"/>
        <v>8.710625E-26</v>
      </c>
      <c r="O97" s="14">
        <f t="shared" si="69"/>
        <v>7.9106249999999998E-25</v>
      </c>
      <c r="P97" s="14">
        <f t="shared" si="69"/>
        <v>3.3905624999999997E-18</v>
      </c>
      <c r="Q97" s="14">
        <f t="shared" si="69"/>
        <v>1.00325E-17</v>
      </c>
      <c r="R97" s="14">
        <f t="shared" si="69"/>
        <v>2.8755624999999997E-17</v>
      </c>
      <c r="S97" s="14">
        <f t="shared" si="69"/>
        <v>7.2593750000000002E-17</v>
      </c>
      <c r="T97" s="14">
        <f t="shared" si="69"/>
        <v>1.6738124999999999E-16</v>
      </c>
      <c r="U97" s="14">
        <f t="shared" si="69"/>
        <v>2.5595625000000001E-14</v>
      </c>
      <c r="V97" s="14">
        <f t="shared" si="69"/>
        <v>4.7775624999999998E-14</v>
      </c>
      <c r="W97" s="14">
        <f t="shared" si="69"/>
        <v>8.7524999999999998E-14</v>
      </c>
      <c r="X97" s="14">
        <f t="shared" si="69"/>
        <v>1.5758750000000001E-13</v>
      </c>
      <c r="Y97" s="14">
        <f t="shared" si="69"/>
        <v>2.7921875000000003E-13</v>
      </c>
      <c r="Z97" s="14">
        <f t="shared" si="69"/>
        <v>4.8740625E-13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4"/>
    </row>
    <row r="98" spans="1:87" ht="21" hidden="1" customHeight="1" outlineLevel="1" thickBot="1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(l)Se[l]</v>
      </c>
      <c r="F98" s="14">
        <f t="shared" ref="F98" si="70">F22*$C$78</f>
        <v>1.3366249999999999E-30</v>
      </c>
      <c r="G98" s="14">
        <f t="shared" ref="G98:BR98" si="71">G22*$C$78</f>
        <v>3.0720000000000002E-22</v>
      </c>
      <c r="H98" s="14">
        <f t="shared" si="71"/>
        <v>6.2868750000000001E-19</v>
      </c>
      <c r="I98" s="14">
        <f t="shared" si="71"/>
        <v>2.0509999999999999E-14</v>
      </c>
      <c r="J98" s="14">
        <f t="shared" si="71"/>
        <v>4.7636875E-12</v>
      </c>
      <c r="K98" s="14">
        <f t="shared" si="71"/>
        <v>2.9979999999999996E-11</v>
      </c>
      <c r="L98" s="14">
        <f t="shared" si="71"/>
        <v>2.0099999999999999E-9</v>
      </c>
      <c r="M98" s="14">
        <f t="shared" si="71"/>
        <v>2.5471875000000002E-9</v>
      </c>
      <c r="N98" s="14">
        <f t="shared" si="71"/>
        <v>1.1794374999999998E-8</v>
      </c>
      <c r="O98" s="14">
        <f t="shared" si="71"/>
        <v>6.1708125000000003E-8</v>
      </c>
      <c r="P98" s="14">
        <f t="shared" si="71"/>
        <v>0.157725</v>
      </c>
      <c r="Q98" s="14">
        <f t="shared" si="71"/>
        <v>0.28523749999999998</v>
      </c>
      <c r="R98" s="14">
        <f t="shared" si="71"/>
        <v>0.49726249999999994</v>
      </c>
      <c r="S98" s="14">
        <f t="shared" si="71"/>
        <v>0.49775625000000001</v>
      </c>
      <c r="T98" s="14">
        <f t="shared" si="71"/>
        <v>0.49674374999999998</v>
      </c>
      <c r="U98" s="14">
        <f t="shared" si="71"/>
        <v>0.47217500000000001</v>
      </c>
      <c r="V98" s="14">
        <f t="shared" si="71"/>
        <v>0.46447499999999997</v>
      </c>
      <c r="W98" s="14">
        <f t="shared" si="71"/>
        <v>0.45533125000000002</v>
      </c>
      <c r="X98" s="14">
        <f t="shared" si="71"/>
        <v>0.44468125000000003</v>
      </c>
      <c r="Y98" s="14">
        <f t="shared" si="71"/>
        <v>0.43253125000000003</v>
      </c>
      <c r="Z98" s="14">
        <f t="shared" si="71"/>
        <v>0.41894999999999999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4"/>
    </row>
    <row r="99" spans="1:87" ht="21" hidden="1" customHeight="1" outlineLevel="1" thickBot="1">
      <c r="A99" s="5">
        <f t="shared" si="67"/>
        <v>0</v>
      </c>
      <c r="B99" s="5">
        <f t="shared" si="67"/>
        <v>3</v>
      </c>
      <c r="C99" s="5">
        <f t="shared" si="67"/>
        <v>0</v>
      </c>
      <c r="D99" s="5">
        <f t="shared" si="67"/>
        <v>2</v>
      </c>
      <c r="E99" s="6" t="str">
        <f t="shared" si="28"/>
        <v>(l)Ga2Se3[l]</v>
      </c>
      <c r="F99" s="14">
        <f t="shared" ref="F99" si="72">F23*$C$78</f>
        <v>0</v>
      </c>
      <c r="G99" s="14">
        <f t="shared" ref="G99:BR99" si="73">G23*$C$78</f>
        <v>1.023875E-32</v>
      </c>
      <c r="H99" s="14">
        <f t="shared" si="73"/>
        <v>2.2248750000000001E-24</v>
      </c>
      <c r="I99" s="14">
        <f t="shared" si="73"/>
        <v>5.847875E-19</v>
      </c>
      <c r="J99" s="14">
        <f t="shared" si="73"/>
        <v>1.1218125E-14</v>
      </c>
      <c r="K99" s="14">
        <f t="shared" si="73"/>
        <v>1.6540000000000002E-12</v>
      </c>
      <c r="L99" s="14">
        <f t="shared" si="73"/>
        <v>1.0919375000000001E-9</v>
      </c>
      <c r="M99" s="14">
        <f t="shared" si="73"/>
        <v>2.2089375000000001E-9</v>
      </c>
      <c r="N99" s="14">
        <f t="shared" si="73"/>
        <v>1.57625E-8</v>
      </c>
      <c r="O99" s="14">
        <f t="shared" si="73"/>
        <v>1.230125E-7</v>
      </c>
      <c r="P99" s="14">
        <f t="shared" si="73"/>
        <v>0.45213750000000003</v>
      </c>
      <c r="Q99" s="14">
        <f t="shared" si="73"/>
        <v>0.5</v>
      </c>
      <c r="R99" s="14">
        <f t="shared" si="73"/>
        <v>0.5</v>
      </c>
      <c r="S99" s="14">
        <f t="shared" si="73"/>
        <v>0.5</v>
      </c>
      <c r="T99" s="14">
        <f t="shared" si="73"/>
        <v>0.5</v>
      </c>
      <c r="U99" s="14">
        <f t="shared" si="73"/>
        <v>0.5</v>
      </c>
      <c r="V99" s="14">
        <f t="shared" si="73"/>
        <v>0.5</v>
      </c>
      <c r="W99" s="14">
        <f t="shared" si="73"/>
        <v>0.5</v>
      </c>
      <c r="X99" s="14">
        <f t="shared" si="73"/>
        <v>0.5</v>
      </c>
      <c r="Y99" s="14">
        <f t="shared" si="73"/>
        <v>0.5</v>
      </c>
      <c r="Z99" s="14">
        <f t="shared" si="73"/>
        <v>0.5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4"/>
    </row>
    <row r="100" spans="1:87" ht="21" hidden="1" customHeight="1" outlineLevel="1" thickBot="1">
      <c r="A100" s="5">
        <f t="shared" si="67"/>
        <v>1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 t="str">
        <f t="shared" si="28"/>
        <v>H (Ar)</v>
      </c>
      <c r="F100" s="14">
        <f t="shared" ref="F100" si="74">F24*$C$78</f>
        <v>-116.375</v>
      </c>
      <c r="G100" s="14">
        <f t="shared" ref="G100:BR100" si="75">G24*$C$78</f>
        <v>-116.4375</v>
      </c>
      <c r="H100" s="14">
        <f t="shared" si="75"/>
        <v>-117</v>
      </c>
      <c r="I100" s="14">
        <f t="shared" si="75"/>
        <v>-117.75</v>
      </c>
      <c r="J100" s="14">
        <f t="shared" si="75"/>
        <v>-118.5625</v>
      </c>
      <c r="K100" s="14">
        <f t="shared" si="75"/>
        <v>-119.4375</v>
      </c>
      <c r="L100" s="14">
        <f t="shared" si="75"/>
        <v>-120.3125</v>
      </c>
      <c r="M100" s="14">
        <f t="shared" si="75"/>
        <v>-120.5</v>
      </c>
      <c r="N100" s="14">
        <f t="shared" si="75"/>
        <v>-120.75</v>
      </c>
      <c r="O100" s="14">
        <f t="shared" si="75"/>
        <v>-120.93750000000001</v>
      </c>
      <c r="P100" s="14">
        <f t="shared" si="75"/>
        <v>-121.125</v>
      </c>
      <c r="Q100" s="14">
        <f t="shared" si="75"/>
        <v>-121.37500000000001</v>
      </c>
      <c r="R100" s="14">
        <f t="shared" si="75"/>
        <v>-121.5625</v>
      </c>
      <c r="S100" s="14">
        <f t="shared" si="75"/>
        <v>-121.75</v>
      </c>
      <c r="T100" s="14">
        <f t="shared" si="75"/>
        <v>-122</v>
      </c>
      <c r="U100" s="14">
        <f t="shared" si="75"/>
        <v>-123.37499999999999</v>
      </c>
      <c r="V100" s="14">
        <f t="shared" si="75"/>
        <v>-123.625</v>
      </c>
      <c r="W100" s="14">
        <f t="shared" si="75"/>
        <v>-123.81249999999999</v>
      </c>
      <c r="X100" s="14">
        <f t="shared" si="75"/>
        <v>-124</v>
      </c>
      <c r="Y100" s="14">
        <f t="shared" si="75"/>
        <v>-124.25</v>
      </c>
      <c r="Z100" s="14">
        <f t="shared" si="75"/>
        <v>-124.4375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1</v>
      </c>
      <c r="E101" s="6" t="str">
        <f t="shared" si="28"/>
        <v>H (Ga)</v>
      </c>
      <c r="F101" s="14">
        <f t="shared" ref="F101" si="76">F25*$C$78</f>
        <v>-405.75</v>
      </c>
      <c r="G101" s="14">
        <f t="shared" ref="G101:BR101" si="77">G25*$C$78</f>
        <v>-331.9375</v>
      </c>
      <c r="H101" s="14">
        <f t="shared" si="77"/>
        <v>-265.5625</v>
      </c>
      <c r="I101" s="14">
        <f t="shared" si="77"/>
        <v>-273.3125</v>
      </c>
      <c r="J101" s="14">
        <f t="shared" si="77"/>
        <v>-250.25</v>
      </c>
      <c r="K101" s="14">
        <f t="shared" si="77"/>
        <v>-233.1875</v>
      </c>
      <c r="L101" s="14">
        <f t="shared" si="77"/>
        <v>-220.3125</v>
      </c>
      <c r="M101" s="14">
        <f t="shared" si="77"/>
        <v>-217.5625</v>
      </c>
      <c r="N101" s="14">
        <f t="shared" si="77"/>
        <v>-215.06249999999997</v>
      </c>
      <c r="O101" s="14">
        <f t="shared" si="77"/>
        <v>-212.6875</v>
      </c>
      <c r="P101" s="14">
        <f t="shared" si="77"/>
        <v>-210.5</v>
      </c>
      <c r="Q101" s="14">
        <f t="shared" si="77"/>
        <v>-211</v>
      </c>
      <c r="R101" s="14">
        <f t="shared" si="77"/>
        <v>-211.625</v>
      </c>
      <c r="S101" s="14">
        <f t="shared" si="77"/>
        <v>-209</v>
      </c>
      <c r="T101" s="14">
        <f t="shared" si="77"/>
        <v>-206.56249999999997</v>
      </c>
      <c r="U101" s="14">
        <f t="shared" si="77"/>
        <v>-191.125</v>
      </c>
      <c r="V101" s="14">
        <f t="shared" si="77"/>
        <v>-189.0625</v>
      </c>
      <c r="W101" s="14">
        <f t="shared" si="77"/>
        <v>-187.0625</v>
      </c>
      <c r="X101" s="14">
        <f t="shared" si="77"/>
        <v>-185.125</v>
      </c>
      <c r="Y101" s="14">
        <f t="shared" si="77"/>
        <v>-183.125</v>
      </c>
      <c r="Z101" s="14">
        <f t="shared" si="77"/>
        <v>-181.1875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1</v>
      </c>
      <c r="D102" s="5">
        <f t="shared" si="67"/>
        <v>0</v>
      </c>
      <c r="E102" s="6" t="str">
        <f t="shared" si="28"/>
        <v>H (Ge)</v>
      </c>
      <c r="F102" s="14">
        <f t="shared" ref="F102" si="78">F26*$C$78</f>
        <v>-99.125</v>
      </c>
      <c r="G102" s="14">
        <f t="shared" ref="G102:BR102" si="79">G26*$C$78</f>
        <v>-86</v>
      </c>
      <c r="H102" s="14">
        <f t="shared" si="79"/>
        <v>-66.3125</v>
      </c>
      <c r="I102" s="14">
        <f t="shared" si="79"/>
        <v>-89.4375</v>
      </c>
      <c r="J102" s="14">
        <f t="shared" si="79"/>
        <v>-87.6875</v>
      </c>
      <c r="K102" s="14">
        <f t="shared" si="79"/>
        <v>-87.125</v>
      </c>
      <c r="L102" s="14">
        <f t="shared" si="79"/>
        <v>-87.3125</v>
      </c>
      <c r="M102" s="14">
        <f t="shared" si="79"/>
        <v>-87.4375</v>
      </c>
      <c r="N102" s="14">
        <f t="shared" si="79"/>
        <v>-87.625</v>
      </c>
      <c r="O102" s="14">
        <f t="shared" si="79"/>
        <v>-87.8125</v>
      </c>
      <c r="P102" s="14">
        <f t="shared" si="79"/>
        <v>-88</v>
      </c>
      <c r="Q102" s="14">
        <f t="shared" si="79"/>
        <v>-88.25</v>
      </c>
      <c r="R102" s="14">
        <f t="shared" si="79"/>
        <v>-88.4375</v>
      </c>
      <c r="S102" s="14">
        <f t="shared" si="79"/>
        <v>-87.375</v>
      </c>
      <c r="T102" s="14">
        <f t="shared" si="79"/>
        <v>-86.5625</v>
      </c>
      <c r="U102" s="14">
        <f t="shared" si="79"/>
        <v>-81.6875</v>
      </c>
      <c r="V102" s="14">
        <f t="shared" si="79"/>
        <v>-81.0625</v>
      </c>
      <c r="W102" s="14">
        <f t="shared" si="79"/>
        <v>-80.4375</v>
      </c>
      <c r="X102" s="14">
        <f t="shared" si="79"/>
        <v>-79.8125</v>
      </c>
      <c r="Y102" s="14">
        <f t="shared" si="79"/>
        <v>-79.1875</v>
      </c>
      <c r="Z102" s="14">
        <f t="shared" si="79"/>
        <v>-78.5625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4"/>
    </row>
    <row r="103" spans="1:87" ht="21" hidden="1" customHeight="1" outlineLevel="1" thickBot="1">
      <c r="A103" s="5">
        <f t="shared" si="67"/>
        <v>0</v>
      </c>
      <c r="B103" s="5">
        <f t="shared" si="67"/>
        <v>1</v>
      </c>
      <c r="C103" s="5">
        <f t="shared" si="67"/>
        <v>0</v>
      </c>
      <c r="D103" s="5">
        <f t="shared" si="67"/>
        <v>0</v>
      </c>
      <c r="E103" s="6" t="str">
        <f t="shared" si="28"/>
        <v>H (Se)</v>
      </c>
      <c r="F103" s="14">
        <f t="shared" ref="F103" si="80">F27*$C$78</f>
        <v>-149.6875</v>
      </c>
      <c r="G103" s="14">
        <f t="shared" ref="G103:BR103" si="81">G27*$C$78</f>
        <v>-125.93749999999999</v>
      </c>
      <c r="H103" s="14">
        <f t="shared" si="81"/>
        <v>-122.0625</v>
      </c>
      <c r="I103" s="14">
        <f t="shared" si="81"/>
        <v>-82.875</v>
      </c>
      <c r="J103" s="14">
        <f t="shared" si="81"/>
        <v>-73.125</v>
      </c>
      <c r="K103" s="14">
        <f t="shared" si="81"/>
        <v>-65.3125</v>
      </c>
      <c r="L103" s="14">
        <f t="shared" si="81"/>
        <v>-58.837499999999999</v>
      </c>
      <c r="M103" s="14">
        <f t="shared" si="81"/>
        <v>-57.375</v>
      </c>
      <c r="N103" s="14">
        <f t="shared" si="81"/>
        <v>-55.974999999999994</v>
      </c>
      <c r="O103" s="14">
        <f t="shared" si="81"/>
        <v>-54.625</v>
      </c>
      <c r="P103" s="14">
        <f t="shared" si="81"/>
        <v>-53.318750000000001</v>
      </c>
      <c r="Q103" s="14">
        <f t="shared" si="81"/>
        <v>-52.075000000000003</v>
      </c>
      <c r="R103" s="14">
        <f t="shared" si="81"/>
        <v>-50.981250000000003</v>
      </c>
      <c r="S103" s="14">
        <f t="shared" si="81"/>
        <v>-51.537500000000001</v>
      </c>
      <c r="T103" s="14">
        <f t="shared" si="81"/>
        <v>-51.975000000000001</v>
      </c>
      <c r="U103" s="14">
        <f t="shared" si="81"/>
        <v>-55.0625</v>
      </c>
      <c r="V103" s="14">
        <f t="shared" si="81"/>
        <v>-55.525000000000006</v>
      </c>
      <c r="W103" s="14">
        <f t="shared" si="81"/>
        <v>-56.000000000000007</v>
      </c>
      <c r="X103" s="14">
        <f t="shared" si="81"/>
        <v>-56.487500000000004</v>
      </c>
      <c r="Y103" s="14">
        <f t="shared" si="81"/>
        <v>-56.987500000000004</v>
      </c>
      <c r="Z103" s="14">
        <f t="shared" si="81"/>
        <v>-57.506250000000001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4"/>
    </row>
    <row r="110" spans="1:87" ht="21" hidden="1" customHeight="1" outlineLevel="1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 thickBot="1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customHeight="1" outlineLevel="1" thickTop="1" thickBot="1">
      <c r="A113" s="211"/>
      <c r="B113" s="21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917.4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4"/>
    </row>
    <row r="114" spans="1:71" ht="21" customHeight="1" outlineLevel="1" thickTop="1" thickBot="1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0</v>
      </c>
      <c r="H114" s="46">
        <f t="shared" ca="1" si="93"/>
        <v>-2.6062145833878007E-30</v>
      </c>
      <c r="I114" s="46">
        <f t="shared" ca="1" si="93"/>
        <v>-6.8032071850572525E-19</v>
      </c>
      <c r="J114" s="46">
        <f t="shared" ca="1" si="93"/>
        <v>-2.8113731602313912E-14</v>
      </c>
      <c r="K114" s="46">
        <f t="shared" ca="1" si="93"/>
        <v>-1.4006774629775296E-10</v>
      </c>
      <c r="L114" s="46">
        <f t="shared" ca="1" si="93"/>
        <v>-1.6044899015220777E-7</v>
      </c>
      <c r="M114" s="46">
        <f t="shared" ca="1" si="93"/>
        <v>-7.8211260300162236E-7</v>
      </c>
      <c r="N114" s="46">
        <f t="shared" ca="1" si="93"/>
        <v>-3.5925614732711738E-6</v>
      </c>
      <c r="O114" s="46">
        <f t="shared" ca="1" si="93"/>
        <v>-1.5616485151625614E-5</v>
      </c>
      <c r="P114" s="46">
        <f t="shared" ca="1" si="93"/>
        <v>-6.4625304282859148E-5</v>
      </c>
      <c r="Q114" s="46">
        <f t="shared" ca="1" si="93"/>
        <v>-2.5382643935320688E-4</v>
      </c>
      <c r="R114" s="46">
        <f t="shared" ca="1" si="93"/>
        <v>-9.0084146703761734E-4</v>
      </c>
      <c r="S114" s="46">
        <f t="shared" ca="1" si="93"/>
        <v>-1.371148336736806E-3</v>
      </c>
      <c r="T114" s="46">
        <f t="shared" ca="1" si="93"/>
        <v>-2.1534927340720561E-3</v>
      </c>
      <c r="U114" s="46">
        <f t="shared" ca="1" si="93"/>
        <v>-2.8849900228584184E-2</v>
      </c>
      <c r="V114" s="46">
        <f t="shared" ca="1" si="93"/>
        <v>-3.8647818967579024E-2</v>
      </c>
      <c r="W114" s="46">
        <f t="shared" ca="1" si="93"/>
        <v>-5.0756862362088963E-2</v>
      </c>
      <c r="X114" s="46">
        <f t="shared" ca="1" si="93"/>
        <v>-6.534264051026023E-2</v>
      </c>
      <c r="Y114" s="46">
        <f t="shared" ca="1" si="93"/>
        <v>-8.2427900527043754E-2</v>
      </c>
      <c r="Z114" s="46">
        <f t="shared" ca="1" si="93"/>
        <v>-0.10191108958117315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4"/>
    </row>
    <row r="115" spans="1:71" ht="21" customHeight="1" outlineLevel="1" thickBot="1">
      <c r="C115" s="23">
        <f xml:space="preserve"> COUNTIF(F113:AL113,"&lt;&gt;"&amp;0)</f>
        <v>21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-4.0660265379398123E-22</v>
      </c>
      <c r="J115" s="14">
        <f t="shared" ca="1" si="94"/>
        <v>-2.6512796450278132E-16</v>
      </c>
      <c r="K115" s="14">
        <f t="shared" ca="1" si="94"/>
        <v>-1.3122277326390117E-11</v>
      </c>
      <c r="L115" s="14">
        <f t="shared" ca="1" si="94"/>
        <v>-1.0636481281659771E-7</v>
      </c>
      <c r="M115" s="14">
        <f t="shared" ca="1" si="94"/>
        <v>-8.0928964685923981E-7</v>
      </c>
      <c r="N115" s="14">
        <f t="shared" ca="1" si="94"/>
        <v>-5.7112017622630138E-6</v>
      </c>
      <c r="O115" s="14">
        <f t="shared" ca="1" si="94"/>
        <v>-3.7569640248688145E-5</v>
      </c>
      <c r="P115" s="14">
        <f t="shared" ca="1" si="94"/>
        <v>-2.3211480110460741E-4</v>
      </c>
      <c r="Q115" s="14">
        <f t="shared" ca="1" si="94"/>
        <v>-1.337765907148319E-3</v>
      </c>
      <c r="R115" s="14">
        <f t="shared" ca="1" si="94"/>
        <v>-6.6383310997246408E-3</v>
      </c>
      <c r="S115" s="14">
        <f t="shared" ca="1" si="94"/>
        <v>-8.5804877221168311E-3</v>
      </c>
      <c r="T115" s="14">
        <f t="shared" ca="1" si="94"/>
        <v>-1.186427901465122E-2</v>
      </c>
      <c r="U115" s="14">
        <f t="shared" ca="1" si="94"/>
        <v>-6.8432181742960466E-2</v>
      </c>
      <c r="V115" s="14">
        <f t="shared" ca="1" si="94"/>
        <v>-8.1163455104781221E-2</v>
      </c>
      <c r="W115" s="14">
        <f t="shared" ca="1" si="94"/>
        <v>-9.4122263999554562E-2</v>
      </c>
      <c r="X115" s="14">
        <f t="shared" ca="1" si="94"/>
        <v>-0.10663626375469927</v>
      </c>
      <c r="Y115" s="14">
        <f t="shared" ca="1" si="94"/>
        <v>-0.1179155409387752</v>
      </c>
      <c r="Z115" s="14">
        <f t="shared" ca="1" si="94"/>
        <v>-0.12722206433207062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4"/>
    </row>
    <row r="116" spans="1:71" ht="21" customHeight="1" outlineLevel="1" thickBot="1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-1.3837281741210003E-29</v>
      </c>
      <c r="H116" s="14">
        <f t="shared" ca="1" si="95"/>
        <v>-3.2942242070380916E-25</v>
      </c>
      <c r="I116" s="14">
        <f t="shared" ca="1" si="95"/>
        <v>-8.6012112894290439E-22</v>
      </c>
      <c r="J116" s="14">
        <f t="shared" ca="1" si="95"/>
        <v>-2.6523156913739572E-16</v>
      </c>
      <c r="K116" s="14">
        <f t="shared" ca="1" si="95"/>
        <v>-1.3122284428266449E-11</v>
      </c>
      <c r="L116" s="14">
        <f t="shared" ca="1" si="95"/>
        <v>-1.0636481302539459E-7</v>
      </c>
      <c r="M116" s="14">
        <f t="shared" ca="1" si="95"/>
        <v>-8.0928964729755702E-7</v>
      </c>
      <c r="N116" s="14">
        <f t="shared" ca="1" si="95"/>
        <v>-5.7112017631513438E-6</v>
      </c>
      <c r="O116" s="14">
        <f t="shared" ca="1" si="95"/>
        <v>-3.7569640250429373E-5</v>
      </c>
      <c r="P116" s="14">
        <f t="shared" ca="1" si="95"/>
        <v>-2.3211480110791338E-4</v>
      </c>
      <c r="Q116" s="14">
        <f t="shared" ca="1" si="95"/>
        <v>-1.3377659071544352E-3</v>
      </c>
      <c r="R116" s="14">
        <f t="shared" ca="1" si="95"/>
        <v>-6.6383310997356207E-3</v>
      </c>
      <c r="S116" s="14">
        <f t="shared" ca="1" si="95"/>
        <v>-8.5804877221350127E-3</v>
      </c>
      <c r="T116" s="14">
        <f t="shared" ca="1" si="95"/>
        <v>-1.1864279014680195E-2</v>
      </c>
      <c r="U116" s="14">
        <f t="shared" ca="1" si="95"/>
        <v>-6.8432181743431852E-2</v>
      </c>
      <c r="V116" s="14">
        <f t="shared" ca="1" si="95"/>
        <v>-8.1163455105446008E-2</v>
      </c>
      <c r="W116" s="14">
        <f t="shared" ca="1" si="95"/>
        <v>-9.4122264000481792E-2</v>
      </c>
      <c r="X116" s="14">
        <f t="shared" ca="1" si="95"/>
        <v>-0.10663626375597936</v>
      </c>
      <c r="Y116" s="14">
        <f t="shared" ca="1" si="95"/>
        <v>-0.11791554094052524</v>
      </c>
      <c r="Z116" s="14">
        <f t="shared" ca="1" si="95"/>
        <v>-0.12722206433444136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4"/>
    </row>
    <row r="117" spans="1:71" ht="21" customHeight="1" outlineLevel="1" thickBot="1">
      <c r="E117" s="17" t="s">
        <v>32</v>
      </c>
      <c r="F117" s="14">
        <f ca="1">F115+F114</f>
        <v>0</v>
      </c>
      <c r="G117" s="14">
        <f t="shared" ref="G117:AL117" ca="1" si="96">G115+G114</f>
        <v>0</v>
      </c>
      <c r="H117" s="14">
        <f t="shared" ca="1" si="96"/>
        <v>-2.6062145833878007E-30</v>
      </c>
      <c r="I117" s="14">
        <f t="shared" ca="1" si="96"/>
        <v>-6.8072732115951925E-19</v>
      </c>
      <c r="J117" s="14">
        <f t="shared" ca="1" si="96"/>
        <v>-2.8378859566816694E-14</v>
      </c>
      <c r="K117" s="14">
        <f t="shared" ca="1" si="96"/>
        <v>-1.5319002362414307E-10</v>
      </c>
      <c r="L117" s="14">
        <f t="shared" ca="1" si="96"/>
        <v>-2.6681380296880549E-7</v>
      </c>
      <c r="M117" s="14">
        <f t="shared" ca="1" si="96"/>
        <v>-1.5914022498608622E-6</v>
      </c>
      <c r="N117" s="14">
        <f t="shared" ca="1" si="96"/>
        <v>-9.3037632355341867E-6</v>
      </c>
      <c r="O117" s="14">
        <f t="shared" ca="1" si="96"/>
        <v>-5.3186125400313758E-5</v>
      </c>
      <c r="P117" s="14">
        <f t="shared" ca="1" si="96"/>
        <v>-2.9674010538746653E-4</v>
      </c>
      <c r="Q117" s="14">
        <f t="shared" ca="1" si="96"/>
        <v>-1.591592346501526E-3</v>
      </c>
      <c r="R117" s="14">
        <f t="shared" ca="1" si="96"/>
        <v>-7.539172566762258E-3</v>
      </c>
      <c r="S117" s="14">
        <f t="shared" ca="1" si="96"/>
        <v>-9.9516360588536371E-3</v>
      </c>
      <c r="T117" s="14">
        <f t="shared" ca="1" si="96"/>
        <v>-1.4017771748723276E-2</v>
      </c>
      <c r="U117" s="14">
        <f t="shared" ca="1" si="96"/>
        <v>-9.7282081971544643E-2</v>
      </c>
      <c r="V117" s="14">
        <f t="shared" ca="1" si="96"/>
        <v>-0.11981127407236025</v>
      </c>
      <c r="W117" s="14">
        <f t="shared" ca="1" si="96"/>
        <v>-0.14487912636164352</v>
      </c>
      <c r="X117" s="14">
        <f t="shared" ca="1" si="96"/>
        <v>-0.17197890426495949</v>
      </c>
      <c r="Y117" s="14">
        <f t="shared" ca="1" si="96"/>
        <v>-0.20034344146581895</v>
      </c>
      <c r="Z117" s="14">
        <f t="shared" ca="1" si="96"/>
        <v>-0.22913315391324376</v>
      </c>
      <c r="AA117" s="14">
        <f t="shared" ca="1" si="96"/>
        <v>0</v>
      </c>
      <c r="AB117" s="14">
        <f t="shared" ca="1" si="96"/>
        <v>0</v>
      </c>
      <c r="AC117" s="14">
        <f t="shared" ca="1" si="96"/>
        <v>0</v>
      </c>
      <c r="AD117" s="14">
        <f t="shared" ca="1" si="96"/>
        <v>0</v>
      </c>
      <c r="AE117" s="14">
        <f t="shared" ca="1" si="96"/>
        <v>0</v>
      </c>
      <c r="AF117" s="14">
        <f t="shared" ca="1" si="96"/>
        <v>0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4"/>
    </row>
    <row r="118" spans="1:71" ht="21" customHeight="1" outlineLevel="1">
      <c r="U118" s="47"/>
      <c r="V118" s="47"/>
      <c r="W118" s="47"/>
      <c r="BS118" s="94"/>
    </row>
    <row r="119" spans="1:71" ht="21" customHeight="1" outlineLevel="1">
      <c r="U119" s="47"/>
      <c r="V119" s="47"/>
      <c r="W119" s="47"/>
    </row>
    <row r="120" spans="1:71" ht="21" customHeight="1" outlineLevel="1">
      <c r="U120" s="47"/>
      <c r="V120" s="47"/>
      <c r="W120" s="47"/>
    </row>
    <row r="121" spans="1:71" ht="21" customHeight="1" outlineLevel="1" thickBot="1">
      <c r="U121" s="47"/>
      <c r="V121" s="47"/>
      <c r="W121" s="47"/>
    </row>
    <row r="122" spans="1:71" ht="2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2">
        <f ca="1"/>
        <v>917.4</v>
      </c>
      <c r="V122" s="53">
        <f ca="1"/>
        <v>933.9</v>
      </c>
      <c r="W122" s="55">
        <f ca="1"/>
        <v>950.4</v>
      </c>
      <c r="X122" s="50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4"/>
    </row>
    <row r="123" spans="1:71" ht="21" customHeight="1" outlineLevel="1" thickTop="1" thickBot="1">
      <c r="E123" s="17" t="str">
        <f ca="1"/>
        <v xml:space="preserve">Расвор: </v>
      </c>
      <c r="F123" s="47">
        <f ca="1"/>
        <v>0</v>
      </c>
      <c r="G123" s="47">
        <f ca="1"/>
        <v>0</v>
      </c>
      <c r="H123" s="47">
        <f ca="1"/>
        <v>-2.6062145833878007E-30</v>
      </c>
      <c r="I123" s="47">
        <f ca="1"/>
        <v>-6.8032071850572525E-19</v>
      </c>
      <c r="J123" s="47">
        <f ca="1"/>
        <v>-2.8113731602313912E-14</v>
      </c>
      <c r="K123" s="47">
        <f ca="1"/>
        <v>-1.4006774629775296E-10</v>
      </c>
      <c r="L123" s="47">
        <f ca="1"/>
        <v>-1.6044899015220777E-7</v>
      </c>
      <c r="M123" s="47">
        <f ca="1"/>
        <v>-7.8211260300162236E-7</v>
      </c>
      <c r="N123" s="47">
        <f ca="1"/>
        <v>-3.5925614732711738E-6</v>
      </c>
      <c r="O123" s="47">
        <f ca="1"/>
        <v>-1.5616485151625614E-5</v>
      </c>
      <c r="P123" s="47">
        <f ca="1"/>
        <v>-6.4625304282859148E-5</v>
      </c>
      <c r="Q123" s="47">
        <f ca="1"/>
        <v>-2.5382643935320688E-4</v>
      </c>
      <c r="R123" s="47">
        <f ca="1"/>
        <v>-9.0084146703761734E-4</v>
      </c>
      <c r="S123" s="47">
        <f ca="1"/>
        <v>-1.371148336736806E-3</v>
      </c>
      <c r="T123" s="47">
        <f ca="1"/>
        <v>-2.1534927340720561E-3</v>
      </c>
      <c r="U123" s="47">
        <f ca="1"/>
        <v>-2.8849900228584184E-2</v>
      </c>
      <c r="V123" s="47">
        <f ca="1"/>
        <v>-3.8647818967579024E-2</v>
      </c>
      <c r="W123" s="47">
        <f ca="1"/>
        <v>-5.0756862362088963E-2</v>
      </c>
      <c r="X123" s="47">
        <f ca="1"/>
        <v>-6.534264051026023E-2</v>
      </c>
      <c r="Y123" s="47">
        <f ca="1"/>
        <v>-8.2427900527043754E-2</v>
      </c>
      <c r="Z123" s="47">
        <f ca="1"/>
        <v>-0.10191108958117315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-4.0660265379398123E-22</v>
      </c>
      <c r="J124" s="47">
        <f ca="1"/>
        <v>-2.6512796450278132E-16</v>
      </c>
      <c r="K124" s="47">
        <f ca="1"/>
        <v>-1.3122277326390117E-11</v>
      </c>
      <c r="L124" s="47">
        <f ca="1"/>
        <v>-1.0636481281659771E-7</v>
      </c>
      <c r="M124" s="47">
        <f ca="1"/>
        <v>-8.0928964685923981E-7</v>
      </c>
      <c r="N124" s="47">
        <f ca="1"/>
        <v>-5.7112017622630138E-6</v>
      </c>
      <c r="O124" s="47">
        <f ca="1"/>
        <v>-3.7569640248688145E-5</v>
      </c>
      <c r="P124" s="47">
        <f ca="1"/>
        <v>-2.3211480110460741E-4</v>
      </c>
      <c r="Q124" s="47">
        <f ca="1"/>
        <v>-1.337765907148319E-3</v>
      </c>
      <c r="R124" s="47">
        <f ca="1"/>
        <v>-6.6383310997246408E-3</v>
      </c>
      <c r="S124" s="47">
        <f ca="1"/>
        <v>-8.5804877221168311E-3</v>
      </c>
      <c r="T124" s="47">
        <f ca="1"/>
        <v>-1.186427901465122E-2</v>
      </c>
      <c r="U124" s="47">
        <f ca="1"/>
        <v>-6.8432181742960466E-2</v>
      </c>
      <c r="V124" s="47">
        <f ca="1"/>
        <v>-8.1163455104781221E-2</v>
      </c>
      <c r="W124" s="47">
        <f ca="1"/>
        <v>-9.4122263999554562E-2</v>
      </c>
      <c r="X124" s="47">
        <f ca="1"/>
        <v>-0.10663626375469927</v>
      </c>
      <c r="Y124" s="47">
        <f ca="1"/>
        <v>-0.1179155409387752</v>
      </c>
      <c r="Z124" s="47">
        <f ca="1"/>
        <v>-0.12722206433207062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>
      <c r="E125" s="17" t="str">
        <f ca="1"/>
        <v xml:space="preserve">Газовая: </v>
      </c>
      <c r="F125" s="47">
        <f ca="1"/>
        <v>0</v>
      </c>
      <c r="G125" s="47">
        <f ca="1"/>
        <v>-1.3837281741210003E-29</v>
      </c>
      <c r="H125" s="47">
        <f ca="1"/>
        <v>-3.2942242070380916E-25</v>
      </c>
      <c r="I125" s="47">
        <f ca="1"/>
        <v>-8.6012112894290439E-22</v>
      </c>
      <c r="J125" s="47">
        <f ca="1"/>
        <v>-2.6523156913739572E-16</v>
      </c>
      <c r="K125" s="47">
        <f ca="1"/>
        <v>-1.3122284428266449E-11</v>
      </c>
      <c r="L125" s="47">
        <f ca="1"/>
        <v>-1.0636481302539459E-7</v>
      </c>
      <c r="M125" s="47">
        <f ca="1"/>
        <v>-8.0928964729755702E-7</v>
      </c>
      <c r="N125" s="47">
        <f ca="1"/>
        <v>-5.7112017631513438E-6</v>
      </c>
      <c r="O125" s="47">
        <f ca="1"/>
        <v>-3.7569640250429373E-5</v>
      </c>
      <c r="P125" s="47">
        <f ca="1"/>
        <v>-2.3211480110791338E-4</v>
      </c>
      <c r="Q125" s="47">
        <f ca="1"/>
        <v>-1.3377659071544352E-3</v>
      </c>
      <c r="R125" s="47">
        <f ca="1"/>
        <v>-6.6383310997356207E-3</v>
      </c>
      <c r="S125" s="47">
        <f ca="1"/>
        <v>-8.5804877221350127E-3</v>
      </c>
      <c r="T125" s="47">
        <f ca="1"/>
        <v>-1.1864279014680195E-2</v>
      </c>
      <c r="U125" s="47">
        <f ca="1"/>
        <v>-6.8432181743431852E-2</v>
      </c>
      <c r="V125" s="47">
        <f ca="1"/>
        <v>-8.1163455105446008E-2</v>
      </c>
      <c r="W125" s="47">
        <f ca="1"/>
        <v>-9.4122264000481792E-2</v>
      </c>
      <c r="X125" s="47">
        <f ca="1"/>
        <v>-0.10663626375597936</v>
      </c>
      <c r="Y125" s="47">
        <f ca="1"/>
        <v>-0.11791554094052524</v>
      </c>
      <c r="Z125" s="47">
        <f ca="1"/>
        <v>-0.12722206433444136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>
      <c r="E126" s="17" t="str">
        <f ca="1"/>
        <v>Раствор + газовая без Ar</v>
      </c>
      <c r="F126" s="47">
        <f ca="1"/>
        <v>0</v>
      </c>
      <c r="G126" s="47">
        <f ca="1"/>
        <v>0</v>
      </c>
      <c r="H126" s="47">
        <f ca="1"/>
        <v>-2.6062145833878007E-30</v>
      </c>
      <c r="I126" s="47">
        <f ca="1"/>
        <v>-6.8072732115951925E-19</v>
      </c>
      <c r="J126" s="47">
        <f ca="1"/>
        <v>-2.8378859566816694E-14</v>
      </c>
      <c r="K126" s="47">
        <f ca="1"/>
        <v>-1.5319002362414307E-10</v>
      </c>
      <c r="L126" s="47">
        <f ca="1"/>
        <v>-2.6681380296880549E-7</v>
      </c>
      <c r="M126" s="47">
        <f ca="1"/>
        <v>-1.5914022498608622E-6</v>
      </c>
      <c r="N126" s="47">
        <f ca="1"/>
        <v>-9.3037632355341867E-6</v>
      </c>
      <c r="O126" s="47">
        <f ca="1"/>
        <v>-5.3186125400313758E-5</v>
      </c>
      <c r="P126" s="47">
        <f ca="1"/>
        <v>-2.9674010538746653E-4</v>
      </c>
      <c r="Q126" s="47">
        <f ca="1"/>
        <v>-1.591592346501526E-3</v>
      </c>
      <c r="R126" s="47">
        <f ca="1"/>
        <v>-7.539172566762258E-3</v>
      </c>
      <c r="S126" s="47">
        <f ca="1"/>
        <v>-9.9516360588536371E-3</v>
      </c>
      <c r="T126" s="47">
        <f ca="1"/>
        <v>-1.4017771748723276E-2</v>
      </c>
      <c r="U126" s="47">
        <f ca="1"/>
        <v>-9.7282081971544643E-2</v>
      </c>
      <c r="V126" s="47">
        <f ca="1"/>
        <v>-0.11981127407236025</v>
      </c>
      <c r="W126" s="47">
        <f ca="1"/>
        <v>-0.14487912636164352</v>
      </c>
      <c r="X126" s="47">
        <f ca="1"/>
        <v>-0.17197890426495949</v>
      </c>
      <c r="Y126" s="47">
        <f ca="1"/>
        <v>-0.20034344146581895</v>
      </c>
      <c r="Z126" s="47">
        <f ca="1"/>
        <v>-0.22913315391324376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F31:BS31">
    <cfRule type="colorScale" priority="91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S29">
    <cfRule type="colorScale" priority="89">
      <colorScale>
        <cfvo type="min" val="0"/>
        <cfvo type="max" val="0"/>
        <color rgb="FFFFEF9C"/>
        <color rgb="FF63BE7B"/>
      </colorScale>
    </cfRule>
  </conditionalFormatting>
  <conditionalFormatting sqref="BS28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S27">
    <cfRule type="colorScale" priority="87">
      <colorScale>
        <cfvo type="min" val="0"/>
        <cfvo type="max" val="0"/>
        <color rgb="FFFFEF9C"/>
        <color rgb="FF63BE7B"/>
      </colorScale>
    </cfRule>
  </conditionalFormatting>
  <conditionalFormatting sqref="BS26">
    <cfRule type="colorScale" priority="86">
      <colorScale>
        <cfvo type="min" val="0"/>
        <cfvo type="max" val="0"/>
        <color rgb="FFFFEF9C"/>
        <color rgb="FF63BE7B"/>
      </colorScale>
    </cfRule>
  </conditionalFormatting>
  <conditionalFormatting sqref="BS25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85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83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81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79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7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76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75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73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71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9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S4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S5">
    <cfRule type="colorScale" priority="66">
      <colorScale>
        <cfvo type="min" val="0"/>
        <cfvo type="max" val="0"/>
        <color rgb="FFFFEF9C"/>
        <color rgb="FF63BE7B"/>
      </colorScale>
    </cfRule>
  </conditionalFormatting>
  <conditionalFormatting sqref="BS6">
    <cfRule type="colorScale" priority="65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5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56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7:BR27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6:BR26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5:BR25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4:BR4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5:BR5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6:BR6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0"/>
  <dimension ref="A1:Y45"/>
  <sheetViews>
    <sheetView topLeftCell="L16" zoomScale="85" zoomScaleNormal="85" workbookViewId="0">
      <selection sqref="A1:Y46"/>
    </sheetView>
  </sheetViews>
  <sheetFormatPr defaultRowHeight="21"/>
  <cols>
    <col min="1" max="16384" width="8.7265625" style="103"/>
  </cols>
  <sheetData>
    <row r="1" spans="1:25" ht="54.75">
      <c r="A1" s="103" t="s">
        <v>123</v>
      </c>
      <c r="B1" s="183" t="s">
        <v>67</v>
      </c>
      <c r="C1" s="184" t="s">
        <v>71</v>
      </c>
      <c r="D1" s="185" t="s">
        <v>72</v>
      </c>
      <c r="E1" s="183" t="s">
        <v>73</v>
      </c>
      <c r="F1" s="184" t="s">
        <v>74</v>
      </c>
      <c r="G1" s="185" t="s">
        <v>75</v>
      </c>
      <c r="H1" s="200" t="s">
        <v>76</v>
      </c>
      <c r="I1" s="184" t="s">
        <v>102</v>
      </c>
      <c r="J1" s="185" t="s">
        <v>103</v>
      </c>
      <c r="K1" s="200" t="s">
        <v>104</v>
      </c>
      <c r="L1" s="184" t="s">
        <v>77</v>
      </c>
      <c r="M1" s="185" t="s">
        <v>78</v>
      </c>
      <c r="N1" s="203" t="s">
        <v>79</v>
      </c>
      <c r="O1" s="184" t="s">
        <v>80</v>
      </c>
      <c r="P1" s="185" t="s">
        <v>81</v>
      </c>
      <c r="Q1" s="203" t="s">
        <v>79</v>
      </c>
      <c r="R1" s="184" t="s">
        <v>80</v>
      </c>
      <c r="S1" s="185" t="s">
        <v>81</v>
      </c>
      <c r="T1" s="183" t="s">
        <v>117</v>
      </c>
      <c r="U1" s="184" t="s">
        <v>83</v>
      </c>
      <c r="V1" s="185" t="s">
        <v>84</v>
      </c>
      <c r="W1" s="204" t="s">
        <v>85</v>
      </c>
      <c r="X1" s="184" t="s">
        <v>86</v>
      </c>
      <c r="Y1" s="185" t="s">
        <v>87</v>
      </c>
    </row>
    <row r="2" spans="1:25">
      <c r="A2" s="181" t="s">
        <v>62</v>
      </c>
      <c r="B2" s="186" t="s">
        <v>113</v>
      </c>
      <c r="C2" s="187" t="s">
        <v>113</v>
      </c>
      <c r="D2" s="188" t="s">
        <v>113</v>
      </c>
      <c r="E2" s="186" t="s">
        <v>113</v>
      </c>
      <c r="F2" s="195" t="s">
        <v>113</v>
      </c>
      <c r="G2" s="188" t="s">
        <v>113</v>
      </c>
      <c r="H2" s="186" t="s">
        <v>113</v>
      </c>
      <c r="I2" s="195" t="s">
        <v>113</v>
      </c>
      <c r="J2" s="188" t="s">
        <v>113</v>
      </c>
      <c r="K2" s="186" t="s">
        <v>113</v>
      </c>
      <c r="L2" s="195" t="s">
        <v>113</v>
      </c>
      <c r="M2" s="188" t="s">
        <v>113</v>
      </c>
      <c r="N2" s="186" t="s">
        <v>113</v>
      </c>
      <c r="O2" s="195" t="s">
        <v>113</v>
      </c>
      <c r="P2" s="188" t="s">
        <v>113</v>
      </c>
      <c r="Q2" s="186" t="s">
        <v>113</v>
      </c>
      <c r="R2" s="195" t="s">
        <v>113</v>
      </c>
      <c r="S2" s="188" t="s">
        <v>113</v>
      </c>
      <c r="T2" s="186" t="s">
        <v>113</v>
      </c>
      <c r="U2" s="195" t="s">
        <v>113</v>
      </c>
      <c r="V2" s="188" t="s">
        <v>113</v>
      </c>
      <c r="W2" s="205" t="s">
        <v>113</v>
      </c>
      <c r="X2" s="195" t="s">
        <v>113</v>
      </c>
      <c r="Y2" s="188" t="s">
        <v>113</v>
      </c>
    </row>
    <row r="3" spans="1:25">
      <c r="A3" s="181" t="s">
        <v>63</v>
      </c>
      <c r="B3" s="189" t="s">
        <v>624</v>
      </c>
      <c r="C3" s="190" t="s">
        <v>624</v>
      </c>
      <c r="D3" s="191" t="s">
        <v>624</v>
      </c>
      <c r="E3" s="189" t="s">
        <v>624</v>
      </c>
      <c r="F3" s="190" t="s">
        <v>624</v>
      </c>
      <c r="G3" s="196" t="s">
        <v>624</v>
      </c>
      <c r="H3" s="189" t="s">
        <v>624</v>
      </c>
      <c r="I3" s="201" t="s">
        <v>843</v>
      </c>
      <c r="J3" s="191" t="s">
        <v>142</v>
      </c>
      <c r="K3" s="189" t="s">
        <v>1127</v>
      </c>
      <c r="L3" s="201" t="s">
        <v>1143</v>
      </c>
      <c r="M3" s="191" t="s">
        <v>1159</v>
      </c>
      <c r="N3" s="189" t="s">
        <v>1177</v>
      </c>
      <c r="O3" s="201" t="s">
        <v>1192</v>
      </c>
      <c r="P3" s="196" t="s">
        <v>1206</v>
      </c>
      <c r="Q3" s="189" t="s">
        <v>1177</v>
      </c>
      <c r="R3" s="201" t="s">
        <v>1192</v>
      </c>
      <c r="S3" s="196" t="s">
        <v>1206</v>
      </c>
      <c r="T3" s="189" t="s">
        <v>1221</v>
      </c>
      <c r="U3" s="190" t="s">
        <v>1229</v>
      </c>
      <c r="V3" s="191" t="s">
        <v>1237</v>
      </c>
      <c r="W3" s="189" t="s">
        <v>135</v>
      </c>
      <c r="X3" s="190" t="s">
        <v>125</v>
      </c>
      <c r="Y3" s="196" t="s">
        <v>135</v>
      </c>
    </row>
    <row r="4" spans="1:25">
      <c r="A4" s="181" t="s">
        <v>69</v>
      </c>
      <c r="B4" s="192" t="s">
        <v>624</v>
      </c>
      <c r="C4" s="193" t="s">
        <v>624</v>
      </c>
      <c r="D4" s="194" t="s">
        <v>624</v>
      </c>
      <c r="E4" s="192" t="s">
        <v>624</v>
      </c>
      <c r="F4" s="193" t="s">
        <v>624</v>
      </c>
      <c r="G4" s="197" t="s">
        <v>624</v>
      </c>
      <c r="H4" s="192" t="s">
        <v>624</v>
      </c>
      <c r="I4" s="193" t="s">
        <v>624</v>
      </c>
      <c r="J4" s="194" t="s">
        <v>624</v>
      </c>
      <c r="K4" s="192" t="s">
        <v>624</v>
      </c>
      <c r="L4" s="199" t="s">
        <v>1144</v>
      </c>
      <c r="M4" s="194" t="s">
        <v>1160</v>
      </c>
      <c r="N4" s="192" t="s">
        <v>135</v>
      </c>
      <c r="O4" s="193" t="s">
        <v>125</v>
      </c>
      <c r="P4" s="197" t="s">
        <v>135</v>
      </c>
      <c r="Q4" s="192" t="s">
        <v>135</v>
      </c>
      <c r="R4" s="193" t="s">
        <v>125</v>
      </c>
      <c r="S4" s="197" t="s">
        <v>135</v>
      </c>
      <c r="T4" s="192" t="s">
        <v>135</v>
      </c>
      <c r="U4" s="193" t="s">
        <v>125</v>
      </c>
      <c r="V4" s="194" t="s">
        <v>135</v>
      </c>
      <c r="W4" s="192" t="s">
        <v>125</v>
      </c>
      <c r="X4" s="193" t="s">
        <v>125</v>
      </c>
      <c r="Y4" s="197" t="s">
        <v>135</v>
      </c>
    </row>
    <row r="5" spans="1:25">
      <c r="A5" s="181" t="s">
        <v>53</v>
      </c>
      <c r="B5" s="192" t="s">
        <v>135</v>
      </c>
      <c r="C5" s="193" t="s">
        <v>135</v>
      </c>
      <c r="D5" s="194" t="s">
        <v>135</v>
      </c>
      <c r="E5" s="192" t="s">
        <v>135</v>
      </c>
      <c r="F5" s="193" t="s">
        <v>135</v>
      </c>
      <c r="G5" s="197" t="s">
        <v>135</v>
      </c>
      <c r="H5" s="192" t="s">
        <v>1080</v>
      </c>
      <c r="I5" s="193" t="s">
        <v>1095</v>
      </c>
      <c r="J5" s="194" t="s">
        <v>1111</v>
      </c>
      <c r="K5" s="192" t="s">
        <v>1128</v>
      </c>
      <c r="L5" s="193" t="s">
        <v>125</v>
      </c>
      <c r="M5" s="194" t="s">
        <v>1161</v>
      </c>
      <c r="N5" s="192" t="s">
        <v>125</v>
      </c>
      <c r="O5" s="193" t="s">
        <v>125</v>
      </c>
      <c r="P5" s="197" t="s">
        <v>135</v>
      </c>
      <c r="Q5" s="192" t="s">
        <v>125</v>
      </c>
      <c r="R5" s="193" t="s">
        <v>125</v>
      </c>
      <c r="S5" s="197" t="s">
        <v>135</v>
      </c>
      <c r="T5" s="192" t="s">
        <v>1222</v>
      </c>
      <c r="U5" s="193" t="s">
        <v>1230</v>
      </c>
      <c r="V5" s="194" t="s">
        <v>1238</v>
      </c>
      <c r="W5" s="192" t="s">
        <v>1244</v>
      </c>
      <c r="X5" s="193" t="s">
        <v>1250</v>
      </c>
      <c r="Y5" s="197" t="s">
        <v>1256</v>
      </c>
    </row>
    <row r="6" spans="1:25">
      <c r="A6" s="181" t="s">
        <v>61</v>
      </c>
      <c r="B6" s="192" t="s">
        <v>1023</v>
      </c>
      <c r="C6" s="193" t="s">
        <v>1026</v>
      </c>
      <c r="D6" s="194" t="s">
        <v>1031</v>
      </c>
      <c r="E6" s="192" t="s">
        <v>1039</v>
      </c>
      <c r="F6" s="193" t="s">
        <v>1052</v>
      </c>
      <c r="G6" s="197" t="s">
        <v>1066</v>
      </c>
      <c r="H6" s="192" t="s">
        <v>1081</v>
      </c>
      <c r="I6" s="193" t="s">
        <v>1096</v>
      </c>
      <c r="J6" s="194" t="s">
        <v>1112</v>
      </c>
      <c r="K6" s="192" t="s">
        <v>1129</v>
      </c>
      <c r="L6" s="193" t="s">
        <v>125</v>
      </c>
      <c r="M6" s="194" t="s">
        <v>1162</v>
      </c>
      <c r="N6" s="192" t="s">
        <v>125</v>
      </c>
      <c r="O6" s="193" t="s">
        <v>125</v>
      </c>
      <c r="P6" s="197" t="s">
        <v>1207</v>
      </c>
      <c r="Q6" s="192" t="s">
        <v>125</v>
      </c>
      <c r="R6" s="193" t="s">
        <v>125</v>
      </c>
      <c r="S6" s="197" t="s">
        <v>1207</v>
      </c>
      <c r="T6" s="192" t="s">
        <v>1223</v>
      </c>
      <c r="U6" s="193" t="s">
        <v>1231</v>
      </c>
      <c r="V6" s="194" t="s">
        <v>1239</v>
      </c>
      <c r="W6" s="192" t="s">
        <v>1245</v>
      </c>
      <c r="X6" s="193" t="s">
        <v>1251</v>
      </c>
      <c r="Y6" s="197" t="s">
        <v>1257</v>
      </c>
    </row>
    <row r="7" spans="1:25">
      <c r="A7" s="181" t="s">
        <v>65</v>
      </c>
      <c r="B7" s="192" t="s">
        <v>624</v>
      </c>
      <c r="C7" s="193" t="s">
        <v>624</v>
      </c>
      <c r="D7" s="194" t="s">
        <v>624</v>
      </c>
      <c r="E7" s="192" t="s">
        <v>624</v>
      </c>
      <c r="F7" s="193" t="s">
        <v>624</v>
      </c>
      <c r="G7" s="197" t="s">
        <v>624</v>
      </c>
      <c r="H7" s="192" t="s">
        <v>624</v>
      </c>
      <c r="I7" s="193" t="s">
        <v>1097</v>
      </c>
      <c r="J7" s="194" t="s">
        <v>1113</v>
      </c>
      <c r="K7" s="192" t="s">
        <v>158</v>
      </c>
      <c r="L7" s="193" t="s">
        <v>1145</v>
      </c>
      <c r="M7" s="194" t="s">
        <v>1163</v>
      </c>
      <c r="N7" s="192" t="s">
        <v>1178</v>
      </c>
      <c r="O7" s="193" t="s">
        <v>1193</v>
      </c>
      <c r="P7" s="197" t="s">
        <v>1208</v>
      </c>
      <c r="Q7" s="192" t="s">
        <v>1178</v>
      </c>
      <c r="R7" s="193" t="s">
        <v>1193</v>
      </c>
      <c r="S7" s="197" t="s">
        <v>1208</v>
      </c>
      <c r="T7" s="192" t="s">
        <v>1224</v>
      </c>
      <c r="U7" s="193" t="s">
        <v>1232</v>
      </c>
      <c r="V7" s="194" t="s">
        <v>1240</v>
      </c>
      <c r="W7" s="192" t="s">
        <v>1246</v>
      </c>
      <c r="X7" s="193" t="s">
        <v>1252</v>
      </c>
      <c r="Y7" s="197" t="s">
        <v>1258</v>
      </c>
    </row>
    <row r="8" spans="1:25">
      <c r="A8" s="181" t="s">
        <v>124</v>
      </c>
      <c r="B8" s="192" t="s">
        <v>135</v>
      </c>
      <c r="C8" s="193" t="s">
        <v>135</v>
      </c>
      <c r="D8" s="194" t="s">
        <v>135</v>
      </c>
      <c r="E8" s="192" t="s">
        <v>1040</v>
      </c>
      <c r="F8" s="193" t="s">
        <v>1053</v>
      </c>
      <c r="G8" s="197" t="s">
        <v>1067</v>
      </c>
      <c r="H8" s="192" t="s">
        <v>1082</v>
      </c>
      <c r="I8" s="193" t="s">
        <v>1098</v>
      </c>
      <c r="J8" s="194" t="s">
        <v>1114</v>
      </c>
      <c r="K8" s="198" t="s">
        <v>1130</v>
      </c>
      <c r="L8" s="184" t="s">
        <v>1146</v>
      </c>
      <c r="M8" s="202" t="s">
        <v>1164</v>
      </c>
      <c r="N8" s="198" t="s">
        <v>1179</v>
      </c>
      <c r="O8" s="184" t="s">
        <v>1194</v>
      </c>
      <c r="P8" s="185" t="s">
        <v>1209</v>
      </c>
      <c r="Q8" s="198" t="s">
        <v>1179</v>
      </c>
      <c r="R8" s="184" t="s">
        <v>1194</v>
      </c>
      <c r="S8" s="185" t="s">
        <v>1209</v>
      </c>
      <c r="T8" s="192" t="s">
        <v>443</v>
      </c>
      <c r="U8" s="193" t="s">
        <v>459</v>
      </c>
      <c r="V8" s="194" t="s">
        <v>476</v>
      </c>
      <c r="W8" s="192" t="s">
        <v>393</v>
      </c>
      <c r="X8" s="193" t="s">
        <v>410</v>
      </c>
      <c r="Y8" s="197" t="s">
        <v>427</v>
      </c>
    </row>
    <row r="9" spans="1:25">
      <c r="A9" s="181" t="s">
        <v>70</v>
      </c>
      <c r="B9" s="192" t="s">
        <v>125</v>
      </c>
      <c r="C9" s="193" t="s">
        <v>125</v>
      </c>
      <c r="D9" s="194" t="s">
        <v>135</v>
      </c>
      <c r="E9" s="198" t="s">
        <v>1041</v>
      </c>
      <c r="F9" s="184" t="s">
        <v>1054</v>
      </c>
      <c r="G9" s="185" t="s">
        <v>1068</v>
      </c>
      <c r="H9" s="198" t="s">
        <v>1083</v>
      </c>
      <c r="I9" s="184" t="s">
        <v>1099</v>
      </c>
      <c r="J9" s="202" t="s">
        <v>1115</v>
      </c>
      <c r="K9" s="198" t="s">
        <v>1131</v>
      </c>
      <c r="L9" s="184" t="s">
        <v>1147</v>
      </c>
      <c r="M9" s="202" t="s">
        <v>1165</v>
      </c>
      <c r="N9" s="192" t="s">
        <v>1180</v>
      </c>
      <c r="O9" s="193" t="s">
        <v>1195</v>
      </c>
      <c r="P9" s="197" t="s">
        <v>1210</v>
      </c>
      <c r="Q9" s="192" t="s">
        <v>1180</v>
      </c>
      <c r="R9" s="193" t="s">
        <v>1195</v>
      </c>
      <c r="S9" s="197" t="s">
        <v>1210</v>
      </c>
      <c r="T9" s="192" t="s">
        <v>1225</v>
      </c>
      <c r="U9" s="193" t="s">
        <v>460</v>
      </c>
      <c r="V9" s="194" t="s">
        <v>477</v>
      </c>
      <c r="W9" s="192" t="s">
        <v>394</v>
      </c>
      <c r="X9" s="193" t="s">
        <v>411</v>
      </c>
      <c r="Y9" s="197" t="s">
        <v>428</v>
      </c>
    </row>
    <row r="10" spans="1:25">
      <c r="A10" s="182"/>
      <c r="B10" s="192" t="s">
        <v>125</v>
      </c>
      <c r="C10" s="193" t="s">
        <v>125</v>
      </c>
      <c r="D10" s="194" t="s">
        <v>135</v>
      </c>
      <c r="E10" s="198" t="s">
        <v>1042</v>
      </c>
      <c r="F10" s="184" t="s">
        <v>1055</v>
      </c>
      <c r="G10" s="185" t="s">
        <v>1069</v>
      </c>
      <c r="H10" s="192" t="s">
        <v>1084</v>
      </c>
      <c r="I10" s="193" t="s">
        <v>1100</v>
      </c>
      <c r="J10" s="194" t="s">
        <v>1116</v>
      </c>
      <c r="K10" s="192" t="s">
        <v>1132</v>
      </c>
      <c r="L10" s="193" t="s">
        <v>1148</v>
      </c>
      <c r="M10" s="194" t="s">
        <v>1166</v>
      </c>
      <c r="N10" s="192" t="s">
        <v>1181</v>
      </c>
      <c r="O10" s="193" t="s">
        <v>1196</v>
      </c>
      <c r="P10" s="197" t="s">
        <v>1211</v>
      </c>
      <c r="Q10" s="192" t="s">
        <v>1181</v>
      </c>
      <c r="R10" s="193" t="s">
        <v>1196</v>
      </c>
      <c r="S10" s="197" t="s">
        <v>1211</v>
      </c>
      <c r="T10" s="192" t="s">
        <v>445</v>
      </c>
      <c r="U10" s="193" t="s">
        <v>1233</v>
      </c>
      <c r="V10" s="194" t="s">
        <v>478</v>
      </c>
      <c r="W10" s="192" t="s">
        <v>395</v>
      </c>
      <c r="X10" s="193" t="s">
        <v>412</v>
      </c>
      <c r="Y10" s="197" t="s">
        <v>429</v>
      </c>
    </row>
    <row r="11" spans="1:25">
      <c r="A11" s="181" t="s">
        <v>55</v>
      </c>
      <c r="B11" s="192" t="s">
        <v>125</v>
      </c>
      <c r="C11" s="193" t="s">
        <v>135</v>
      </c>
      <c r="D11" s="194" t="s">
        <v>135</v>
      </c>
      <c r="E11" s="192" t="s">
        <v>1043</v>
      </c>
      <c r="F11" s="193" t="s">
        <v>1056</v>
      </c>
      <c r="G11" s="197" t="s">
        <v>1070</v>
      </c>
      <c r="H11" s="192" t="s">
        <v>1085</v>
      </c>
      <c r="I11" s="193" t="s">
        <v>1101</v>
      </c>
      <c r="J11" s="194" t="s">
        <v>1117</v>
      </c>
      <c r="K11" s="192" t="s">
        <v>1133</v>
      </c>
      <c r="L11" s="193" t="s">
        <v>1149</v>
      </c>
      <c r="M11" s="194" t="s">
        <v>1167</v>
      </c>
      <c r="N11" s="192" t="s">
        <v>1182</v>
      </c>
      <c r="O11" s="193" t="s">
        <v>1197</v>
      </c>
      <c r="P11" s="197" t="s">
        <v>1212</v>
      </c>
      <c r="Q11" s="192" t="s">
        <v>1182</v>
      </c>
      <c r="R11" s="193" t="s">
        <v>1197</v>
      </c>
      <c r="S11" s="197" t="s">
        <v>1212</v>
      </c>
      <c r="T11" s="192" t="s">
        <v>446</v>
      </c>
      <c r="U11" s="193" t="s">
        <v>462</v>
      </c>
      <c r="V11" s="194" t="s">
        <v>479</v>
      </c>
      <c r="W11" s="192" t="s">
        <v>396</v>
      </c>
      <c r="X11" s="193" t="s">
        <v>413</v>
      </c>
      <c r="Y11" s="197" t="s">
        <v>430</v>
      </c>
    </row>
    <row r="12" spans="1:25">
      <c r="A12" s="181" t="s">
        <v>101</v>
      </c>
      <c r="B12" s="192" t="s">
        <v>125</v>
      </c>
      <c r="C12" s="193" t="s">
        <v>1027</v>
      </c>
      <c r="D12" s="194" t="s">
        <v>1032</v>
      </c>
      <c r="E12" s="192" t="s">
        <v>1044</v>
      </c>
      <c r="F12" s="193" t="s">
        <v>1057</v>
      </c>
      <c r="G12" s="197" t="s">
        <v>1071</v>
      </c>
      <c r="H12" s="192" t="s">
        <v>1086</v>
      </c>
      <c r="I12" s="199" t="s">
        <v>1102</v>
      </c>
      <c r="J12" s="194" t="s">
        <v>1118</v>
      </c>
      <c r="K12" s="192" t="s">
        <v>1134</v>
      </c>
      <c r="L12" s="193" t="s">
        <v>1150</v>
      </c>
      <c r="M12" s="194" t="s">
        <v>1168</v>
      </c>
      <c r="N12" s="192" t="s">
        <v>1183</v>
      </c>
      <c r="O12" s="193" t="s">
        <v>1198</v>
      </c>
      <c r="P12" s="197" t="s">
        <v>1213</v>
      </c>
      <c r="Q12" s="192" t="s">
        <v>1183</v>
      </c>
      <c r="R12" s="193" t="s">
        <v>1198</v>
      </c>
      <c r="S12" s="197" t="s">
        <v>1213</v>
      </c>
      <c r="T12" s="192" t="s">
        <v>1226</v>
      </c>
      <c r="U12" s="193" t="s">
        <v>1234</v>
      </c>
      <c r="V12" s="194" t="s">
        <v>1241</v>
      </c>
      <c r="W12" s="192" t="s">
        <v>1247</v>
      </c>
      <c r="X12" s="193" t="s">
        <v>1253</v>
      </c>
      <c r="Y12" s="197" t="s">
        <v>1259</v>
      </c>
    </row>
    <row r="13" spans="1:25">
      <c r="A13" s="182"/>
      <c r="B13" s="192" t="s">
        <v>125</v>
      </c>
      <c r="C13" s="193" t="s">
        <v>135</v>
      </c>
      <c r="D13" s="194" t="s">
        <v>135</v>
      </c>
      <c r="E13" s="198" t="s">
        <v>1045</v>
      </c>
      <c r="F13" s="184" t="s">
        <v>1058</v>
      </c>
      <c r="G13" s="185" t="s">
        <v>1072</v>
      </c>
      <c r="H13" s="192" t="s">
        <v>1087</v>
      </c>
      <c r="I13" s="199" t="s">
        <v>1103</v>
      </c>
      <c r="J13" s="194" t="s">
        <v>1119</v>
      </c>
      <c r="K13" s="192" t="s">
        <v>1135</v>
      </c>
      <c r="L13" s="193" t="s">
        <v>1151</v>
      </c>
      <c r="M13" s="194" t="s">
        <v>1169</v>
      </c>
      <c r="N13" s="192" t="s">
        <v>1184</v>
      </c>
      <c r="O13" s="193" t="s">
        <v>1199</v>
      </c>
      <c r="P13" s="197" t="s">
        <v>1214</v>
      </c>
      <c r="Q13" s="192" t="s">
        <v>1184</v>
      </c>
      <c r="R13" s="193" t="s">
        <v>1199</v>
      </c>
      <c r="S13" s="197" t="s">
        <v>1214</v>
      </c>
      <c r="T13" s="192" t="s">
        <v>447</v>
      </c>
      <c r="U13" s="193" t="s">
        <v>463</v>
      </c>
      <c r="V13" s="194" t="s">
        <v>480</v>
      </c>
      <c r="W13" s="192" t="s">
        <v>397</v>
      </c>
      <c r="X13" s="193" t="s">
        <v>414</v>
      </c>
      <c r="Y13" s="197" t="s">
        <v>431</v>
      </c>
    </row>
    <row r="14" spans="1:25">
      <c r="A14" s="181" t="s">
        <v>54</v>
      </c>
      <c r="B14" s="192" t="s">
        <v>125</v>
      </c>
      <c r="C14" s="193" t="s">
        <v>135</v>
      </c>
      <c r="D14" s="194" t="s">
        <v>1033</v>
      </c>
      <c r="E14" s="192" t="s">
        <v>1046</v>
      </c>
      <c r="F14" s="193" t="s">
        <v>1059</v>
      </c>
      <c r="G14" s="197" t="s">
        <v>1073</v>
      </c>
      <c r="H14" s="192" t="s">
        <v>1088</v>
      </c>
      <c r="I14" s="199" t="s">
        <v>1104</v>
      </c>
      <c r="J14" s="194" t="s">
        <v>1120</v>
      </c>
      <c r="K14" s="192" t="s">
        <v>1136</v>
      </c>
      <c r="L14" s="193" t="s">
        <v>1152</v>
      </c>
      <c r="M14" s="194" t="s">
        <v>1170</v>
      </c>
      <c r="N14" s="192" t="s">
        <v>1185</v>
      </c>
      <c r="O14" s="193" t="s">
        <v>1200</v>
      </c>
      <c r="P14" s="197" t="s">
        <v>1215</v>
      </c>
      <c r="Q14" s="192" t="s">
        <v>1185</v>
      </c>
      <c r="R14" s="193" t="s">
        <v>1200</v>
      </c>
      <c r="S14" s="197" t="s">
        <v>1215</v>
      </c>
      <c r="T14" s="192" t="s">
        <v>448</v>
      </c>
      <c r="U14" s="193" t="s">
        <v>464</v>
      </c>
      <c r="V14" s="194" t="s">
        <v>481</v>
      </c>
      <c r="W14" s="192" t="s">
        <v>398</v>
      </c>
      <c r="X14" s="193" t="s">
        <v>415</v>
      </c>
      <c r="Y14" s="197" t="s">
        <v>432</v>
      </c>
    </row>
    <row r="15" spans="1:25">
      <c r="A15" s="181" t="s">
        <v>56</v>
      </c>
      <c r="B15" s="192" t="s">
        <v>125</v>
      </c>
      <c r="C15" s="193" t="s">
        <v>1028</v>
      </c>
      <c r="D15" s="194" t="s">
        <v>1034</v>
      </c>
      <c r="E15" s="192" t="s">
        <v>1047</v>
      </c>
      <c r="F15" s="193" t="s">
        <v>1060</v>
      </c>
      <c r="G15" s="197" t="s">
        <v>1074</v>
      </c>
      <c r="H15" s="192" t="s">
        <v>1089</v>
      </c>
      <c r="I15" s="199" t="s">
        <v>1105</v>
      </c>
      <c r="J15" s="194" t="s">
        <v>1121</v>
      </c>
      <c r="K15" s="192" t="s">
        <v>1137</v>
      </c>
      <c r="L15" s="193" t="s">
        <v>1153</v>
      </c>
      <c r="M15" s="194" t="s">
        <v>1171</v>
      </c>
      <c r="N15" s="198" t="s">
        <v>1186</v>
      </c>
      <c r="O15" s="184" t="s">
        <v>1201</v>
      </c>
      <c r="P15" s="185" t="s">
        <v>1216</v>
      </c>
      <c r="Q15" s="198" t="s">
        <v>1186</v>
      </c>
      <c r="R15" s="184" t="s">
        <v>1201</v>
      </c>
      <c r="S15" s="185" t="s">
        <v>1216</v>
      </c>
      <c r="T15" s="192" t="s">
        <v>449</v>
      </c>
      <c r="U15" s="193" t="s">
        <v>465</v>
      </c>
      <c r="V15" s="194" t="s">
        <v>482</v>
      </c>
      <c r="W15" s="192" t="s">
        <v>399</v>
      </c>
      <c r="X15" s="193" t="s">
        <v>416</v>
      </c>
      <c r="Y15" s="197" t="s">
        <v>433</v>
      </c>
    </row>
    <row r="16" spans="1:25">
      <c r="A16" s="181" t="s">
        <v>57</v>
      </c>
      <c r="B16" s="192" t="s">
        <v>125</v>
      </c>
      <c r="C16" s="193" t="s">
        <v>135</v>
      </c>
      <c r="D16" s="194" t="s">
        <v>1035</v>
      </c>
      <c r="E16" s="192" t="s">
        <v>1048</v>
      </c>
      <c r="F16" s="193" t="s">
        <v>1061</v>
      </c>
      <c r="G16" s="197" t="s">
        <v>1075</v>
      </c>
      <c r="H16" s="198" t="s">
        <v>1090</v>
      </c>
      <c r="I16" s="184" t="s">
        <v>1106</v>
      </c>
      <c r="J16" s="202" t="s">
        <v>1122</v>
      </c>
      <c r="K16" s="192" t="s">
        <v>1138</v>
      </c>
      <c r="L16" s="193" t="s">
        <v>1154</v>
      </c>
      <c r="M16" s="194" t="s">
        <v>1172</v>
      </c>
      <c r="N16" s="192" t="s">
        <v>1187</v>
      </c>
      <c r="O16" s="193" t="s">
        <v>1202</v>
      </c>
      <c r="P16" s="197" t="s">
        <v>1217</v>
      </c>
      <c r="Q16" s="192" t="s">
        <v>1187</v>
      </c>
      <c r="R16" s="193" t="s">
        <v>1202</v>
      </c>
      <c r="S16" s="197" t="s">
        <v>1217</v>
      </c>
      <c r="T16" s="192" t="s">
        <v>450</v>
      </c>
      <c r="U16" s="193" t="s">
        <v>466</v>
      </c>
      <c r="V16" s="194" t="s">
        <v>483</v>
      </c>
      <c r="W16" s="192" t="s">
        <v>400</v>
      </c>
      <c r="X16" s="193" t="s">
        <v>417</v>
      </c>
      <c r="Y16" s="197" t="s">
        <v>434</v>
      </c>
    </row>
    <row r="17" spans="1:25">
      <c r="A17" s="181" t="s">
        <v>2</v>
      </c>
      <c r="B17" s="192" t="s">
        <v>127</v>
      </c>
      <c r="C17" s="193" t="s">
        <v>127</v>
      </c>
      <c r="D17" s="194" t="s">
        <v>127</v>
      </c>
      <c r="E17" s="192" t="s">
        <v>127</v>
      </c>
      <c r="F17" s="193" t="s">
        <v>127</v>
      </c>
      <c r="G17" s="197" t="s">
        <v>127</v>
      </c>
      <c r="H17" s="192" t="s">
        <v>127</v>
      </c>
      <c r="I17" s="193" t="s">
        <v>127</v>
      </c>
      <c r="J17" s="194" t="s">
        <v>127</v>
      </c>
      <c r="K17" s="192" t="s">
        <v>127</v>
      </c>
      <c r="L17" s="193" t="s">
        <v>127</v>
      </c>
      <c r="M17" s="194" t="s">
        <v>127</v>
      </c>
      <c r="N17" s="192" t="s">
        <v>127</v>
      </c>
      <c r="O17" s="193" t="s">
        <v>127</v>
      </c>
      <c r="P17" s="197" t="s">
        <v>127</v>
      </c>
      <c r="Q17" s="192" t="s">
        <v>127</v>
      </c>
      <c r="R17" s="193" t="s">
        <v>127</v>
      </c>
      <c r="S17" s="197" t="s">
        <v>127</v>
      </c>
      <c r="T17" s="192" t="s">
        <v>127</v>
      </c>
      <c r="U17" s="193" t="s">
        <v>127</v>
      </c>
      <c r="V17" s="194" t="s">
        <v>127</v>
      </c>
      <c r="W17" s="192" t="s">
        <v>127</v>
      </c>
      <c r="X17" s="193" t="s">
        <v>127</v>
      </c>
      <c r="Y17" s="197" t="s">
        <v>127</v>
      </c>
    </row>
    <row r="18" spans="1:25">
      <c r="A18" s="181" t="s">
        <v>1</v>
      </c>
      <c r="B18" s="192" t="s">
        <v>125</v>
      </c>
      <c r="C18" s="193" t="s">
        <v>135</v>
      </c>
      <c r="D18" s="194" t="s">
        <v>1036</v>
      </c>
      <c r="E18" s="192" t="s">
        <v>1049</v>
      </c>
      <c r="F18" s="193" t="s">
        <v>1062</v>
      </c>
      <c r="G18" s="197" t="s">
        <v>1076</v>
      </c>
      <c r="H18" s="198" t="s">
        <v>1091</v>
      </c>
      <c r="I18" s="184" t="s">
        <v>1107</v>
      </c>
      <c r="J18" s="202" t="s">
        <v>1123</v>
      </c>
      <c r="K18" s="192" t="s">
        <v>1139</v>
      </c>
      <c r="L18" s="193" t="s">
        <v>1155</v>
      </c>
      <c r="M18" s="194" t="s">
        <v>1173</v>
      </c>
      <c r="N18" s="192" t="s">
        <v>1188</v>
      </c>
      <c r="O18" s="193" t="s">
        <v>1203</v>
      </c>
      <c r="P18" s="197" t="s">
        <v>1218</v>
      </c>
      <c r="Q18" s="192" t="s">
        <v>1188</v>
      </c>
      <c r="R18" s="193" t="s">
        <v>1203</v>
      </c>
      <c r="S18" s="197" t="s">
        <v>1218</v>
      </c>
      <c r="T18" s="192" t="s">
        <v>1227</v>
      </c>
      <c r="U18" s="193" t="s">
        <v>1235</v>
      </c>
      <c r="V18" s="194" t="s">
        <v>1242</v>
      </c>
      <c r="W18" s="192" t="s">
        <v>1248</v>
      </c>
      <c r="X18" s="193" t="s">
        <v>1254</v>
      </c>
      <c r="Y18" s="197" t="s">
        <v>1260</v>
      </c>
    </row>
    <row r="19" spans="1:25">
      <c r="A19" s="181" t="s">
        <v>105</v>
      </c>
      <c r="B19" s="192" t="s">
        <v>1024</v>
      </c>
      <c r="C19" s="193" t="s">
        <v>1029</v>
      </c>
      <c r="D19" s="194" t="s">
        <v>1037</v>
      </c>
      <c r="E19" s="192" t="s">
        <v>1050</v>
      </c>
      <c r="F19" s="193" t="s">
        <v>1063</v>
      </c>
      <c r="G19" s="197" t="s">
        <v>1077</v>
      </c>
      <c r="H19" s="192" t="s">
        <v>1092</v>
      </c>
      <c r="I19" s="193" t="s">
        <v>1108</v>
      </c>
      <c r="J19" s="194" t="s">
        <v>1124</v>
      </c>
      <c r="K19" s="192" t="s">
        <v>1140</v>
      </c>
      <c r="L19" s="193" t="s">
        <v>1156</v>
      </c>
      <c r="M19" s="194" t="s">
        <v>1174</v>
      </c>
      <c r="N19" s="192" t="s">
        <v>1189</v>
      </c>
      <c r="O19" s="193" t="s">
        <v>390</v>
      </c>
      <c r="P19" s="197" t="s">
        <v>390</v>
      </c>
      <c r="Q19" s="192" t="s">
        <v>1189</v>
      </c>
      <c r="R19" s="193" t="s">
        <v>390</v>
      </c>
      <c r="S19" s="197" t="s">
        <v>390</v>
      </c>
      <c r="T19" s="192" t="s">
        <v>390</v>
      </c>
      <c r="U19" s="193" t="s">
        <v>390</v>
      </c>
      <c r="V19" s="194" t="s">
        <v>390</v>
      </c>
      <c r="W19" s="192" t="s">
        <v>390</v>
      </c>
      <c r="X19" s="193" t="s">
        <v>390</v>
      </c>
      <c r="Y19" s="197" t="s">
        <v>390</v>
      </c>
    </row>
    <row r="20" spans="1:25">
      <c r="A20" s="181" t="s">
        <v>106</v>
      </c>
      <c r="B20" s="192" t="s">
        <v>125</v>
      </c>
      <c r="C20" s="193" t="s">
        <v>135</v>
      </c>
      <c r="D20" s="194" t="s">
        <v>135</v>
      </c>
      <c r="E20" s="192" t="s">
        <v>125</v>
      </c>
      <c r="F20" s="193" t="s">
        <v>1064</v>
      </c>
      <c r="G20" s="197" t="s">
        <v>1078</v>
      </c>
      <c r="H20" s="192" t="s">
        <v>1093</v>
      </c>
      <c r="I20" s="193" t="s">
        <v>1109</v>
      </c>
      <c r="J20" s="194" t="s">
        <v>1125</v>
      </c>
      <c r="K20" s="192" t="s">
        <v>1141</v>
      </c>
      <c r="L20" s="193" t="s">
        <v>1157</v>
      </c>
      <c r="M20" s="194" t="s">
        <v>1175</v>
      </c>
      <c r="N20" s="192" t="s">
        <v>1190</v>
      </c>
      <c r="O20" s="193" t="s">
        <v>1204</v>
      </c>
      <c r="P20" s="197" t="s">
        <v>1219</v>
      </c>
      <c r="Q20" s="192" t="s">
        <v>1190</v>
      </c>
      <c r="R20" s="193" t="s">
        <v>1204</v>
      </c>
      <c r="S20" s="197" t="s">
        <v>1219</v>
      </c>
      <c r="T20" s="192" t="s">
        <v>1228</v>
      </c>
      <c r="U20" s="193" t="s">
        <v>1236</v>
      </c>
      <c r="V20" s="194" t="s">
        <v>1243</v>
      </c>
      <c r="W20" s="192" t="s">
        <v>1249</v>
      </c>
      <c r="X20" s="193" t="s">
        <v>1255</v>
      </c>
      <c r="Y20" s="197" t="s">
        <v>1261</v>
      </c>
    </row>
    <row r="21" spans="1:25">
      <c r="A21" s="181" t="s">
        <v>109</v>
      </c>
      <c r="B21" s="192" t="s">
        <v>1025</v>
      </c>
      <c r="C21" s="193" t="s">
        <v>1030</v>
      </c>
      <c r="D21" s="194" t="s">
        <v>1038</v>
      </c>
      <c r="E21" s="192" t="s">
        <v>1051</v>
      </c>
      <c r="F21" s="199" t="s">
        <v>1065</v>
      </c>
      <c r="G21" s="197" t="s">
        <v>1079</v>
      </c>
      <c r="H21" s="192" t="s">
        <v>1094</v>
      </c>
      <c r="I21" s="199" t="s">
        <v>1110</v>
      </c>
      <c r="J21" s="194" t="s">
        <v>1126</v>
      </c>
      <c r="K21" s="192" t="s">
        <v>1142</v>
      </c>
      <c r="L21" s="193" t="s">
        <v>1158</v>
      </c>
      <c r="M21" s="194" t="s">
        <v>1176</v>
      </c>
      <c r="N21" s="192" t="s">
        <v>1191</v>
      </c>
      <c r="O21" s="199" t="s">
        <v>1205</v>
      </c>
      <c r="P21" s="197" t="s">
        <v>1220</v>
      </c>
      <c r="Q21" s="192" t="s">
        <v>1191</v>
      </c>
      <c r="R21" s="199" t="s">
        <v>1205</v>
      </c>
      <c r="S21" s="197" t="s">
        <v>1220</v>
      </c>
      <c r="T21" s="198" t="s">
        <v>457</v>
      </c>
      <c r="U21" s="184" t="s">
        <v>473</v>
      </c>
      <c r="V21" s="202" t="s">
        <v>490</v>
      </c>
      <c r="W21" s="192" t="s">
        <v>407</v>
      </c>
      <c r="X21" s="193" t="s">
        <v>424</v>
      </c>
      <c r="Y21" s="197" t="s">
        <v>441</v>
      </c>
    </row>
    <row r="22" spans="1:25" ht="54.75">
      <c r="A22" s="181" t="s">
        <v>681</v>
      </c>
      <c r="B22" s="207" t="s">
        <v>67</v>
      </c>
      <c r="C22" s="193" t="s">
        <v>71</v>
      </c>
      <c r="D22" s="197" t="s">
        <v>72</v>
      </c>
      <c r="E22" s="183" t="s">
        <v>73</v>
      </c>
      <c r="F22" s="184" t="s">
        <v>74</v>
      </c>
      <c r="G22" s="185" t="s">
        <v>75</v>
      </c>
      <c r="H22" s="183" t="s">
        <v>76</v>
      </c>
      <c r="I22" s="184" t="s">
        <v>102</v>
      </c>
      <c r="J22" s="185" t="s">
        <v>103</v>
      </c>
      <c r="K22" s="208" t="s">
        <v>104</v>
      </c>
      <c r="L22" s="184" t="s">
        <v>77</v>
      </c>
      <c r="M22" s="185" t="s">
        <v>78</v>
      </c>
      <c r="N22" s="200" t="s">
        <v>79</v>
      </c>
      <c r="O22" s="184" t="s">
        <v>80</v>
      </c>
      <c r="P22" s="185" t="s">
        <v>81</v>
      </c>
      <c r="Q22" s="183" t="s">
        <v>82</v>
      </c>
      <c r="R22" s="184" t="s">
        <v>115</v>
      </c>
      <c r="S22" s="185" t="s">
        <v>116</v>
      </c>
      <c r="T22" s="203" t="s">
        <v>117</v>
      </c>
      <c r="U22" s="184" t="s">
        <v>83</v>
      </c>
      <c r="V22" s="185" t="s">
        <v>84</v>
      </c>
      <c r="W22" s="204" t="s">
        <v>85</v>
      </c>
      <c r="X22" s="184" t="s">
        <v>86</v>
      </c>
      <c r="Y22" s="185" t="s">
        <v>87</v>
      </c>
    </row>
    <row r="23" spans="1:25">
      <c r="A23" s="108" t="s">
        <v>119</v>
      </c>
      <c r="B23" s="186" t="s">
        <v>113</v>
      </c>
      <c r="C23" s="195" t="s">
        <v>113</v>
      </c>
      <c r="D23" s="188" t="s">
        <v>113</v>
      </c>
      <c r="E23" s="186" t="s">
        <v>113</v>
      </c>
      <c r="F23" s="195" t="s">
        <v>113</v>
      </c>
      <c r="G23" s="188" t="s">
        <v>113</v>
      </c>
      <c r="H23" s="186" t="s">
        <v>113</v>
      </c>
      <c r="I23" s="195" t="s">
        <v>113</v>
      </c>
      <c r="J23" s="188" t="s">
        <v>113</v>
      </c>
      <c r="K23" s="205" t="s">
        <v>113</v>
      </c>
      <c r="L23" s="195" t="s">
        <v>113</v>
      </c>
      <c r="M23" s="188" t="s">
        <v>113</v>
      </c>
      <c r="N23" s="186" t="s">
        <v>113</v>
      </c>
      <c r="O23" s="195" t="s">
        <v>113</v>
      </c>
      <c r="P23" s="188" t="s">
        <v>113</v>
      </c>
      <c r="Q23" s="186" t="s">
        <v>113</v>
      </c>
      <c r="R23" s="195" t="s">
        <v>113</v>
      </c>
      <c r="S23" s="188" t="s">
        <v>113</v>
      </c>
      <c r="T23" s="186" t="s">
        <v>113</v>
      </c>
      <c r="U23" s="195" t="s">
        <v>113</v>
      </c>
      <c r="V23" s="188" t="s">
        <v>113</v>
      </c>
      <c r="W23" s="186" t="s">
        <v>113</v>
      </c>
      <c r="X23" s="195" t="s">
        <v>113</v>
      </c>
      <c r="Y23" s="188" t="s">
        <v>113</v>
      </c>
    </row>
    <row r="24" spans="1:25">
      <c r="A24" s="108" t="s">
        <v>123</v>
      </c>
      <c r="B24" s="189" t="s">
        <v>135</v>
      </c>
      <c r="C24" s="190" t="s">
        <v>125</v>
      </c>
      <c r="D24" s="196" t="s">
        <v>135</v>
      </c>
      <c r="E24" s="189" t="s">
        <v>1043</v>
      </c>
      <c r="F24" s="190" t="s">
        <v>1056</v>
      </c>
      <c r="G24" s="191" t="s">
        <v>1070</v>
      </c>
      <c r="H24" s="189" t="s">
        <v>1085</v>
      </c>
      <c r="I24" s="201" t="s">
        <v>1101</v>
      </c>
      <c r="J24" s="196" t="s">
        <v>1117</v>
      </c>
      <c r="K24" s="189" t="s">
        <v>1133</v>
      </c>
      <c r="L24" s="190" t="s">
        <v>1149</v>
      </c>
      <c r="M24" s="191" t="s">
        <v>1167</v>
      </c>
      <c r="N24" s="189" t="s">
        <v>1182</v>
      </c>
      <c r="O24" s="201" t="s">
        <v>1197</v>
      </c>
      <c r="P24" s="196" t="s">
        <v>1212</v>
      </c>
      <c r="Q24" s="189" t="s">
        <v>945</v>
      </c>
      <c r="R24" s="190" t="s">
        <v>1370</v>
      </c>
      <c r="S24" s="191" t="s">
        <v>1386</v>
      </c>
      <c r="T24" s="189" t="s">
        <v>446</v>
      </c>
      <c r="U24" s="190" t="s">
        <v>462</v>
      </c>
      <c r="V24" s="196" t="s">
        <v>479</v>
      </c>
      <c r="W24" s="189" t="s">
        <v>396</v>
      </c>
      <c r="X24" s="201" t="s">
        <v>1420</v>
      </c>
      <c r="Y24" s="191" t="s">
        <v>1436</v>
      </c>
    </row>
    <row r="25" spans="1:25">
      <c r="A25" s="206" t="s">
        <v>1266</v>
      </c>
      <c r="B25" s="192" t="s">
        <v>125</v>
      </c>
      <c r="C25" s="193" t="s">
        <v>1027</v>
      </c>
      <c r="D25" s="197" t="s">
        <v>1032</v>
      </c>
      <c r="E25" s="192" t="s">
        <v>1044</v>
      </c>
      <c r="F25" s="193" t="s">
        <v>1057</v>
      </c>
      <c r="G25" s="194" t="s">
        <v>1071</v>
      </c>
      <c r="H25" s="192" t="s">
        <v>1086</v>
      </c>
      <c r="I25" s="199" t="s">
        <v>1102</v>
      </c>
      <c r="J25" s="197" t="s">
        <v>1118</v>
      </c>
      <c r="K25" s="192" t="s">
        <v>1134</v>
      </c>
      <c r="L25" s="193" t="s">
        <v>1150</v>
      </c>
      <c r="M25" s="194" t="s">
        <v>1168</v>
      </c>
      <c r="N25" s="192" t="s">
        <v>1183</v>
      </c>
      <c r="O25" s="193" t="s">
        <v>1198</v>
      </c>
      <c r="P25" s="197" t="s">
        <v>1213</v>
      </c>
      <c r="Q25" s="192" t="s">
        <v>1355</v>
      </c>
      <c r="R25" s="193" t="s">
        <v>1371</v>
      </c>
      <c r="S25" s="194" t="s">
        <v>1387</v>
      </c>
      <c r="T25" s="192" t="s">
        <v>1226</v>
      </c>
      <c r="U25" s="193" t="s">
        <v>1234</v>
      </c>
      <c r="V25" s="197" t="s">
        <v>1241</v>
      </c>
      <c r="W25" s="198" t="s">
        <v>1405</v>
      </c>
      <c r="X25" s="184" t="s">
        <v>1421</v>
      </c>
      <c r="Y25" s="202" t="s">
        <v>1437</v>
      </c>
    </row>
    <row r="26" spans="1:25">
      <c r="A26" s="206" t="s">
        <v>101</v>
      </c>
      <c r="B26" s="192" t="s">
        <v>125</v>
      </c>
      <c r="C26" s="193" t="s">
        <v>125</v>
      </c>
      <c r="D26" s="197" t="s">
        <v>135</v>
      </c>
      <c r="E26" s="198" t="s">
        <v>1045</v>
      </c>
      <c r="F26" s="184" t="s">
        <v>1058</v>
      </c>
      <c r="G26" s="202" t="s">
        <v>1072</v>
      </c>
      <c r="H26" s="192" t="s">
        <v>1087</v>
      </c>
      <c r="I26" s="199" t="s">
        <v>1103</v>
      </c>
      <c r="J26" s="197" t="s">
        <v>1119</v>
      </c>
      <c r="K26" s="192" t="s">
        <v>1135</v>
      </c>
      <c r="L26" s="193" t="s">
        <v>1151</v>
      </c>
      <c r="M26" s="194" t="s">
        <v>1169</v>
      </c>
      <c r="N26" s="192" t="s">
        <v>1184</v>
      </c>
      <c r="O26" s="193" t="s">
        <v>1199</v>
      </c>
      <c r="P26" s="197" t="s">
        <v>1214</v>
      </c>
      <c r="Q26" s="198" t="s">
        <v>1356</v>
      </c>
      <c r="R26" s="184" t="s">
        <v>1372</v>
      </c>
      <c r="S26" s="202" t="s">
        <v>1388</v>
      </c>
      <c r="T26" s="192" t="s">
        <v>447</v>
      </c>
      <c r="U26" s="193" t="s">
        <v>463</v>
      </c>
      <c r="V26" s="197" t="s">
        <v>480</v>
      </c>
      <c r="W26" s="192" t="s">
        <v>1406</v>
      </c>
      <c r="X26" s="193" t="s">
        <v>1422</v>
      </c>
      <c r="Y26" s="194" t="s">
        <v>1438</v>
      </c>
    </row>
    <row r="27" spans="1:25">
      <c r="A27" s="182"/>
      <c r="B27" s="192" t="s">
        <v>125</v>
      </c>
      <c r="C27" s="193" t="s">
        <v>125</v>
      </c>
      <c r="D27" s="197" t="s">
        <v>1033</v>
      </c>
      <c r="E27" s="192" t="s">
        <v>1046</v>
      </c>
      <c r="F27" s="193" t="s">
        <v>1059</v>
      </c>
      <c r="G27" s="194" t="s">
        <v>1073</v>
      </c>
      <c r="H27" s="192" t="s">
        <v>1088</v>
      </c>
      <c r="I27" s="199" t="s">
        <v>1104</v>
      </c>
      <c r="J27" s="197" t="s">
        <v>1120</v>
      </c>
      <c r="K27" s="192" t="s">
        <v>1136</v>
      </c>
      <c r="L27" s="193" t="s">
        <v>1152</v>
      </c>
      <c r="M27" s="194" t="s">
        <v>1170</v>
      </c>
      <c r="N27" s="192" t="s">
        <v>1185</v>
      </c>
      <c r="O27" s="193" t="s">
        <v>1200</v>
      </c>
      <c r="P27" s="194" t="s">
        <v>1215</v>
      </c>
      <c r="Q27" s="198" t="s">
        <v>1357</v>
      </c>
      <c r="R27" s="184" t="s">
        <v>1373</v>
      </c>
      <c r="S27" s="202" t="s">
        <v>1389</v>
      </c>
      <c r="T27" s="192" t="s">
        <v>448</v>
      </c>
      <c r="U27" s="193" t="s">
        <v>464</v>
      </c>
      <c r="V27" s="197" t="s">
        <v>481</v>
      </c>
      <c r="W27" s="192" t="s">
        <v>1407</v>
      </c>
      <c r="X27" s="193" t="s">
        <v>1423</v>
      </c>
      <c r="Y27" s="194" t="s">
        <v>1439</v>
      </c>
    </row>
    <row r="28" spans="1:25">
      <c r="A28" s="206" t="s">
        <v>120</v>
      </c>
      <c r="B28" s="192" t="s">
        <v>125</v>
      </c>
      <c r="C28" s="193" t="s">
        <v>1028</v>
      </c>
      <c r="D28" s="197" t="s">
        <v>1034</v>
      </c>
      <c r="E28" s="192" t="s">
        <v>1047</v>
      </c>
      <c r="F28" s="193" t="s">
        <v>1060</v>
      </c>
      <c r="G28" s="194" t="s">
        <v>1074</v>
      </c>
      <c r="H28" s="192" t="s">
        <v>1089</v>
      </c>
      <c r="I28" s="199" t="s">
        <v>1105</v>
      </c>
      <c r="J28" s="197" t="s">
        <v>1121</v>
      </c>
      <c r="K28" s="192" t="s">
        <v>1137</v>
      </c>
      <c r="L28" s="193" t="s">
        <v>1153</v>
      </c>
      <c r="M28" s="194" t="s">
        <v>1171</v>
      </c>
      <c r="N28" s="198" t="s">
        <v>1186</v>
      </c>
      <c r="O28" s="184" t="s">
        <v>1201</v>
      </c>
      <c r="P28" s="185" t="s">
        <v>1216</v>
      </c>
      <c r="Q28" s="198" t="s">
        <v>1358</v>
      </c>
      <c r="R28" s="184" t="s">
        <v>1374</v>
      </c>
      <c r="S28" s="202" t="s">
        <v>1390</v>
      </c>
      <c r="T28" s="192" t="s">
        <v>449</v>
      </c>
      <c r="U28" s="193" t="s">
        <v>465</v>
      </c>
      <c r="V28" s="197" t="s">
        <v>482</v>
      </c>
      <c r="W28" s="192" t="s">
        <v>1408</v>
      </c>
      <c r="X28" s="193" t="s">
        <v>1424</v>
      </c>
      <c r="Y28" s="194" t="s">
        <v>1440</v>
      </c>
    </row>
    <row r="29" spans="1:25">
      <c r="A29" s="206" t="s">
        <v>121</v>
      </c>
      <c r="B29" s="192" t="s">
        <v>125</v>
      </c>
      <c r="C29" s="193" t="s">
        <v>125</v>
      </c>
      <c r="D29" s="197" t="s">
        <v>1035</v>
      </c>
      <c r="E29" s="192" t="s">
        <v>1048</v>
      </c>
      <c r="F29" s="193" t="s">
        <v>1061</v>
      </c>
      <c r="G29" s="194" t="s">
        <v>1075</v>
      </c>
      <c r="H29" s="198" t="s">
        <v>1090</v>
      </c>
      <c r="I29" s="184" t="s">
        <v>1106</v>
      </c>
      <c r="J29" s="185" t="s">
        <v>1122</v>
      </c>
      <c r="K29" s="192" t="s">
        <v>1138</v>
      </c>
      <c r="L29" s="193" t="s">
        <v>1154</v>
      </c>
      <c r="M29" s="194" t="s">
        <v>1172</v>
      </c>
      <c r="N29" s="192" t="s">
        <v>1187</v>
      </c>
      <c r="O29" s="193" t="s">
        <v>1202</v>
      </c>
      <c r="P29" s="197" t="s">
        <v>1217</v>
      </c>
      <c r="Q29" s="192" t="s">
        <v>1359</v>
      </c>
      <c r="R29" s="193" t="s">
        <v>1375</v>
      </c>
      <c r="S29" s="194" t="s">
        <v>1391</v>
      </c>
      <c r="T29" s="192" t="s">
        <v>450</v>
      </c>
      <c r="U29" s="193" t="s">
        <v>466</v>
      </c>
      <c r="V29" s="197" t="s">
        <v>483</v>
      </c>
      <c r="W29" s="192" t="s">
        <v>1409</v>
      </c>
      <c r="X29" s="193" t="s">
        <v>1425</v>
      </c>
      <c r="Y29" s="194" t="s">
        <v>1441</v>
      </c>
    </row>
    <row r="30" spans="1:25">
      <c r="A30" s="206" t="s">
        <v>122</v>
      </c>
      <c r="B30" s="192" t="s">
        <v>127</v>
      </c>
      <c r="C30" s="193" t="s">
        <v>127</v>
      </c>
      <c r="D30" s="197" t="s">
        <v>127</v>
      </c>
      <c r="E30" s="192" t="s">
        <v>127</v>
      </c>
      <c r="F30" s="193" t="s">
        <v>127</v>
      </c>
      <c r="G30" s="194" t="s">
        <v>127</v>
      </c>
      <c r="H30" s="192" t="s">
        <v>127</v>
      </c>
      <c r="I30" s="193" t="s">
        <v>127</v>
      </c>
      <c r="J30" s="197" t="s">
        <v>127</v>
      </c>
      <c r="K30" s="192" t="s">
        <v>127</v>
      </c>
      <c r="L30" s="193" t="s">
        <v>127</v>
      </c>
      <c r="M30" s="194" t="s">
        <v>127</v>
      </c>
      <c r="N30" s="192" t="s">
        <v>127</v>
      </c>
      <c r="O30" s="193" t="s">
        <v>127</v>
      </c>
      <c r="P30" s="197" t="s">
        <v>127</v>
      </c>
      <c r="Q30" s="192" t="s">
        <v>808</v>
      </c>
      <c r="R30" s="193" t="s">
        <v>808</v>
      </c>
      <c r="S30" s="194" t="s">
        <v>808</v>
      </c>
      <c r="T30" s="192" t="s">
        <v>127</v>
      </c>
      <c r="U30" s="193" t="s">
        <v>127</v>
      </c>
      <c r="V30" s="197" t="s">
        <v>127</v>
      </c>
      <c r="W30" s="192" t="s">
        <v>808</v>
      </c>
      <c r="X30" s="193" t="s">
        <v>808</v>
      </c>
      <c r="Y30" s="194" t="s">
        <v>808</v>
      </c>
    </row>
    <row r="31" spans="1:25">
      <c r="A31" s="206" t="s">
        <v>2</v>
      </c>
      <c r="B31" s="192" t="s">
        <v>125</v>
      </c>
      <c r="C31" s="193" t="s">
        <v>125</v>
      </c>
      <c r="D31" s="197" t="s">
        <v>1036</v>
      </c>
      <c r="E31" s="192" t="s">
        <v>1049</v>
      </c>
      <c r="F31" s="193" t="s">
        <v>1062</v>
      </c>
      <c r="G31" s="194" t="s">
        <v>1076</v>
      </c>
      <c r="H31" s="198" t="s">
        <v>1091</v>
      </c>
      <c r="I31" s="184" t="s">
        <v>1107</v>
      </c>
      <c r="J31" s="185" t="s">
        <v>1123</v>
      </c>
      <c r="K31" s="192" t="s">
        <v>1139</v>
      </c>
      <c r="L31" s="193" t="s">
        <v>1155</v>
      </c>
      <c r="M31" s="194" t="s">
        <v>1173</v>
      </c>
      <c r="N31" s="192" t="s">
        <v>1188</v>
      </c>
      <c r="O31" s="193" t="s">
        <v>1203</v>
      </c>
      <c r="P31" s="194" t="s">
        <v>1218</v>
      </c>
      <c r="Q31" s="192" t="s">
        <v>1360</v>
      </c>
      <c r="R31" s="193" t="s">
        <v>1376</v>
      </c>
      <c r="S31" s="194" t="s">
        <v>1392</v>
      </c>
      <c r="T31" s="192" t="s">
        <v>1227</v>
      </c>
      <c r="U31" s="193" t="s">
        <v>1235</v>
      </c>
      <c r="V31" s="197" t="s">
        <v>1242</v>
      </c>
      <c r="W31" s="198" t="s">
        <v>1410</v>
      </c>
      <c r="X31" s="184" t="s">
        <v>1426</v>
      </c>
      <c r="Y31" s="202" t="s">
        <v>1442</v>
      </c>
    </row>
    <row r="32" spans="1:25">
      <c r="A32" s="206" t="s">
        <v>1</v>
      </c>
      <c r="B32" s="192" t="s">
        <v>1024</v>
      </c>
      <c r="C32" s="193" t="s">
        <v>1029</v>
      </c>
      <c r="D32" s="197" t="s">
        <v>1037</v>
      </c>
      <c r="E32" s="192" t="s">
        <v>1050</v>
      </c>
      <c r="F32" s="193" t="s">
        <v>1063</v>
      </c>
      <c r="G32" s="194" t="s">
        <v>1077</v>
      </c>
      <c r="H32" s="192" t="s">
        <v>1092</v>
      </c>
      <c r="I32" s="193" t="s">
        <v>1108</v>
      </c>
      <c r="J32" s="197" t="s">
        <v>1124</v>
      </c>
      <c r="K32" s="192" t="s">
        <v>1140</v>
      </c>
      <c r="L32" s="193" t="s">
        <v>1156</v>
      </c>
      <c r="M32" s="194" t="s">
        <v>1174</v>
      </c>
      <c r="N32" s="192" t="s">
        <v>1189</v>
      </c>
      <c r="O32" s="193" t="s">
        <v>390</v>
      </c>
      <c r="P32" s="197" t="s">
        <v>390</v>
      </c>
      <c r="Q32" s="198" t="s">
        <v>810</v>
      </c>
      <c r="R32" s="184" t="s">
        <v>810</v>
      </c>
      <c r="S32" s="202" t="s">
        <v>810</v>
      </c>
      <c r="T32" s="192" t="s">
        <v>390</v>
      </c>
      <c r="U32" s="193" t="s">
        <v>390</v>
      </c>
      <c r="V32" s="197" t="s">
        <v>390</v>
      </c>
      <c r="W32" s="198" t="s">
        <v>810</v>
      </c>
      <c r="X32" s="184" t="s">
        <v>810</v>
      </c>
      <c r="Y32" s="202" t="s">
        <v>810</v>
      </c>
    </row>
    <row r="33" spans="1:25">
      <c r="A33" s="206" t="s">
        <v>118</v>
      </c>
      <c r="B33" s="192" t="s">
        <v>125</v>
      </c>
      <c r="C33" s="193" t="s">
        <v>125</v>
      </c>
      <c r="D33" s="197" t="s">
        <v>135</v>
      </c>
      <c r="E33" s="192" t="s">
        <v>125</v>
      </c>
      <c r="F33" s="193" t="s">
        <v>1064</v>
      </c>
      <c r="G33" s="194" t="s">
        <v>1078</v>
      </c>
      <c r="H33" s="198" t="s">
        <v>1093</v>
      </c>
      <c r="I33" s="184" t="s">
        <v>1109</v>
      </c>
      <c r="J33" s="185" t="s">
        <v>1125</v>
      </c>
      <c r="K33" s="192" t="s">
        <v>1141</v>
      </c>
      <c r="L33" s="193" t="s">
        <v>1157</v>
      </c>
      <c r="M33" s="194" t="s">
        <v>1175</v>
      </c>
      <c r="N33" s="192" t="s">
        <v>1190</v>
      </c>
      <c r="O33" s="193" t="s">
        <v>1204</v>
      </c>
      <c r="P33" s="197" t="s">
        <v>1219</v>
      </c>
      <c r="Q33" s="198" t="s">
        <v>1361</v>
      </c>
      <c r="R33" s="184" t="s">
        <v>1377</v>
      </c>
      <c r="S33" s="202" t="s">
        <v>1393</v>
      </c>
      <c r="T33" s="192" t="s">
        <v>1228</v>
      </c>
      <c r="U33" s="193" t="s">
        <v>1236</v>
      </c>
      <c r="V33" s="197" t="s">
        <v>1243</v>
      </c>
      <c r="W33" s="192" t="s">
        <v>1411</v>
      </c>
      <c r="X33" s="199" t="s">
        <v>1427</v>
      </c>
      <c r="Y33" s="194" t="s">
        <v>1443</v>
      </c>
    </row>
    <row r="34" spans="1:25">
      <c r="A34" s="206" t="s">
        <v>1262</v>
      </c>
      <c r="B34" s="192" t="s">
        <v>1025</v>
      </c>
      <c r="C34" s="193" t="s">
        <v>1030</v>
      </c>
      <c r="D34" s="197" t="s">
        <v>1038</v>
      </c>
      <c r="E34" s="192" t="s">
        <v>1051</v>
      </c>
      <c r="F34" s="199" t="s">
        <v>1065</v>
      </c>
      <c r="G34" s="194" t="s">
        <v>1079</v>
      </c>
      <c r="H34" s="192" t="s">
        <v>1094</v>
      </c>
      <c r="I34" s="199" t="s">
        <v>1110</v>
      </c>
      <c r="J34" s="197" t="s">
        <v>1126</v>
      </c>
      <c r="K34" s="192" t="s">
        <v>1142</v>
      </c>
      <c r="L34" s="193" t="s">
        <v>1158</v>
      </c>
      <c r="M34" s="194" t="s">
        <v>1176</v>
      </c>
      <c r="N34" s="192" t="s">
        <v>1191</v>
      </c>
      <c r="O34" s="199" t="s">
        <v>1205</v>
      </c>
      <c r="P34" s="197" t="s">
        <v>1220</v>
      </c>
      <c r="Q34" s="192" t="s">
        <v>1362</v>
      </c>
      <c r="R34" s="199" t="s">
        <v>1378</v>
      </c>
      <c r="S34" s="194" t="s">
        <v>1394</v>
      </c>
      <c r="T34" s="192" t="s">
        <v>457</v>
      </c>
      <c r="U34" s="193" t="s">
        <v>473</v>
      </c>
      <c r="V34" s="197" t="s">
        <v>490</v>
      </c>
      <c r="W34" s="192" t="s">
        <v>1412</v>
      </c>
      <c r="X34" s="193" t="s">
        <v>1428</v>
      </c>
      <c r="Y34" s="194" t="s">
        <v>1444</v>
      </c>
    </row>
    <row r="35" spans="1:25">
      <c r="A35" s="206" t="s">
        <v>109</v>
      </c>
      <c r="B35" s="192" t="s">
        <v>125</v>
      </c>
      <c r="C35" s="193" t="s">
        <v>1272</v>
      </c>
      <c r="D35" s="197" t="s">
        <v>1277</v>
      </c>
      <c r="E35" s="192" t="s">
        <v>1283</v>
      </c>
      <c r="F35" s="193" t="s">
        <v>1288</v>
      </c>
      <c r="G35" s="194" t="s">
        <v>1294</v>
      </c>
      <c r="H35" s="192" t="s">
        <v>1300</v>
      </c>
      <c r="I35" s="193" t="s">
        <v>1306</v>
      </c>
      <c r="J35" s="197" t="s">
        <v>1313</v>
      </c>
      <c r="K35" s="192" t="s">
        <v>1320</v>
      </c>
      <c r="L35" s="193" t="s">
        <v>1327</v>
      </c>
      <c r="M35" s="194" t="s">
        <v>624</v>
      </c>
      <c r="N35" s="192" t="s">
        <v>624</v>
      </c>
      <c r="O35" s="193" t="s">
        <v>624</v>
      </c>
      <c r="P35" s="197" t="s">
        <v>624</v>
      </c>
      <c r="Q35" s="192" t="s">
        <v>809</v>
      </c>
      <c r="R35" s="193" t="s">
        <v>809</v>
      </c>
      <c r="S35" s="194" t="s">
        <v>809</v>
      </c>
      <c r="T35" s="192" t="s">
        <v>624</v>
      </c>
      <c r="U35" s="193" t="s">
        <v>624</v>
      </c>
      <c r="V35" s="197" t="s">
        <v>624</v>
      </c>
      <c r="W35" s="192" t="s">
        <v>809</v>
      </c>
      <c r="X35" s="193" t="s">
        <v>809</v>
      </c>
      <c r="Y35" s="194" t="s">
        <v>809</v>
      </c>
    </row>
    <row r="36" spans="1:25">
      <c r="A36" s="206" t="s">
        <v>681</v>
      </c>
      <c r="B36" s="192" t="s">
        <v>498</v>
      </c>
      <c r="C36" s="193" t="s">
        <v>518</v>
      </c>
      <c r="D36" s="197" t="s">
        <v>524</v>
      </c>
      <c r="E36" s="198" t="s">
        <v>531</v>
      </c>
      <c r="F36" s="184" t="s">
        <v>539</v>
      </c>
      <c r="G36" s="202" t="s">
        <v>547</v>
      </c>
      <c r="H36" s="192" t="s">
        <v>555</v>
      </c>
      <c r="I36" s="193" t="s">
        <v>1307</v>
      </c>
      <c r="J36" s="197" t="s">
        <v>1314</v>
      </c>
      <c r="K36" s="192" t="s">
        <v>1321</v>
      </c>
      <c r="L36" s="193" t="s">
        <v>563</v>
      </c>
      <c r="M36" s="194" t="s">
        <v>572</v>
      </c>
      <c r="N36" s="198" t="s">
        <v>580</v>
      </c>
      <c r="O36" s="184" t="s">
        <v>589</v>
      </c>
      <c r="P36" s="185" t="s">
        <v>527</v>
      </c>
      <c r="Q36" s="198" t="s">
        <v>1363</v>
      </c>
      <c r="R36" s="184" t="s">
        <v>1379</v>
      </c>
      <c r="S36" s="202" t="s">
        <v>1395</v>
      </c>
      <c r="T36" s="198" t="s">
        <v>633</v>
      </c>
      <c r="U36" s="184" t="s">
        <v>641</v>
      </c>
      <c r="V36" s="185" t="s">
        <v>649</v>
      </c>
      <c r="W36" s="198" t="s">
        <v>1413</v>
      </c>
      <c r="X36" s="184" t="s">
        <v>1429</v>
      </c>
      <c r="Y36" s="202" t="s">
        <v>1445</v>
      </c>
    </row>
    <row r="37" spans="1:25">
      <c r="A37" s="206" t="s">
        <v>1267</v>
      </c>
      <c r="B37" s="192" t="s">
        <v>1268</v>
      </c>
      <c r="C37" s="193" t="s">
        <v>1273</v>
      </c>
      <c r="D37" s="197" t="s">
        <v>1278</v>
      </c>
      <c r="E37" s="192" t="s">
        <v>1284</v>
      </c>
      <c r="F37" s="193" t="s">
        <v>1289</v>
      </c>
      <c r="G37" s="194" t="s">
        <v>1295</v>
      </c>
      <c r="H37" s="192" t="s">
        <v>1301</v>
      </c>
      <c r="I37" s="193" t="s">
        <v>1308</v>
      </c>
      <c r="J37" s="197" t="s">
        <v>1315</v>
      </c>
      <c r="K37" s="192" t="s">
        <v>1322</v>
      </c>
      <c r="L37" s="193" t="s">
        <v>1328</v>
      </c>
      <c r="M37" s="194" t="s">
        <v>1333</v>
      </c>
      <c r="N37" s="192" t="s">
        <v>1337</v>
      </c>
      <c r="O37" s="193" t="s">
        <v>1343</v>
      </c>
      <c r="P37" s="197" t="s">
        <v>1349</v>
      </c>
      <c r="Q37" s="192" t="s">
        <v>1364</v>
      </c>
      <c r="R37" s="193" t="s">
        <v>1380</v>
      </c>
      <c r="S37" s="194" t="s">
        <v>1396</v>
      </c>
      <c r="T37" s="192" t="s">
        <v>634</v>
      </c>
      <c r="U37" s="193" t="s">
        <v>642</v>
      </c>
      <c r="V37" s="197" t="s">
        <v>650</v>
      </c>
      <c r="W37" s="192" t="s">
        <v>1414</v>
      </c>
      <c r="X37" s="193" t="s">
        <v>1430</v>
      </c>
      <c r="Y37" s="194" t="s">
        <v>1446</v>
      </c>
    </row>
    <row r="38" spans="1:25">
      <c r="A38" s="206" t="s">
        <v>491</v>
      </c>
      <c r="B38" s="192" t="s">
        <v>1269</v>
      </c>
      <c r="C38" s="193" t="s">
        <v>1274</v>
      </c>
      <c r="D38" s="197" t="s">
        <v>1279</v>
      </c>
      <c r="E38" s="198" t="s">
        <v>1285</v>
      </c>
      <c r="F38" s="184" t="s">
        <v>1290</v>
      </c>
      <c r="G38" s="202" t="s">
        <v>1296</v>
      </c>
      <c r="H38" s="198" t="s">
        <v>1302</v>
      </c>
      <c r="I38" s="184" t="s">
        <v>1309</v>
      </c>
      <c r="J38" s="185" t="s">
        <v>1316</v>
      </c>
      <c r="K38" s="198" t="s">
        <v>1323</v>
      </c>
      <c r="L38" s="184" t="s">
        <v>1329</v>
      </c>
      <c r="M38" s="202" t="s">
        <v>591</v>
      </c>
      <c r="N38" s="192" t="s">
        <v>1338</v>
      </c>
      <c r="O38" s="193" t="s">
        <v>1344</v>
      </c>
      <c r="P38" s="197" t="s">
        <v>1350</v>
      </c>
      <c r="Q38" s="198" t="s">
        <v>1365</v>
      </c>
      <c r="R38" s="184" t="s">
        <v>1381</v>
      </c>
      <c r="S38" s="202" t="s">
        <v>1397</v>
      </c>
      <c r="T38" s="198" t="s">
        <v>635</v>
      </c>
      <c r="U38" s="184" t="s">
        <v>643</v>
      </c>
      <c r="V38" s="185" t="s">
        <v>651</v>
      </c>
      <c r="W38" s="198" t="s">
        <v>1415</v>
      </c>
      <c r="X38" s="184" t="s">
        <v>1431</v>
      </c>
      <c r="Y38" s="202" t="s">
        <v>1447</v>
      </c>
    </row>
    <row r="39" spans="1:25">
      <c r="A39" s="206" t="s">
        <v>1263</v>
      </c>
      <c r="B39" s="192" t="s">
        <v>501</v>
      </c>
      <c r="C39" s="193" t="s">
        <v>521</v>
      </c>
      <c r="D39" s="197" t="s">
        <v>1280</v>
      </c>
      <c r="E39" s="192" t="s">
        <v>534</v>
      </c>
      <c r="F39" s="193" t="s">
        <v>1291</v>
      </c>
      <c r="G39" s="194" t="s">
        <v>1297</v>
      </c>
      <c r="H39" s="192" t="s">
        <v>1303</v>
      </c>
      <c r="I39" s="193" t="s">
        <v>1310</v>
      </c>
      <c r="J39" s="197" t="s">
        <v>1317</v>
      </c>
      <c r="K39" s="192" t="s">
        <v>1324</v>
      </c>
      <c r="L39" s="193" t="s">
        <v>1330</v>
      </c>
      <c r="M39" s="194" t="s">
        <v>1334</v>
      </c>
      <c r="N39" s="192" t="s">
        <v>1339</v>
      </c>
      <c r="O39" s="193" t="s">
        <v>1345</v>
      </c>
      <c r="P39" s="197" t="s">
        <v>1351</v>
      </c>
      <c r="Q39" s="192" t="s">
        <v>1366</v>
      </c>
      <c r="R39" s="193" t="s">
        <v>1382</v>
      </c>
      <c r="S39" s="194" t="s">
        <v>1398</v>
      </c>
      <c r="T39" s="192" t="s">
        <v>636</v>
      </c>
      <c r="U39" s="193" t="s">
        <v>644</v>
      </c>
      <c r="V39" s="197" t="s">
        <v>652</v>
      </c>
      <c r="W39" s="192" t="s">
        <v>1416</v>
      </c>
      <c r="X39" s="193" t="s">
        <v>1432</v>
      </c>
      <c r="Y39" s="194" t="s">
        <v>1448</v>
      </c>
    </row>
    <row r="40" spans="1:25">
      <c r="A40" s="206" t="s">
        <v>1264</v>
      </c>
      <c r="B40" s="192" t="s">
        <v>127</v>
      </c>
      <c r="C40" s="193" t="s">
        <v>127</v>
      </c>
      <c r="D40" s="197" t="s">
        <v>127</v>
      </c>
      <c r="E40" s="192" t="s">
        <v>127</v>
      </c>
      <c r="F40" s="193" t="s">
        <v>127</v>
      </c>
      <c r="G40" s="194" t="s">
        <v>127</v>
      </c>
      <c r="H40" s="192" t="s">
        <v>127</v>
      </c>
      <c r="I40" s="193" t="s">
        <v>127</v>
      </c>
      <c r="J40" s="197" t="s">
        <v>127</v>
      </c>
      <c r="K40" s="192" t="s">
        <v>567</v>
      </c>
      <c r="L40" s="193" t="s">
        <v>584</v>
      </c>
      <c r="M40" s="194" t="s">
        <v>593</v>
      </c>
      <c r="N40" s="192" t="s">
        <v>1340</v>
      </c>
      <c r="O40" s="193" t="s">
        <v>1346</v>
      </c>
      <c r="P40" s="197" t="s">
        <v>1352</v>
      </c>
      <c r="Q40" s="192" t="s">
        <v>1367</v>
      </c>
      <c r="R40" s="193" t="s">
        <v>1383</v>
      </c>
      <c r="S40" s="194" t="s">
        <v>1399</v>
      </c>
      <c r="T40" s="192" t="s">
        <v>637</v>
      </c>
      <c r="U40" s="193" t="s">
        <v>645</v>
      </c>
      <c r="V40" s="197" t="s">
        <v>653</v>
      </c>
      <c r="W40" s="192" t="s">
        <v>1417</v>
      </c>
      <c r="X40" s="193" t="s">
        <v>1433</v>
      </c>
      <c r="Y40" s="194" t="s">
        <v>1449</v>
      </c>
    </row>
    <row r="41" spans="1:25">
      <c r="A41" s="206" t="s">
        <v>108</v>
      </c>
      <c r="B41" s="192" t="s">
        <v>1270</v>
      </c>
      <c r="C41" s="193" t="s">
        <v>1275</v>
      </c>
      <c r="D41" s="197" t="s">
        <v>1281</v>
      </c>
      <c r="E41" s="192" t="s">
        <v>1286</v>
      </c>
      <c r="F41" s="193" t="s">
        <v>1292</v>
      </c>
      <c r="G41" s="194" t="s">
        <v>1298</v>
      </c>
      <c r="H41" s="192" t="s">
        <v>1304</v>
      </c>
      <c r="I41" s="193" t="s">
        <v>1311</v>
      </c>
      <c r="J41" s="197" t="s">
        <v>1318</v>
      </c>
      <c r="K41" s="192" t="s">
        <v>1325</v>
      </c>
      <c r="L41" s="193" t="s">
        <v>1331</v>
      </c>
      <c r="M41" s="194" t="s">
        <v>1335</v>
      </c>
      <c r="N41" s="192" t="s">
        <v>1341</v>
      </c>
      <c r="O41" s="193" t="s">
        <v>1347</v>
      </c>
      <c r="P41" s="197" t="s">
        <v>1353</v>
      </c>
      <c r="Q41" s="192" t="s">
        <v>1368</v>
      </c>
      <c r="R41" s="193" t="s">
        <v>1384</v>
      </c>
      <c r="S41" s="194" t="s">
        <v>1400</v>
      </c>
      <c r="T41" s="192" t="s">
        <v>639</v>
      </c>
      <c r="U41" s="193" t="s">
        <v>647</v>
      </c>
      <c r="V41" s="197" t="s">
        <v>655</v>
      </c>
      <c r="W41" s="192" t="s">
        <v>1418</v>
      </c>
      <c r="X41" s="193" t="s">
        <v>1434</v>
      </c>
      <c r="Y41" s="194" t="s">
        <v>1450</v>
      </c>
    </row>
    <row r="42" spans="1:25">
      <c r="A42" s="206" t="s">
        <v>50</v>
      </c>
      <c r="B42" s="192" t="s">
        <v>1271</v>
      </c>
      <c r="C42" s="193" t="s">
        <v>1276</v>
      </c>
      <c r="D42" s="197" t="s">
        <v>1282</v>
      </c>
      <c r="E42" s="192" t="s">
        <v>1287</v>
      </c>
      <c r="F42" s="193" t="s">
        <v>1293</v>
      </c>
      <c r="G42" s="194" t="s">
        <v>1299</v>
      </c>
      <c r="H42" s="192" t="s">
        <v>1305</v>
      </c>
      <c r="I42" s="193" t="s">
        <v>1312</v>
      </c>
      <c r="J42" s="197" t="s">
        <v>1319</v>
      </c>
      <c r="K42" s="192" t="s">
        <v>1326</v>
      </c>
      <c r="L42" s="193" t="s">
        <v>1332</v>
      </c>
      <c r="M42" s="194" t="s">
        <v>1336</v>
      </c>
      <c r="N42" s="192" t="s">
        <v>1342</v>
      </c>
      <c r="O42" s="193" t="s">
        <v>1348</v>
      </c>
      <c r="P42" s="197" t="s">
        <v>1354</v>
      </c>
      <c r="Q42" s="192" t="s">
        <v>1369</v>
      </c>
      <c r="R42" s="193" t="s">
        <v>1385</v>
      </c>
      <c r="S42" s="194" t="s">
        <v>1401</v>
      </c>
      <c r="T42" s="192" t="s">
        <v>1402</v>
      </c>
      <c r="U42" s="193" t="s">
        <v>1403</v>
      </c>
      <c r="V42" s="197" t="s">
        <v>1404</v>
      </c>
      <c r="W42" s="192" t="s">
        <v>1419</v>
      </c>
      <c r="X42" s="193" t="s">
        <v>1435</v>
      </c>
      <c r="Y42" s="194" t="s">
        <v>1451</v>
      </c>
    </row>
    <row r="43" spans="1:25">
      <c r="A43" s="182"/>
    </row>
    <row r="44" spans="1:25">
      <c r="A44" s="206" t="s">
        <v>51</v>
      </c>
    </row>
    <row r="45" spans="1:25">
      <c r="A45" s="206" t="s">
        <v>1265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Y25"/>
  <sheetViews>
    <sheetView topLeftCell="O2" zoomScale="115" zoomScaleNormal="115" workbookViewId="0">
      <selection sqref="A1:Y25"/>
    </sheetView>
  </sheetViews>
  <sheetFormatPr defaultRowHeight="21"/>
  <sheetData>
    <row r="1" spans="1:25" s="89" customFormat="1">
      <c r="A1" s="89" t="s">
        <v>119</v>
      </c>
      <c r="B1" s="183">
        <v>273.10000000000002</v>
      </c>
      <c r="C1" s="184">
        <v>339.2</v>
      </c>
      <c r="D1" s="185">
        <v>405.3</v>
      </c>
      <c r="E1" s="183">
        <v>471.4</v>
      </c>
      <c r="F1" s="184">
        <v>537.5</v>
      </c>
      <c r="G1" s="185">
        <v>603.5</v>
      </c>
      <c r="H1" s="198">
        <v>669.6</v>
      </c>
      <c r="I1" s="184">
        <v>686.1</v>
      </c>
      <c r="J1" s="185">
        <v>702.7</v>
      </c>
      <c r="K1" s="198">
        <v>719.2</v>
      </c>
      <c r="L1" s="184">
        <v>735.7</v>
      </c>
      <c r="M1" s="185">
        <v>752.2</v>
      </c>
      <c r="N1" s="293">
        <v>768.7</v>
      </c>
      <c r="O1" s="184">
        <v>785.2</v>
      </c>
      <c r="P1" s="185">
        <v>801.8</v>
      </c>
      <c r="Q1" s="293">
        <v>768.7</v>
      </c>
      <c r="R1" s="184">
        <v>785.2</v>
      </c>
      <c r="S1" s="185">
        <v>801.8</v>
      </c>
      <c r="T1" s="183">
        <v>917.4</v>
      </c>
      <c r="U1" s="184">
        <v>933.9</v>
      </c>
      <c r="V1" s="185">
        <v>950.4</v>
      </c>
      <c r="W1" s="293">
        <v>967</v>
      </c>
      <c r="X1" s="184">
        <v>983.5</v>
      </c>
      <c r="Y1" s="185">
        <v>1000</v>
      </c>
    </row>
    <row r="2" spans="1:25">
      <c r="A2" s="264" t="s">
        <v>110</v>
      </c>
      <c r="B2" s="269">
        <v>0.08</v>
      </c>
      <c r="C2" s="273">
        <v>0.08</v>
      </c>
      <c r="D2" s="277">
        <v>0.08</v>
      </c>
      <c r="E2" s="269">
        <v>0.08</v>
      </c>
      <c r="F2" s="273">
        <v>0.08</v>
      </c>
      <c r="G2" s="280">
        <v>0.08</v>
      </c>
      <c r="H2" s="269">
        <v>0.08</v>
      </c>
      <c r="I2" s="287">
        <v>7.9999000000000001E-2</v>
      </c>
      <c r="J2" s="277">
        <v>7.9995999999999998E-2</v>
      </c>
      <c r="K2" s="269">
        <v>7.9987000000000003E-2</v>
      </c>
      <c r="L2" s="287">
        <v>5.4727999999999999E-2</v>
      </c>
      <c r="M2" s="277">
        <v>3.4264000000000003E-2</v>
      </c>
      <c r="N2" s="269">
        <v>1.8521999999999999E-4</v>
      </c>
      <c r="O2" s="287">
        <v>7.9277E-22</v>
      </c>
      <c r="P2" s="280">
        <v>6.6076E-24</v>
      </c>
      <c r="Q2" s="269">
        <v>1.8521999999999999E-4</v>
      </c>
      <c r="R2" s="287">
        <v>7.9277E-22</v>
      </c>
      <c r="S2" s="280">
        <v>6.6076E-24</v>
      </c>
      <c r="T2" s="269">
        <v>1.1243E-31</v>
      </c>
      <c r="U2" s="273">
        <v>2.4190999999999998E-33</v>
      </c>
      <c r="V2" s="277">
        <v>3.6832E-36</v>
      </c>
      <c r="W2" s="269">
        <v>0</v>
      </c>
      <c r="X2" s="273">
        <v>0</v>
      </c>
      <c r="Y2" s="280">
        <v>0</v>
      </c>
    </row>
    <row r="3" spans="1:25">
      <c r="A3" s="264" t="s">
        <v>111</v>
      </c>
      <c r="B3" s="270">
        <v>0.08</v>
      </c>
      <c r="C3" s="274">
        <v>0.08</v>
      </c>
      <c r="D3" s="278">
        <v>0.08</v>
      </c>
      <c r="E3" s="270">
        <v>0.08</v>
      </c>
      <c r="F3" s="274">
        <v>0.08</v>
      </c>
      <c r="G3" s="279">
        <v>0.08</v>
      </c>
      <c r="H3" s="270">
        <v>0.08</v>
      </c>
      <c r="I3" s="274">
        <v>0.08</v>
      </c>
      <c r="J3" s="278">
        <v>0.08</v>
      </c>
      <c r="K3" s="270">
        <v>0.08</v>
      </c>
      <c r="L3" s="284">
        <v>7.6582999999999998E-3</v>
      </c>
      <c r="M3" s="278">
        <v>4.4875999999999998E-15</v>
      </c>
      <c r="N3" s="270">
        <v>0</v>
      </c>
      <c r="O3" s="274">
        <v>0</v>
      </c>
      <c r="P3" s="279">
        <v>0</v>
      </c>
      <c r="Q3" s="270">
        <v>0</v>
      </c>
      <c r="R3" s="274">
        <v>0</v>
      </c>
      <c r="S3" s="279">
        <v>0</v>
      </c>
      <c r="T3" s="270">
        <v>0</v>
      </c>
      <c r="U3" s="274">
        <v>0</v>
      </c>
      <c r="V3" s="278">
        <v>0</v>
      </c>
      <c r="W3" s="270">
        <v>0</v>
      </c>
      <c r="X3" s="274">
        <v>0</v>
      </c>
      <c r="Y3" s="279">
        <v>0</v>
      </c>
    </row>
    <row r="4" spans="1:25">
      <c r="A4" s="264" t="s">
        <v>91</v>
      </c>
      <c r="B4" s="270">
        <v>0</v>
      </c>
      <c r="C4" s="274">
        <v>0</v>
      </c>
      <c r="D4" s="278">
        <v>0</v>
      </c>
      <c r="E4" s="270">
        <v>0</v>
      </c>
      <c r="F4" s="274">
        <v>0</v>
      </c>
      <c r="G4" s="279">
        <v>0</v>
      </c>
      <c r="H4" s="270">
        <v>4.6509999999999997E-33</v>
      </c>
      <c r="I4" s="274">
        <v>1.3832E-31</v>
      </c>
      <c r="J4" s="278">
        <v>6.6210999999999993E-30</v>
      </c>
      <c r="K4" s="270">
        <v>2.4151999999999998E-33</v>
      </c>
      <c r="L4" s="274">
        <v>0</v>
      </c>
      <c r="M4" s="278">
        <v>1.5517E-18</v>
      </c>
      <c r="N4" s="270">
        <v>0</v>
      </c>
      <c r="O4" s="274">
        <v>0</v>
      </c>
      <c r="P4" s="279">
        <v>0</v>
      </c>
      <c r="Q4" s="270">
        <v>0</v>
      </c>
      <c r="R4" s="274">
        <v>0</v>
      </c>
      <c r="S4" s="279">
        <v>0</v>
      </c>
      <c r="T4" s="270">
        <v>2.2463999999999999E-16</v>
      </c>
      <c r="U4" s="274">
        <v>9.2168999999999999E-16</v>
      </c>
      <c r="V4" s="278">
        <v>9.8786000000000004E-16</v>
      </c>
      <c r="W4" s="270">
        <v>4.2412999999999997E-15</v>
      </c>
      <c r="X4" s="274">
        <v>4.7725000000000001E-15</v>
      </c>
      <c r="Y4" s="279">
        <v>5.4959E-15</v>
      </c>
    </row>
    <row r="5" spans="1:25">
      <c r="A5" s="264" t="s">
        <v>53</v>
      </c>
      <c r="B5" s="270">
        <v>6.9377999999999996E-26</v>
      </c>
      <c r="C5" s="274">
        <v>4.1208E-19</v>
      </c>
      <c r="D5" s="278">
        <v>4.8868999999999998E-15</v>
      </c>
      <c r="E5" s="270">
        <v>4.6365999999999997E-13</v>
      </c>
      <c r="F5" s="274">
        <v>3.8349999999999997E-12</v>
      </c>
      <c r="G5" s="279">
        <v>3.1226999999999999E-11</v>
      </c>
      <c r="H5" s="270">
        <v>5.0581000000000004E-13</v>
      </c>
      <c r="I5" s="274">
        <v>3.9534999999999999E-14</v>
      </c>
      <c r="J5" s="278">
        <v>7.3826999999999996E-16</v>
      </c>
      <c r="K5" s="270">
        <v>1.344E-22</v>
      </c>
      <c r="L5" s="274">
        <v>0</v>
      </c>
      <c r="M5" s="278">
        <v>2.6387999999999998E-15</v>
      </c>
      <c r="N5" s="270">
        <v>0</v>
      </c>
      <c r="O5" s="274">
        <v>0</v>
      </c>
      <c r="P5" s="279">
        <v>4.5431000000000003E-25</v>
      </c>
      <c r="Q5" s="270">
        <v>0</v>
      </c>
      <c r="R5" s="274">
        <v>0</v>
      </c>
      <c r="S5" s="279">
        <v>4.5431000000000003E-25</v>
      </c>
      <c r="T5" s="270">
        <v>1.5536000000000001E-9</v>
      </c>
      <c r="U5" s="274">
        <v>3.5764000000000002E-9</v>
      </c>
      <c r="V5" s="278">
        <v>4.2394000000000001E-9</v>
      </c>
      <c r="W5" s="270">
        <v>9.9709E-9</v>
      </c>
      <c r="X5" s="274">
        <v>1.2153999999999999E-8</v>
      </c>
      <c r="Y5" s="279">
        <v>1.5017999999999999E-8</v>
      </c>
    </row>
    <row r="6" spans="1:25">
      <c r="A6" s="264" t="s">
        <v>61</v>
      </c>
      <c r="B6" s="270">
        <v>0.08</v>
      </c>
      <c r="C6" s="274">
        <v>0.08</v>
      </c>
      <c r="D6" s="278">
        <v>0.08</v>
      </c>
      <c r="E6" s="270">
        <v>0.08</v>
      </c>
      <c r="F6" s="274">
        <v>0.08</v>
      </c>
      <c r="G6" s="279">
        <v>0.08</v>
      </c>
      <c r="H6" s="270">
        <v>0.08</v>
      </c>
      <c r="I6" s="274">
        <v>8.0001000000000003E-2</v>
      </c>
      <c r="J6" s="278">
        <v>8.0004000000000006E-2</v>
      </c>
      <c r="K6" s="270">
        <v>8.0013000000000001E-2</v>
      </c>
      <c r="L6" s="274">
        <v>3.5888000000000003E-2</v>
      </c>
      <c r="M6" s="278">
        <v>2.1467E-2</v>
      </c>
      <c r="N6" s="270">
        <v>5.7837000000000001E-3</v>
      </c>
      <c r="O6" s="274">
        <v>4.8007999999999998E-6</v>
      </c>
      <c r="P6" s="279">
        <v>7.5868999999999997E-7</v>
      </c>
      <c r="Q6" s="270">
        <v>5.7837000000000001E-3</v>
      </c>
      <c r="R6" s="274">
        <v>4.8007999999999998E-6</v>
      </c>
      <c r="S6" s="279">
        <v>7.5868999999999997E-7</v>
      </c>
      <c r="T6" s="270">
        <v>1.7961999999999999E-8</v>
      </c>
      <c r="U6" s="274">
        <v>9.2684999999999996E-9</v>
      </c>
      <c r="V6" s="278">
        <v>2.8372000000000001E-9</v>
      </c>
      <c r="W6" s="270">
        <v>1.9301000000000002E-9</v>
      </c>
      <c r="X6" s="274">
        <v>6.9686000000000001E-10</v>
      </c>
      <c r="Y6" s="279">
        <v>2.6501999999999998E-10</v>
      </c>
    </row>
    <row r="7" spans="1:25">
      <c r="A7" s="264" t="s">
        <v>92</v>
      </c>
      <c r="B7" s="270">
        <v>0</v>
      </c>
      <c r="C7" s="274">
        <v>0</v>
      </c>
      <c r="D7" s="278">
        <v>0</v>
      </c>
      <c r="E7" s="270">
        <v>2.6748999999999999E-36</v>
      </c>
      <c r="F7" s="274">
        <v>3.0363E-28</v>
      </c>
      <c r="G7" s="279">
        <v>1.0451999999999999E-21</v>
      </c>
      <c r="H7" s="270">
        <v>3.0431000000000001E-16</v>
      </c>
      <c r="I7" s="274">
        <v>5.2153000000000002E-15</v>
      </c>
      <c r="J7" s="278">
        <v>8.0465999999999998E-14</v>
      </c>
      <c r="K7" s="281">
        <v>1.1255E-12</v>
      </c>
      <c r="L7" s="283">
        <v>1.4420999999999999E-11</v>
      </c>
      <c r="M7" s="286">
        <v>1.6713E-10</v>
      </c>
      <c r="N7" s="281">
        <v>1.5417E-9</v>
      </c>
      <c r="O7" s="283">
        <v>1.6978000000000001E-9</v>
      </c>
      <c r="P7" s="285">
        <v>2.1034E-9</v>
      </c>
      <c r="Q7" s="281">
        <v>1.5417E-9</v>
      </c>
      <c r="R7" s="283">
        <v>1.6978000000000001E-9</v>
      </c>
      <c r="S7" s="285">
        <v>2.1034E-9</v>
      </c>
      <c r="T7" s="270">
        <v>5.3763999999999998E-9</v>
      </c>
      <c r="U7" s="274">
        <v>5.5871999999999999E-9</v>
      </c>
      <c r="V7" s="278">
        <v>5.6383999999999999E-9</v>
      </c>
      <c r="W7" s="270">
        <v>5.5152999999999998E-9</v>
      </c>
      <c r="X7" s="274">
        <v>5.2212000000000001E-9</v>
      </c>
      <c r="Y7" s="279">
        <v>4.7786E-9</v>
      </c>
    </row>
    <row r="8" spans="1:25">
      <c r="A8" s="264" t="s">
        <v>1452</v>
      </c>
      <c r="B8" s="270">
        <v>0</v>
      </c>
      <c r="C8" s="274">
        <v>0</v>
      </c>
      <c r="D8" s="278">
        <v>0</v>
      </c>
      <c r="E8" s="281">
        <v>1.1043E-31</v>
      </c>
      <c r="F8" s="283">
        <v>1.6944E-24</v>
      </c>
      <c r="G8" s="285">
        <v>1.1347999999999999E-18</v>
      </c>
      <c r="H8" s="281">
        <v>8.3191000000000006E-14</v>
      </c>
      <c r="I8" s="283">
        <v>1.0426E-12</v>
      </c>
      <c r="J8" s="286">
        <v>1.1893E-11</v>
      </c>
      <c r="K8" s="281">
        <v>1.2427E-10</v>
      </c>
      <c r="L8" s="283">
        <v>1.2003999999999999E-9</v>
      </c>
      <c r="M8" s="286">
        <v>1.0602E-8</v>
      </c>
      <c r="N8" s="270">
        <v>7.6561000000000006E-8</v>
      </c>
      <c r="O8" s="274">
        <v>8.5965000000000002E-8</v>
      </c>
      <c r="P8" s="279">
        <v>1.0686000000000001E-7</v>
      </c>
      <c r="Q8" s="270">
        <v>7.6561000000000006E-8</v>
      </c>
      <c r="R8" s="274">
        <v>8.5965000000000002E-8</v>
      </c>
      <c r="S8" s="279">
        <v>1.0686000000000001E-7</v>
      </c>
      <c r="T8" s="270">
        <v>2.9041999999999998E-7</v>
      </c>
      <c r="U8" s="274">
        <v>3.0698000000000001E-7</v>
      </c>
      <c r="V8" s="278">
        <v>3.1601999999999999E-7</v>
      </c>
      <c r="W8" s="270">
        <v>3.1635E-7</v>
      </c>
      <c r="X8" s="274">
        <v>3.0754000000000001E-7</v>
      </c>
      <c r="Y8" s="279">
        <v>2.9007E-7</v>
      </c>
    </row>
    <row r="9" spans="1:25">
      <c r="A9" s="264" t="s">
        <v>93</v>
      </c>
      <c r="B9" s="270">
        <v>0</v>
      </c>
      <c r="C9" s="274">
        <v>0</v>
      </c>
      <c r="D9" s="278">
        <v>0</v>
      </c>
      <c r="E9" s="281">
        <v>7.5161000000000002E-28</v>
      </c>
      <c r="F9" s="283">
        <v>1.498E-21</v>
      </c>
      <c r="G9" s="285">
        <v>1.8924999999999999E-16</v>
      </c>
      <c r="H9" s="270">
        <v>3.4079E-12</v>
      </c>
      <c r="I9" s="274">
        <v>3.1061999999999998E-11</v>
      </c>
      <c r="J9" s="278">
        <v>2.6063999999999999E-10</v>
      </c>
      <c r="K9" s="270">
        <v>2.0244000000000002E-9</v>
      </c>
      <c r="L9" s="274">
        <v>1.4672000000000001E-8</v>
      </c>
      <c r="M9" s="278">
        <v>9.8305999999999994E-8</v>
      </c>
      <c r="N9" s="270">
        <v>5.5341999999999999E-7</v>
      </c>
      <c r="O9" s="274">
        <v>6.3097999999999995E-7</v>
      </c>
      <c r="P9" s="279">
        <v>7.8380999999999998E-7</v>
      </c>
      <c r="Q9" s="270">
        <v>5.5341999999999999E-7</v>
      </c>
      <c r="R9" s="274">
        <v>6.3097999999999995E-7</v>
      </c>
      <c r="S9" s="279">
        <v>7.8380999999999998E-7</v>
      </c>
      <c r="T9" s="270">
        <v>2.2122000000000002E-6</v>
      </c>
      <c r="U9" s="274">
        <v>2.3717000000000001E-6</v>
      </c>
      <c r="V9" s="278">
        <v>2.4837E-6</v>
      </c>
      <c r="W9" s="270">
        <v>2.5376000000000001E-6</v>
      </c>
      <c r="X9" s="274">
        <v>2.5266999999999999E-6</v>
      </c>
      <c r="Y9" s="279">
        <v>2.4499E-6</v>
      </c>
    </row>
    <row r="10" spans="1:25">
      <c r="A10" s="265" t="s">
        <v>94</v>
      </c>
      <c r="B10" s="270">
        <v>0</v>
      </c>
      <c r="C10" s="274">
        <v>0</v>
      </c>
      <c r="D10" s="278">
        <v>0</v>
      </c>
      <c r="E10" s="270">
        <v>2.4944999999999998E-25</v>
      </c>
      <c r="F10" s="274">
        <v>1.6046000000000001E-19</v>
      </c>
      <c r="G10" s="279">
        <v>7.7809999999999992E-15</v>
      </c>
      <c r="H10" s="270">
        <v>6.0852000000000006E-11</v>
      </c>
      <c r="I10" s="274">
        <v>4.5725E-10</v>
      </c>
      <c r="J10" s="278">
        <v>3.1799000000000002E-9</v>
      </c>
      <c r="K10" s="270">
        <v>2.0573999999999999E-8</v>
      </c>
      <c r="L10" s="274">
        <v>1.2473000000000001E-7</v>
      </c>
      <c r="M10" s="278">
        <v>7.0353999999999996E-7</v>
      </c>
      <c r="N10" s="270">
        <v>3.4105000000000002E-6</v>
      </c>
      <c r="O10" s="274">
        <v>4.3432000000000002E-6</v>
      </c>
      <c r="P10" s="279">
        <v>5.9076E-6</v>
      </c>
      <c r="Q10" s="270">
        <v>3.4105000000000002E-6</v>
      </c>
      <c r="R10" s="274">
        <v>4.3432000000000002E-6</v>
      </c>
      <c r="S10" s="279">
        <v>5.9076E-6</v>
      </c>
      <c r="T10" s="270">
        <v>2.9932000000000001E-5</v>
      </c>
      <c r="U10" s="274">
        <v>3.4804000000000001E-5</v>
      </c>
      <c r="V10" s="278">
        <v>3.9558999999999999E-5</v>
      </c>
      <c r="W10" s="270">
        <v>4.3914E-5</v>
      </c>
      <c r="X10" s="274">
        <v>4.7574999999999998E-5</v>
      </c>
      <c r="Y10" s="279">
        <v>5.0275999999999998E-5</v>
      </c>
    </row>
    <row r="11" spans="1:25">
      <c r="A11" s="264" t="s">
        <v>101</v>
      </c>
      <c r="B11" s="270">
        <v>0</v>
      </c>
      <c r="C11" s="274">
        <v>2.3150000000000001E-32</v>
      </c>
      <c r="D11" s="278">
        <v>5.1894000000000002E-28</v>
      </c>
      <c r="E11" s="270">
        <v>6.7150999999999996E-25</v>
      </c>
      <c r="F11" s="274">
        <v>1.4416E-22</v>
      </c>
      <c r="G11" s="279">
        <v>9.2846999999999997E-21</v>
      </c>
      <c r="H11" s="270">
        <v>2.5660999999999998E-19</v>
      </c>
      <c r="I11" s="284">
        <v>5.3058999999999996E-19</v>
      </c>
      <c r="J11" s="278">
        <v>1.0587999999999999E-18</v>
      </c>
      <c r="K11" s="270">
        <v>2.0443E-18</v>
      </c>
      <c r="L11" s="274">
        <v>3.8244000000000002E-18</v>
      </c>
      <c r="M11" s="278">
        <v>6.9690999999999994E-18</v>
      </c>
      <c r="N11" s="270">
        <v>1.2322E-17</v>
      </c>
      <c r="O11" s="274">
        <v>2.0047000000000001E-17</v>
      </c>
      <c r="P11" s="279">
        <v>3.1372000000000002E-17</v>
      </c>
      <c r="Q11" s="270">
        <v>1.2322E-17</v>
      </c>
      <c r="R11" s="274">
        <v>2.0047000000000001E-17</v>
      </c>
      <c r="S11" s="279">
        <v>3.1372000000000002E-17</v>
      </c>
      <c r="T11" s="270">
        <v>4.5191999999999996E-16</v>
      </c>
      <c r="U11" s="274">
        <v>6.2680000000000005E-16</v>
      </c>
      <c r="V11" s="278">
        <v>8.6001000000000005E-16</v>
      </c>
      <c r="W11" s="270">
        <v>1.1681E-15</v>
      </c>
      <c r="X11" s="274">
        <v>1.5715999999999999E-15</v>
      </c>
      <c r="Y11" s="279">
        <v>2.0954999999999998E-15</v>
      </c>
    </row>
    <row r="12" spans="1:25">
      <c r="A12" s="264" t="s">
        <v>95</v>
      </c>
      <c r="B12" s="270">
        <v>0</v>
      </c>
      <c r="C12" s="274">
        <v>0</v>
      </c>
      <c r="D12" s="278">
        <v>0</v>
      </c>
      <c r="E12" s="281">
        <v>1.8533E-24</v>
      </c>
      <c r="F12" s="283">
        <v>2.8341E-19</v>
      </c>
      <c r="G12" s="285">
        <v>4.1509999999999998E-15</v>
      </c>
      <c r="H12" s="270">
        <v>1.1626000000000001E-11</v>
      </c>
      <c r="I12" s="284">
        <v>6.9022000000000002E-11</v>
      </c>
      <c r="J12" s="278">
        <v>3.8204999999999999E-10</v>
      </c>
      <c r="K12" s="270">
        <v>1.9809000000000001E-9</v>
      </c>
      <c r="L12" s="274">
        <v>9.6823E-9</v>
      </c>
      <c r="M12" s="278">
        <v>4.4374999999999999E-8</v>
      </c>
      <c r="N12" s="270">
        <v>1.7907E-7</v>
      </c>
      <c r="O12" s="274">
        <v>2.4658999999999999E-7</v>
      </c>
      <c r="P12" s="279">
        <v>3.5601999999999998E-7</v>
      </c>
      <c r="Q12" s="270">
        <v>1.7907E-7</v>
      </c>
      <c r="R12" s="274">
        <v>2.4658999999999999E-7</v>
      </c>
      <c r="S12" s="279">
        <v>3.5601999999999998E-7</v>
      </c>
      <c r="T12" s="270">
        <v>2.6869999999999999E-6</v>
      </c>
      <c r="U12" s="274">
        <v>3.3119E-6</v>
      </c>
      <c r="V12" s="278">
        <v>3.9963000000000002E-6</v>
      </c>
      <c r="W12" s="270">
        <v>4.7182E-6</v>
      </c>
      <c r="X12" s="274">
        <v>5.4477999999999997E-6</v>
      </c>
      <c r="Y12" s="279">
        <v>6.1503999999999996E-6</v>
      </c>
    </row>
    <row r="13" spans="1:25">
      <c r="A13" s="265" t="s">
        <v>96</v>
      </c>
      <c r="B13" s="270">
        <v>0</v>
      </c>
      <c r="C13" s="274">
        <v>0</v>
      </c>
      <c r="D13" s="278">
        <v>2.112E-33</v>
      </c>
      <c r="E13" s="270">
        <v>6.9566999999999996E-22</v>
      </c>
      <c r="F13" s="274">
        <v>2.8298000000000001E-17</v>
      </c>
      <c r="G13" s="279">
        <v>1.3693E-13</v>
      </c>
      <c r="H13" s="270">
        <v>1.4777E-10</v>
      </c>
      <c r="I13" s="284">
        <v>7.045E-10</v>
      </c>
      <c r="J13" s="278">
        <v>3.1523E-9</v>
      </c>
      <c r="K13" s="270">
        <v>1.3294999999999999E-8</v>
      </c>
      <c r="L13" s="274">
        <v>5.3138999999999997E-8</v>
      </c>
      <c r="M13" s="278">
        <v>2.0062000000000001E-7</v>
      </c>
      <c r="N13" s="270">
        <v>6.8280000000000005E-7</v>
      </c>
      <c r="O13" s="274">
        <v>1.0296000000000001E-6</v>
      </c>
      <c r="P13" s="279">
        <v>1.5969999999999999E-6</v>
      </c>
      <c r="Q13" s="270">
        <v>6.8280000000000005E-7</v>
      </c>
      <c r="R13" s="274">
        <v>1.0296000000000001E-6</v>
      </c>
      <c r="S13" s="279">
        <v>1.5969999999999999E-6</v>
      </c>
      <c r="T13" s="270">
        <v>1.9313999999999998E-5</v>
      </c>
      <c r="U13" s="274">
        <v>2.5463999999999999E-5</v>
      </c>
      <c r="V13" s="278">
        <v>3.2904999999999998E-5</v>
      </c>
      <c r="W13" s="270">
        <v>4.1666999999999999E-5</v>
      </c>
      <c r="X13" s="274">
        <v>5.1697000000000003E-5</v>
      </c>
      <c r="Y13" s="279">
        <v>6.2847000000000003E-5</v>
      </c>
    </row>
    <row r="14" spans="1:25">
      <c r="A14" s="264" t="s">
        <v>97</v>
      </c>
      <c r="B14" s="270">
        <v>0</v>
      </c>
      <c r="C14" s="274">
        <v>3.4198000000000002E-28</v>
      </c>
      <c r="D14" s="278">
        <v>5.9530000000000002E-24</v>
      </c>
      <c r="E14" s="270">
        <v>8.4280000000000001E-16</v>
      </c>
      <c r="F14" s="274">
        <v>2.2795000000000001E-12</v>
      </c>
      <c r="G14" s="279">
        <v>1.2492E-9</v>
      </c>
      <c r="H14" s="270">
        <v>2.2200999999999999E-7</v>
      </c>
      <c r="I14" s="284">
        <v>7.0592000000000001E-7</v>
      </c>
      <c r="J14" s="278">
        <v>2.1401999999999999E-6</v>
      </c>
      <c r="K14" s="270">
        <v>6.2067999999999996E-6</v>
      </c>
      <c r="L14" s="274">
        <v>1.7286999999999999E-5</v>
      </c>
      <c r="M14" s="278">
        <v>4.6147999999999999E-5</v>
      </c>
      <c r="N14" s="281">
        <v>1.1451E-4</v>
      </c>
      <c r="O14" s="283">
        <v>1.6449999999999999E-4</v>
      </c>
      <c r="P14" s="285">
        <v>2.3994000000000001E-4</v>
      </c>
      <c r="Q14" s="281">
        <v>1.1451E-4</v>
      </c>
      <c r="R14" s="283">
        <v>1.6449999999999999E-4</v>
      </c>
      <c r="S14" s="285">
        <v>2.3994000000000001E-4</v>
      </c>
      <c r="T14" s="270">
        <v>2.1088999999999999E-3</v>
      </c>
      <c r="U14" s="274">
        <v>2.7017999999999999E-3</v>
      </c>
      <c r="V14" s="278">
        <v>3.4088E-3</v>
      </c>
      <c r="W14" s="270">
        <v>4.2351000000000003E-3</v>
      </c>
      <c r="X14" s="274">
        <v>5.1815000000000003E-3</v>
      </c>
      <c r="Y14" s="279">
        <v>6.2434999999999999E-3</v>
      </c>
    </row>
    <row r="15" spans="1:25">
      <c r="A15" s="264" t="s">
        <v>2</v>
      </c>
      <c r="B15" s="270">
        <v>0</v>
      </c>
      <c r="C15" s="274">
        <v>0</v>
      </c>
      <c r="D15" s="278">
        <v>2.9715000000000001E-31</v>
      </c>
      <c r="E15" s="270">
        <v>3.4601000000000002E-24</v>
      </c>
      <c r="F15" s="274">
        <v>3.2441999999999999E-20</v>
      </c>
      <c r="G15" s="279">
        <v>4.4000999999999999E-17</v>
      </c>
      <c r="H15" s="281">
        <v>1.5291E-14</v>
      </c>
      <c r="I15" s="283">
        <v>5.5875000000000002E-14</v>
      </c>
      <c r="J15" s="286">
        <v>1.9279E-13</v>
      </c>
      <c r="K15" s="270">
        <v>6.3058000000000003E-13</v>
      </c>
      <c r="L15" s="274">
        <v>1.9632E-12</v>
      </c>
      <c r="M15" s="278">
        <v>5.8235E-12</v>
      </c>
      <c r="N15" s="270">
        <v>1.6237999999999999E-11</v>
      </c>
      <c r="O15" s="274">
        <v>3.3635000000000002E-11</v>
      </c>
      <c r="P15" s="279">
        <v>6.8656999999999999E-11</v>
      </c>
      <c r="Q15" s="270">
        <v>1.6237999999999999E-11</v>
      </c>
      <c r="R15" s="274">
        <v>3.3635000000000002E-11</v>
      </c>
      <c r="S15" s="279">
        <v>6.8656999999999999E-11</v>
      </c>
      <c r="T15" s="270">
        <v>4.7598E-9</v>
      </c>
      <c r="U15" s="274">
        <v>7.9418E-9</v>
      </c>
      <c r="V15" s="278">
        <v>1.2979999999999999E-8</v>
      </c>
      <c r="W15" s="270">
        <v>2.0793E-8</v>
      </c>
      <c r="X15" s="274">
        <v>3.2670000000000001E-8</v>
      </c>
      <c r="Y15" s="279">
        <v>5.0378999999999997E-8</v>
      </c>
    </row>
    <row r="16" spans="1:25">
      <c r="A16" s="264" t="s">
        <v>1</v>
      </c>
      <c r="B16" s="270">
        <v>0.2</v>
      </c>
      <c r="C16" s="274">
        <v>0.2</v>
      </c>
      <c r="D16" s="278">
        <v>0.2</v>
      </c>
      <c r="E16" s="270">
        <v>0.2</v>
      </c>
      <c r="F16" s="274">
        <v>0.2</v>
      </c>
      <c r="G16" s="279">
        <v>0.2</v>
      </c>
      <c r="H16" s="270">
        <v>0.2</v>
      </c>
      <c r="I16" s="274">
        <v>0.2</v>
      </c>
      <c r="J16" s="278">
        <v>0.2</v>
      </c>
      <c r="K16" s="270">
        <v>0.2</v>
      </c>
      <c r="L16" s="274">
        <v>0.2</v>
      </c>
      <c r="M16" s="278">
        <v>0.2</v>
      </c>
      <c r="N16" s="270">
        <v>0.2</v>
      </c>
      <c r="O16" s="274">
        <v>0.2</v>
      </c>
      <c r="P16" s="279">
        <v>0.2</v>
      </c>
      <c r="Q16" s="270">
        <v>0.2</v>
      </c>
      <c r="R16" s="274">
        <v>0.2</v>
      </c>
      <c r="S16" s="279">
        <v>0.2</v>
      </c>
      <c r="T16" s="270">
        <v>0.2</v>
      </c>
      <c r="U16" s="274">
        <v>0.2</v>
      </c>
      <c r="V16" s="278">
        <v>0.2</v>
      </c>
      <c r="W16" s="270">
        <v>0.2</v>
      </c>
      <c r="X16" s="274">
        <v>0.2</v>
      </c>
      <c r="Y16" s="279">
        <v>0.2</v>
      </c>
    </row>
    <row r="17" spans="1:25">
      <c r="A17" s="264" t="s">
        <v>105</v>
      </c>
      <c r="B17" s="270">
        <v>0</v>
      </c>
      <c r="C17" s="274">
        <v>0</v>
      </c>
      <c r="D17" s="278">
        <v>3.9499E-30</v>
      </c>
      <c r="E17" s="270">
        <v>9.0084000000000004E-29</v>
      </c>
      <c r="F17" s="274">
        <v>2.0790000000000001E-25</v>
      </c>
      <c r="G17" s="279">
        <v>6.4358999999999997E-24</v>
      </c>
      <c r="H17" s="281">
        <v>1.2988E-21</v>
      </c>
      <c r="I17" s="283">
        <v>2.0426999999999999E-21</v>
      </c>
      <c r="J17" s="286">
        <v>1.1504E-20</v>
      </c>
      <c r="K17" s="270">
        <v>7.1848999999999997E-20</v>
      </c>
      <c r="L17" s="274">
        <v>2.1453999999999999E-13</v>
      </c>
      <c r="M17" s="278">
        <v>2.96E-13</v>
      </c>
      <c r="N17" s="270">
        <v>3.9484999999999998E-13</v>
      </c>
      <c r="O17" s="274">
        <v>6.6497999999999996E-13</v>
      </c>
      <c r="P17" s="279">
        <v>1.0647000000000001E-12</v>
      </c>
      <c r="Q17" s="270">
        <v>3.9484999999999998E-13</v>
      </c>
      <c r="R17" s="274">
        <v>6.6497999999999996E-13</v>
      </c>
      <c r="S17" s="279">
        <v>1.0647000000000001E-12</v>
      </c>
      <c r="T17" s="270">
        <v>2.0439E-11</v>
      </c>
      <c r="U17" s="274">
        <v>3.0053999999999998E-11</v>
      </c>
      <c r="V17" s="278">
        <v>4.3920000000000002E-11</v>
      </c>
      <c r="W17" s="270">
        <v>6.3841000000000005E-11</v>
      </c>
      <c r="X17" s="274">
        <v>9.2376E-11</v>
      </c>
      <c r="Y17" s="279">
        <v>1.3315E-10</v>
      </c>
    </row>
    <row r="18" spans="1:25">
      <c r="A18" s="264" t="s">
        <v>106</v>
      </c>
      <c r="B18" s="270">
        <v>1.1493000000000001E-25</v>
      </c>
      <c r="C18" s="274">
        <v>2.0885000000000001E-18</v>
      </c>
      <c r="D18" s="278">
        <v>4.8918999999999997E-15</v>
      </c>
      <c r="E18" s="270">
        <v>4.9261999999999997E-13</v>
      </c>
      <c r="F18" s="274">
        <v>3.3043999999999999E-11</v>
      </c>
      <c r="G18" s="279">
        <v>7.3103999999999994E-11</v>
      </c>
      <c r="H18" s="270">
        <v>1.9789999999999999E-9</v>
      </c>
      <c r="I18" s="274">
        <v>2.0336000000000001E-9</v>
      </c>
      <c r="J18" s="278">
        <v>7.6813000000000008E-9</v>
      </c>
      <c r="K18" s="270">
        <v>3.2964999999999998E-8</v>
      </c>
      <c r="L18" s="274">
        <v>6.9384000000000001E-2</v>
      </c>
      <c r="M18" s="278">
        <v>0.10427</v>
      </c>
      <c r="N18" s="270">
        <v>0.15403</v>
      </c>
      <c r="O18" s="274">
        <v>0.16</v>
      </c>
      <c r="P18" s="279">
        <v>0.16</v>
      </c>
      <c r="Q18" s="270">
        <v>0.15403</v>
      </c>
      <c r="R18" s="274">
        <v>0.16</v>
      </c>
      <c r="S18" s="279">
        <v>0.16</v>
      </c>
      <c r="T18" s="270">
        <v>0.16</v>
      </c>
      <c r="U18" s="274">
        <v>0.16</v>
      </c>
      <c r="V18" s="278">
        <v>0.16</v>
      </c>
      <c r="W18" s="270">
        <v>0.16</v>
      </c>
      <c r="X18" s="274">
        <v>0.16</v>
      </c>
      <c r="Y18" s="279">
        <v>0.16</v>
      </c>
    </row>
    <row r="19" spans="1:25">
      <c r="A19" s="264" t="s">
        <v>109</v>
      </c>
      <c r="B19" s="270">
        <v>0</v>
      </c>
      <c r="C19" s="274">
        <v>0</v>
      </c>
      <c r="D19" s="278">
        <v>0</v>
      </c>
      <c r="E19" s="270">
        <v>0</v>
      </c>
      <c r="F19" s="274">
        <v>1.8669999999999998E-33</v>
      </c>
      <c r="G19" s="279">
        <v>5.5563000000000001E-31</v>
      </c>
      <c r="H19" s="270">
        <v>7.0713000000000002E-28</v>
      </c>
      <c r="I19" s="274">
        <v>1.6738000000000001E-27</v>
      </c>
      <c r="J19" s="278">
        <v>1.3936999999999999E-26</v>
      </c>
      <c r="K19" s="270">
        <v>1.2657E-25</v>
      </c>
      <c r="L19" s="274">
        <v>5.4248999999999997E-19</v>
      </c>
      <c r="M19" s="278">
        <v>1.6051999999999999E-18</v>
      </c>
      <c r="N19" s="270">
        <v>4.6008999999999999E-18</v>
      </c>
      <c r="O19" s="274">
        <v>1.1615E-17</v>
      </c>
      <c r="P19" s="279">
        <v>2.6780999999999999E-17</v>
      </c>
      <c r="Q19" s="270">
        <v>4.6008999999999999E-18</v>
      </c>
      <c r="R19" s="274">
        <v>1.1615E-17</v>
      </c>
      <c r="S19" s="279">
        <v>2.6780999999999999E-17</v>
      </c>
      <c r="T19" s="270">
        <v>4.0953000000000001E-15</v>
      </c>
      <c r="U19" s="274">
        <v>7.6440999999999997E-15</v>
      </c>
      <c r="V19" s="278">
        <v>1.4004E-14</v>
      </c>
      <c r="W19" s="270">
        <v>2.5214E-14</v>
      </c>
      <c r="X19" s="274">
        <v>4.4675000000000003E-14</v>
      </c>
      <c r="Y19" s="279">
        <v>7.7984999999999995E-14</v>
      </c>
    </row>
    <row r="20" spans="1:25">
      <c r="A20" s="264" t="s">
        <v>681</v>
      </c>
      <c r="B20" s="270">
        <v>2.1385999999999999E-31</v>
      </c>
      <c r="C20" s="274">
        <v>4.9152000000000002E-23</v>
      </c>
      <c r="D20" s="278">
        <v>1.0059E-19</v>
      </c>
      <c r="E20" s="270">
        <v>3.2815999999999999E-15</v>
      </c>
      <c r="F20" s="284">
        <v>7.6219000000000001E-13</v>
      </c>
      <c r="G20" s="279">
        <v>4.7967999999999999E-12</v>
      </c>
      <c r="H20" s="270">
        <v>3.2160000000000001E-10</v>
      </c>
      <c r="I20" s="284">
        <v>4.0755E-10</v>
      </c>
      <c r="J20" s="278">
        <v>1.8870999999999998E-9</v>
      </c>
      <c r="K20" s="270">
        <v>9.8732999999999998E-9</v>
      </c>
      <c r="L20" s="274">
        <v>2.5236000000000001E-2</v>
      </c>
      <c r="M20" s="278">
        <v>4.5637999999999998E-2</v>
      </c>
      <c r="N20" s="270">
        <v>7.9561999999999994E-2</v>
      </c>
      <c r="O20" s="284">
        <v>7.9641000000000003E-2</v>
      </c>
      <c r="P20" s="279">
        <v>7.9478999999999994E-2</v>
      </c>
      <c r="Q20" s="270">
        <v>7.9561999999999994E-2</v>
      </c>
      <c r="R20" s="284">
        <v>7.9641000000000003E-2</v>
      </c>
      <c r="S20" s="279">
        <v>7.9478999999999994E-2</v>
      </c>
      <c r="T20" s="281">
        <v>7.5548000000000004E-2</v>
      </c>
      <c r="U20" s="283">
        <v>7.4315999999999993E-2</v>
      </c>
      <c r="V20" s="286">
        <v>7.2853000000000001E-2</v>
      </c>
      <c r="W20" s="270">
        <v>7.1149000000000004E-2</v>
      </c>
      <c r="X20" s="274">
        <v>6.9205000000000003E-2</v>
      </c>
      <c r="Y20" s="279">
        <v>6.7031999999999994E-2</v>
      </c>
    </row>
    <row r="21" spans="1:25">
      <c r="A21" s="267" t="s">
        <v>99</v>
      </c>
      <c r="B21" s="270">
        <v>0</v>
      </c>
      <c r="C21" s="274">
        <v>1.6381999999999999E-33</v>
      </c>
      <c r="D21" s="279">
        <v>3.5597999999999999E-25</v>
      </c>
      <c r="E21" s="270">
        <v>9.3566000000000001E-20</v>
      </c>
      <c r="F21" s="274">
        <v>1.7949E-15</v>
      </c>
      <c r="G21" s="278">
        <v>2.6464000000000002E-13</v>
      </c>
      <c r="H21" s="270">
        <v>1.7471000000000001E-10</v>
      </c>
      <c r="I21" s="274">
        <v>3.5342999999999999E-10</v>
      </c>
      <c r="J21" s="279">
        <v>2.5220000000000002E-9</v>
      </c>
      <c r="K21" s="270">
        <v>1.9682E-8</v>
      </c>
      <c r="L21" s="274">
        <v>7.2342000000000004E-2</v>
      </c>
      <c r="M21" s="278">
        <v>0.08</v>
      </c>
      <c r="N21" s="270">
        <v>0.08</v>
      </c>
      <c r="O21" s="274">
        <v>0.08</v>
      </c>
      <c r="P21" s="279">
        <v>0.08</v>
      </c>
      <c r="Q21" s="270">
        <v>0.08</v>
      </c>
      <c r="R21" s="274">
        <v>0.08</v>
      </c>
      <c r="S21" s="278">
        <v>0.08</v>
      </c>
      <c r="T21" s="270">
        <v>0.08</v>
      </c>
      <c r="U21" s="274">
        <v>0.08</v>
      </c>
      <c r="V21" s="279">
        <v>0.08</v>
      </c>
      <c r="W21" s="270">
        <v>0.08</v>
      </c>
      <c r="X21" s="274">
        <v>0.08</v>
      </c>
      <c r="Y21" s="278">
        <v>0.08</v>
      </c>
    </row>
    <row r="22" spans="1:25">
      <c r="A22" s="267" t="s">
        <v>491</v>
      </c>
      <c r="B22" s="270">
        <v>-18.62</v>
      </c>
      <c r="C22" s="274">
        <v>-18.63</v>
      </c>
      <c r="D22" s="279">
        <v>-18.72</v>
      </c>
      <c r="E22" s="281">
        <v>-18.84</v>
      </c>
      <c r="F22" s="283">
        <v>-18.97</v>
      </c>
      <c r="G22" s="286">
        <v>-19.11</v>
      </c>
      <c r="H22" s="270">
        <v>-19.25</v>
      </c>
      <c r="I22" s="274">
        <v>-19.28</v>
      </c>
      <c r="J22" s="279">
        <v>-19.32</v>
      </c>
      <c r="K22" s="270">
        <v>-19.350000000000001</v>
      </c>
      <c r="L22" s="274">
        <v>-19.38</v>
      </c>
      <c r="M22" s="278">
        <v>-19.420000000000002</v>
      </c>
      <c r="N22" s="281">
        <v>-19.45</v>
      </c>
      <c r="O22" s="283">
        <v>-19.48</v>
      </c>
      <c r="P22" s="285">
        <v>-19.52</v>
      </c>
      <c r="Q22" s="281">
        <v>-19.649999999999999</v>
      </c>
      <c r="R22" s="283">
        <v>-19.68</v>
      </c>
      <c r="S22" s="286">
        <v>-19.71</v>
      </c>
      <c r="T22" s="281">
        <v>-19.739999999999998</v>
      </c>
      <c r="U22" s="283">
        <v>-19.78</v>
      </c>
      <c r="V22" s="285">
        <v>-19.809999999999999</v>
      </c>
      <c r="W22" s="281">
        <v>-19.84</v>
      </c>
      <c r="X22" s="283">
        <v>-19.88</v>
      </c>
      <c r="Y22" s="286">
        <v>-19.91</v>
      </c>
    </row>
    <row r="23" spans="1:25">
      <c r="A23" s="267" t="s">
        <v>1263</v>
      </c>
      <c r="B23" s="270">
        <v>-64.92</v>
      </c>
      <c r="C23" s="274">
        <v>-53.11</v>
      </c>
      <c r="D23" s="279">
        <v>-42.49</v>
      </c>
      <c r="E23" s="270">
        <v>-43.73</v>
      </c>
      <c r="F23" s="274">
        <v>-40.04</v>
      </c>
      <c r="G23" s="278">
        <v>-37.31</v>
      </c>
      <c r="H23" s="270">
        <v>-35.25</v>
      </c>
      <c r="I23" s="274">
        <v>-34.81</v>
      </c>
      <c r="J23" s="279">
        <v>-34.409999999999997</v>
      </c>
      <c r="K23" s="270">
        <v>-34.03</v>
      </c>
      <c r="L23" s="274">
        <v>-33.68</v>
      </c>
      <c r="M23" s="278">
        <v>-33.76</v>
      </c>
      <c r="N23" s="270">
        <v>-33.86</v>
      </c>
      <c r="O23" s="274">
        <v>-33.44</v>
      </c>
      <c r="P23" s="279">
        <v>-33.049999999999997</v>
      </c>
      <c r="Q23" s="270">
        <v>-31.59</v>
      </c>
      <c r="R23" s="274">
        <v>-31.24</v>
      </c>
      <c r="S23" s="278">
        <v>-30.91</v>
      </c>
      <c r="T23" s="270">
        <v>-30.58</v>
      </c>
      <c r="U23" s="274">
        <v>-30.25</v>
      </c>
      <c r="V23" s="279">
        <v>-29.93</v>
      </c>
      <c r="W23" s="270">
        <v>-29.62</v>
      </c>
      <c r="X23" s="274">
        <v>-29.3</v>
      </c>
      <c r="Y23" s="278">
        <v>-28.99</v>
      </c>
    </row>
    <row r="24" spans="1:25">
      <c r="A24" s="267" t="s">
        <v>1264</v>
      </c>
      <c r="B24" s="270">
        <v>-15.86</v>
      </c>
      <c r="C24" s="274">
        <v>-13.76</v>
      </c>
      <c r="D24" s="279">
        <v>-10.61</v>
      </c>
      <c r="E24" s="281">
        <v>-14.31</v>
      </c>
      <c r="F24" s="283">
        <v>-14.03</v>
      </c>
      <c r="G24" s="286">
        <v>-13.94</v>
      </c>
      <c r="H24" s="281">
        <v>-13.97</v>
      </c>
      <c r="I24" s="283">
        <v>-13.99</v>
      </c>
      <c r="J24" s="285">
        <v>-14.02</v>
      </c>
      <c r="K24" s="281">
        <v>-14.05</v>
      </c>
      <c r="L24" s="283">
        <v>-14.08</v>
      </c>
      <c r="M24" s="286">
        <v>-14.12</v>
      </c>
      <c r="N24" s="270">
        <v>-14.15</v>
      </c>
      <c r="O24" s="274">
        <v>-13.98</v>
      </c>
      <c r="P24" s="279">
        <v>-13.85</v>
      </c>
      <c r="Q24" s="281">
        <v>-13.38</v>
      </c>
      <c r="R24" s="283">
        <v>-13.28</v>
      </c>
      <c r="S24" s="286">
        <v>-13.17</v>
      </c>
      <c r="T24" s="281">
        <v>-13.07</v>
      </c>
      <c r="U24" s="283">
        <v>-12.97</v>
      </c>
      <c r="V24" s="285">
        <v>-12.87</v>
      </c>
      <c r="W24" s="281">
        <v>-12.77</v>
      </c>
      <c r="X24" s="283">
        <v>-12.67</v>
      </c>
      <c r="Y24" s="286">
        <v>-12.57</v>
      </c>
    </row>
    <row r="25" spans="1:25">
      <c r="A25" s="267" t="s">
        <v>108</v>
      </c>
      <c r="B25" s="270">
        <v>-23.95</v>
      </c>
      <c r="C25" s="274">
        <v>-20.149999999999999</v>
      </c>
      <c r="D25" s="279">
        <v>-19.53</v>
      </c>
      <c r="E25" s="270">
        <v>-13.26</v>
      </c>
      <c r="F25" s="274">
        <v>-11.7</v>
      </c>
      <c r="G25" s="278">
        <v>-10.45</v>
      </c>
      <c r="H25" s="270">
        <v>-9.4139999999999997</v>
      </c>
      <c r="I25" s="274">
        <v>-9.18</v>
      </c>
      <c r="J25" s="279">
        <v>-8.9559999999999995</v>
      </c>
      <c r="K25" s="270">
        <v>-8.74</v>
      </c>
      <c r="L25" s="274">
        <v>-8.5310000000000006</v>
      </c>
      <c r="M25" s="278">
        <v>-8.3320000000000007</v>
      </c>
      <c r="N25" s="270">
        <v>-8.157</v>
      </c>
      <c r="O25" s="274">
        <v>-8.2460000000000004</v>
      </c>
      <c r="P25" s="279">
        <v>-8.3160000000000007</v>
      </c>
      <c r="Q25" s="270">
        <v>-8.5960000000000001</v>
      </c>
      <c r="R25" s="274">
        <v>-8.6660000000000004</v>
      </c>
      <c r="S25" s="278">
        <v>-8.7370000000000001</v>
      </c>
      <c r="T25" s="270">
        <v>-8.81</v>
      </c>
      <c r="U25" s="274">
        <v>-8.8840000000000003</v>
      </c>
      <c r="V25" s="279">
        <v>-8.9600000000000009</v>
      </c>
      <c r="W25" s="270">
        <v>-9.0380000000000003</v>
      </c>
      <c r="X25" s="274">
        <v>-9.1180000000000003</v>
      </c>
      <c r="Y25" s="278">
        <v>-9.2010000000000005</v>
      </c>
    </row>
  </sheetData>
  <conditionalFormatting sqref="B1:Y25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:BU195"/>
  <sheetViews>
    <sheetView tabSelected="1" zoomScale="85" zoomScaleNormal="85" workbookViewId="0">
      <pane ySplit="1" topLeftCell="A138" activePane="bottomLeft" state="frozen"/>
      <selection pane="bottomLeft" activeCell="A100" sqref="A100:BT194"/>
    </sheetView>
  </sheetViews>
  <sheetFormatPr defaultRowHeight="21" outlineLevelRow="1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>
      <c r="A1" s="32" t="s">
        <v>16</v>
      </c>
      <c r="B1" s="101">
        <v>300</v>
      </c>
      <c r="C1" s="56">
        <v>1000</v>
      </c>
      <c r="D1" s="57" t="s">
        <v>17</v>
      </c>
      <c r="E1" s="58">
        <v>70</v>
      </c>
      <c r="F1" s="34"/>
      <c r="G1" s="34"/>
      <c r="H1" s="34"/>
      <c r="I1" s="34"/>
      <c r="J1" s="34"/>
    </row>
    <row r="2" spans="1:72" ht="23.25" customHeight="1" thickTop="1" thickBot="1">
      <c r="A2" s="4" t="s">
        <v>27</v>
      </c>
      <c r="B2" s="4">
        <f>IFERROR(FLUID!F45,0)</f>
        <v>273.10000000000002</v>
      </c>
      <c r="C2" s="4">
        <f>IFERROR(FLUID!G45,0)</f>
        <v>289.7</v>
      </c>
      <c r="D2" s="4">
        <f>IFERROR(FLUID!H45,0)</f>
        <v>306.2</v>
      </c>
      <c r="E2" s="4">
        <f>IFERROR(FLUID!I45,0)</f>
        <v>322.7</v>
      </c>
      <c r="F2" s="4">
        <f>IFERROR(FLUID!J45,0)</f>
        <v>339.2</v>
      </c>
      <c r="G2" s="4">
        <f>IFERROR(FLUID!K45,0)</f>
        <v>355.7</v>
      </c>
      <c r="H2" s="4">
        <f>IFERROR(FLUID!L45,0)</f>
        <v>372.3</v>
      </c>
      <c r="I2" s="4">
        <f>IFERROR(FLUID!M45,0)</f>
        <v>388.8</v>
      </c>
      <c r="J2" s="4">
        <f>IFERROR(FLUID!N45,0)</f>
        <v>405.3</v>
      </c>
      <c r="K2" s="4">
        <f>IFERROR(FLUID!O45,0)</f>
        <v>471.4</v>
      </c>
      <c r="L2" s="4">
        <f>IFERROR(FLUID!P45,0)</f>
        <v>537.5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818.3</v>
      </c>
      <c r="R2" s="4">
        <f>IFERROR(FLUID!V45,0)</f>
        <v>834.8</v>
      </c>
      <c r="S2" s="4">
        <f>IFERROR(FLUID!W45,0)</f>
        <v>851.3</v>
      </c>
      <c r="T2" s="4">
        <f>IFERROR(FLUID!X45,0)</f>
        <v>867.8</v>
      </c>
      <c r="U2" s="4">
        <f>IFERROR(FLUID!Y45,0)</f>
        <v>884.4</v>
      </c>
      <c r="V2" s="4">
        <f>IFERROR(FLUID!Z45,0)</f>
        <v>900.9</v>
      </c>
      <c r="W2" s="4">
        <f>IFERROR(FLUID!AA45,0)</f>
        <v>917.4</v>
      </c>
      <c r="X2" s="4">
        <f>IFERROR(FLUID!AB45,0)</f>
        <v>933.9</v>
      </c>
      <c r="Y2" s="4">
        <f>IFERROR(FLUID!AC45,0)</f>
        <v>950.4</v>
      </c>
      <c r="Z2" s="4">
        <f>IFERROR(FLUID!AD45,0)</f>
        <v>967</v>
      </c>
      <c r="AA2" s="4">
        <f>IFERROR(FLUID!AE45,0)</f>
        <v>983.5</v>
      </c>
      <c r="AB2" s="4">
        <f>IFERROR(FLUID!AF45,0)</f>
        <v>1000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>
      <c r="A3" s="83" t="str">
        <f>IFERROR(FLUID!E46,0)</f>
        <v>*GeSe[l]</v>
      </c>
      <c r="B3" s="16">
        <f ca="1">IFERROR(FLUID!F46,0)</f>
        <v>-33.869999999999997</v>
      </c>
      <c r="C3" s="16">
        <f ca="1">IFERROR(FLUID!G46,0)</f>
        <v>-32.597000000000001</v>
      </c>
      <c r="D3" s="16">
        <f ca="1">IFERROR(FLUID!H46,0)</f>
        <v>-31.475999999999999</v>
      </c>
      <c r="E3" s="16">
        <f ca="1">IFERROR(FLUID!I46,0)</f>
        <v>-30.497</v>
      </c>
      <c r="F3" s="16">
        <f ca="1">IFERROR(FLUID!J46,0)</f>
        <v>-29.638999999999999</v>
      </c>
      <c r="G3" s="16">
        <f ca="1">IFERROR(FLUID!K46,0)</f>
        <v>-28.869999999999997</v>
      </c>
      <c r="H3" s="16">
        <f ca="1">IFERROR(FLUID!L46,0)</f>
        <v>-28.182000000000002</v>
      </c>
      <c r="I3" s="16">
        <f ca="1">IFERROR(FLUID!M46,0)</f>
        <v>-27.573</v>
      </c>
      <c r="J3" s="16">
        <f ca="1">IFERROR(FLUID!N46,0)</f>
        <v>-27.022000000000002</v>
      </c>
      <c r="K3" s="16">
        <f ca="1">IFERROR(FLUID!O46,0)</f>
        <v>-25.32</v>
      </c>
      <c r="L3" s="16">
        <f ca="1">IFERROR(FLUID!P46,0)</f>
        <v>-24.175000000000001</v>
      </c>
      <c r="M3" s="16">
        <f ca="1">IFERROR(FLUID!Q46,0)</f>
        <v>-23.378</v>
      </c>
      <c r="N3" s="16">
        <f ca="1">IFERROR(FLUID!R46,0)</f>
        <v>-22.817999999999998</v>
      </c>
      <c r="O3" s="16">
        <f ca="1">IFERROR(FLUID!S46,0)</f>
        <v>-22.43</v>
      </c>
      <c r="P3" s="16">
        <f ca="1">IFERROR(FLUID!T46,0)</f>
        <v>-22.166</v>
      </c>
      <c r="Q3" s="16">
        <f ca="1">IFERROR(FLUID!U46,0)</f>
        <v>-22.106000000000002</v>
      </c>
      <c r="R3" s="16">
        <f ca="1">IFERROR(FLUID!V46,0)</f>
        <v>-22.065999999999999</v>
      </c>
      <c r="S3" s="16">
        <f ca="1">IFERROR(FLUID!W46,0)</f>
        <v>-22.015999999999998</v>
      </c>
      <c r="T3" s="16">
        <f ca="1">IFERROR(FLUID!X46,0)</f>
        <v>-21.975999999999999</v>
      </c>
      <c r="U3" s="16">
        <f ca="1">IFERROR(FLUID!Y46,0)</f>
        <v>-21.945999999999998</v>
      </c>
      <c r="V3" s="16">
        <f ca="1">IFERROR(FLUID!Z46,0)</f>
        <v>-21.907</v>
      </c>
      <c r="W3" s="16">
        <f ca="1">IFERROR(FLUID!AA46,0)</f>
        <v>-21.880000000000003</v>
      </c>
      <c r="X3" s="16">
        <f ca="1">IFERROR(FLUID!AB46,0)</f>
        <v>-21.853999999999999</v>
      </c>
      <c r="Y3" s="16">
        <f ca="1">IFERROR(FLUID!AC46,0)</f>
        <v>-21.83</v>
      </c>
      <c r="Z3" s="16">
        <f ca="1">IFERROR(FLUID!AD46,0)</f>
        <v>-21.808</v>
      </c>
      <c r="AA3" s="16">
        <f ca="1">IFERROR(FLUID!AE46,0)</f>
        <v>-21.788</v>
      </c>
      <c r="AB3" s="16">
        <f ca="1">IFERROR(FLUID!AF46,0)</f>
        <v>-21.771000000000001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>
      <c r="A4" s="83" t="str">
        <f>IFERROR(FLUID!E47,0)</f>
        <v>Se4</v>
      </c>
      <c r="B4" s="16">
        <f ca="1">IFERROR(FLUID!F47,0)</f>
        <v>-22.04</v>
      </c>
      <c r="C4" s="16">
        <f ca="1">IFERROR(FLUID!G47,0)</f>
        <v>-22.428000000000001</v>
      </c>
      <c r="D4" s="16">
        <f ca="1">IFERROR(FLUID!H47,0)</f>
        <v>-22.824000000000002</v>
      </c>
      <c r="E4" s="16">
        <f ca="1">IFERROR(FLUID!I47,0)</f>
        <v>-23.228000000000002</v>
      </c>
      <c r="F4" s="16">
        <f ca="1">IFERROR(FLUID!J47,0)</f>
        <v>-23.635999999999999</v>
      </c>
      <c r="G4" s="16">
        <f ca="1">IFERROR(FLUID!K47,0)</f>
        <v>-24.04</v>
      </c>
      <c r="H4" s="16">
        <f ca="1">IFERROR(FLUID!L47,0)</f>
        <v>-24.448</v>
      </c>
      <c r="I4" s="16">
        <f ca="1">IFERROR(FLUID!M47,0)</f>
        <v>-24.852</v>
      </c>
      <c r="J4" s="16">
        <f ca="1">IFERROR(FLUID!N47,0)</f>
        <v>-25.248000000000001</v>
      </c>
      <c r="K4" s="16">
        <f ca="1">IFERROR(FLUID!O47,0)</f>
        <v>-26.8</v>
      </c>
      <c r="L4" s="16">
        <f ca="1">IFERROR(FLUID!P47,0)</f>
        <v>-28.26</v>
      </c>
      <c r="M4" s="16">
        <f ca="1">IFERROR(FLUID!Q47,0)</f>
        <v>-29.632000000000001</v>
      </c>
      <c r="N4" s="16">
        <f ca="1">IFERROR(FLUID!R47,0)</f>
        <v>-30.911999999999999</v>
      </c>
      <c r="O4" s="16">
        <f ca="1">IFERROR(FLUID!S47,0)</f>
        <v>-32.119999999999997</v>
      </c>
      <c r="P4" s="16">
        <f ca="1">IFERROR(FLUID!T47,0)</f>
        <v>-33.264000000000003</v>
      </c>
      <c r="Q4" s="16">
        <f ca="1">IFERROR(FLUID!U47,0)</f>
        <v>-33.543999999999997</v>
      </c>
      <c r="R4" s="16">
        <f ca="1">IFERROR(FLUID!V47,0)</f>
        <v>-33.823999999999998</v>
      </c>
      <c r="S4" s="16">
        <f ca="1">IFERROR(FLUID!W47,0)</f>
        <v>-34.103999999999999</v>
      </c>
      <c r="T4" s="16">
        <f ca="1">IFERROR(FLUID!X47,0)</f>
        <v>-34.384</v>
      </c>
      <c r="U4" s="16">
        <f ca="1">IFERROR(FLUID!Y47,0)</f>
        <v>-34.664000000000001</v>
      </c>
      <c r="V4" s="16">
        <f ca="1">IFERROR(FLUID!Z47,0)</f>
        <v>-34.948</v>
      </c>
      <c r="W4" s="16">
        <f ca="1">IFERROR(FLUID!AA47,0)</f>
        <v>-35.24</v>
      </c>
      <c r="X4" s="16">
        <f ca="1">IFERROR(FLUID!AB47,0)</f>
        <v>-35.536000000000001</v>
      </c>
      <c r="Y4" s="16">
        <f ca="1">IFERROR(FLUID!AC47,0)</f>
        <v>-35.840000000000003</v>
      </c>
      <c r="Z4" s="16">
        <f ca="1">IFERROR(FLUID!AD47,0)</f>
        <v>-36.152000000000001</v>
      </c>
      <c r="AA4" s="16">
        <f ca="1">IFERROR(FLUID!AE47,0)</f>
        <v>-36.472000000000001</v>
      </c>
      <c r="AB4" s="16">
        <f ca="1">IFERROR(FLUID!AF47,0)</f>
        <v>-36.804000000000002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>
      <c r="A5" s="83" t="str">
        <f>IFERROR(FLUID!E48,0)</f>
        <v>Se5</v>
      </c>
      <c r="B5" s="16">
        <f ca="1">IFERROR(FLUID!F48,0)</f>
        <v>-27.549999999999997</v>
      </c>
      <c r="C5" s="16">
        <f ca="1">IFERROR(FLUID!G48,0)</f>
        <v>-28.035</v>
      </c>
      <c r="D5" s="16">
        <f ca="1">IFERROR(FLUID!H48,0)</f>
        <v>-28.53</v>
      </c>
      <c r="E5" s="16">
        <f ca="1">IFERROR(FLUID!I48,0)</f>
        <v>-29.035000000000004</v>
      </c>
      <c r="F5" s="16">
        <f ca="1">IFERROR(FLUID!J48,0)</f>
        <v>-29.544999999999998</v>
      </c>
      <c r="G5" s="16">
        <f ca="1">IFERROR(FLUID!K48,0)</f>
        <v>-30.049999999999997</v>
      </c>
      <c r="H5" s="16">
        <f ca="1">IFERROR(FLUID!L48,0)</f>
        <v>-30.560000000000002</v>
      </c>
      <c r="I5" s="16">
        <f ca="1">IFERROR(FLUID!M48,0)</f>
        <v>-31.065000000000001</v>
      </c>
      <c r="J5" s="16">
        <f ca="1">IFERROR(FLUID!N48,0)</f>
        <v>-31.560000000000002</v>
      </c>
      <c r="K5" s="16">
        <f ca="1">IFERROR(FLUID!O48,0)</f>
        <v>-33.5</v>
      </c>
      <c r="L5" s="16">
        <f ca="1">IFERROR(FLUID!P48,0)</f>
        <v>-35.325000000000003</v>
      </c>
      <c r="M5" s="16">
        <f ca="1">IFERROR(FLUID!Q48,0)</f>
        <v>-37.04</v>
      </c>
      <c r="N5" s="16">
        <f ca="1">IFERROR(FLUID!R48,0)</f>
        <v>-38.64</v>
      </c>
      <c r="O5" s="16">
        <f ca="1">IFERROR(FLUID!S48,0)</f>
        <v>-40.15</v>
      </c>
      <c r="P5" s="16">
        <f ca="1">IFERROR(FLUID!T48,0)</f>
        <v>-41.580000000000005</v>
      </c>
      <c r="Q5" s="16">
        <f ca="1">IFERROR(FLUID!U48,0)</f>
        <v>-41.929999999999993</v>
      </c>
      <c r="R5" s="16">
        <f ca="1">IFERROR(FLUID!V48,0)</f>
        <v>-42.28</v>
      </c>
      <c r="S5" s="16">
        <f ca="1">IFERROR(FLUID!W48,0)</f>
        <v>-42.629999999999995</v>
      </c>
      <c r="T5" s="16">
        <f ca="1">IFERROR(FLUID!X48,0)</f>
        <v>-42.980000000000004</v>
      </c>
      <c r="U5" s="16">
        <f ca="1">IFERROR(FLUID!Y48,0)</f>
        <v>-43.33</v>
      </c>
      <c r="V5" s="16">
        <f ca="1">IFERROR(FLUID!Z48,0)</f>
        <v>-43.685000000000002</v>
      </c>
      <c r="W5" s="16">
        <f ca="1">IFERROR(FLUID!AA48,0)</f>
        <v>-44.050000000000004</v>
      </c>
      <c r="X5" s="16">
        <f ca="1">IFERROR(FLUID!AB48,0)</f>
        <v>-44.42</v>
      </c>
      <c r="Y5" s="16">
        <f ca="1">IFERROR(FLUID!AC48,0)</f>
        <v>-44.800000000000004</v>
      </c>
      <c r="Z5" s="16">
        <f ca="1">IFERROR(FLUID!AD48,0)</f>
        <v>-45.19</v>
      </c>
      <c r="AA5" s="16">
        <f ca="1">IFERROR(FLUID!AE48,0)</f>
        <v>-45.59</v>
      </c>
      <c r="AB5" s="16">
        <f ca="1">IFERROR(FLUID!AF48,0)</f>
        <v>-46.005000000000003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>
      <c r="A6" s="83" t="str">
        <f>IFERROR(FLUID!E49,0)</f>
        <v>Se6</v>
      </c>
      <c r="B6" s="16">
        <f ca="1">IFERROR(FLUID!F49,0)</f>
        <v>-33.06</v>
      </c>
      <c r="C6" s="16">
        <f ca="1">IFERROR(FLUID!G49,0)</f>
        <v>-33.642000000000003</v>
      </c>
      <c r="D6" s="16">
        <f ca="1">IFERROR(FLUID!H49,0)</f>
        <v>-34.236000000000004</v>
      </c>
      <c r="E6" s="16">
        <f ca="1">IFERROR(FLUID!I49,0)</f>
        <v>-34.841999999999999</v>
      </c>
      <c r="F6" s="16">
        <f ca="1">IFERROR(FLUID!J49,0)</f>
        <v>-35.454000000000001</v>
      </c>
      <c r="G6" s="16">
        <f ca="1">IFERROR(FLUID!K49,0)</f>
        <v>-36.06</v>
      </c>
      <c r="H6" s="16">
        <f ca="1">IFERROR(FLUID!L49,0)</f>
        <v>-36.671999999999997</v>
      </c>
      <c r="I6" s="16">
        <f ca="1">IFERROR(FLUID!M49,0)</f>
        <v>-37.277999999999999</v>
      </c>
      <c r="J6" s="16">
        <f ca="1">IFERROR(FLUID!N49,0)</f>
        <v>-37.872</v>
      </c>
      <c r="K6" s="16">
        <f ca="1">IFERROR(FLUID!O49,0)</f>
        <v>-40.200000000000003</v>
      </c>
      <c r="L6" s="16">
        <f ca="1">IFERROR(FLUID!P49,0)</f>
        <v>-42.39</v>
      </c>
      <c r="M6" s="16">
        <f ca="1">IFERROR(FLUID!Q49,0)</f>
        <v>-44.448</v>
      </c>
      <c r="N6" s="16">
        <f ca="1">IFERROR(FLUID!R49,0)</f>
        <v>-46.367999999999995</v>
      </c>
      <c r="O6" s="16">
        <f ca="1">IFERROR(FLUID!S49,0)</f>
        <v>-48.179999999999993</v>
      </c>
      <c r="P6" s="16">
        <f ca="1">IFERROR(FLUID!T49,0)</f>
        <v>-49.896000000000001</v>
      </c>
      <c r="Q6" s="16">
        <f ca="1">IFERROR(FLUID!U49,0)</f>
        <v>-50.315999999999995</v>
      </c>
      <c r="R6" s="16">
        <f ca="1">IFERROR(FLUID!V49,0)</f>
        <v>-50.735999999999997</v>
      </c>
      <c r="S6" s="16">
        <f ca="1">IFERROR(FLUID!W49,0)</f>
        <v>-51.155999999999999</v>
      </c>
      <c r="T6" s="16">
        <f ca="1">IFERROR(FLUID!X49,0)</f>
        <v>-51.576000000000001</v>
      </c>
      <c r="U6" s="16">
        <f ca="1">IFERROR(FLUID!Y49,0)</f>
        <v>-51.996000000000002</v>
      </c>
      <c r="V6" s="16">
        <f ca="1">IFERROR(FLUID!Z49,0)</f>
        <v>-52.421999999999997</v>
      </c>
      <c r="W6" s="16">
        <f ca="1">IFERROR(FLUID!AA49,0)</f>
        <v>-52.86</v>
      </c>
      <c r="X6" s="16">
        <f ca="1">IFERROR(FLUID!AB49,0)</f>
        <v>-53.304000000000002</v>
      </c>
      <c r="Y6" s="16">
        <f ca="1">IFERROR(FLUID!AC49,0)</f>
        <v>-53.760000000000005</v>
      </c>
      <c r="Z6" s="16">
        <f ca="1">IFERROR(FLUID!AD49,0)</f>
        <v>-54.228000000000002</v>
      </c>
      <c r="AA6" s="16">
        <f ca="1">IFERROR(FLUID!AE49,0)</f>
        <v>-54.707999999999998</v>
      </c>
      <c r="AB6" s="16">
        <f ca="1">IFERROR(FLUID!AF49,0)</f>
        <v>-55.206000000000003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>
      <c r="A7" s="83" t="str">
        <f>IFERROR(FLUID!E50,0)</f>
        <v>Se7</v>
      </c>
      <c r="B7" s="16">
        <f ca="1">IFERROR(FLUID!F50,0)</f>
        <v>-38.57</v>
      </c>
      <c r="C7" s="16">
        <f ca="1">IFERROR(FLUID!G50,0)</f>
        <v>-39.249000000000002</v>
      </c>
      <c r="D7" s="16">
        <f ca="1">IFERROR(FLUID!H50,0)</f>
        <v>-39.942</v>
      </c>
      <c r="E7" s="16">
        <f ca="1">IFERROR(FLUID!I50,0)</f>
        <v>-40.649000000000001</v>
      </c>
      <c r="F7" s="16">
        <f ca="1">IFERROR(FLUID!J50,0)</f>
        <v>-41.363</v>
      </c>
      <c r="G7" s="16">
        <f ca="1">IFERROR(FLUID!K50,0)</f>
        <v>-42.07</v>
      </c>
      <c r="H7" s="16">
        <f ca="1">IFERROR(FLUID!L50,0)</f>
        <v>-42.783999999999999</v>
      </c>
      <c r="I7" s="16">
        <f ca="1">IFERROR(FLUID!M50,0)</f>
        <v>-43.491</v>
      </c>
      <c r="J7" s="16">
        <f ca="1">IFERROR(FLUID!N50,0)</f>
        <v>-44.184000000000005</v>
      </c>
      <c r="K7" s="16">
        <f ca="1">IFERROR(FLUID!O50,0)</f>
        <v>-46.9</v>
      </c>
      <c r="L7" s="16">
        <f ca="1">IFERROR(FLUID!P50,0)</f>
        <v>-49.455000000000005</v>
      </c>
      <c r="M7" s="16">
        <f ca="1">IFERROR(FLUID!Q50,0)</f>
        <v>-51.856000000000002</v>
      </c>
      <c r="N7" s="16">
        <f ca="1">IFERROR(FLUID!R50,0)</f>
        <v>-54.095999999999997</v>
      </c>
      <c r="O7" s="16">
        <f ca="1">IFERROR(FLUID!S50,0)</f>
        <v>-56.209999999999994</v>
      </c>
      <c r="P7" s="16">
        <f ca="1">IFERROR(FLUID!T50,0)</f>
        <v>-58.212000000000003</v>
      </c>
      <c r="Q7" s="16">
        <f ca="1">IFERROR(FLUID!U50,0)</f>
        <v>-58.701999999999998</v>
      </c>
      <c r="R7" s="16">
        <f ca="1">IFERROR(FLUID!V50,0)</f>
        <v>-59.191999999999993</v>
      </c>
      <c r="S7" s="16">
        <f ca="1">IFERROR(FLUID!W50,0)</f>
        <v>-59.682000000000002</v>
      </c>
      <c r="T7" s="16">
        <f ca="1">IFERROR(FLUID!X50,0)</f>
        <v>-60.171999999999997</v>
      </c>
      <c r="U7" s="16">
        <f ca="1">IFERROR(FLUID!Y50,0)</f>
        <v>-60.662000000000006</v>
      </c>
      <c r="V7" s="16">
        <f ca="1">IFERROR(FLUID!Z50,0)</f>
        <v>-61.158999999999999</v>
      </c>
      <c r="W7" s="16">
        <f ca="1">IFERROR(FLUID!AA50,0)</f>
        <v>-61.67</v>
      </c>
      <c r="X7" s="16">
        <f ca="1">IFERROR(FLUID!AB50,0)</f>
        <v>-62.188000000000002</v>
      </c>
      <c r="Y7" s="16">
        <f ca="1">IFERROR(FLUID!AC50,0)</f>
        <v>-62.720000000000006</v>
      </c>
      <c r="Z7" s="16">
        <f ca="1">IFERROR(FLUID!AD50,0)</f>
        <v>-63.266000000000005</v>
      </c>
      <c r="AA7" s="16">
        <f ca="1">IFERROR(FLUID!AE50,0)</f>
        <v>-63.826000000000001</v>
      </c>
      <c r="AB7" s="16">
        <f ca="1">IFERROR(FLUID!AF50,0)</f>
        <v>-64.407000000000011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>
      <c r="A8" s="83" t="str">
        <f>IFERROR(FLUID!E51,0)</f>
        <v>Se8</v>
      </c>
      <c r="B8" s="16">
        <f ca="1">IFERROR(FLUID!F51,0)</f>
        <v>-44.08</v>
      </c>
      <c r="C8" s="16">
        <f ca="1">IFERROR(FLUID!G51,0)</f>
        <v>-44.856000000000002</v>
      </c>
      <c r="D8" s="16">
        <f ca="1">IFERROR(FLUID!H51,0)</f>
        <v>-45.648000000000003</v>
      </c>
      <c r="E8" s="16">
        <f ca="1">IFERROR(FLUID!I51,0)</f>
        <v>-46.456000000000003</v>
      </c>
      <c r="F8" s="16">
        <f ca="1">IFERROR(FLUID!J51,0)</f>
        <v>-47.271999999999998</v>
      </c>
      <c r="G8" s="16">
        <f ca="1">IFERROR(FLUID!K51,0)</f>
        <v>-48.08</v>
      </c>
      <c r="H8" s="16">
        <f ca="1">IFERROR(FLUID!L51,0)</f>
        <v>-48.896000000000001</v>
      </c>
      <c r="I8" s="16">
        <f ca="1">IFERROR(FLUID!M51,0)</f>
        <v>-49.704000000000001</v>
      </c>
      <c r="J8" s="16">
        <f ca="1">IFERROR(FLUID!N51,0)</f>
        <v>-50.496000000000002</v>
      </c>
      <c r="K8" s="16">
        <f ca="1">IFERROR(FLUID!O51,0)</f>
        <v>-53.6</v>
      </c>
      <c r="L8" s="16">
        <f ca="1">IFERROR(FLUID!P51,0)</f>
        <v>-56.52</v>
      </c>
      <c r="M8" s="16">
        <f ca="1">IFERROR(FLUID!Q51,0)</f>
        <v>-59.264000000000003</v>
      </c>
      <c r="N8" s="16">
        <f ca="1">IFERROR(FLUID!R51,0)</f>
        <v>-61.823999999999998</v>
      </c>
      <c r="O8" s="16">
        <f ca="1">IFERROR(FLUID!S51,0)</f>
        <v>-64.239999999999995</v>
      </c>
      <c r="P8" s="16">
        <f ca="1">IFERROR(FLUID!T51,0)</f>
        <v>-66.528000000000006</v>
      </c>
      <c r="Q8" s="16">
        <f ca="1">IFERROR(FLUID!U51,0)</f>
        <v>-67.087999999999994</v>
      </c>
      <c r="R8" s="16">
        <f ca="1">IFERROR(FLUID!V51,0)</f>
        <v>-67.647999999999996</v>
      </c>
      <c r="S8" s="16">
        <f ca="1">IFERROR(FLUID!W51,0)</f>
        <v>-68.207999999999998</v>
      </c>
      <c r="T8" s="16">
        <f ca="1">IFERROR(FLUID!X51,0)</f>
        <v>-68.768000000000001</v>
      </c>
      <c r="U8" s="16">
        <f ca="1">IFERROR(FLUID!Y51,0)</f>
        <v>-69.328000000000003</v>
      </c>
      <c r="V8" s="16">
        <f ca="1">IFERROR(FLUID!Z51,0)</f>
        <v>-69.896000000000001</v>
      </c>
      <c r="W8" s="16">
        <f ca="1">IFERROR(FLUID!AA51,0)</f>
        <v>-70.48</v>
      </c>
      <c r="X8" s="16">
        <f ca="1">IFERROR(FLUID!AB51,0)</f>
        <v>-71.072000000000003</v>
      </c>
      <c r="Y8" s="16">
        <f ca="1">IFERROR(FLUID!AC51,0)</f>
        <v>-71.680000000000007</v>
      </c>
      <c r="Z8" s="16">
        <f ca="1">IFERROR(FLUID!AD51,0)</f>
        <v>-72.304000000000002</v>
      </c>
      <c r="AA8" s="16">
        <f ca="1">IFERROR(FLUID!AE51,0)</f>
        <v>-72.944000000000003</v>
      </c>
      <c r="AB8" s="16">
        <f ca="1">IFERROR(FLUID!AF51,0)</f>
        <v>-73.608000000000004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>
      <c r="A9" s="83" t="str">
        <f>IFERROR(FLUID!E52,0)</f>
        <v>Se3</v>
      </c>
      <c r="B9" s="16">
        <f ca="1">IFERROR(FLUID!F52,0)</f>
        <v>-16.53</v>
      </c>
      <c r="C9" s="16">
        <f ca="1">IFERROR(FLUID!G52,0)</f>
        <v>-16.821000000000002</v>
      </c>
      <c r="D9" s="16">
        <f ca="1">IFERROR(FLUID!H52,0)</f>
        <v>-17.118000000000002</v>
      </c>
      <c r="E9" s="16">
        <f ca="1">IFERROR(FLUID!I52,0)</f>
        <v>-17.420999999999999</v>
      </c>
      <c r="F9" s="16">
        <f ca="1">IFERROR(FLUID!J52,0)</f>
        <v>-17.727</v>
      </c>
      <c r="G9" s="16">
        <f ca="1">IFERROR(FLUID!K52,0)</f>
        <v>-18.03</v>
      </c>
      <c r="H9" s="16">
        <f ca="1">IFERROR(FLUID!L52,0)</f>
        <v>-18.335999999999999</v>
      </c>
      <c r="I9" s="16">
        <f ca="1">IFERROR(FLUID!M52,0)</f>
        <v>-18.638999999999999</v>
      </c>
      <c r="J9" s="16">
        <f ca="1">IFERROR(FLUID!N52,0)</f>
        <v>-18.936</v>
      </c>
      <c r="K9" s="16">
        <f ca="1">IFERROR(FLUID!O52,0)</f>
        <v>-20.100000000000001</v>
      </c>
      <c r="L9" s="16">
        <f ca="1">IFERROR(FLUID!P52,0)</f>
        <v>-21.195</v>
      </c>
      <c r="M9" s="16">
        <f ca="1">IFERROR(FLUID!Q52,0)</f>
        <v>-22.224</v>
      </c>
      <c r="N9" s="16">
        <f ca="1">IFERROR(FLUID!R52,0)</f>
        <v>-23.183999999999997</v>
      </c>
      <c r="O9" s="16">
        <f ca="1">IFERROR(FLUID!S52,0)</f>
        <v>-24.089999999999996</v>
      </c>
      <c r="P9" s="16">
        <f ca="1">IFERROR(FLUID!T52,0)</f>
        <v>-24.948</v>
      </c>
      <c r="Q9" s="16">
        <f ca="1">IFERROR(FLUID!U52,0)</f>
        <v>-25.157999999999998</v>
      </c>
      <c r="R9" s="16">
        <f ca="1">IFERROR(FLUID!V52,0)</f>
        <v>-25.367999999999999</v>
      </c>
      <c r="S9" s="16">
        <f ca="1">IFERROR(FLUID!W52,0)</f>
        <v>-25.577999999999999</v>
      </c>
      <c r="T9" s="16">
        <f ca="1">IFERROR(FLUID!X52,0)</f>
        <v>-25.788</v>
      </c>
      <c r="U9" s="16">
        <f ca="1">IFERROR(FLUID!Y52,0)</f>
        <v>-25.998000000000001</v>
      </c>
      <c r="V9" s="16">
        <f ca="1">IFERROR(FLUID!Z52,0)</f>
        <v>-26.210999999999999</v>
      </c>
      <c r="W9" s="16">
        <f ca="1">IFERROR(FLUID!AA52,0)</f>
        <v>-26.43</v>
      </c>
      <c r="X9" s="16">
        <f ca="1">IFERROR(FLUID!AB52,0)</f>
        <v>-26.652000000000001</v>
      </c>
      <c r="Y9" s="16">
        <f ca="1">IFERROR(FLUID!AC52,0)</f>
        <v>-26.880000000000003</v>
      </c>
      <c r="Z9" s="16">
        <f ca="1">IFERROR(FLUID!AD52,0)</f>
        <v>-27.114000000000001</v>
      </c>
      <c r="AA9" s="16">
        <f ca="1">IFERROR(FLUID!AE52,0)</f>
        <v>-27.353999999999999</v>
      </c>
      <c r="AB9" s="16">
        <f ca="1">IFERROR(FLUID!AF52,0)</f>
        <v>-27.603000000000002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>
      <c r="A10" s="83" t="str">
        <f>IFERROR(FLUID!E53,0)</f>
        <v>Se2</v>
      </c>
      <c r="B10" s="16">
        <f ca="1">IFERROR(FLUID!F53,0)</f>
        <v>-11.02</v>
      </c>
      <c r="C10" s="16">
        <f ca="1">IFERROR(FLUID!G53,0)</f>
        <v>-11.214</v>
      </c>
      <c r="D10" s="16">
        <f ca="1">IFERROR(FLUID!H53,0)</f>
        <v>-11.412000000000001</v>
      </c>
      <c r="E10" s="16">
        <f ca="1">IFERROR(FLUID!I53,0)</f>
        <v>-11.614000000000001</v>
      </c>
      <c r="F10" s="16">
        <f ca="1">IFERROR(FLUID!J53,0)</f>
        <v>-11.818</v>
      </c>
      <c r="G10" s="16">
        <f ca="1">IFERROR(FLUID!K53,0)</f>
        <v>-12.02</v>
      </c>
      <c r="H10" s="16">
        <f ca="1">IFERROR(FLUID!L53,0)</f>
        <v>-12.224</v>
      </c>
      <c r="I10" s="16">
        <f ca="1">IFERROR(FLUID!M53,0)</f>
        <v>-12.426</v>
      </c>
      <c r="J10" s="16">
        <f ca="1">IFERROR(FLUID!N53,0)</f>
        <v>-12.624000000000001</v>
      </c>
      <c r="K10" s="16">
        <f ca="1">IFERROR(FLUID!O53,0)</f>
        <v>-13.4</v>
      </c>
      <c r="L10" s="16">
        <f ca="1">IFERROR(FLUID!P53,0)</f>
        <v>-14.13</v>
      </c>
      <c r="M10" s="16">
        <f ca="1">IFERROR(FLUID!Q53,0)</f>
        <v>-14.816000000000001</v>
      </c>
      <c r="N10" s="16">
        <f ca="1">IFERROR(FLUID!R53,0)</f>
        <v>-15.456</v>
      </c>
      <c r="O10" s="16">
        <f ca="1">IFERROR(FLUID!S53,0)</f>
        <v>-16.059999999999999</v>
      </c>
      <c r="P10" s="16">
        <f ca="1">IFERROR(FLUID!T53,0)</f>
        <v>-16.632000000000001</v>
      </c>
      <c r="Q10" s="16">
        <f ca="1">IFERROR(FLUID!U53,0)</f>
        <v>-16.771999999999998</v>
      </c>
      <c r="R10" s="16">
        <f ca="1">IFERROR(FLUID!V53,0)</f>
        <v>-16.911999999999999</v>
      </c>
      <c r="S10" s="16">
        <f ca="1">IFERROR(FLUID!W53,0)</f>
        <v>-17.052</v>
      </c>
      <c r="T10" s="16">
        <f ca="1">IFERROR(FLUID!X53,0)</f>
        <v>-17.192</v>
      </c>
      <c r="U10" s="16">
        <f ca="1">IFERROR(FLUID!Y53,0)</f>
        <v>-17.332000000000001</v>
      </c>
      <c r="V10" s="16">
        <f ca="1">IFERROR(FLUID!Z53,0)</f>
        <v>-17.474</v>
      </c>
      <c r="W10" s="16">
        <f ca="1">IFERROR(FLUID!AA53,0)</f>
        <v>-17.62</v>
      </c>
      <c r="X10" s="16">
        <f ca="1">IFERROR(FLUID!AB53,0)</f>
        <v>-17.768000000000001</v>
      </c>
      <c r="Y10" s="16">
        <f ca="1">IFERROR(FLUID!AC53,0)</f>
        <v>-17.920000000000002</v>
      </c>
      <c r="Z10" s="16">
        <f ca="1">IFERROR(FLUID!AD53,0)</f>
        <v>-18.076000000000001</v>
      </c>
      <c r="AA10" s="16">
        <f ca="1">IFERROR(FLUID!AE53,0)</f>
        <v>-18.236000000000001</v>
      </c>
      <c r="AB10" s="16">
        <f ca="1">IFERROR(FLUID!AF53,0)</f>
        <v>-18.402000000000001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>
      <c r="A11" s="83" t="str">
        <f>IFERROR(FLUID!E54,0)</f>
        <v>Se</v>
      </c>
      <c r="B11" s="16">
        <f ca="1">IFERROR(FLUID!F54,0)</f>
        <v>-5.51</v>
      </c>
      <c r="C11" s="16">
        <f ca="1">IFERROR(FLUID!G54,0)</f>
        <v>-5.6070000000000002</v>
      </c>
      <c r="D11" s="16">
        <f ca="1">IFERROR(FLUID!H54,0)</f>
        <v>-5.7060000000000004</v>
      </c>
      <c r="E11" s="16">
        <f ca="1">IFERROR(FLUID!I54,0)</f>
        <v>-5.8070000000000004</v>
      </c>
      <c r="F11" s="16">
        <f ca="1">IFERROR(FLUID!J54,0)</f>
        <v>-5.9089999999999998</v>
      </c>
      <c r="G11" s="16">
        <f ca="1">IFERROR(FLUID!K54,0)</f>
        <v>-6.01</v>
      </c>
      <c r="H11" s="16">
        <f ca="1">IFERROR(FLUID!L54,0)</f>
        <v>-6.1120000000000001</v>
      </c>
      <c r="I11" s="16">
        <f ca="1">IFERROR(FLUID!M54,0)</f>
        <v>-6.2130000000000001</v>
      </c>
      <c r="J11" s="16">
        <f ca="1">IFERROR(FLUID!N54,0)</f>
        <v>-6.3120000000000003</v>
      </c>
      <c r="K11" s="16">
        <f ca="1">IFERROR(FLUID!O54,0)</f>
        <v>-6.7</v>
      </c>
      <c r="L11" s="16">
        <f ca="1">IFERROR(FLUID!P54,0)</f>
        <v>-7.0650000000000004</v>
      </c>
      <c r="M11" s="16">
        <f ca="1">IFERROR(FLUID!Q54,0)</f>
        <v>-7.4080000000000004</v>
      </c>
      <c r="N11" s="16">
        <f ca="1">IFERROR(FLUID!R54,0)</f>
        <v>-7.7279999999999998</v>
      </c>
      <c r="O11" s="16">
        <f ca="1">IFERROR(FLUID!S54,0)</f>
        <v>-8.0299999999999994</v>
      </c>
      <c r="P11" s="16">
        <f ca="1">IFERROR(FLUID!T54,0)</f>
        <v>-8.3160000000000007</v>
      </c>
      <c r="Q11" s="16">
        <f ca="1">IFERROR(FLUID!U54,0)</f>
        <v>-8.3859999999999992</v>
      </c>
      <c r="R11" s="16">
        <f ca="1">IFERROR(FLUID!V54,0)</f>
        <v>-8.4559999999999995</v>
      </c>
      <c r="S11" s="16">
        <f ca="1">IFERROR(FLUID!W54,0)</f>
        <v>-8.5259999999999998</v>
      </c>
      <c r="T11" s="16">
        <f ca="1">IFERROR(FLUID!X54,0)</f>
        <v>-8.5960000000000001</v>
      </c>
      <c r="U11" s="16">
        <f ca="1">IFERROR(FLUID!Y54,0)</f>
        <v>-8.6660000000000004</v>
      </c>
      <c r="V11" s="16">
        <f ca="1">IFERROR(FLUID!Z54,0)</f>
        <v>-8.7370000000000001</v>
      </c>
      <c r="W11" s="16">
        <f ca="1">IFERROR(FLUID!AA54,0)</f>
        <v>-8.81</v>
      </c>
      <c r="X11" s="16">
        <f ca="1">IFERROR(FLUID!AB54,0)</f>
        <v>-8.8840000000000003</v>
      </c>
      <c r="Y11" s="16">
        <f ca="1">IFERROR(FLUID!AC54,0)</f>
        <v>-8.9600000000000009</v>
      </c>
      <c r="Z11" s="16">
        <f ca="1">IFERROR(FLUID!AD54,0)</f>
        <v>-9.0380000000000003</v>
      </c>
      <c r="AA11" s="16">
        <f ca="1">IFERROR(FLUID!AE54,0)</f>
        <v>-9.1180000000000003</v>
      </c>
      <c r="AB11" s="16">
        <f ca="1">IFERROR(FLUID!AF54,0)</f>
        <v>-9.2010000000000005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>
      <c r="A12" s="83" t="str">
        <f>IFERROR(FLUID!E55,0)</f>
        <v>Ar</v>
      </c>
      <c r="B12" s="16">
        <f ca="1">IFERROR(FLUID!F55,0)</f>
        <v>-18.62</v>
      </c>
      <c r="C12" s="16">
        <f ca="1">IFERROR(FLUID!G55,0)</f>
        <v>-18.61</v>
      </c>
      <c r="D12" s="16">
        <f ca="1">IFERROR(FLUID!H55,0)</f>
        <v>-18.61</v>
      </c>
      <c r="E12" s="16">
        <f ca="1">IFERROR(FLUID!I55,0)</f>
        <v>-18.62</v>
      </c>
      <c r="F12" s="16">
        <f ca="1">IFERROR(FLUID!J55,0)</f>
        <v>-18.63</v>
      </c>
      <c r="G12" s="16">
        <f ca="1">IFERROR(FLUID!K55,0)</f>
        <v>-18.649999999999999</v>
      </c>
      <c r="H12" s="16">
        <f ca="1">IFERROR(FLUID!L55,0)</f>
        <v>-18.670000000000002</v>
      </c>
      <c r="I12" s="16">
        <f ca="1">IFERROR(FLUID!M55,0)</f>
        <v>-18.690000000000001</v>
      </c>
      <c r="J12" s="16">
        <f ca="1">IFERROR(FLUID!N55,0)</f>
        <v>-18.72</v>
      </c>
      <c r="K12" s="16">
        <f ca="1">IFERROR(FLUID!O55,0)</f>
        <v>-18.84</v>
      </c>
      <c r="L12" s="16">
        <f ca="1">IFERROR(FLUID!P55,0)</f>
        <v>-18.97</v>
      </c>
      <c r="M12" s="16">
        <f ca="1">IFERROR(FLUID!Q55,0)</f>
        <v>-19.11</v>
      </c>
      <c r="N12" s="16">
        <f ca="1">IFERROR(FLUID!R55,0)</f>
        <v>-19.25</v>
      </c>
      <c r="O12" s="16">
        <f ca="1">IFERROR(FLUID!S55,0)</f>
        <v>-19.38</v>
      </c>
      <c r="P12" s="16">
        <f ca="1">IFERROR(FLUID!T55,0)</f>
        <v>-19.52</v>
      </c>
      <c r="Q12" s="16">
        <f ca="1">IFERROR(FLUID!U55,0)</f>
        <v>-19.55</v>
      </c>
      <c r="R12" s="16">
        <f ca="1">IFERROR(FLUID!V55,0)</f>
        <v>-19.579999999999998</v>
      </c>
      <c r="S12" s="16">
        <f ca="1">IFERROR(FLUID!W55,0)</f>
        <v>-19.61</v>
      </c>
      <c r="T12" s="16">
        <f ca="1">IFERROR(FLUID!X55,0)</f>
        <v>-19.649999999999999</v>
      </c>
      <c r="U12" s="16">
        <f ca="1">IFERROR(FLUID!Y55,0)</f>
        <v>-19.68</v>
      </c>
      <c r="V12" s="16">
        <f ca="1">IFERROR(FLUID!Z55,0)</f>
        <v>-19.71</v>
      </c>
      <c r="W12" s="16">
        <f ca="1">IFERROR(FLUID!AA55,0)</f>
        <v>-19.739999999999998</v>
      </c>
      <c r="X12" s="16">
        <f ca="1">IFERROR(FLUID!AB55,0)</f>
        <v>-19.78</v>
      </c>
      <c r="Y12" s="16">
        <f ca="1">IFERROR(FLUID!AC55,0)</f>
        <v>-19.809999999999999</v>
      </c>
      <c r="Z12" s="16">
        <f ca="1">IFERROR(FLUID!AD55,0)</f>
        <v>-19.84</v>
      </c>
      <c r="AA12" s="16">
        <f ca="1">IFERROR(FLUID!AE55,0)</f>
        <v>-19.88</v>
      </c>
      <c r="AB12" s="16">
        <f ca="1">IFERROR(FLUID!AF55,0)</f>
        <v>-19.91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>
      <c r="A13" s="83" t="str">
        <f>IFERROR(FLUID!E56,0)</f>
        <v>(l)Se[l]</v>
      </c>
      <c r="B13" s="16">
        <f ca="1">IFERROR(FLUID!F56,0)</f>
        <v>-5.51</v>
      </c>
      <c r="C13" s="16">
        <f ca="1">IFERROR(FLUID!G56,0)</f>
        <v>-5.6070000000000002</v>
      </c>
      <c r="D13" s="16">
        <f ca="1">IFERROR(FLUID!H56,0)</f>
        <v>-5.7060000000000004</v>
      </c>
      <c r="E13" s="16">
        <f ca="1">IFERROR(FLUID!I56,0)</f>
        <v>-5.8070000000000004</v>
      </c>
      <c r="F13" s="16">
        <f ca="1">IFERROR(FLUID!J56,0)</f>
        <v>-5.9089999999999998</v>
      </c>
      <c r="G13" s="16">
        <f ca="1">IFERROR(FLUID!K56,0)</f>
        <v>-6.01</v>
      </c>
      <c r="H13" s="16">
        <f ca="1">IFERROR(FLUID!L56,0)</f>
        <v>-6.1120000000000001</v>
      </c>
      <c r="I13" s="16">
        <f ca="1">IFERROR(FLUID!M56,0)</f>
        <v>-6.2130000000000001</v>
      </c>
      <c r="J13" s="16">
        <f ca="1">IFERROR(FLUID!N56,0)</f>
        <v>-6.3120000000000003</v>
      </c>
      <c r="K13" s="16">
        <f ca="1">IFERROR(FLUID!O56,0)</f>
        <v>-6.7</v>
      </c>
      <c r="L13" s="16">
        <f ca="1">IFERROR(FLUID!P56,0)</f>
        <v>-7.0650000000000004</v>
      </c>
      <c r="M13" s="16">
        <f ca="1">IFERROR(FLUID!Q56,0)</f>
        <v>-7.4080000000000004</v>
      </c>
      <c r="N13" s="16">
        <f ca="1">IFERROR(FLUID!R56,0)</f>
        <v>-7.7279999999999998</v>
      </c>
      <c r="O13" s="16">
        <f ca="1">IFERROR(FLUID!S56,0)</f>
        <v>-8.0299999999999994</v>
      </c>
      <c r="P13" s="16">
        <f ca="1">IFERROR(FLUID!T56,0)</f>
        <v>-8.3160000000000007</v>
      </c>
      <c r="Q13" s="16">
        <f ca="1">IFERROR(FLUID!U56,0)</f>
        <v>-8.3859999999999992</v>
      </c>
      <c r="R13" s="16">
        <f ca="1">IFERROR(FLUID!V56,0)</f>
        <v>-8.4559999999999995</v>
      </c>
      <c r="S13" s="16">
        <f ca="1">IFERROR(FLUID!W56,0)</f>
        <v>-8.5259999999999998</v>
      </c>
      <c r="T13" s="16">
        <f ca="1">IFERROR(FLUID!X56,0)</f>
        <v>-8.5960000000000001</v>
      </c>
      <c r="U13" s="16">
        <f ca="1">IFERROR(FLUID!Y56,0)</f>
        <v>-8.6660000000000004</v>
      </c>
      <c r="V13" s="16">
        <f ca="1">IFERROR(FLUID!Z56,0)</f>
        <v>-8.7370000000000001</v>
      </c>
      <c r="W13" s="16">
        <f ca="1">IFERROR(FLUID!AA56,0)</f>
        <v>-8.81</v>
      </c>
      <c r="X13" s="16">
        <f ca="1">IFERROR(FLUID!AB56,0)</f>
        <v>-8.8840000000000003</v>
      </c>
      <c r="Y13" s="16">
        <f ca="1">IFERROR(FLUID!AC56,0)</f>
        <v>-8.9600000000000009</v>
      </c>
      <c r="Z13" s="16">
        <f ca="1">IFERROR(FLUID!AD56,0)</f>
        <v>-9.0380000000000003</v>
      </c>
      <c r="AA13" s="16">
        <f ca="1">IFERROR(FLUID!AE56,0)</f>
        <v>-9.1180000000000003</v>
      </c>
      <c r="AB13" s="16">
        <f ca="1">IFERROR(FLUID!AF56,0)</f>
        <v>-9.2010000000000005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>
      <c r="A14" s="83" t="str">
        <f>IFERROR(FLUID!E57,0)</f>
        <v>(DGeSeEU</v>
      </c>
      <c r="B14" s="16">
        <f ca="1">IFERROR(FLUID!F57,0)</f>
        <v>-33.869999999999997</v>
      </c>
      <c r="C14" s="16">
        <f ca="1">IFERROR(FLUID!G57,0)</f>
        <v>-32.597000000000001</v>
      </c>
      <c r="D14" s="16">
        <f ca="1">IFERROR(FLUID!H57,0)</f>
        <v>-31.475999999999999</v>
      </c>
      <c r="E14" s="16">
        <f ca="1">IFERROR(FLUID!I57,0)</f>
        <v>-30.497</v>
      </c>
      <c r="F14" s="16">
        <f ca="1">IFERROR(FLUID!J57,0)</f>
        <v>-29.638999999999999</v>
      </c>
      <c r="G14" s="16">
        <f ca="1">IFERROR(FLUID!K57,0)</f>
        <v>-28.869999999999997</v>
      </c>
      <c r="H14" s="16">
        <f ca="1">IFERROR(FLUID!L57,0)</f>
        <v>-28.182000000000002</v>
      </c>
      <c r="I14" s="16">
        <f ca="1">IFERROR(FLUID!M57,0)</f>
        <v>-27.573</v>
      </c>
      <c r="J14" s="16">
        <f ca="1">IFERROR(FLUID!N57,0)</f>
        <v>-27.022000000000002</v>
      </c>
      <c r="K14" s="16">
        <f ca="1">IFERROR(FLUID!O57,0)</f>
        <v>-25.32</v>
      </c>
      <c r="L14" s="16">
        <f ca="1">IFERROR(FLUID!P57,0)</f>
        <v>-24.175000000000001</v>
      </c>
      <c r="M14" s="16">
        <f ca="1">IFERROR(FLUID!Q57,0)</f>
        <v>-23.378</v>
      </c>
      <c r="N14" s="16">
        <f ca="1">IFERROR(FLUID!R57,0)</f>
        <v>-22.817999999999998</v>
      </c>
      <c r="O14" s="16">
        <f ca="1">IFERROR(FLUID!S57,0)</f>
        <v>-22.43</v>
      </c>
      <c r="P14" s="16">
        <f ca="1">IFERROR(FLUID!T57,0)</f>
        <v>-22.166</v>
      </c>
      <c r="Q14" s="16">
        <f ca="1">IFERROR(FLUID!U57,0)</f>
        <v>-22.106000000000002</v>
      </c>
      <c r="R14" s="16">
        <f ca="1">IFERROR(FLUID!V57,0)</f>
        <v>-22.065999999999999</v>
      </c>
      <c r="S14" s="16">
        <f ca="1">IFERROR(FLUID!W57,0)</f>
        <v>-22.015999999999998</v>
      </c>
      <c r="T14" s="16">
        <f ca="1">IFERROR(FLUID!X57,0)</f>
        <v>-21.975999999999999</v>
      </c>
      <c r="U14" s="16">
        <f ca="1">IFERROR(FLUID!Y57,0)</f>
        <v>-21.945999999999998</v>
      </c>
      <c r="V14" s="16">
        <f ca="1">IFERROR(FLUID!Z57,0)</f>
        <v>-21.907</v>
      </c>
      <c r="W14" s="16">
        <f ca="1">IFERROR(FLUID!AA57,0)</f>
        <v>-21.880000000000003</v>
      </c>
      <c r="X14" s="16">
        <f ca="1">IFERROR(FLUID!AB57,0)</f>
        <v>-21.853999999999999</v>
      </c>
      <c r="Y14" s="16">
        <f ca="1">IFERROR(FLUID!AC57,0)</f>
        <v>-21.83</v>
      </c>
      <c r="Z14" s="16">
        <f ca="1">IFERROR(FLUID!AD57,0)</f>
        <v>-21.808</v>
      </c>
      <c r="AA14" s="16">
        <f ca="1">IFERROR(FLUID!AE57,0)</f>
        <v>-21.788</v>
      </c>
      <c r="AB14" s="16">
        <f ca="1">IFERROR(FLUID!AF57,0)</f>
        <v>-21.771000000000001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>
      <c r="A15" s="83" t="str">
        <f>IFERROR(FLUID!E58,0)</f>
        <v>(l)Ga2Se3[l]</v>
      </c>
      <c r="B15" s="16">
        <f ca="1">IFERROR(FLUID!F58,0)</f>
        <v>-143.94999999999999</v>
      </c>
      <c r="C15" s="16">
        <f ca="1">IFERROR(FLUID!G58,0)</f>
        <v>-139.381</v>
      </c>
      <c r="D15" s="16">
        <f ca="1">IFERROR(FLUID!H58,0)</f>
        <v>-135.298</v>
      </c>
      <c r="E15" s="16">
        <f ca="1">IFERROR(FLUID!I58,0)</f>
        <v>-131.62100000000001</v>
      </c>
      <c r="F15" s="16">
        <f ca="1">IFERROR(FLUID!J58,0)</f>
        <v>-128.327</v>
      </c>
      <c r="G15" s="16">
        <f ca="1">IFERROR(FLUID!K58,0)</f>
        <v>-125.31</v>
      </c>
      <c r="H15" s="16">
        <f ca="1">IFERROR(FLUID!L58,0)</f>
        <v>-122.57599999999999</v>
      </c>
      <c r="I15" s="16">
        <f ca="1">IFERROR(FLUID!M58,0)</f>
        <v>-120.07899999999999</v>
      </c>
      <c r="J15" s="16">
        <f ca="1">IFERROR(FLUID!N58,0)</f>
        <v>-117.77600000000001</v>
      </c>
      <c r="K15" s="16">
        <f ca="1">IFERROR(FLUID!O58,0)</f>
        <v>-110.19999999999999</v>
      </c>
      <c r="L15" s="16">
        <f ca="1">IFERROR(FLUID!P58,0)</f>
        <v>-104.495</v>
      </c>
      <c r="M15" s="16">
        <f ca="1">IFERROR(FLUID!Q58,0)</f>
        <v>-100.024</v>
      </c>
      <c r="N15" s="16">
        <f ca="1">IFERROR(FLUID!R58,0)</f>
        <v>-96.444000000000003</v>
      </c>
      <c r="O15" s="16">
        <f ca="1">IFERROR(FLUID!S58,0)</f>
        <v>-93.509999999999991</v>
      </c>
      <c r="P15" s="16">
        <f ca="1">IFERROR(FLUID!T58,0)</f>
        <v>-91.048000000000002</v>
      </c>
      <c r="Q15" s="16">
        <f ca="1">IFERROR(FLUID!U58,0)</f>
        <v>-90.498000000000005</v>
      </c>
      <c r="R15" s="16">
        <f ca="1">IFERROR(FLUID!V58,0)</f>
        <v>-89.967999999999989</v>
      </c>
      <c r="S15" s="16">
        <f ca="1">IFERROR(FLUID!W58,0)</f>
        <v>-89.457999999999998</v>
      </c>
      <c r="T15" s="16">
        <f ca="1">IFERROR(FLUID!X58,0)</f>
        <v>-88.968000000000004</v>
      </c>
      <c r="U15" s="16">
        <f ca="1">IFERROR(FLUID!Y58,0)</f>
        <v>-88.477999999999994</v>
      </c>
      <c r="V15" s="16">
        <f ca="1">IFERROR(FLUID!Z58,0)</f>
        <v>-88.031000000000006</v>
      </c>
      <c r="W15" s="16">
        <f ca="1">IFERROR(FLUID!AA58,0)</f>
        <v>-87.59</v>
      </c>
      <c r="X15" s="16">
        <f ca="1">IFERROR(FLUID!AB58,0)</f>
        <v>-87.152000000000001</v>
      </c>
      <c r="Y15" s="16">
        <f ca="1">IFERROR(FLUID!AC58,0)</f>
        <v>-86.740000000000009</v>
      </c>
      <c r="Z15" s="16">
        <f ca="1">IFERROR(FLUID!AD58,0)</f>
        <v>-86.353999999999999</v>
      </c>
      <c r="AA15" s="16">
        <f ca="1">IFERROR(FLUID!AE58,0)</f>
        <v>-85.954000000000008</v>
      </c>
      <c r="AB15" s="16">
        <f ca="1">IFERROR(FLUID!AF58,0)</f>
        <v>-85.582999999999998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>
      <c r="A16" s="83" t="str">
        <f>IFERROR(FLUID!E59,0)</f>
        <v>H (Ar)</v>
      </c>
      <c r="B16" s="16">
        <f ca="1">IFERROR(FLUID!F59,0)</f>
        <v>-18.62</v>
      </c>
      <c r="C16" s="16">
        <f ca="1">IFERROR(FLUID!G59,0)</f>
        <v>-18.61</v>
      </c>
      <c r="D16" s="16">
        <f ca="1">IFERROR(FLUID!H59,0)</f>
        <v>-18.61</v>
      </c>
      <c r="E16" s="16">
        <f ca="1">IFERROR(FLUID!I59,0)</f>
        <v>-18.62</v>
      </c>
      <c r="F16" s="16">
        <f ca="1">IFERROR(FLUID!J59,0)</f>
        <v>-18.63</v>
      </c>
      <c r="G16" s="16">
        <f ca="1">IFERROR(FLUID!K59,0)</f>
        <v>-18.649999999999999</v>
      </c>
      <c r="H16" s="16">
        <f ca="1">IFERROR(FLUID!L59,0)</f>
        <v>-18.670000000000002</v>
      </c>
      <c r="I16" s="16">
        <f ca="1">IFERROR(FLUID!M59,0)</f>
        <v>-18.690000000000001</v>
      </c>
      <c r="J16" s="16">
        <f ca="1">IFERROR(FLUID!N59,0)</f>
        <v>-18.72</v>
      </c>
      <c r="K16" s="16">
        <f ca="1">IFERROR(FLUID!O59,0)</f>
        <v>-18.84</v>
      </c>
      <c r="L16" s="16">
        <f ca="1">IFERROR(FLUID!P59,0)</f>
        <v>-18.97</v>
      </c>
      <c r="M16" s="16">
        <f ca="1">IFERROR(FLUID!Q59,0)</f>
        <v>-19.11</v>
      </c>
      <c r="N16" s="16">
        <f ca="1">IFERROR(FLUID!R59,0)</f>
        <v>-19.25</v>
      </c>
      <c r="O16" s="16">
        <f ca="1">IFERROR(FLUID!S59,0)</f>
        <v>-19.38</v>
      </c>
      <c r="P16" s="16">
        <f ca="1">IFERROR(FLUID!T59,0)</f>
        <v>-19.52</v>
      </c>
      <c r="Q16" s="16">
        <f ca="1">IFERROR(FLUID!U59,0)</f>
        <v>-19.55</v>
      </c>
      <c r="R16" s="16">
        <f ca="1">IFERROR(FLUID!V59,0)</f>
        <v>-19.579999999999998</v>
      </c>
      <c r="S16" s="16">
        <f ca="1">IFERROR(FLUID!W59,0)</f>
        <v>-19.61</v>
      </c>
      <c r="T16" s="16">
        <f ca="1">IFERROR(FLUID!X59,0)</f>
        <v>-19.649999999999999</v>
      </c>
      <c r="U16" s="16">
        <f ca="1">IFERROR(FLUID!Y59,0)</f>
        <v>-19.68</v>
      </c>
      <c r="V16" s="16">
        <f ca="1">IFERROR(FLUID!Z59,0)</f>
        <v>-19.71</v>
      </c>
      <c r="W16" s="16">
        <f ca="1">IFERROR(FLUID!AA59,0)</f>
        <v>-19.739999999999998</v>
      </c>
      <c r="X16" s="16">
        <f ca="1">IFERROR(FLUID!AB59,0)</f>
        <v>-19.78</v>
      </c>
      <c r="Y16" s="16">
        <f ca="1">IFERROR(FLUID!AC59,0)</f>
        <v>-19.809999999999999</v>
      </c>
      <c r="Z16" s="16">
        <f ca="1">IFERROR(FLUID!AD59,0)</f>
        <v>-19.84</v>
      </c>
      <c r="AA16" s="16">
        <f ca="1">IFERROR(FLUID!AE59,0)</f>
        <v>-19.88</v>
      </c>
      <c r="AB16" s="16">
        <f ca="1">IFERROR(FLUID!AF59,0)</f>
        <v>-19.91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>
      <c r="A17" s="83" t="str">
        <f>IFERROR(FLUID!E60,0)</f>
        <v>H (Ga)</v>
      </c>
      <c r="B17" s="16">
        <f ca="1">IFERROR(FLUID!F60,0)</f>
        <v>-63.71</v>
      </c>
      <c r="C17" s="16">
        <f ca="1">IFERROR(FLUID!G60,0)</f>
        <v>-61.28</v>
      </c>
      <c r="D17" s="16">
        <f ca="1">IFERROR(FLUID!H60,0)</f>
        <v>-59.09</v>
      </c>
      <c r="E17" s="16">
        <f ca="1">IFERROR(FLUID!I60,0)</f>
        <v>-57.1</v>
      </c>
      <c r="F17" s="16">
        <f ca="1">IFERROR(FLUID!J60,0)</f>
        <v>-55.3</v>
      </c>
      <c r="G17" s="16">
        <f ca="1">IFERROR(FLUID!K60,0)</f>
        <v>-53.64</v>
      </c>
      <c r="H17" s="16">
        <f ca="1">IFERROR(FLUID!L60,0)</f>
        <v>-52.12</v>
      </c>
      <c r="I17" s="16">
        <f ca="1">IFERROR(FLUID!M60,0)</f>
        <v>-50.72</v>
      </c>
      <c r="J17" s="16">
        <f ca="1">IFERROR(FLUID!N60,0)</f>
        <v>-49.42</v>
      </c>
      <c r="K17" s="16">
        <f ca="1">IFERROR(FLUID!O60,0)</f>
        <v>-45.05</v>
      </c>
      <c r="L17" s="16">
        <f ca="1">IFERROR(FLUID!P60,0)</f>
        <v>-41.65</v>
      </c>
      <c r="M17" s="16">
        <f ca="1">IFERROR(FLUID!Q60,0)</f>
        <v>-38.9</v>
      </c>
      <c r="N17" s="16">
        <f ca="1">IFERROR(FLUID!R60,0)</f>
        <v>-36.630000000000003</v>
      </c>
      <c r="O17" s="16">
        <f ca="1">IFERROR(FLUID!S60,0)</f>
        <v>-34.71</v>
      </c>
      <c r="P17" s="16">
        <f ca="1">IFERROR(FLUID!T60,0)</f>
        <v>-33.049999999999997</v>
      </c>
      <c r="Q17" s="16">
        <f ca="1">IFERROR(FLUID!U60,0)</f>
        <v>-32.67</v>
      </c>
      <c r="R17" s="16">
        <f ca="1">IFERROR(FLUID!V60,0)</f>
        <v>-32.299999999999997</v>
      </c>
      <c r="S17" s="16">
        <f ca="1">IFERROR(FLUID!W60,0)</f>
        <v>-31.94</v>
      </c>
      <c r="T17" s="16">
        <f ca="1">IFERROR(FLUID!X60,0)</f>
        <v>-31.59</v>
      </c>
      <c r="U17" s="16">
        <f ca="1">IFERROR(FLUID!Y60,0)</f>
        <v>-31.24</v>
      </c>
      <c r="V17" s="16">
        <f ca="1">IFERROR(FLUID!Z60,0)</f>
        <v>-30.91</v>
      </c>
      <c r="W17" s="16">
        <f ca="1">IFERROR(FLUID!AA60,0)</f>
        <v>-30.58</v>
      </c>
      <c r="X17" s="16">
        <f ca="1">IFERROR(FLUID!AB60,0)</f>
        <v>-30.25</v>
      </c>
      <c r="Y17" s="16">
        <f ca="1">IFERROR(FLUID!AC60,0)</f>
        <v>-29.93</v>
      </c>
      <c r="Z17" s="16">
        <f ca="1">IFERROR(FLUID!AD60,0)</f>
        <v>-29.62</v>
      </c>
      <c r="AA17" s="16">
        <f ca="1">IFERROR(FLUID!AE60,0)</f>
        <v>-29.3</v>
      </c>
      <c r="AB17" s="16">
        <f ca="1">IFERROR(FLUID!AF60,0)</f>
        <v>-28.99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>
      <c r="A18" s="83" t="str">
        <f>IFERROR(FLUID!E61,0)</f>
        <v>H (Ge)</v>
      </c>
      <c r="B18" s="16">
        <f ca="1">IFERROR(FLUID!F61,0)</f>
        <v>-28.36</v>
      </c>
      <c r="C18" s="16">
        <f ca="1">IFERROR(FLUID!G61,0)</f>
        <v>-26.99</v>
      </c>
      <c r="D18" s="16">
        <f ca="1">IFERROR(FLUID!H61,0)</f>
        <v>-25.77</v>
      </c>
      <c r="E18" s="16">
        <f ca="1">IFERROR(FLUID!I61,0)</f>
        <v>-24.69</v>
      </c>
      <c r="F18" s="16">
        <f ca="1">IFERROR(FLUID!J61,0)</f>
        <v>-23.73</v>
      </c>
      <c r="G18" s="16">
        <f ca="1">IFERROR(FLUID!K61,0)</f>
        <v>-22.86</v>
      </c>
      <c r="H18" s="16">
        <f ca="1">IFERROR(FLUID!L61,0)</f>
        <v>-22.07</v>
      </c>
      <c r="I18" s="16">
        <f ca="1">IFERROR(FLUID!M61,0)</f>
        <v>-21.36</v>
      </c>
      <c r="J18" s="16">
        <f ca="1">IFERROR(FLUID!N61,0)</f>
        <v>-20.71</v>
      </c>
      <c r="K18" s="16">
        <f ca="1">IFERROR(FLUID!O61,0)</f>
        <v>-18.62</v>
      </c>
      <c r="L18" s="16">
        <f ca="1">IFERROR(FLUID!P61,0)</f>
        <v>-17.11</v>
      </c>
      <c r="M18" s="16">
        <f ca="1">IFERROR(FLUID!Q61,0)</f>
        <v>-15.97</v>
      </c>
      <c r="N18" s="16">
        <f ca="1">IFERROR(FLUID!R61,0)</f>
        <v>-15.09</v>
      </c>
      <c r="O18" s="16">
        <f ca="1">IFERROR(FLUID!S61,0)</f>
        <v>-14.4</v>
      </c>
      <c r="P18" s="16">
        <f ca="1">IFERROR(FLUID!T61,0)</f>
        <v>-13.85</v>
      </c>
      <c r="Q18" s="16">
        <f ca="1">IFERROR(FLUID!U61,0)</f>
        <v>-13.72</v>
      </c>
      <c r="R18" s="16">
        <f ca="1">IFERROR(FLUID!V61,0)</f>
        <v>-13.61</v>
      </c>
      <c r="S18" s="16">
        <f ca="1">IFERROR(FLUID!W61,0)</f>
        <v>-13.49</v>
      </c>
      <c r="T18" s="16">
        <f ca="1">IFERROR(FLUID!X61,0)</f>
        <v>-13.38</v>
      </c>
      <c r="U18" s="16">
        <f ca="1">IFERROR(FLUID!Y61,0)</f>
        <v>-13.28</v>
      </c>
      <c r="V18" s="16">
        <f ca="1">IFERROR(FLUID!Z61,0)</f>
        <v>-13.17</v>
      </c>
      <c r="W18" s="16">
        <f ca="1">IFERROR(FLUID!AA61,0)</f>
        <v>-13.07</v>
      </c>
      <c r="X18" s="16">
        <f ca="1">IFERROR(FLUID!AB61,0)</f>
        <v>-12.97</v>
      </c>
      <c r="Y18" s="16">
        <f ca="1">IFERROR(FLUID!AC61,0)</f>
        <v>-12.87</v>
      </c>
      <c r="Z18" s="16">
        <f ca="1">IFERROR(FLUID!AD61,0)</f>
        <v>-12.77</v>
      </c>
      <c r="AA18" s="16">
        <f ca="1">IFERROR(FLUID!AE61,0)</f>
        <v>-12.67</v>
      </c>
      <c r="AB18" s="16">
        <f ca="1">IFERROR(FLUID!AF61,0)</f>
        <v>-12.57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>
      <c r="A19" s="83" t="str">
        <f>IFERROR(FLUID!E62,0)</f>
        <v>H (Se)</v>
      </c>
      <c r="B19" s="16">
        <f ca="1">IFERROR(FLUID!F62,0)</f>
        <v>-5.51</v>
      </c>
      <c r="C19" s="16">
        <f ca="1">IFERROR(FLUID!G62,0)</f>
        <v>-5.6070000000000002</v>
      </c>
      <c r="D19" s="16">
        <f ca="1">IFERROR(FLUID!H62,0)</f>
        <v>-5.7060000000000004</v>
      </c>
      <c r="E19" s="16">
        <f ca="1">IFERROR(FLUID!I62,0)</f>
        <v>-5.8070000000000004</v>
      </c>
      <c r="F19" s="16">
        <f ca="1">IFERROR(FLUID!J62,0)</f>
        <v>-5.9089999999999998</v>
      </c>
      <c r="G19" s="16">
        <f ca="1">IFERROR(FLUID!K62,0)</f>
        <v>-6.01</v>
      </c>
      <c r="H19" s="16">
        <f ca="1">IFERROR(FLUID!L62,0)</f>
        <v>-6.1120000000000001</v>
      </c>
      <c r="I19" s="16">
        <f ca="1">IFERROR(FLUID!M62,0)</f>
        <v>-6.2130000000000001</v>
      </c>
      <c r="J19" s="16">
        <f ca="1">IFERROR(FLUID!N62,0)</f>
        <v>-6.3120000000000003</v>
      </c>
      <c r="K19" s="16">
        <f ca="1">IFERROR(FLUID!O62,0)</f>
        <v>-6.7</v>
      </c>
      <c r="L19" s="16">
        <f ca="1">IFERROR(FLUID!P62,0)</f>
        <v>-7.0650000000000004</v>
      </c>
      <c r="M19" s="16">
        <f ca="1">IFERROR(FLUID!Q62,0)</f>
        <v>-7.4080000000000004</v>
      </c>
      <c r="N19" s="16">
        <f ca="1">IFERROR(FLUID!R62,0)</f>
        <v>-7.7279999999999998</v>
      </c>
      <c r="O19" s="16">
        <f ca="1">IFERROR(FLUID!S62,0)</f>
        <v>-8.0299999999999994</v>
      </c>
      <c r="P19" s="16">
        <f ca="1">IFERROR(FLUID!T62,0)</f>
        <v>-8.3160000000000007</v>
      </c>
      <c r="Q19" s="16">
        <f ca="1">IFERROR(FLUID!U62,0)</f>
        <v>-8.3859999999999992</v>
      </c>
      <c r="R19" s="16">
        <f ca="1">IFERROR(FLUID!V62,0)</f>
        <v>-8.4559999999999995</v>
      </c>
      <c r="S19" s="16">
        <f ca="1">IFERROR(FLUID!W62,0)</f>
        <v>-8.5259999999999998</v>
      </c>
      <c r="T19" s="16">
        <f ca="1">IFERROR(FLUID!X62,0)</f>
        <v>-8.5960000000000001</v>
      </c>
      <c r="U19" s="16">
        <f ca="1">IFERROR(FLUID!Y62,0)</f>
        <v>-8.6660000000000004</v>
      </c>
      <c r="V19" s="16">
        <f ca="1">IFERROR(FLUID!Z62,0)</f>
        <v>-8.7370000000000001</v>
      </c>
      <c r="W19" s="16">
        <f ca="1">IFERROR(FLUID!AA62,0)</f>
        <v>-8.81</v>
      </c>
      <c r="X19" s="16">
        <f ca="1">IFERROR(FLUID!AB62,0)</f>
        <v>-8.8840000000000003</v>
      </c>
      <c r="Y19" s="16">
        <f ca="1">IFERROR(FLUID!AC62,0)</f>
        <v>-8.9600000000000009</v>
      </c>
      <c r="Z19" s="16">
        <f ca="1">IFERROR(FLUID!AD62,0)</f>
        <v>-9.0380000000000003</v>
      </c>
      <c r="AA19" s="16">
        <f ca="1">IFERROR(FLUID!AE62,0)</f>
        <v>-9.1180000000000003</v>
      </c>
      <c r="AB19" s="16">
        <f ca="1">IFERROR(FLUID!AF62,0)</f>
        <v>-9.2010000000000005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>
      <c r="A20" s="83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>
      <c r="A21" s="83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>
      <c r="A22" s="83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>
      <c r="A23" s="83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>
      <c r="A24" s="83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>
      <c r="A25" s="83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>
      <c r="A26" s="83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>
      <c r="A27" s="83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>
      <c r="A28" s="83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>
      <c r="A29" s="83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>
      <c r="A30" s="83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>
      <c r="A31" s="83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>
      <c r="A32" s="83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>
      <c r="A33" s="35"/>
      <c r="B33" s="96"/>
      <c r="C33" s="96"/>
      <c r="D33" s="96"/>
      <c r="E33" s="96"/>
      <c r="F33" s="96">
        <f ca="1">IFERROR(AI35,0)</f>
        <v>0</v>
      </c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</row>
    <row r="34" spans="1:72" ht="22.5" thickTop="1" thickBot="1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917.4</v>
      </c>
      <c r="R34" s="4">
        <f>IFERROR(SOLID!V45,0)</f>
        <v>933.9</v>
      </c>
      <c r="S34" s="4">
        <f>IFERROR(SOLID!W45,0)</f>
        <v>950.4</v>
      </c>
      <c r="T34" s="4">
        <f>IFERROR(SOLID!X45,0)</f>
        <v>967</v>
      </c>
      <c r="U34" s="4">
        <f>IFERROR(SOLID!Y45,0)</f>
        <v>983.5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-31.142000000000003</v>
      </c>
      <c r="M35" s="16">
        <f ca="1">IFERROR(SOLID!Q46,0)</f>
        <v>-30.783999999999999</v>
      </c>
      <c r="N35" s="16">
        <f ca="1">IFERROR(SOLID!R46,0)</f>
        <v>-30.463999999999999</v>
      </c>
      <c r="O35" s="16">
        <f ca="1">IFERROR(SOLID!S46,0)</f>
        <v>-30.472000000000001</v>
      </c>
      <c r="P35" s="16">
        <f ca="1">IFERROR(SOLID!T46,0)</f>
        <v>-30.481999999999999</v>
      </c>
      <c r="Q35" s="16">
        <f ca="1">IFERROR(SOLID!U46,0)</f>
        <v>-30.69</v>
      </c>
      <c r="R35" s="16">
        <f ca="1">IFERROR(SOLID!V46,0)</f>
        <v>-30.738</v>
      </c>
      <c r="S35" s="16">
        <f ca="1">IFERROR(SOLID!W46,0)</f>
        <v>-30.79</v>
      </c>
      <c r="T35" s="16">
        <f ca="1">IFERROR(SOLID!X46,0)</f>
        <v>-30.846</v>
      </c>
      <c r="U35" s="16">
        <f ca="1">IFERROR(SOLID!Y46,0)</f>
        <v>-30.905999999999999</v>
      </c>
      <c r="V35" s="16">
        <f ca="1">IFERROR(SOLID!Z46,0)</f>
        <v>-30.972000000000001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-92.953000000000003</v>
      </c>
      <c r="M36" s="16">
        <f ca="1">IFERROR(SOLID!Q47,0)</f>
        <v>-92.515999999999991</v>
      </c>
      <c r="N36" s="16">
        <f ca="1">IFERROR(SOLID!R47,0)</f>
        <v>-92.191000000000003</v>
      </c>
      <c r="O36" s="16">
        <f ca="1">IFERROR(SOLID!S47,0)</f>
        <v>-91.617999999999995</v>
      </c>
      <c r="P36" s="16">
        <f ca="1">IFERROR(SOLID!T47,0)</f>
        <v>-91.048000000000002</v>
      </c>
      <c r="Q36" s="16">
        <f ca="1">IFERROR(SOLID!U47,0)</f>
        <v>-87.59</v>
      </c>
      <c r="R36" s="16">
        <f ca="1">IFERROR(SOLID!V47,0)</f>
        <v>-87.152000000000001</v>
      </c>
      <c r="S36" s="16">
        <f ca="1">IFERROR(SOLID!W47,0)</f>
        <v>-86.740000000000009</v>
      </c>
      <c r="T36" s="16">
        <f ca="1">IFERROR(SOLID!X47,0)</f>
        <v>-86.353999999999999</v>
      </c>
      <c r="U36" s="16">
        <f ca="1">IFERROR(SOLID!Y47,0)</f>
        <v>-85.954000000000008</v>
      </c>
      <c r="V36" s="16">
        <f ca="1">IFERROR(SOLID!Z47,0)</f>
        <v>-85.582999999999998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>
      <c r="A37" s="33" t="str">
        <f>IFERROR(SOLID!E48,0)</f>
        <v>*Ga2Se3[l]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-92.953000000000003</v>
      </c>
      <c r="M37" s="16">
        <f ca="1">IFERROR(SOLID!Q48,0)</f>
        <v>-92.515999999999991</v>
      </c>
      <c r="N37" s="16">
        <f ca="1">IFERROR(SOLID!R48,0)</f>
        <v>-92.191000000000003</v>
      </c>
      <c r="O37" s="16">
        <f ca="1">IFERROR(SOLID!S48,0)</f>
        <v>-91.617999999999995</v>
      </c>
      <c r="P37" s="16">
        <f ca="1">IFERROR(SOLID!T48,0)</f>
        <v>-91.048000000000002</v>
      </c>
      <c r="Q37" s="16">
        <f ca="1">IFERROR(SOLID!U48,0)</f>
        <v>-87.59</v>
      </c>
      <c r="R37" s="16">
        <f ca="1">IFERROR(SOLID!V48,0)</f>
        <v>-87.152000000000001</v>
      </c>
      <c r="S37" s="16">
        <f ca="1">IFERROR(SOLID!W48,0)</f>
        <v>-86.740000000000009</v>
      </c>
      <c r="T37" s="16">
        <f ca="1">IFERROR(SOLID!X48,0)</f>
        <v>-86.353999999999999</v>
      </c>
      <c r="U37" s="16">
        <f ca="1">IFERROR(SOLID!Y48,0)</f>
        <v>-85.954000000000008</v>
      </c>
      <c r="V37" s="16">
        <f ca="1">IFERROR(SOLID!Z48,0)</f>
        <v>-85.582999999999998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>
      <c r="A38" s="33" t="str">
        <f>IFERROR(SOLID!E49,0)</f>
        <v>*GeSe[l]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-22.611000000000001</v>
      </c>
      <c r="M38" s="16">
        <f ca="1">IFERROR(SOLID!Q49,0)</f>
        <v>-22.451999999999998</v>
      </c>
      <c r="N38" s="16">
        <f ca="1">IFERROR(SOLID!R49,0)</f>
        <v>-22.307000000000002</v>
      </c>
      <c r="O38" s="16">
        <f ca="1">IFERROR(SOLID!S49,0)</f>
        <v>-22.225999999999999</v>
      </c>
      <c r="P38" s="16">
        <f ca="1">IFERROR(SOLID!T49,0)</f>
        <v>-22.166</v>
      </c>
      <c r="Q38" s="16">
        <f ca="1">IFERROR(SOLID!U49,0)</f>
        <v>-21.880000000000003</v>
      </c>
      <c r="R38" s="16">
        <f ca="1">IFERROR(SOLID!V49,0)</f>
        <v>-21.853999999999999</v>
      </c>
      <c r="S38" s="16">
        <f ca="1">IFERROR(SOLID!W49,0)</f>
        <v>-21.83</v>
      </c>
      <c r="T38" s="16">
        <f ca="1">IFERROR(SOLID!X49,0)</f>
        <v>-21.808</v>
      </c>
      <c r="U38" s="16">
        <f ca="1">IFERROR(SOLID!Y49,0)</f>
        <v>-21.788</v>
      </c>
      <c r="V38" s="16">
        <f ca="1">IFERROR(SOLID!Z49,0)</f>
        <v>-21.771000000000001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>
      <c r="A39" s="33" t="str">
        <f>IFERROR(SOLID!E50,0)</f>
        <v>*GeSe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-22.611000000000001</v>
      </c>
      <c r="M39" s="16">
        <f ca="1">IFERROR(SOLID!Q50,0)</f>
        <v>-22.451999999999998</v>
      </c>
      <c r="N39" s="16">
        <f ca="1">IFERROR(SOLID!R50,0)</f>
        <v>-22.307000000000002</v>
      </c>
      <c r="O39" s="16">
        <f ca="1">IFERROR(SOLID!S50,0)</f>
        <v>-22.225999999999999</v>
      </c>
      <c r="P39" s="16">
        <f ca="1">IFERROR(SOLID!T50,0)</f>
        <v>-22.166</v>
      </c>
      <c r="Q39" s="16">
        <f ca="1">IFERROR(SOLID!U50,0)</f>
        <v>-21.880000000000003</v>
      </c>
      <c r="R39" s="16">
        <f ca="1">IFERROR(SOLID!V50,0)</f>
        <v>-21.853999999999999</v>
      </c>
      <c r="S39" s="16">
        <f ca="1">IFERROR(SOLID!W50,0)</f>
        <v>-21.83</v>
      </c>
      <c r="T39" s="16">
        <f ca="1">IFERROR(SOLID!X50,0)</f>
        <v>-21.808</v>
      </c>
      <c r="U39" s="16">
        <f ca="1">IFERROR(SOLID!Y50,0)</f>
        <v>-21.788</v>
      </c>
      <c r="V39" s="16">
        <f ca="1">IFERROR(SOLID!Z50,0)</f>
        <v>-21.771000000000001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>
      <c r="A40" s="33" t="str">
        <f>IFERROR(SOLID!E51,0)</f>
        <v>Se8</v>
      </c>
      <c r="B40" s="16">
        <f ca="1">IFERROR(SOLID!F51,0)</f>
        <v>-191.6</v>
      </c>
      <c r="C40" s="16">
        <f ca="1">IFERROR(SOLID!G51,0)</f>
        <v>-161.19999999999999</v>
      </c>
      <c r="D40" s="16">
        <f ca="1">IFERROR(SOLID!H51,0)</f>
        <v>-156.24</v>
      </c>
      <c r="E40" s="16">
        <f ca="1">IFERROR(SOLID!I51,0)</f>
        <v>-106.08</v>
      </c>
      <c r="F40" s="16">
        <f ca="1">IFERROR(SOLID!J51,0)</f>
        <v>-93.6</v>
      </c>
      <c r="G40" s="16">
        <f ca="1">IFERROR(SOLID!K51,0)</f>
        <v>-83.6</v>
      </c>
      <c r="H40" s="16">
        <f ca="1">IFERROR(SOLID!L51,0)</f>
        <v>-75.311999999999998</v>
      </c>
      <c r="I40" s="16">
        <f ca="1">IFERROR(SOLID!M51,0)</f>
        <v>-73.44</v>
      </c>
      <c r="J40" s="16">
        <f ca="1">IFERROR(SOLID!N51,0)</f>
        <v>-71.647999999999996</v>
      </c>
      <c r="K40" s="16">
        <f ca="1">IFERROR(SOLID!O51,0)</f>
        <v>-69.92</v>
      </c>
      <c r="L40" s="16">
        <f ca="1">IFERROR(SOLID!P51,0)</f>
        <v>-68.248000000000005</v>
      </c>
      <c r="M40" s="16">
        <f ca="1">IFERROR(SOLID!Q51,0)</f>
        <v>-66.656000000000006</v>
      </c>
      <c r="N40" s="16">
        <f ca="1">IFERROR(SOLID!R51,0)</f>
        <v>-65.256</v>
      </c>
      <c r="O40" s="16">
        <f ca="1">IFERROR(SOLID!S51,0)</f>
        <v>-65.968000000000004</v>
      </c>
      <c r="P40" s="16">
        <f ca="1">IFERROR(SOLID!T51,0)</f>
        <v>-66.528000000000006</v>
      </c>
      <c r="Q40" s="16">
        <f ca="1">IFERROR(SOLID!U51,0)</f>
        <v>-70.48</v>
      </c>
      <c r="R40" s="16">
        <f ca="1">IFERROR(SOLID!V51,0)</f>
        <v>-71.072000000000003</v>
      </c>
      <c r="S40" s="16">
        <f ca="1">IFERROR(SOLID!W51,0)</f>
        <v>-71.680000000000007</v>
      </c>
      <c r="T40" s="16">
        <f ca="1">IFERROR(SOLID!X51,0)</f>
        <v>-72.304000000000002</v>
      </c>
      <c r="U40" s="16">
        <f ca="1">IFERROR(SOLID!Y51,0)</f>
        <v>-72.944000000000003</v>
      </c>
      <c r="V40" s="16">
        <f ca="1">IFERROR(SOLID!Z51,0)</f>
        <v>-73.608000000000004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>
      <c r="A41" s="33" t="str">
        <f>IFERROR(SOLID!E52,0)</f>
        <v>Se7</v>
      </c>
      <c r="B41" s="16">
        <f ca="1">IFERROR(SOLID!F52,0)</f>
        <v>-167.65</v>
      </c>
      <c r="C41" s="16">
        <f ca="1">IFERROR(SOLID!G52,0)</f>
        <v>-141.04999999999998</v>
      </c>
      <c r="D41" s="16">
        <f ca="1">IFERROR(SOLID!H52,0)</f>
        <v>-136.71</v>
      </c>
      <c r="E41" s="16">
        <f ca="1">IFERROR(SOLID!I52,0)</f>
        <v>-92.82</v>
      </c>
      <c r="F41" s="16">
        <f ca="1">IFERROR(SOLID!J52,0)</f>
        <v>-81.899999999999991</v>
      </c>
      <c r="G41" s="16">
        <f ca="1">IFERROR(SOLID!K52,0)</f>
        <v>-73.149999999999991</v>
      </c>
      <c r="H41" s="16">
        <f ca="1">IFERROR(SOLID!L52,0)</f>
        <v>-65.897999999999996</v>
      </c>
      <c r="I41" s="16">
        <f ca="1">IFERROR(SOLID!M52,0)</f>
        <v>-64.259999999999991</v>
      </c>
      <c r="J41" s="16">
        <f ca="1">IFERROR(SOLID!N52,0)</f>
        <v>-62.691999999999993</v>
      </c>
      <c r="K41" s="16">
        <f ca="1">IFERROR(SOLID!O52,0)</f>
        <v>-61.18</v>
      </c>
      <c r="L41" s="16">
        <f ca="1">IFERROR(SOLID!P52,0)</f>
        <v>-59.717000000000006</v>
      </c>
      <c r="M41" s="16">
        <f ca="1">IFERROR(SOLID!Q52,0)</f>
        <v>-58.324000000000005</v>
      </c>
      <c r="N41" s="16">
        <f ca="1">IFERROR(SOLID!R52,0)</f>
        <v>-57.099000000000004</v>
      </c>
      <c r="O41" s="16">
        <f ca="1">IFERROR(SOLID!S52,0)</f>
        <v>-57.722000000000001</v>
      </c>
      <c r="P41" s="16">
        <f ca="1">IFERROR(SOLID!T52,0)</f>
        <v>-58.212000000000003</v>
      </c>
      <c r="Q41" s="16">
        <f ca="1">IFERROR(SOLID!U52,0)</f>
        <v>-61.67</v>
      </c>
      <c r="R41" s="16">
        <f ca="1">IFERROR(SOLID!V52,0)</f>
        <v>-62.188000000000002</v>
      </c>
      <c r="S41" s="16">
        <f ca="1">IFERROR(SOLID!W52,0)</f>
        <v>-62.720000000000006</v>
      </c>
      <c r="T41" s="16">
        <f ca="1">IFERROR(SOLID!X52,0)</f>
        <v>-63.266000000000005</v>
      </c>
      <c r="U41" s="16">
        <f ca="1">IFERROR(SOLID!Y52,0)</f>
        <v>-63.826000000000001</v>
      </c>
      <c r="V41" s="16">
        <f ca="1">IFERROR(SOLID!Z52,0)</f>
        <v>-64.407000000000011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>
      <c r="A42" s="33" t="str">
        <f>IFERROR(SOLID!E53,0)</f>
        <v>Se6</v>
      </c>
      <c r="B42" s="16">
        <f ca="1">IFERROR(SOLID!F53,0)</f>
        <v>-143.69999999999999</v>
      </c>
      <c r="C42" s="16">
        <f ca="1">IFERROR(SOLID!G53,0)</f>
        <v>-120.89999999999999</v>
      </c>
      <c r="D42" s="16">
        <f ca="1">IFERROR(SOLID!H53,0)</f>
        <v>-117.18</v>
      </c>
      <c r="E42" s="16">
        <f ca="1">IFERROR(SOLID!I53,0)</f>
        <v>-79.56</v>
      </c>
      <c r="F42" s="16">
        <f ca="1">IFERROR(SOLID!J53,0)</f>
        <v>-70.199999999999989</v>
      </c>
      <c r="G42" s="16">
        <f ca="1">IFERROR(SOLID!K53,0)</f>
        <v>-62.699999999999996</v>
      </c>
      <c r="H42" s="16">
        <f ca="1">IFERROR(SOLID!L53,0)</f>
        <v>-56.483999999999995</v>
      </c>
      <c r="I42" s="16">
        <f ca="1">IFERROR(SOLID!M53,0)</f>
        <v>-55.08</v>
      </c>
      <c r="J42" s="16">
        <f ca="1">IFERROR(SOLID!N53,0)</f>
        <v>-53.735999999999997</v>
      </c>
      <c r="K42" s="16">
        <f ca="1">IFERROR(SOLID!O53,0)</f>
        <v>-52.44</v>
      </c>
      <c r="L42" s="16">
        <f ca="1">IFERROR(SOLID!P53,0)</f>
        <v>-51.186000000000007</v>
      </c>
      <c r="M42" s="16">
        <f ca="1">IFERROR(SOLID!Q53,0)</f>
        <v>-49.992000000000004</v>
      </c>
      <c r="N42" s="16">
        <f ca="1">IFERROR(SOLID!R53,0)</f>
        <v>-48.942</v>
      </c>
      <c r="O42" s="16">
        <f ca="1">IFERROR(SOLID!S53,0)</f>
        <v>-49.475999999999999</v>
      </c>
      <c r="P42" s="16">
        <f ca="1">IFERROR(SOLID!T53,0)</f>
        <v>-49.896000000000001</v>
      </c>
      <c r="Q42" s="16">
        <f ca="1">IFERROR(SOLID!U53,0)</f>
        <v>-52.86</v>
      </c>
      <c r="R42" s="16">
        <f ca="1">IFERROR(SOLID!V53,0)</f>
        <v>-53.304000000000002</v>
      </c>
      <c r="S42" s="16">
        <f ca="1">IFERROR(SOLID!W53,0)</f>
        <v>-53.760000000000005</v>
      </c>
      <c r="T42" s="16">
        <f ca="1">IFERROR(SOLID!X53,0)</f>
        <v>-54.228000000000002</v>
      </c>
      <c r="U42" s="16">
        <f ca="1">IFERROR(SOLID!Y53,0)</f>
        <v>-54.707999999999998</v>
      </c>
      <c r="V42" s="16">
        <f ca="1">IFERROR(SOLID!Z53,0)</f>
        <v>-55.206000000000003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>
      <c r="A43" s="33" t="str">
        <f>IFERROR(SOLID!E54,0)</f>
        <v>Se5</v>
      </c>
      <c r="B43" s="16">
        <f ca="1">IFERROR(SOLID!F54,0)</f>
        <v>-119.75</v>
      </c>
      <c r="C43" s="16">
        <f ca="1">IFERROR(SOLID!G54,0)</f>
        <v>-100.75</v>
      </c>
      <c r="D43" s="16">
        <f ca="1">IFERROR(SOLID!H54,0)</f>
        <v>-97.65</v>
      </c>
      <c r="E43" s="16">
        <f ca="1">IFERROR(SOLID!I54,0)</f>
        <v>-66.3</v>
      </c>
      <c r="F43" s="16">
        <f ca="1">IFERROR(SOLID!J54,0)</f>
        <v>-58.5</v>
      </c>
      <c r="G43" s="16">
        <f ca="1">IFERROR(SOLID!K54,0)</f>
        <v>-52.25</v>
      </c>
      <c r="H43" s="16">
        <f ca="1">IFERROR(SOLID!L54,0)</f>
        <v>-47.07</v>
      </c>
      <c r="I43" s="16">
        <f ca="1">IFERROR(SOLID!M54,0)</f>
        <v>-45.9</v>
      </c>
      <c r="J43" s="16">
        <f ca="1">IFERROR(SOLID!N54,0)</f>
        <v>-44.78</v>
      </c>
      <c r="K43" s="16">
        <f ca="1">IFERROR(SOLID!O54,0)</f>
        <v>-43.7</v>
      </c>
      <c r="L43" s="16">
        <f ca="1">IFERROR(SOLID!P54,0)</f>
        <v>-42.655000000000001</v>
      </c>
      <c r="M43" s="16">
        <f ca="1">IFERROR(SOLID!Q54,0)</f>
        <v>-41.660000000000004</v>
      </c>
      <c r="N43" s="16">
        <f ca="1">IFERROR(SOLID!R54,0)</f>
        <v>-40.784999999999997</v>
      </c>
      <c r="O43" s="16">
        <f ca="1">IFERROR(SOLID!S54,0)</f>
        <v>-41.230000000000004</v>
      </c>
      <c r="P43" s="16">
        <f ca="1">IFERROR(SOLID!T54,0)</f>
        <v>-41.580000000000005</v>
      </c>
      <c r="Q43" s="16">
        <f ca="1">IFERROR(SOLID!U54,0)</f>
        <v>-44.050000000000004</v>
      </c>
      <c r="R43" s="16">
        <f ca="1">IFERROR(SOLID!V54,0)</f>
        <v>-44.42</v>
      </c>
      <c r="S43" s="16">
        <f ca="1">IFERROR(SOLID!W54,0)</f>
        <v>-44.800000000000004</v>
      </c>
      <c r="T43" s="16">
        <f ca="1">IFERROR(SOLID!X54,0)</f>
        <v>-45.19</v>
      </c>
      <c r="U43" s="16">
        <f ca="1">IFERROR(SOLID!Y54,0)</f>
        <v>-45.59</v>
      </c>
      <c r="V43" s="16">
        <f ca="1">IFERROR(SOLID!Z54,0)</f>
        <v>-46.005000000000003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>
      <c r="A44" s="33" t="str">
        <f>IFERROR(SOLID!E55,0)</f>
        <v>GeSe</v>
      </c>
      <c r="B44" s="16">
        <f ca="1">IFERROR(SOLID!F55,0)</f>
        <v>-39.81</v>
      </c>
      <c r="C44" s="16">
        <f ca="1">IFERROR(SOLID!G55,0)</f>
        <v>-33.909999999999997</v>
      </c>
      <c r="D44" s="16">
        <f ca="1">IFERROR(SOLID!H55,0)</f>
        <v>-30.14</v>
      </c>
      <c r="E44" s="16">
        <f ca="1">IFERROR(SOLID!I55,0)</f>
        <v>-27.57</v>
      </c>
      <c r="F44" s="16">
        <f ca="1">IFERROR(SOLID!J55,0)</f>
        <v>-25.729999999999997</v>
      </c>
      <c r="G44" s="16">
        <f ca="1">IFERROR(SOLID!K55,0)</f>
        <v>-24.39</v>
      </c>
      <c r="H44" s="16">
        <f ca="1">IFERROR(SOLID!L55,0)</f>
        <v>-23.384</v>
      </c>
      <c r="I44" s="16">
        <f ca="1">IFERROR(SOLID!M55,0)</f>
        <v>-23.17</v>
      </c>
      <c r="J44" s="16">
        <f ca="1">IFERROR(SOLID!N55,0)</f>
        <v>-22.975999999999999</v>
      </c>
      <c r="K44" s="16">
        <f ca="1">IFERROR(SOLID!O55,0)</f>
        <v>-22.79</v>
      </c>
      <c r="L44" s="16">
        <f ca="1">IFERROR(SOLID!P55,0)</f>
        <v>-22.611000000000001</v>
      </c>
      <c r="M44" s="16">
        <f ca="1">IFERROR(SOLID!Q55,0)</f>
        <v>-22.451999999999998</v>
      </c>
      <c r="N44" s="16">
        <f ca="1">IFERROR(SOLID!R55,0)</f>
        <v>-22.307000000000002</v>
      </c>
      <c r="O44" s="16">
        <f ca="1">IFERROR(SOLID!S55,0)</f>
        <v>-22.225999999999999</v>
      </c>
      <c r="P44" s="16">
        <f ca="1">IFERROR(SOLID!T55,0)</f>
        <v>-22.166</v>
      </c>
      <c r="Q44" s="16">
        <f ca="1">IFERROR(SOLID!U55,0)</f>
        <v>-21.880000000000003</v>
      </c>
      <c r="R44" s="16">
        <f ca="1">IFERROR(SOLID!V55,0)</f>
        <v>-21.853999999999999</v>
      </c>
      <c r="S44" s="16">
        <f ca="1">IFERROR(SOLID!W55,0)</f>
        <v>-21.83</v>
      </c>
      <c r="T44" s="16">
        <f ca="1">IFERROR(SOLID!X55,0)</f>
        <v>-21.808</v>
      </c>
      <c r="U44" s="16">
        <f ca="1">IFERROR(SOLID!Y55,0)</f>
        <v>-21.788</v>
      </c>
      <c r="V44" s="16">
        <f ca="1">IFERROR(SOLID!Z55,0)</f>
        <v>-21.771000000000001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>
      <c r="A45" s="33" t="str">
        <f>IFERROR(SOLID!E56,0)</f>
        <v>Se4</v>
      </c>
      <c r="B45" s="16">
        <f ca="1">IFERROR(SOLID!F56,0)</f>
        <v>-95.8</v>
      </c>
      <c r="C45" s="16">
        <f ca="1">IFERROR(SOLID!G56,0)</f>
        <v>-80.599999999999994</v>
      </c>
      <c r="D45" s="16">
        <f ca="1">IFERROR(SOLID!H56,0)</f>
        <v>-78.12</v>
      </c>
      <c r="E45" s="16">
        <f ca="1">IFERROR(SOLID!I56,0)</f>
        <v>-53.04</v>
      </c>
      <c r="F45" s="16">
        <f ca="1">IFERROR(SOLID!J56,0)</f>
        <v>-46.8</v>
      </c>
      <c r="G45" s="16">
        <f ca="1">IFERROR(SOLID!K56,0)</f>
        <v>-41.8</v>
      </c>
      <c r="H45" s="16">
        <f ca="1">IFERROR(SOLID!L56,0)</f>
        <v>-37.655999999999999</v>
      </c>
      <c r="I45" s="16">
        <f ca="1">IFERROR(SOLID!M56,0)</f>
        <v>-36.72</v>
      </c>
      <c r="J45" s="16">
        <f ca="1">IFERROR(SOLID!N56,0)</f>
        <v>-35.823999999999998</v>
      </c>
      <c r="K45" s="16">
        <f ca="1">IFERROR(SOLID!O56,0)</f>
        <v>-34.96</v>
      </c>
      <c r="L45" s="16">
        <f ca="1">IFERROR(SOLID!P56,0)</f>
        <v>-34.124000000000002</v>
      </c>
      <c r="M45" s="16">
        <f ca="1">IFERROR(SOLID!Q56,0)</f>
        <v>-33.328000000000003</v>
      </c>
      <c r="N45" s="16">
        <f ca="1">IFERROR(SOLID!R56,0)</f>
        <v>-32.628</v>
      </c>
      <c r="O45" s="16">
        <f ca="1">IFERROR(SOLID!S56,0)</f>
        <v>-32.984000000000002</v>
      </c>
      <c r="P45" s="16">
        <f ca="1">IFERROR(SOLID!T56,0)</f>
        <v>-33.264000000000003</v>
      </c>
      <c r="Q45" s="16">
        <f ca="1">IFERROR(SOLID!U56,0)</f>
        <v>-35.24</v>
      </c>
      <c r="R45" s="16">
        <f ca="1">IFERROR(SOLID!V56,0)</f>
        <v>-35.536000000000001</v>
      </c>
      <c r="S45" s="16">
        <f ca="1">IFERROR(SOLID!W56,0)</f>
        <v>-35.840000000000003</v>
      </c>
      <c r="T45" s="16">
        <f ca="1">IFERROR(SOLID!X56,0)</f>
        <v>-36.152000000000001</v>
      </c>
      <c r="U45" s="16">
        <f ca="1">IFERROR(SOLID!Y56,0)</f>
        <v>-36.472000000000001</v>
      </c>
      <c r="V45" s="16">
        <f ca="1">IFERROR(SOLID!Z56,0)</f>
        <v>-36.804000000000002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>
      <c r="A46" s="33" t="str">
        <f>IFERROR(SOLID!E57,0)</f>
        <v>Se3</v>
      </c>
      <c r="B46" s="16">
        <f ca="1">IFERROR(SOLID!F57,0)</f>
        <v>-71.849999999999994</v>
      </c>
      <c r="C46" s="16">
        <f ca="1">IFERROR(SOLID!G57,0)</f>
        <v>-60.449999999999996</v>
      </c>
      <c r="D46" s="16">
        <f ca="1">IFERROR(SOLID!H57,0)</f>
        <v>-58.59</v>
      </c>
      <c r="E46" s="16">
        <f ca="1">IFERROR(SOLID!I57,0)</f>
        <v>-39.78</v>
      </c>
      <c r="F46" s="16">
        <f ca="1">IFERROR(SOLID!J57,0)</f>
        <v>-35.099999999999994</v>
      </c>
      <c r="G46" s="16">
        <f ca="1">IFERROR(SOLID!K57,0)</f>
        <v>-31.349999999999998</v>
      </c>
      <c r="H46" s="16">
        <f ca="1">IFERROR(SOLID!L57,0)</f>
        <v>-28.241999999999997</v>
      </c>
      <c r="I46" s="16">
        <f ca="1">IFERROR(SOLID!M57,0)</f>
        <v>-27.54</v>
      </c>
      <c r="J46" s="16">
        <f ca="1">IFERROR(SOLID!N57,0)</f>
        <v>-26.867999999999999</v>
      </c>
      <c r="K46" s="16">
        <f ca="1">IFERROR(SOLID!O57,0)</f>
        <v>-26.22</v>
      </c>
      <c r="L46" s="16">
        <f ca="1">IFERROR(SOLID!P57,0)</f>
        <v>-25.593000000000004</v>
      </c>
      <c r="M46" s="16">
        <f ca="1">IFERROR(SOLID!Q57,0)</f>
        <v>-24.996000000000002</v>
      </c>
      <c r="N46" s="16">
        <f ca="1">IFERROR(SOLID!R57,0)</f>
        <v>-24.471</v>
      </c>
      <c r="O46" s="16">
        <f ca="1">IFERROR(SOLID!S57,0)</f>
        <v>-24.738</v>
      </c>
      <c r="P46" s="16">
        <f ca="1">IFERROR(SOLID!T57,0)</f>
        <v>-24.948</v>
      </c>
      <c r="Q46" s="16">
        <f ca="1">IFERROR(SOLID!U57,0)</f>
        <v>-26.43</v>
      </c>
      <c r="R46" s="16">
        <f ca="1">IFERROR(SOLID!V57,0)</f>
        <v>-26.652000000000001</v>
      </c>
      <c r="S46" s="16">
        <f ca="1">IFERROR(SOLID!W57,0)</f>
        <v>-26.880000000000003</v>
      </c>
      <c r="T46" s="16">
        <f ca="1">IFERROR(SOLID!X57,0)</f>
        <v>-27.114000000000001</v>
      </c>
      <c r="U46" s="16">
        <f ca="1">IFERROR(SOLID!Y57,0)</f>
        <v>-27.353999999999999</v>
      </c>
      <c r="V46" s="16">
        <f ca="1">IFERROR(SOLID!Z57,0)</f>
        <v>-27.603000000000002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>
      <c r="A47" s="33" t="str">
        <f>IFERROR(SOLID!E58,0)</f>
        <v>Se2</v>
      </c>
      <c r="B47" s="16">
        <f ca="1">IFERROR(SOLID!F58,0)</f>
        <v>-47.9</v>
      </c>
      <c r="C47" s="16">
        <f ca="1">IFERROR(SOLID!G58,0)</f>
        <v>-40.299999999999997</v>
      </c>
      <c r="D47" s="16">
        <f ca="1">IFERROR(SOLID!H58,0)</f>
        <v>-39.06</v>
      </c>
      <c r="E47" s="16">
        <f ca="1">IFERROR(SOLID!I58,0)</f>
        <v>-26.52</v>
      </c>
      <c r="F47" s="16">
        <f ca="1">IFERROR(SOLID!J58,0)</f>
        <v>-23.4</v>
      </c>
      <c r="G47" s="16">
        <f ca="1">IFERROR(SOLID!K58,0)</f>
        <v>-20.9</v>
      </c>
      <c r="H47" s="16">
        <f ca="1">IFERROR(SOLID!L58,0)</f>
        <v>-18.827999999999999</v>
      </c>
      <c r="I47" s="16">
        <f ca="1">IFERROR(SOLID!M58,0)</f>
        <v>-18.36</v>
      </c>
      <c r="J47" s="16">
        <f ca="1">IFERROR(SOLID!N58,0)</f>
        <v>-17.911999999999999</v>
      </c>
      <c r="K47" s="16">
        <f ca="1">IFERROR(SOLID!O58,0)</f>
        <v>-17.48</v>
      </c>
      <c r="L47" s="16">
        <f ca="1">IFERROR(SOLID!P58,0)</f>
        <v>-17.062000000000001</v>
      </c>
      <c r="M47" s="16">
        <f ca="1">IFERROR(SOLID!Q58,0)</f>
        <v>-16.664000000000001</v>
      </c>
      <c r="N47" s="16">
        <f ca="1">IFERROR(SOLID!R58,0)</f>
        <v>-16.314</v>
      </c>
      <c r="O47" s="16">
        <f ca="1">IFERROR(SOLID!S58,0)</f>
        <v>-16.492000000000001</v>
      </c>
      <c r="P47" s="16">
        <f ca="1">IFERROR(SOLID!T58,0)</f>
        <v>-16.632000000000001</v>
      </c>
      <c r="Q47" s="16">
        <f ca="1">IFERROR(SOLID!U58,0)</f>
        <v>-17.62</v>
      </c>
      <c r="R47" s="16">
        <f ca="1">IFERROR(SOLID!V58,0)</f>
        <v>-17.768000000000001</v>
      </c>
      <c r="S47" s="16">
        <f ca="1">IFERROR(SOLID!W58,0)</f>
        <v>-17.920000000000002</v>
      </c>
      <c r="T47" s="16">
        <f ca="1">IFERROR(SOLID!X58,0)</f>
        <v>-18.076000000000001</v>
      </c>
      <c r="U47" s="16">
        <f ca="1">IFERROR(SOLID!Y58,0)</f>
        <v>-18.236000000000001</v>
      </c>
      <c r="V47" s="16">
        <f ca="1">IFERROR(SOLID!Z58,0)</f>
        <v>-18.402000000000001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>
      <c r="A48" s="33" t="str">
        <f>IFERROR(SOLID!E59,0)</f>
        <v>Se</v>
      </c>
      <c r="B48" s="16">
        <f ca="1">IFERROR(SOLID!F59,0)</f>
        <v>-23.95</v>
      </c>
      <c r="C48" s="16">
        <f ca="1">IFERROR(SOLID!G59,0)</f>
        <v>-20.149999999999999</v>
      </c>
      <c r="D48" s="16">
        <f ca="1">IFERROR(SOLID!H59,0)</f>
        <v>-19.53</v>
      </c>
      <c r="E48" s="16">
        <f ca="1">IFERROR(SOLID!I59,0)</f>
        <v>-13.26</v>
      </c>
      <c r="F48" s="16">
        <f ca="1">IFERROR(SOLID!J59,0)</f>
        <v>-11.7</v>
      </c>
      <c r="G48" s="16">
        <f ca="1">IFERROR(SOLID!K59,0)</f>
        <v>-10.45</v>
      </c>
      <c r="H48" s="16">
        <f ca="1">IFERROR(SOLID!L59,0)</f>
        <v>-9.4139999999999997</v>
      </c>
      <c r="I48" s="16">
        <f ca="1">IFERROR(SOLID!M59,0)</f>
        <v>-9.18</v>
      </c>
      <c r="J48" s="16">
        <f ca="1">IFERROR(SOLID!N59,0)</f>
        <v>-8.9559999999999995</v>
      </c>
      <c r="K48" s="16">
        <f ca="1">IFERROR(SOLID!O59,0)</f>
        <v>-8.74</v>
      </c>
      <c r="L48" s="16">
        <f ca="1">IFERROR(SOLID!P59,0)</f>
        <v>-8.5310000000000006</v>
      </c>
      <c r="M48" s="16">
        <f ca="1">IFERROR(SOLID!Q59,0)</f>
        <v>-8.3320000000000007</v>
      </c>
      <c r="N48" s="16">
        <f ca="1">IFERROR(SOLID!R59,0)</f>
        <v>-8.157</v>
      </c>
      <c r="O48" s="16">
        <f ca="1">IFERROR(SOLID!S59,0)</f>
        <v>-8.2460000000000004</v>
      </c>
      <c r="P48" s="16">
        <f ca="1">IFERROR(SOLID!T59,0)</f>
        <v>-8.3160000000000007</v>
      </c>
      <c r="Q48" s="16">
        <f ca="1">IFERROR(SOLID!U59,0)</f>
        <v>-8.81</v>
      </c>
      <c r="R48" s="16">
        <f ca="1">IFERROR(SOLID!V59,0)</f>
        <v>-8.8840000000000003</v>
      </c>
      <c r="S48" s="16">
        <f ca="1">IFERROR(SOLID!W59,0)</f>
        <v>-8.9600000000000009</v>
      </c>
      <c r="T48" s="16">
        <f ca="1">IFERROR(SOLID!X59,0)</f>
        <v>-9.0380000000000003</v>
      </c>
      <c r="U48" s="16">
        <f ca="1">IFERROR(SOLID!Y59,0)</f>
        <v>-9.1180000000000003</v>
      </c>
      <c r="V48" s="16">
        <f ca="1">IFERROR(SOLID!Z59,0)</f>
        <v>-9.2010000000000005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>
      <c r="A49" s="33" t="str">
        <f>IFERROR(SOLID!E60,0)</f>
        <v>Ar</v>
      </c>
      <c r="B49" s="16">
        <f ca="1">IFERROR(SOLID!F60,0)</f>
        <v>-18.62</v>
      </c>
      <c r="C49" s="16">
        <f ca="1">IFERROR(SOLID!G60,0)</f>
        <v>-18.63</v>
      </c>
      <c r="D49" s="16">
        <f ca="1">IFERROR(SOLID!H60,0)</f>
        <v>-18.72</v>
      </c>
      <c r="E49" s="16">
        <f ca="1">IFERROR(SOLID!I60,0)</f>
        <v>-18.84</v>
      </c>
      <c r="F49" s="16">
        <f ca="1">IFERROR(SOLID!J60,0)</f>
        <v>-18.97</v>
      </c>
      <c r="G49" s="16">
        <f ca="1">IFERROR(SOLID!K60,0)</f>
        <v>-19.11</v>
      </c>
      <c r="H49" s="16">
        <f ca="1">IFERROR(SOLID!L60,0)</f>
        <v>-19.25</v>
      </c>
      <c r="I49" s="16">
        <f ca="1">IFERROR(SOLID!M60,0)</f>
        <v>-19.28</v>
      </c>
      <c r="J49" s="16">
        <f ca="1">IFERROR(SOLID!N60,0)</f>
        <v>-19.32</v>
      </c>
      <c r="K49" s="16">
        <f ca="1">IFERROR(SOLID!O60,0)</f>
        <v>-19.350000000000001</v>
      </c>
      <c r="L49" s="16">
        <f ca="1">IFERROR(SOLID!P60,0)</f>
        <v>-19.38</v>
      </c>
      <c r="M49" s="16">
        <f ca="1">IFERROR(SOLID!Q60,0)</f>
        <v>-19.420000000000002</v>
      </c>
      <c r="N49" s="16">
        <f ca="1">IFERROR(SOLID!R60,0)</f>
        <v>-19.45</v>
      </c>
      <c r="O49" s="16">
        <f ca="1">IFERROR(SOLID!S60,0)</f>
        <v>-19.48</v>
      </c>
      <c r="P49" s="16">
        <f ca="1">IFERROR(SOLID!T60,0)</f>
        <v>-19.52</v>
      </c>
      <c r="Q49" s="16">
        <f ca="1">IFERROR(SOLID!U60,0)</f>
        <v>-19.739999999999998</v>
      </c>
      <c r="R49" s="16">
        <f ca="1">IFERROR(SOLID!V60,0)</f>
        <v>-19.78</v>
      </c>
      <c r="S49" s="16">
        <f ca="1">IFERROR(SOLID!W60,0)</f>
        <v>-19.809999999999999</v>
      </c>
      <c r="T49" s="16">
        <f ca="1">IFERROR(SOLID!X60,0)</f>
        <v>-19.84</v>
      </c>
      <c r="U49" s="16">
        <f ca="1">IFERROR(SOLID!Y60,0)</f>
        <v>-19.88</v>
      </c>
      <c r="V49" s="16">
        <f ca="1">IFERROR(SOLID!Z60,0)</f>
        <v>-19.91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>
      <c r="A50" s="33" t="str">
        <f>IFERROR(SOLID!E61,0)</f>
        <v>(1)Ga[l]</v>
      </c>
      <c r="B50" s="16">
        <f ca="1">IFERROR(SOLID!F61,0)</f>
        <v>-64.92</v>
      </c>
      <c r="C50" s="16">
        <f ca="1">IFERROR(SOLID!G61,0)</f>
        <v>-53.11</v>
      </c>
      <c r="D50" s="16">
        <f ca="1">IFERROR(SOLID!H61,0)</f>
        <v>-42.49</v>
      </c>
      <c r="E50" s="16">
        <f ca="1">IFERROR(SOLID!I61,0)</f>
        <v>-43.73</v>
      </c>
      <c r="F50" s="16">
        <f ca="1">IFERROR(SOLID!J61,0)</f>
        <v>-40.04</v>
      </c>
      <c r="G50" s="16">
        <f ca="1">IFERROR(SOLID!K61,0)</f>
        <v>-37.31</v>
      </c>
      <c r="H50" s="16">
        <f ca="1">IFERROR(SOLID!L61,0)</f>
        <v>-35.25</v>
      </c>
      <c r="I50" s="16">
        <f ca="1">IFERROR(SOLID!M61,0)</f>
        <v>-34.81</v>
      </c>
      <c r="J50" s="16">
        <f ca="1">IFERROR(SOLID!N61,0)</f>
        <v>-34.409999999999997</v>
      </c>
      <c r="K50" s="16">
        <f ca="1">IFERROR(SOLID!O61,0)</f>
        <v>-34.03</v>
      </c>
      <c r="L50" s="16">
        <f ca="1">IFERROR(SOLID!P61,0)</f>
        <v>-33.68</v>
      </c>
      <c r="M50" s="16">
        <f ca="1">IFERROR(SOLID!Q61,0)</f>
        <v>-33.76</v>
      </c>
      <c r="N50" s="16">
        <f ca="1">IFERROR(SOLID!R61,0)</f>
        <v>-33.86</v>
      </c>
      <c r="O50" s="16">
        <f ca="1">IFERROR(SOLID!S61,0)</f>
        <v>-33.44</v>
      </c>
      <c r="P50" s="16">
        <f ca="1">IFERROR(SOLID!T61,0)</f>
        <v>-33.049999999999997</v>
      </c>
      <c r="Q50" s="16">
        <f ca="1">IFERROR(SOLID!U61,0)</f>
        <v>-30.58</v>
      </c>
      <c r="R50" s="16">
        <f ca="1">IFERROR(SOLID!V61,0)</f>
        <v>-30.25</v>
      </c>
      <c r="S50" s="16">
        <f ca="1">IFERROR(SOLID!W61,0)</f>
        <v>-29.93</v>
      </c>
      <c r="T50" s="16">
        <f ca="1">IFERROR(SOLID!X61,0)</f>
        <v>-29.62</v>
      </c>
      <c r="U50" s="16">
        <f ca="1">IFERROR(SOLID!Y61,0)</f>
        <v>-29.3</v>
      </c>
      <c r="V50" s="16">
        <f ca="1">IFERROR(SOLID!Z61,0)</f>
        <v>-28.99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>
      <c r="A51" s="33" t="str">
        <f>IFERROR(SOLID!E62,0)</f>
        <v>(1)GeSe[l]</v>
      </c>
      <c r="B51" s="16">
        <f ca="1">IFERROR(SOLID!F62,0)</f>
        <v>-39.81</v>
      </c>
      <c r="C51" s="16">
        <f ca="1">IFERROR(SOLID!G62,0)</f>
        <v>-33.909999999999997</v>
      </c>
      <c r="D51" s="16">
        <f ca="1">IFERROR(SOLID!H62,0)</f>
        <v>-30.14</v>
      </c>
      <c r="E51" s="16">
        <f ca="1">IFERROR(SOLID!I62,0)</f>
        <v>-27.57</v>
      </c>
      <c r="F51" s="16">
        <f ca="1">IFERROR(SOLID!J62,0)</f>
        <v>-25.729999999999997</v>
      </c>
      <c r="G51" s="16">
        <f ca="1">IFERROR(SOLID!K62,0)</f>
        <v>-24.39</v>
      </c>
      <c r="H51" s="16">
        <f ca="1">IFERROR(SOLID!L62,0)</f>
        <v>-23.384</v>
      </c>
      <c r="I51" s="16">
        <f ca="1">IFERROR(SOLID!M62,0)</f>
        <v>-23.17</v>
      </c>
      <c r="J51" s="16">
        <f ca="1">IFERROR(SOLID!N62,0)</f>
        <v>-22.975999999999999</v>
      </c>
      <c r="K51" s="16">
        <f ca="1">IFERROR(SOLID!O62,0)</f>
        <v>-22.79</v>
      </c>
      <c r="L51" s="16">
        <f ca="1">IFERROR(SOLID!P62,0)</f>
        <v>-22.611000000000001</v>
      </c>
      <c r="M51" s="16">
        <f ca="1">IFERROR(SOLID!Q62,0)</f>
        <v>-22.451999999999998</v>
      </c>
      <c r="N51" s="16">
        <f ca="1">IFERROR(SOLID!R62,0)</f>
        <v>-22.307000000000002</v>
      </c>
      <c r="O51" s="16">
        <f ca="1">IFERROR(SOLID!S62,0)</f>
        <v>-22.225999999999999</v>
      </c>
      <c r="P51" s="16">
        <f ca="1">IFERROR(SOLID!T62,0)</f>
        <v>-22.166</v>
      </c>
      <c r="Q51" s="16">
        <f ca="1">IFERROR(SOLID!U62,0)</f>
        <v>-21.880000000000003</v>
      </c>
      <c r="R51" s="16">
        <f ca="1">IFERROR(SOLID!V62,0)</f>
        <v>-21.853999999999999</v>
      </c>
      <c r="S51" s="16">
        <f ca="1">IFERROR(SOLID!W62,0)</f>
        <v>-21.83</v>
      </c>
      <c r="T51" s="16">
        <f ca="1">IFERROR(SOLID!X62,0)</f>
        <v>-21.808</v>
      </c>
      <c r="U51" s="16">
        <f ca="1">IFERROR(SOLID!Y62,0)</f>
        <v>-21.788</v>
      </c>
      <c r="V51" s="16">
        <f ca="1">IFERROR(SOLID!Z62,0)</f>
        <v>-21.771000000000001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>
      <c r="A52" s="33" t="str">
        <f>IFERROR(SOLID!E63,0)</f>
        <v>(l)Ge[l]</v>
      </c>
      <c r="B52" s="16">
        <f ca="1">IFERROR(SOLID!F63,0)</f>
        <v>-15.86</v>
      </c>
      <c r="C52" s="16">
        <f ca="1">IFERROR(SOLID!G63,0)</f>
        <v>-13.76</v>
      </c>
      <c r="D52" s="16">
        <f ca="1">IFERROR(SOLID!H63,0)</f>
        <v>-10.61</v>
      </c>
      <c r="E52" s="16">
        <f ca="1">IFERROR(SOLID!I63,0)</f>
        <v>-14.31</v>
      </c>
      <c r="F52" s="16">
        <f ca="1">IFERROR(SOLID!J63,0)</f>
        <v>-14.03</v>
      </c>
      <c r="G52" s="16">
        <f ca="1">IFERROR(SOLID!K63,0)</f>
        <v>-13.94</v>
      </c>
      <c r="H52" s="16">
        <f ca="1">IFERROR(SOLID!L63,0)</f>
        <v>-13.97</v>
      </c>
      <c r="I52" s="16">
        <f ca="1">IFERROR(SOLID!M63,0)</f>
        <v>-13.99</v>
      </c>
      <c r="J52" s="16">
        <f ca="1">IFERROR(SOLID!N63,0)</f>
        <v>-14.02</v>
      </c>
      <c r="K52" s="16">
        <f ca="1">IFERROR(SOLID!O63,0)</f>
        <v>-14.05</v>
      </c>
      <c r="L52" s="16">
        <f ca="1">IFERROR(SOLID!P63,0)</f>
        <v>-14.08</v>
      </c>
      <c r="M52" s="16">
        <f ca="1">IFERROR(SOLID!Q63,0)</f>
        <v>-14.12</v>
      </c>
      <c r="N52" s="16">
        <f ca="1">IFERROR(SOLID!R63,0)</f>
        <v>-14.15</v>
      </c>
      <c r="O52" s="16">
        <f ca="1">IFERROR(SOLID!S63,0)</f>
        <v>-13.98</v>
      </c>
      <c r="P52" s="16">
        <f ca="1">IFERROR(SOLID!T63,0)</f>
        <v>-13.85</v>
      </c>
      <c r="Q52" s="16">
        <f ca="1">IFERROR(SOLID!U63,0)</f>
        <v>-13.07</v>
      </c>
      <c r="R52" s="16">
        <f ca="1">IFERROR(SOLID!V63,0)</f>
        <v>-12.97</v>
      </c>
      <c r="S52" s="16">
        <f ca="1">IFERROR(SOLID!W63,0)</f>
        <v>-12.87</v>
      </c>
      <c r="T52" s="16">
        <f ca="1">IFERROR(SOLID!X63,0)</f>
        <v>-12.77</v>
      </c>
      <c r="U52" s="16">
        <f ca="1">IFERROR(SOLID!Y63,0)</f>
        <v>-12.67</v>
      </c>
      <c r="V52" s="16">
        <f ca="1">IFERROR(SOLID!Z63,0)</f>
        <v>-12.57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>
      <c r="A53" s="33" t="str">
        <f>IFERROR(SOLID!E64,0)</f>
        <v>(l)Se[l]</v>
      </c>
      <c r="B53" s="16">
        <f ca="1">IFERROR(SOLID!F64,0)</f>
        <v>-23.95</v>
      </c>
      <c r="C53" s="16">
        <f ca="1">IFERROR(SOLID!G64,0)</f>
        <v>-20.149999999999999</v>
      </c>
      <c r="D53" s="16">
        <f ca="1">IFERROR(SOLID!H64,0)</f>
        <v>-19.53</v>
      </c>
      <c r="E53" s="16">
        <f ca="1">IFERROR(SOLID!I64,0)</f>
        <v>-13.26</v>
      </c>
      <c r="F53" s="16">
        <f ca="1">IFERROR(SOLID!J64,0)</f>
        <v>-11.7</v>
      </c>
      <c r="G53" s="16">
        <f ca="1">IFERROR(SOLID!K64,0)</f>
        <v>-10.45</v>
      </c>
      <c r="H53" s="16">
        <f ca="1">IFERROR(SOLID!L64,0)</f>
        <v>-9.4139999999999997</v>
      </c>
      <c r="I53" s="16">
        <f ca="1">IFERROR(SOLID!M64,0)</f>
        <v>-9.18</v>
      </c>
      <c r="J53" s="16">
        <f ca="1">IFERROR(SOLID!N64,0)</f>
        <v>-8.9559999999999995</v>
      </c>
      <c r="K53" s="16">
        <f ca="1">IFERROR(SOLID!O64,0)</f>
        <v>-8.74</v>
      </c>
      <c r="L53" s="16">
        <f ca="1">IFERROR(SOLID!P64,0)</f>
        <v>-8.5310000000000006</v>
      </c>
      <c r="M53" s="16">
        <f ca="1">IFERROR(SOLID!Q64,0)</f>
        <v>-8.3320000000000007</v>
      </c>
      <c r="N53" s="16">
        <f ca="1">IFERROR(SOLID!R64,0)</f>
        <v>-8.157</v>
      </c>
      <c r="O53" s="16">
        <f ca="1">IFERROR(SOLID!S64,0)</f>
        <v>-8.2460000000000004</v>
      </c>
      <c r="P53" s="16">
        <f ca="1">IFERROR(SOLID!T64,0)</f>
        <v>-8.3160000000000007</v>
      </c>
      <c r="Q53" s="16">
        <f ca="1">IFERROR(SOLID!U64,0)</f>
        <v>-8.81</v>
      </c>
      <c r="R53" s="16">
        <f ca="1">IFERROR(SOLID!V64,0)</f>
        <v>-8.8840000000000003</v>
      </c>
      <c r="S53" s="16">
        <f ca="1">IFERROR(SOLID!W64,0)</f>
        <v>-8.9600000000000009</v>
      </c>
      <c r="T53" s="16">
        <f ca="1">IFERROR(SOLID!X64,0)</f>
        <v>-9.0380000000000003</v>
      </c>
      <c r="U53" s="16">
        <f ca="1">IFERROR(SOLID!Y64,0)</f>
        <v>-9.1180000000000003</v>
      </c>
      <c r="V53" s="16">
        <f ca="1">IFERROR(SOLID!Z64,0)</f>
        <v>-9.2010000000000005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>
      <c r="A54" s="33" t="str">
        <f>IFERROR(SOLID!E65,0)</f>
        <v>(l)Ga2Se3[l]</v>
      </c>
      <c r="B54" s="16">
        <f ca="1">IFERROR(SOLID!F65,0)</f>
        <v>-201.69</v>
      </c>
      <c r="C54" s="16">
        <f ca="1">IFERROR(SOLID!G65,0)</f>
        <v>-166.67</v>
      </c>
      <c r="D54" s="16">
        <f ca="1">IFERROR(SOLID!H65,0)</f>
        <v>-143.57</v>
      </c>
      <c r="E54" s="16">
        <f ca="1">IFERROR(SOLID!I65,0)</f>
        <v>-127.24</v>
      </c>
      <c r="F54" s="16">
        <f ca="1">IFERROR(SOLID!J65,0)</f>
        <v>-115.17999999999999</v>
      </c>
      <c r="G54" s="16">
        <f ca="1">IFERROR(SOLID!K65,0)</f>
        <v>-105.97</v>
      </c>
      <c r="H54" s="16">
        <f ca="1">IFERROR(SOLID!L65,0)</f>
        <v>-98.74199999999999</v>
      </c>
      <c r="I54" s="16">
        <f ca="1">IFERROR(SOLID!M65,0)</f>
        <v>-97.16</v>
      </c>
      <c r="J54" s="16">
        <f ca="1">IFERROR(SOLID!N65,0)</f>
        <v>-95.687999999999988</v>
      </c>
      <c r="K54" s="16">
        <f ca="1">IFERROR(SOLID!O65,0)</f>
        <v>-94.28</v>
      </c>
      <c r="L54" s="16">
        <f ca="1">IFERROR(SOLID!P65,0)</f>
        <v>-92.953000000000003</v>
      </c>
      <c r="M54" s="16">
        <f ca="1">IFERROR(SOLID!Q65,0)</f>
        <v>-92.515999999999991</v>
      </c>
      <c r="N54" s="16">
        <f ca="1">IFERROR(SOLID!R65,0)</f>
        <v>-92.191000000000003</v>
      </c>
      <c r="O54" s="16">
        <f ca="1">IFERROR(SOLID!S65,0)</f>
        <v>-91.617999999999995</v>
      </c>
      <c r="P54" s="16">
        <f ca="1">IFERROR(SOLID!T65,0)</f>
        <v>-91.048000000000002</v>
      </c>
      <c r="Q54" s="16">
        <f ca="1">IFERROR(SOLID!U65,0)</f>
        <v>-87.59</v>
      </c>
      <c r="R54" s="16">
        <f ca="1">IFERROR(SOLID!V65,0)</f>
        <v>-87.152000000000001</v>
      </c>
      <c r="S54" s="16">
        <f ca="1">IFERROR(SOLID!W65,0)</f>
        <v>-86.740000000000009</v>
      </c>
      <c r="T54" s="16">
        <f ca="1">IFERROR(SOLID!X65,0)</f>
        <v>-86.353999999999999</v>
      </c>
      <c r="U54" s="16">
        <f ca="1">IFERROR(SOLID!Y65,0)</f>
        <v>-85.954000000000008</v>
      </c>
      <c r="V54" s="16">
        <f ca="1">IFERROR(SOLID!Z65,0)</f>
        <v>-85.582999999999998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>
      <c r="A55" s="33" t="str">
        <f>IFERROR(SOLID!E66,0)</f>
        <v>H (Ar)</v>
      </c>
      <c r="B55" s="16">
        <f ca="1">IFERROR(SOLID!F66,0)</f>
        <v>-18.62</v>
      </c>
      <c r="C55" s="16">
        <f ca="1">IFERROR(SOLID!G66,0)</f>
        <v>-18.63</v>
      </c>
      <c r="D55" s="16">
        <f ca="1">IFERROR(SOLID!H66,0)</f>
        <v>-18.72</v>
      </c>
      <c r="E55" s="16">
        <f ca="1">IFERROR(SOLID!I66,0)</f>
        <v>-18.84</v>
      </c>
      <c r="F55" s="16">
        <f ca="1">IFERROR(SOLID!J66,0)</f>
        <v>-18.97</v>
      </c>
      <c r="G55" s="16">
        <f ca="1">IFERROR(SOLID!K66,0)</f>
        <v>-19.11</v>
      </c>
      <c r="H55" s="16">
        <f ca="1">IFERROR(SOLID!L66,0)</f>
        <v>-19.25</v>
      </c>
      <c r="I55" s="16">
        <f ca="1">IFERROR(SOLID!M66,0)</f>
        <v>-19.28</v>
      </c>
      <c r="J55" s="16">
        <f ca="1">IFERROR(SOLID!N66,0)</f>
        <v>-19.32</v>
      </c>
      <c r="K55" s="16">
        <f ca="1">IFERROR(SOLID!O66,0)</f>
        <v>-19.350000000000001</v>
      </c>
      <c r="L55" s="16">
        <f ca="1">IFERROR(SOLID!P66,0)</f>
        <v>-19.38</v>
      </c>
      <c r="M55" s="16">
        <f ca="1">IFERROR(SOLID!Q66,0)</f>
        <v>-19.420000000000002</v>
      </c>
      <c r="N55" s="16">
        <f ca="1">IFERROR(SOLID!R66,0)</f>
        <v>-19.45</v>
      </c>
      <c r="O55" s="16">
        <f ca="1">IFERROR(SOLID!S66,0)</f>
        <v>-19.48</v>
      </c>
      <c r="P55" s="16">
        <f ca="1">IFERROR(SOLID!T66,0)</f>
        <v>-19.52</v>
      </c>
      <c r="Q55" s="16">
        <f ca="1">IFERROR(SOLID!U66,0)</f>
        <v>-19.739999999999998</v>
      </c>
      <c r="R55" s="16">
        <f ca="1">IFERROR(SOLID!V66,0)</f>
        <v>-19.78</v>
      </c>
      <c r="S55" s="16">
        <f ca="1">IFERROR(SOLID!W66,0)</f>
        <v>-19.809999999999999</v>
      </c>
      <c r="T55" s="16">
        <f ca="1">IFERROR(SOLID!X66,0)</f>
        <v>-19.84</v>
      </c>
      <c r="U55" s="16">
        <f ca="1">IFERROR(SOLID!Y66,0)</f>
        <v>-19.88</v>
      </c>
      <c r="V55" s="16">
        <f ca="1">IFERROR(SOLID!Z66,0)</f>
        <v>-19.91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>
      <c r="A56" s="33" t="str">
        <f>IFERROR(SOLID!E67,0)</f>
        <v>H (Ga)</v>
      </c>
      <c r="B56" s="16">
        <f ca="1">IFERROR(SOLID!F67,0)</f>
        <v>-64.92</v>
      </c>
      <c r="C56" s="16">
        <f ca="1">IFERROR(SOLID!G67,0)</f>
        <v>-53.11</v>
      </c>
      <c r="D56" s="16">
        <f ca="1">IFERROR(SOLID!H67,0)</f>
        <v>-42.49</v>
      </c>
      <c r="E56" s="16">
        <f ca="1">IFERROR(SOLID!I67,0)</f>
        <v>-43.73</v>
      </c>
      <c r="F56" s="16">
        <f ca="1">IFERROR(SOLID!J67,0)</f>
        <v>-40.04</v>
      </c>
      <c r="G56" s="16">
        <f ca="1">IFERROR(SOLID!K67,0)</f>
        <v>-37.31</v>
      </c>
      <c r="H56" s="16">
        <f ca="1">IFERROR(SOLID!L67,0)</f>
        <v>-35.25</v>
      </c>
      <c r="I56" s="16">
        <f ca="1">IFERROR(SOLID!M67,0)</f>
        <v>-34.81</v>
      </c>
      <c r="J56" s="16">
        <f ca="1">IFERROR(SOLID!N67,0)</f>
        <v>-34.409999999999997</v>
      </c>
      <c r="K56" s="16">
        <f ca="1">IFERROR(SOLID!O67,0)</f>
        <v>-34.03</v>
      </c>
      <c r="L56" s="16">
        <f ca="1">IFERROR(SOLID!P67,0)</f>
        <v>-33.68</v>
      </c>
      <c r="M56" s="16">
        <f ca="1">IFERROR(SOLID!Q67,0)</f>
        <v>-33.76</v>
      </c>
      <c r="N56" s="16">
        <f ca="1">IFERROR(SOLID!R67,0)</f>
        <v>-33.86</v>
      </c>
      <c r="O56" s="16">
        <f ca="1">IFERROR(SOLID!S67,0)</f>
        <v>-33.44</v>
      </c>
      <c r="P56" s="16">
        <f ca="1">IFERROR(SOLID!T67,0)</f>
        <v>-33.049999999999997</v>
      </c>
      <c r="Q56" s="16">
        <f ca="1">IFERROR(SOLID!U67,0)</f>
        <v>-30.58</v>
      </c>
      <c r="R56" s="16">
        <f ca="1">IFERROR(SOLID!V67,0)</f>
        <v>-30.25</v>
      </c>
      <c r="S56" s="16">
        <f ca="1">IFERROR(SOLID!W67,0)</f>
        <v>-29.93</v>
      </c>
      <c r="T56" s="16">
        <f ca="1">IFERROR(SOLID!X67,0)</f>
        <v>-29.62</v>
      </c>
      <c r="U56" s="16">
        <f ca="1">IFERROR(SOLID!Y67,0)</f>
        <v>-29.3</v>
      </c>
      <c r="V56" s="16">
        <f ca="1">IFERROR(SOLID!Z67,0)</f>
        <v>-28.99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>
      <c r="A57" s="33" t="str">
        <f>IFERROR(SOLID!E68,0)</f>
        <v>H (Ge)</v>
      </c>
      <c r="B57" s="16">
        <f ca="1">IFERROR(SOLID!F68,0)</f>
        <v>-15.86</v>
      </c>
      <c r="C57" s="16">
        <f ca="1">IFERROR(SOLID!G68,0)</f>
        <v>-13.76</v>
      </c>
      <c r="D57" s="16">
        <f ca="1">IFERROR(SOLID!H68,0)</f>
        <v>-10.61</v>
      </c>
      <c r="E57" s="16">
        <f ca="1">IFERROR(SOLID!I68,0)</f>
        <v>-14.31</v>
      </c>
      <c r="F57" s="16">
        <f ca="1">IFERROR(SOLID!J68,0)</f>
        <v>-14.03</v>
      </c>
      <c r="G57" s="16">
        <f ca="1">IFERROR(SOLID!K68,0)</f>
        <v>-13.94</v>
      </c>
      <c r="H57" s="16">
        <f ca="1">IFERROR(SOLID!L68,0)</f>
        <v>-13.97</v>
      </c>
      <c r="I57" s="16">
        <f ca="1">IFERROR(SOLID!M68,0)</f>
        <v>-13.99</v>
      </c>
      <c r="J57" s="16">
        <f ca="1">IFERROR(SOLID!N68,0)</f>
        <v>-14.02</v>
      </c>
      <c r="K57" s="16">
        <f ca="1">IFERROR(SOLID!O68,0)</f>
        <v>-14.05</v>
      </c>
      <c r="L57" s="16">
        <f ca="1">IFERROR(SOLID!P68,0)</f>
        <v>-14.08</v>
      </c>
      <c r="M57" s="16">
        <f ca="1">IFERROR(SOLID!Q68,0)</f>
        <v>-14.12</v>
      </c>
      <c r="N57" s="16">
        <f ca="1">IFERROR(SOLID!R68,0)</f>
        <v>-14.15</v>
      </c>
      <c r="O57" s="16">
        <f ca="1">IFERROR(SOLID!S68,0)</f>
        <v>-13.98</v>
      </c>
      <c r="P57" s="16">
        <f ca="1">IFERROR(SOLID!T68,0)</f>
        <v>-13.85</v>
      </c>
      <c r="Q57" s="16">
        <f ca="1">IFERROR(SOLID!U68,0)</f>
        <v>-13.07</v>
      </c>
      <c r="R57" s="16">
        <f ca="1">IFERROR(SOLID!V68,0)</f>
        <v>-12.97</v>
      </c>
      <c r="S57" s="16">
        <f ca="1">IFERROR(SOLID!W68,0)</f>
        <v>-12.87</v>
      </c>
      <c r="T57" s="16">
        <f ca="1">IFERROR(SOLID!X68,0)</f>
        <v>-12.77</v>
      </c>
      <c r="U57" s="16">
        <f ca="1">IFERROR(SOLID!Y68,0)</f>
        <v>-12.67</v>
      </c>
      <c r="V57" s="16">
        <f ca="1">IFERROR(SOLID!Z68,0)</f>
        <v>-12.57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>
      <c r="A58" s="33" t="str">
        <f>IFERROR(SOLID!E69,0)</f>
        <v>H (Se)</v>
      </c>
      <c r="B58" s="16">
        <f ca="1">IFERROR(SOLID!F69,0)</f>
        <v>-23.95</v>
      </c>
      <c r="C58" s="16">
        <f ca="1">IFERROR(SOLID!G69,0)</f>
        <v>-20.149999999999999</v>
      </c>
      <c r="D58" s="16">
        <f ca="1">IFERROR(SOLID!H69,0)</f>
        <v>-19.53</v>
      </c>
      <c r="E58" s="16">
        <f ca="1">IFERROR(SOLID!I69,0)</f>
        <v>-13.26</v>
      </c>
      <c r="F58" s="16">
        <f ca="1">IFERROR(SOLID!J69,0)</f>
        <v>-11.7</v>
      </c>
      <c r="G58" s="16">
        <f ca="1">IFERROR(SOLID!K69,0)</f>
        <v>-10.45</v>
      </c>
      <c r="H58" s="16">
        <f ca="1">IFERROR(SOLID!L69,0)</f>
        <v>-9.4139999999999997</v>
      </c>
      <c r="I58" s="16">
        <f ca="1">IFERROR(SOLID!M69,0)</f>
        <v>-9.18</v>
      </c>
      <c r="J58" s="16">
        <f ca="1">IFERROR(SOLID!N69,0)</f>
        <v>-8.9559999999999995</v>
      </c>
      <c r="K58" s="16">
        <f ca="1">IFERROR(SOLID!O69,0)</f>
        <v>-8.74</v>
      </c>
      <c r="L58" s="16">
        <f ca="1">IFERROR(SOLID!P69,0)</f>
        <v>-8.5310000000000006</v>
      </c>
      <c r="M58" s="16">
        <f ca="1">IFERROR(SOLID!Q69,0)</f>
        <v>-8.3320000000000007</v>
      </c>
      <c r="N58" s="16">
        <f ca="1">IFERROR(SOLID!R69,0)</f>
        <v>-8.157</v>
      </c>
      <c r="O58" s="16">
        <f ca="1">IFERROR(SOLID!S69,0)</f>
        <v>-8.2460000000000004</v>
      </c>
      <c r="P58" s="16">
        <f ca="1">IFERROR(SOLID!T69,0)</f>
        <v>-8.3160000000000007</v>
      </c>
      <c r="Q58" s="16">
        <f ca="1">IFERROR(SOLID!U69,0)</f>
        <v>-8.81</v>
      </c>
      <c r="R58" s="16">
        <f ca="1">IFERROR(SOLID!V69,0)</f>
        <v>-8.8840000000000003</v>
      </c>
      <c r="S58" s="16">
        <f ca="1">IFERROR(SOLID!W69,0)</f>
        <v>-8.9600000000000009</v>
      </c>
      <c r="T58" s="16">
        <f ca="1">IFERROR(SOLID!X69,0)</f>
        <v>-9.0380000000000003</v>
      </c>
      <c r="U58" s="16">
        <f ca="1">IFERROR(SOLID!Y69,0)</f>
        <v>-9.1180000000000003</v>
      </c>
      <c r="V58" s="16">
        <f ca="1">IFERROR(SOLID!Z69,0)</f>
        <v>-9.2010000000000005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>
      <c r="A65" s="35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</row>
    <row r="66" spans="1:73" ht="22.5" thickTop="1" thickBot="1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867.8</v>
      </c>
      <c r="R66" s="4">
        <f>IFERROR(ALL!V45,0)</f>
        <v>884.4</v>
      </c>
      <c r="S66" s="4">
        <f>IFERROR(ALL!W45,0)</f>
        <v>900.9</v>
      </c>
      <c r="T66" s="4">
        <f>IFERROR(ALL!X45,0)</f>
        <v>917.4</v>
      </c>
      <c r="U66" s="4">
        <f>IFERROR(ALL!Y45,0)</f>
        <v>933.9</v>
      </c>
      <c r="V66" s="4">
        <f>IFERROR(ALL!Z45,0)</f>
        <v>950.4</v>
      </c>
      <c r="W66" s="4">
        <f>IFERROR(ALL!AA45,0)</f>
        <v>967</v>
      </c>
      <c r="X66" s="4">
        <f>IFERROR(ALL!AB45,0)</f>
        <v>983.5</v>
      </c>
      <c r="Y66" s="4">
        <f>IFERROR(ALL!AC45,0)</f>
        <v>1000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>
      <c r="A67" s="83" t="str">
        <f>IFERROR(ALL!E46,0)</f>
        <v>*Ga2Se3[l]</v>
      </c>
      <c r="B67" s="16">
        <f ca="1">IFERROR(ALL!F46,0)</f>
        <v>-202.79</v>
      </c>
      <c r="C67" s="16">
        <f ca="1">IFERROR(ALL!G46,0)</f>
        <v>-192.49</v>
      </c>
      <c r="D67" s="16">
        <f ca="1">IFERROR(ALL!H46,0)</f>
        <v>-183.31</v>
      </c>
      <c r="E67" s="16">
        <f ca="1">IFERROR(ALL!I46,0)</f>
        <v>-175.14999999999998</v>
      </c>
      <c r="F67" s="16">
        <f ca="1">IFERROR(ALL!J46,0)</f>
        <v>-167.76999999999998</v>
      </c>
      <c r="G67" s="16">
        <f ca="1">IFERROR(ALL!K46,0)</f>
        <v>-144.66</v>
      </c>
      <c r="H67" s="16">
        <f ca="1">IFERROR(ALL!L46,0)</f>
        <v>-128.32</v>
      </c>
      <c r="I67" s="16">
        <f ca="1">IFERROR(ALL!M46,0)</f>
        <v>-116.27000000000001</v>
      </c>
      <c r="J67" s="16">
        <f ca="1">IFERROR(ALL!N46,0)</f>
        <v>-107.07000000000001</v>
      </c>
      <c r="K67" s="16">
        <f ca="1">IFERROR(ALL!O46,0)</f>
        <v>-99.870999999999995</v>
      </c>
      <c r="L67" s="16">
        <f ca="1">IFERROR(ALL!P46,0)</f>
        <v>-94.141999999999996</v>
      </c>
      <c r="M67" s="16">
        <f ca="1">IFERROR(ALL!Q46,0)</f>
        <v>-92.884</v>
      </c>
      <c r="N67" s="16">
        <f ca="1">IFERROR(ALL!R46,0)</f>
        <v>-91.699999999999989</v>
      </c>
      <c r="O67" s="16">
        <f ca="1">IFERROR(ALL!S46,0)</f>
        <v>-90.700999999999993</v>
      </c>
      <c r="P67" s="16">
        <f ca="1">IFERROR(ALL!T46,0)</f>
        <v>-90.268000000000001</v>
      </c>
      <c r="Q67" s="16">
        <f ca="1">IFERROR(ALL!U46,0)</f>
        <v>-88.812000000000012</v>
      </c>
      <c r="R67" s="16">
        <f ca="1">IFERROR(ALL!V46,0)</f>
        <v>-88.480999999999995</v>
      </c>
      <c r="S67" s="16">
        <f ca="1">IFERROR(ALL!W46,0)</f>
        <v>-88.031000000000006</v>
      </c>
      <c r="T67" s="16">
        <f ca="1">IFERROR(ALL!X46,0)</f>
        <v>-87.59</v>
      </c>
      <c r="U67" s="16">
        <f ca="1">IFERROR(ALL!Y46,0)</f>
        <v>-87.152000000000001</v>
      </c>
      <c r="V67" s="16">
        <f ca="1">IFERROR(ALL!Z46,0)</f>
        <v>-86.740000000000009</v>
      </c>
      <c r="W67" s="16">
        <f ca="1">IFERROR(ALL!AA46,0)</f>
        <v>-86.353999999999999</v>
      </c>
      <c r="X67" s="16">
        <f ca="1">IFERROR(ALL!AB46,0)</f>
        <v>-85.954000000000008</v>
      </c>
      <c r="Y67" s="16">
        <f ca="1">IFERROR(ALL!AC46,0)</f>
        <v>-85.582999999999998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99"/>
    </row>
    <row r="68" spans="1:73" ht="21.75" hidden="1" outlineLevel="1" thickBot="1">
      <c r="A68" s="83" t="str">
        <f>IFERROR(ALL!E47,0)</f>
        <v>*GeSe</v>
      </c>
      <c r="B68" s="16">
        <f ca="1">IFERROR(ALL!F47,0)</f>
        <v>-40.909999999999997</v>
      </c>
      <c r="C68" s="16">
        <f ca="1">IFERROR(ALL!G47,0)</f>
        <v>-39.159999999999997</v>
      </c>
      <c r="D68" s="16">
        <f ca="1">IFERROR(ALL!H47,0)</f>
        <v>-37.61</v>
      </c>
      <c r="E68" s="16">
        <f ca="1">IFERROR(ALL!I47,0)</f>
        <v>-36.239999999999995</v>
      </c>
      <c r="F68" s="16">
        <f ca="1">IFERROR(ALL!J47,0)</f>
        <v>-35.01</v>
      </c>
      <c r="G68" s="16">
        <f ca="1">IFERROR(ALL!K47,0)</f>
        <v>-31.25</v>
      </c>
      <c r="H68" s="16">
        <f ca="1">IFERROR(ALL!L47,0)</f>
        <v>-28.66</v>
      </c>
      <c r="I68" s="16">
        <f ca="1">IFERROR(ALL!M47,0)</f>
        <v>-26.82</v>
      </c>
      <c r="J68" s="16">
        <f ca="1">IFERROR(ALL!N47,0)</f>
        <v>-25.46</v>
      </c>
      <c r="K68" s="16">
        <f ca="1">IFERROR(ALL!O47,0)</f>
        <v>-24.417000000000002</v>
      </c>
      <c r="L68" s="16">
        <f ca="1">IFERROR(ALL!P47,0)</f>
        <v>-23.564</v>
      </c>
      <c r="M68" s="16">
        <f ca="1">IFERROR(ALL!Q47,0)</f>
        <v>-23.378</v>
      </c>
      <c r="N68" s="16">
        <f ca="1">IFERROR(ALL!R47,0)</f>
        <v>-23.2</v>
      </c>
      <c r="O68" s="16">
        <f ca="1">IFERROR(ALL!S47,0)</f>
        <v>-22.987000000000002</v>
      </c>
      <c r="P68" s="16">
        <f ca="1">IFERROR(ALL!T47,0)</f>
        <v>-22.686</v>
      </c>
      <c r="Q68" s="16">
        <f ca="1">IFERROR(ALL!U47,0)</f>
        <v>-22.033999999999999</v>
      </c>
      <c r="R68" s="16">
        <f ca="1">IFERROR(ALL!V47,0)</f>
        <v>-21.946999999999999</v>
      </c>
      <c r="S68" s="16">
        <f ca="1">IFERROR(ALL!W47,0)</f>
        <v>-21.907</v>
      </c>
      <c r="T68" s="16">
        <f ca="1">IFERROR(ALL!X47,0)</f>
        <v>-21.880000000000003</v>
      </c>
      <c r="U68" s="16">
        <f ca="1">IFERROR(ALL!Y47,0)</f>
        <v>-21.853999999999999</v>
      </c>
      <c r="V68" s="16">
        <f ca="1">IFERROR(ALL!Z47,0)</f>
        <v>-21.83</v>
      </c>
      <c r="W68" s="16">
        <f ca="1">IFERROR(ALL!AA47,0)</f>
        <v>-21.808</v>
      </c>
      <c r="X68" s="16">
        <f ca="1">IFERROR(ALL!AB47,0)</f>
        <v>-21.788</v>
      </c>
      <c r="Y68" s="16">
        <f ca="1">IFERROR(ALL!AC47,0)</f>
        <v>-21.771000000000001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99"/>
    </row>
    <row r="69" spans="1:73" ht="21.75" hidden="1" outlineLevel="1" thickBot="1">
      <c r="A69" s="83" t="str">
        <f>IFERROR(ALL!E48,0)</f>
        <v>Se8</v>
      </c>
      <c r="B69" s="16">
        <f ca="1">IFERROR(ALL!F48,0)</f>
        <v>-191.6</v>
      </c>
      <c r="C69" s="16">
        <f ca="1">IFERROR(ALL!G48,0)</f>
        <v>-182.64</v>
      </c>
      <c r="D69" s="16">
        <f ca="1">IFERROR(ALL!H48,0)</f>
        <v>-174.64</v>
      </c>
      <c r="E69" s="16">
        <f ca="1">IFERROR(ALL!I48,0)</f>
        <v>-167.6</v>
      </c>
      <c r="F69" s="16">
        <f ca="1">IFERROR(ALL!J48,0)</f>
        <v>-161.19999999999999</v>
      </c>
      <c r="G69" s="16">
        <f ca="1">IFERROR(ALL!K48,0)</f>
        <v>-156.16</v>
      </c>
      <c r="H69" s="16">
        <f ca="1">IFERROR(ALL!L48,0)</f>
        <v>-106.08</v>
      </c>
      <c r="I69" s="16">
        <f ca="1">IFERROR(ALL!M48,0)</f>
        <v>-93.68</v>
      </c>
      <c r="J69" s="16">
        <f ca="1">IFERROR(ALL!N48,0)</f>
        <v>-84.08</v>
      </c>
      <c r="K69" s="16">
        <f ca="1">IFERROR(ALL!O48,0)</f>
        <v>-77.096000000000004</v>
      </c>
      <c r="L69" s="16">
        <f ca="1">IFERROR(ALL!P48,0)</f>
        <v>-72.751999999999995</v>
      </c>
      <c r="M69" s="16">
        <f ca="1">IFERROR(ALL!Q48,0)</f>
        <v>-72.063999999999993</v>
      </c>
      <c r="N69" s="16">
        <f ca="1">IFERROR(ALL!R48,0)</f>
        <v>-71.52</v>
      </c>
      <c r="O69" s="16">
        <f ca="1">IFERROR(ALL!S48,0)</f>
        <v>-70.936000000000007</v>
      </c>
      <c r="P69" s="16">
        <f ca="1">IFERROR(ALL!T48,0)</f>
        <v>-70.048000000000002</v>
      </c>
      <c r="Q69" s="16">
        <f ca="1">IFERROR(ALL!U48,0)</f>
        <v>-69.152000000000001</v>
      </c>
      <c r="R69" s="16">
        <f ca="1">IFERROR(ALL!V48,0)</f>
        <v>-69.335999999999999</v>
      </c>
      <c r="S69" s="16">
        <f ca="1">IFERROR(ALL!W48,0)</f>
        <v>-69.896000000000001</v>
      </c>
      <c r="T69" s="16">
        <f ca="1">IFERROR(ALL!X48,0)</f>
        <v>-70.48</v>
      </c>
      <c r="U69" s="16">
        <f ca="1">IFERROR(ALL!Y48,0)</f>
        <v>-71.072000000000003</v>
      </c>
      <c r="V69" s="16">
        <f ca="1">IFERROR(ALL!Z48,0)</f>
        <v>-71.680000000000007</v>
      </c>
      <c r="W69" s="16">
        <f ca="1">IFERROR(ALL!AA48,0)</f>
        <v>-72.304000000000002</v>
      </c>
      <c r="X69" s="16">
        <f ca="1">IFERROR(ALL!AB48,0)</f>
        <v>-72.944000000000003</v>
      </c>
      <c r="Y69" s="16">
        <f ca="1">IFERROR(ALL!AC48,0)</f>
        <v>-73.608000000000004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99"/>
    </row>
    <row r="70" spans="1:73" ht="21.75" hidden="1" outlineLevel="1" thickBot="1">
      <c r="A70" s="83" t="str">
        <f>IFERROR(ALL!E49,0)</f>
        <v>Se7</v>
      </c>
      <c r="B70" s="16">
        <f ca="1">IFERROR(ALL!F49,0)</f>
        <v>-167.65</v>
      </c>
      <c r="C70" s="16">
        <f ca="1">IFERROR(ALL!G49,0)</f>
        <v>-159.81</v>
      </c>
      <c r="D70" s="16">
        <f ca="1">IFERROR(ALL!H49,0)</f>
        <v>-152.81</v>
      </c>
      <c r="E70" s="16">
        <f ca="1">IFERROR(ALL!I49,0)</f>
        <v>-146.65</v>
      </c>
      <c r="F70" s="16">
        <f ca="1">IFERROR(ALL!J49,0)</f>
        <v>-141.04999999999998</v>
      </c>
      <c r="G70" s="16">
        <f ca="1">IFERROR(ALL!K49,0)</f>
        <v>-136.63999999999999</v>
      </c>
      <c r="H70" s="16">
        <f ca="1">IFERROR(ALL!L49,0)</f>
        <v>-92.82</v>
      </c>
      <c r="I70" s="16">
        <f ca="1">IFERROR(ALL!M49,0)</f>
        <v>-81.97</v>
      </c>
      <c r="J70" s="16">
        <f ca="1">IFERROR(ALL!N49,0)</f>
        <v>-73.569999999999993</v>
      </c>
      <c r="K70" s="16">
        <f ca="1">IFERROR(ALL!O49,0)</f>
        <v>-67.459000000000003</v>
      </c>
      <c r="L70" s="16">
        <f ca="1">IFERROR(ALL!P49,0)</f>
        <v>-63.657999999999994</v>
      </c>
      <c r="M70" s="16">
        <f ca="1">IFERROR(ALL!Q49,0)</f>
        <v>-63.055999999999997</v>
      </c>
      <c r="N70" s="16">
        <f ca="1">IFERROR(ALL!R49,0)</f>
        <v>-62.58</v>
      </c>
      <c r="O70" s="16">
        <f ca="1">IFERROR(ALL!S49,0)</f>
        <v>-62.069000000000003</v>
      </c>
      <c r="P70" s="16">
        <f ca="1">IFERROR(ALL!T49,0)</f>
        <v>-61.292000000000002</v>
      </c>
      <c r="Q70" s="16">
        <f ca="1">IFERROR(ALL!U49,0)</f>
        <v>-60.508000000000003</v>
      </c>
      <c r="R70" s="16">
        <f ca="1">IFERROR(ALL!V49,0)</f>
        <v>-60.668999999999997</v>
      </c>
      <c r="S70" s="16">
        <f ca="1">IFERROR(ALL!W49,0)</f>
        <v>-61.158999999999999</v>
      </c>
      <c r="T70" s="16">
        <f ca="1">IFERROR(ALL!X49,0)</f>
        <v>-61.67</v>
      </c>
      <c r="U70" s="16">
        <f ca="1">IFERROR(ALL!Y49,0)</f>
        <v>-62.188000000000002</v>
      </c>
      <c r="V70" s="16">
        <f ca="1">IFERROR(ALL!Z49,0)</f>
        <v>-62.720000000000006</v>
      </c>
      <c r="W70" s="16">
        <f ca="1">IFERROR(ALL!AA49,0)</f>
        <v>-63.266000000000005</v>
      </c>
      <c r="X70" s="16">
        <f ca="1">IFERROR(ALL!AB49,0)</f>
        <v>-63.826000000000001</v>
      </c>
      <c r="Y70" s="16">
        <f ca="1">IFERROR(ALL!AC49,0)</f>
        <v>-64.407000000000011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99"/>
    </row>
    <row r="71" spans="1:73" ht="21.75" hidden="1" outlineLevel="1" thickBot="1">
      <c r="A71" s="83" t="str">
        <f>IFERROR(ALL!E50,0)</f>
        <v>Se6</v>
      </c>
      <c r="B71" s="16">
        <f ca="1">IFERROR(ALL!F50,0)</f>
        <v>-143.69999999999999</v>
      </c>
      <c r="C71" s="16">
        <f ca="1">IFERROR(ALL!G50,0)</f>
        <v>-136.97999999999999</v>
      </c>
      <c r="D71" s="16">
        <f ca="1">IFERROR(ALL!H50,0)</f>
        <v>-130.97999999999999</v>
      </c>
      <c r="E71" s="16">
        <f ca="1">IFERROR(ALL!I50,0)</f>
        <v>-125.69999999999999</v>
      </c>
      <c r="F71" s="16">
        <f ca="1">IFERROR(ALL!J50,0)</f>
        <v>-120.89999999999999</v>
      </c>
      <c r="G71" s="16">
        <f ca="1">IFERROR(ALL!K50,0)</f>
        <v>-117.12</v>
      </c>
      <c r="H71" s="16">
        <f ca="1">IFERROR(ALL!L50,0)</f>
        <v>-79.56</v>
      </c>
      <c r="I71" s="16">
        <f ca="1">IFERROR(ALL!M50,0)</f>
        <v>-70.260000000000005</v>
      </c>
      <c r="J71" s="16">
        <f ca="1">IFERROR(ALL!N50,0)</f>
        <v>-63.06</v>
      </c>
      <c r="K71" s="16">
        <f ca="1">IFERROR(ALL!O50,0)</f>
        <v>-57.822000000000003</v>
      </c>
      <c r="L71" s="16">
        <f ca="1">IFERROR(ALL!P50,0)</f>
        <v>-54.563999999999993</v>
      </c>
      <c r="M71" s="16">
        <f ca="1">IFERROR(ALL!Q50,0)</f>
        <v>-54.047999999999995</v>
      </c>
      <c r="N71" s="16">
        <f ca="1">IFERROR(ALL!R50,0)</f>
        <v>-53.64</v>
      </c>
      <c r="O71" s="16">
        <f ca="1">IFERROR(ALL!S50,0)</f>
        <v>-53.202000000000005</v>
      </c>
      <c r="P71" s="16">
        <f ca="1">IFERROR(ALL!T50,0)</f>
        <v>-52.536000000000001</v>
      </c>
      <c r="Q71" s="16">
        <f ca="1">IFERROR(ALL!U50,0)</f>
        <v>-51.864000000000004</v>
      </c>
      <c r="R71" s="16">
        <f ca="1">IFERROR(ALL!V50,0)</f>
        <v>-52.001999999999995</v>
      </c>
      <c r="S71" s="16">
        <f ca="1">IFERROR(ALL!W50,0)</f>
        <v>-52.421999999999997</v>
      </c>
      <c r="T71" s="16">
        <f ca="1">IFERROR(ALL!X50,0)</f>
        <v>-52.86</v>
      </c>
      <c r="U71" s="16">
        <f ca="1">IFERROR(ALL!Y50,0)</f>
        <v>-53.304000000000002</v>
      </c>
      <c r="V71" s="16">
        <f ca="1">IFERROR(ALL!Z50,0)</f>
        <v>-53.760000000000005</v>
      </c>
      <c r="W71" s="16">
        <f ca="1">IFERROR(ALL!AA50,0)</f>
        <v>-54.228000000000002</v>
      </c>
      <c r="X71" s="16">
        <f ca="1">IFERROR(ALL!AB50,0)</f>
        <v>-54.707999999999998</v>
      </c>
      <c r="Y71" s="16">
        <f ca="1">IFERROR(ALL!AC50,0)</f>
        <v>-55.206000000000003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99"/>
    </row>
    <row r="72" spans="1:73" ht="21.75" hidden="1" outlineLevel="1" thickBot="1">
      <c r="A72" s="83" t="str">
        <f>IFERROR(ALL!E51,0)</f>
        <v>Se5</v>
      </c>
      <c r="B72" s="16">
        <f ca="1">IFERROR(ALL!F51,0)</f>
        <v>-119.75</v>
      </c>
      <c r="C72" s="16">
        <f ca="1">IFERROR(ALL!G51,0)</f>
        <v>-114.14999999999999</v>
      </c>
      <c r="D72" s="16">
        <f ca="1">IFERROR(ALL!H51,0)</f>
        <v>-109.14999999999999</v>
      </c>
      <c r="E72" s="16">
        <f ca="1">IFERROR(ALL!I51,0)</f>
        <v>-104.75</v>
      </c>
      <c r="F72" s="16">
        <f ca="1">IFERROR(ALL!J51,0)</f>
        <v>-100.75</v>
      </c>
      <c r="G72" s="16">
        <f ca="1">IFERROR(ALL!K51,0)</f>
        <v>-97.6</v>
      </c>
      <c r="H72" s="16">
        <f ca="1">IFERROR(ALL!L51,0)</f>
        <v>-66.3</v>
      </c>
      <c r="I72" s="16">
        <f ca="1">IFERROR(ALL!M51,0)</f>
        <v>-58.550000000000004</v>
      </c>
      <c r="J72" s="16">
        <f ca="1">IFERROR(ALL!N51,0)</f>
        <v>-52.55</v>
      </c>
      <c r="K72" s="16">
        <f ca="1">IFERROR(ALL!O51,0)</f>
        <v>-48.185000000000002</v>
      </c>
      <c r="L72" s="16">
        <f ca="1">IFERROR(ALL!P51,0)</f>
        <v>-45.47</v>
      </c>
      <c r="M72" s="16">
        <f ca="1">IFERROR(ALL!Q51,0)</f>
        <v>-45.039999999999992</v>
      </c>
      <c r="N72" s="16">
        <f ca="1">IFERROR(ALL!R51,0)</f>
        <v>-44.699999999999996</v>
      </c>
      <c r="O72" s="16">
        <f ca="1">IFERROR(ALL!S51,0)</f>
        <v>-44.335000000000008</v>
      </c>
      <c r="P72" s="16">
        <f ca="1">IFERROR(ALL!T51,0)</f>
        <v>-43.78</v>
      </c>
      <c r="Q72" s="16">
        <f ca="1">IFERROR(ALL!U51,0)</f>
        <v>-43.22</v>
      </c>
      <c r="R72" s="16">
        <f ca="1">IFERROR(ALL!V51,0)</f>
        <v>-43.335000000000001</v>
      </c>
      <c r="S72" s="16">
        <f ca="1">IFERROR(ALL!W51,0)</f>
        <v>-43.685000000000002</v>
      </c>
      <c r="T72" s="16">
        <f ca="1">IFERROR(ALL!X51,0)</f>
        <v>-44.050000000000004</v>
      </c>
      <c r="U72" s="16">
        <f ca="1">IFERROR(ALL!Y51,0)</f>
        <v>-44.42</v>
      </c>
      <c r="V72" s="16">
        <f ca="1">IFERROR(ALL!Z51,0)</f>
        <v>-44.800000000000004</v>
      </c>
      <c r="W72" s="16">
        <f ca="1">IFERROR(ALL!AA51,0)</f>
        <v>-45.19</v>
      </c>
      <c r="X72" s="16">
        <f ca="1">IFERROR(ALL!AB51,0)</f>
        <v>-45.59</v>
      </c>
      <c r="Y72" s="16">
        <f ca="1">IFERROR(ALL!AC51,0)</f>
        <v>-46.005000000000003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99"/>
    </row>
    <row r="73" spans="1:73" ht="21.75" hidden="1" outlineLevel="1" thickBot="1">
      <c r="A73" s="83" t="str">
        <f>IFERROR(ALL!E52,0)</f>
        <v>Se4</v>
      </c>
      <c r="B73" s="16">
        <f ca="1">IFERROR(ALL!F52,0)</f>
        <v>-95.8</v>
      </c>
      <c r="C73" s="16">
        <f ca="1">IFERROR(ALL!G52,0)</f>
        <v>-91.32</v>
      </c>
      <c r="D73" s="16">
        <f ca="1">IFERROR(ALL!H52,0)</f>
        <v>-87.32</v>
      </c>
      <c r="E73" s="16">
        <f ca="1">IFERROR(ALL!I52,0)</f>
        <v>-83.8</v>
      </c>
      <c r="F73" s="16">
        <f ca="1">IFERROR(ALL!J52,0)</f>
        <v>-80.599999999999994</v>
      </c>
      <c r="G73" s="16">
        <f ca="1">IFERROR(ALL!K52,0)</f>
        <v>-78.08</v>
      </c>
      <c r="H73" s="16">
        <f ca="1">IFERROR(ALL!L52,0)</f>
        <v>-53.04</v>
      </c>
      <c r="I73" s="16">
        <f ca="1">IFERROR(ALL!M52,0)</f>
        <v>-46.84</v>
      </c>
      <c r="J73" s="16">
        <f ca="1">IFERROR(ALL!N52,0)</f>
        <v>-42.04</v>
      </c>
      <c r="K73" s="16">
        <f ca="1">IFERROR(ALL!O52,0)</f>
        <v>-38.548000000000002</v>
      </c>
      <c r="L73" s="16">
        <f ca="1">IFERROR(ALL!P52,0)</f>
        <v>-36.375999999999998</v>
      </c>
      <c r="M73" s="16">
        <f ca="1">IFERROR(ALL!Q52,0)</f>
        <v>-36.031999999999996</v>
      </c>
      <c r="N73" s="16">
        <f ca="1">IFERROR(ALL!R52,0)</f>
        <v>-35.76</v>
      </c>
      <c r="O73" s="16">
        <f ca="1">IFERROR(ALL!S52,0)</f>
        <v>-35.468000000000004</v>
      </c>
      <c r="P73" s="16">
        <f ca="1">IFERROR(ALL!T52,0)</f>
        <v>-35.024000000000001</v>
      </c>
      <c r="Q73" s="16">
        <f ca="1">IFERROR(ALL!U52,0)</f>
        <v>-34.576000000000001</v>
      </c>
      <c r="R73" s="16">
        <f ca="1">IFERROR(ALL!V52,0)</f>
        <v>-34.667999999999999</v>
      </c>
      <c r="S73" s="16">
        <f ca="1">IFERROR(ALL!W52,0)</f>
        <v>-34.948</v>
      </c>
      <c r="T73" s="16">
        <f ca="1">IFERROR(ALL!X52,0)</f>
        <v>-35.24</v>
      </c>
      <c r="U73" s="16">
        <f ca="1">IFERROR(ALL!Y52,0)</f>
        <v>-35.536000000000001</v>
      </c>
      <c r="V73" s="16">
        <f ca="1">IFERROR(ALL!Z52,0)</f>
        <v>-35.840000000000003</v>
      </c>
      <c r="W73" s="16">
        <f ca="1">IFERROR(ALL!AA52,0)</f>
        <v>-36.152000000000001</v>
      </c>
      <c r="X73" s="16">
        <f ca="1">IFERROR(ALL!AB52,0)</f>
        <v>-36.472000000000001</v>
      </c>
      <c r="Y73" s="16">
        <f ca="1">IFERROR(ALL!AC52,0)</f>
        <v>-36.804000000000002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99"/>
    </row>
    <row r="74" spans="1:73" ht="21.75" hidden="1" outlineLevel="1" thickBot="1">
      <c r="A74" s="83" t="str">
        <f>IFERROR(ALL!E53,0)</f>
        <v>Se3</v>
      </c>
      <c r="B74" s="16">
        <f ca="1">IFERROR(ALL!F53,0)</f>
        <v>-71.849999999999994</v>
      </c>
      <c r="C74" s="16">
        <f ca="1">IFERROR(ALL!G53,0)</f>
        <v>-68.489999999999995</v>
      </c>
      <c r="D74" s="16">
        <f ca="1">IFERROR(ALL!H53,0)</f>
        <v>-65.489999999999995</v>
      </c>
      <c r="E74" s="16">
        <f ca="1">IFERROR(ALL!I53,0)</f>
        <v>-62.849999999999994</v>
      </c>
      <c r="F74" s="16">
        <f ca="1">IFERROR(ALL!J53,0)</f>
        <v>-60.449999999999996</v>
      </c>
      <c r="G74" s="16">
        <f ca="1">IFERROR(ALL!K53,0)</f>
        <v>-58.56</v>
      </c>
      <c r="H74" s="16">
        <f ca="1">IFERROR(ALL!L53,0)</f>
        <v>-39.78</v>
      </c>
      <c r="I74" s="16">
        <f ca="1">IFERROR(ALL!M53,0)</f>
        <v>-35.130000000000003</v>
      </c>
      <c r="J74" s="16">
        <f ca="1">IFERROR(ALL!N53,0)</f>
        <v>-31.53</v>
      </c>
      <c r="K74" s="16">
        <f ca="1">IFERROR(ALL!O53,0)</f>
        <v>-28.911000000000001</v>
      </c>
      <c r="L74" s="16">
        <f ca="1">IFERROR(ALL!P53,0)</f>
        <v>-27.281999999999996</v>
      </c>
      <c r="M74" s="16">
        <f ca="1">IFERROR(ALL!Q53,0)</f>
        <v>-27.023999999999997</v>
      </c>
      <c r="N74" s="16">
        <f ca="1">IFERROR(ALL!R53,0)</f>
        <v>-26.82</v>
      </c>
      <c r="O74" s="16">
        <f ca="1">IFERROR(ALL!S53,0)</f>
        <v>-26.601000000000003</v>
      </c>
      <c r="P74" s="16">
        <f ca="1">IFERROR(ALL!T53,0)</f>
        <v>-26.268000000000001</v>
      </c>
      <c r="Q74" s="16">
        <f ca="1">IFERROR(ALL!U53,0)</f>
        <v>-25.932000000000002</v>
      </c>
      <c r="R74" s="16">
        <f ca="1">IFERROR(ALL!V53,0)</f>
        <v>-26.000999999999998</v>
      </c>
      <c r="S74" s="16">
        <f ca="1">IFERROR(ALL!W53,0)</f>
        <v>-26.210999999999999</v>
      </c>
      <c r="T74" s="16">
        <f ca="1">IFERROR(ALL!X53,0)</f>
        <v>-26.43</v>
      </c>
      <c r="U74" s="16">
        <f ca="1">IFERROR(ALL!Y53,0)</f>
        <v>-26.652000000000001</v>
      </c>
      <c r="V74" s="16">
        <f ca="1">IFERROR(ALL!Z53,0)</f>
        <v>-26.880000000000003</v>
      </c>
      <c r="W74" s="16">
        <f ca="1">IFERROR(ALL!AA53,0)</f>
        <v>-27.114000000000001</v>
      </c>
      <c r="X74" s="16">
        <f ca="1">IFERROR(ALL!AB53,0)</f>
        <v>-27.353999999999999</v>
      </c>
      <c r="Y74" s="16">
        <f ca="1">IFERROR(ALL!AC53,0)</f>
        <v>-27.603000000000002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99"/>
    </row>
    <row r="75" spans="1:73" ht="21.75" hidden="1" outlineLevel="1" thickBot="1">
      <c r="A75" s="83" t="str">
        <f>IFERROR(ALL!E54,0)</f>
        <v>Se2</v>
      </c>
      <c r="B75" s="16">
        <f ca="1">IFERROR(ALL!F54,0)</f>
        <v>-47.9</v>
      </c>
      <c r="C75" s="16">
        <f ca="1">IFERROR(ALL!G54,0)</f>
        <v>-45.66</v>
      </c>
      <c r="D75" s="16">
        <f ca="1">IFERROR(ALL!H54,0)</f>
        <v>-43.66</v>
      </c>
      <c r="E75" s="16">
        <f ca="1">IFERROR(ALL!I54,0)</f>
        <v>-41.9</v>
      </c>
      <c r="F75" s="16">
        <f ca="1">IFERROR(ALL!J54,0)</f>
        <v>-40.299999999999997</v>
      </c>
      <c r="G75" s="16">
        <f ca="1">IFERROR(ALL!K54,0)</f>
        <v>-39.04</v>
      </c>
      <c r="H75" s="16">
        <f ca="1">IFERROR(ALL!L54,0)</f>
        <v>-26.52</v>
      </c>
      <c r="I75" s="16">
        <f ca="1">IFERROR(ALL!M54,0)</f>
        <v>-23.42</v>
      </c>
      <c r="J75" s="16">
        <f ca="1">IFERROR(ALL!N54,0)</f>
        <v>-21.02</v>
      </c>
      <c r="K75" s="16">
        <f ca="1">IFERROR(ALL!O54,0)</f>
        <v>-19.274000000000001</v>
      </c>
      <c r="L75" s="16">
        <f ca="1">IFERROR(ALL!P54,0)</f>
        <v>-18.187999999999999</v>
      </c>
      <c r="M75" s="16">
        <f ca="1">IFERROR(ALL!Q54,0)</f>
        <v>-18.015999999999998</v>
      </c>
      <c r="N75" s="16">
        <f ca="1">IFERROR(ALL!R54,0)</f>
        <v>-17.88</v>
      </c>
      <c r="O75" s="16">
        <f ca="1">IFERROR(ALL!S54,0)</f>
        <v>-17.734000000000002</v>
      </c>
      <c r="P75" s="16">
        <f ca="1">IFERROR(ALL!T54,0)</f>
        <v>-17.512</v>
      </c>
      <c r="Q75" s="16">
        <f ca="1">IFERROR(ALL!U54,0)</f>
        <v>-17.288</v>
      </c>
      <c r="R75" s="16">
        <f ca="1">IFERROR(ALL!V54,0)</f>
        <v>-17.334</v>
      </c>
      <c r="S75" s="16">
        <f ca="1">IFERROR(ALL!W54,0)</f>
        <v>-17.474</v>
      </c>
      <c r="T75" s="16">
        <f ca="1">IFERROR(ALL!X54,0)</f>
        <v>-17.62</v>
      </c>
      <c r="U75" s="16">
        <f ca="1">IFERROR(ALL!Y54,0)</f>
        <v>-17.768000000000001</v>
      </c>
      <c r="V75" s="16">
        <f ca="1">IFERROR(ALL!Z54,0)</f>
        <v>-17.920000000000002</v>
      </c>
      <c r="W75" s="16">
        <f ca="1">IFERROR(ALL!AA54,0)</f>
        <v>-18.076000000000001</v>
      </c>
      <c r="X75" s="16">
        <f ca="1">IFERROR(ALL!AB54,0)</f>
        <v>-18.236000000000001</v>
      </c>
      <c r="Y75" s="16">
        <f ca="1">IFERROR(ALL!AC54,0)</f>
        <v>-18.402000000000001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99"/>
    </row>
    <row r="76" spans="1:73" ht="21.75" hidden="1" outlineLevel="1" thickBot="1">
      <c r="A76" s="83" t="str">
        <f>IFERROR(ALL!E55,0)</f>
        <v>Se</v>
      </c>
      <c r="B76" s="16">
        <f ca="1">IFERROR(ALL!F55,0)</f>
        <v>-23.95</v>
      </c>
      <c r="C76" s="16">
        <f ca="1">IFERROR(ALL!G55,0)</f>
        <v>-22.83</v>
      </c>
      <c r="D76" s="16">
        <f ca="1">IFERROR(ALL!H55,0)</f>
        <v>-21.83</v>
      </c>
      <c r="E76" s="16">
        <f ca="1">IFERROR(ALL!I55,0)</f>
        <v>-20.95</v>
      </c>
      <c r="F76" s="16">
        <f ca="1">IFERROR(ALL!J55,0)</f>
        <v>-20.149999999999999</v>
      </c>
      <c r="G76" s="16">
        <f ca="1">IFERROR(ALL!K55,0)</f>
        <v>-19.52</v>
      </c>
      <c r="H76" s="16">
        <f ca="1">IFERROR(ALL!L55,0)</f>
        <v>-13.26</v>
      </c>
      <c r="I76" s="16">
        <f ca="1">IFERROR(ALL!M55,0)</f>
        <v>-11.71</v>
      </c>
      <c r="J76" s="16">
        <f ca="1">IFERROR(ALL!N55,0)</f>
        <v>-10.51</v>
      </c>
      <c r="K76" s="16">
        <f ca="1">IFERROR(ALL!O55,0)</f>
        <v>-9.6370000000000005</v>
      </c>
      <c r="L76" s="16">
        <f ca="1">IFERROR(ALL!P55,0)</f>
        <v>-9.0939999999999994</v>
      </c>
      <c r="M76" s="16">
        <f ca="1">IFERROR(ALL!Q55,0)</f>
        <v>-9.0079999999999991</v>
      </c>
      <c r="N76" s="16">
        <f ca="1">IFERROR(ALL!R55,0)</f>
        <v>-8.94</v>
      </c>
      <c r="O76" s="16">
        <f ca="1">IFERROR(ALL!S55,0)</f>
        <v>-8.8670000000000009</v>
      </c>
      <c r="P76" s="16">
        <f ca="1">IFERROR(ALL!T55,0)</f>
        <v>-8.7560000000000002</v>
      </c>
      <c r="Q76" s="16">
        <f ca="1">IFERROR(ALL!U55,0)</f>
        <v>-8.6440000000000001</v>
      </c>
      <c r="R76" s="16">
        <f ca="1">IFERROR(ALL!V55,0)</f>
        <v>-8.6669999999999998</v>
      </c>
      <c r="S76" s="16">
        <f ca="1">IFERROR(ALL!W55,0)</f>
        <v>-8.7370000000000001</v>
      </c>
      <c r="T76" s="16">
        <f ca="1">IFERROR(ALL!X55,0)</f>
        <v>-8.81</v>
      </c>
      <c r="U76" s="16">
        <f ca="1">IFERROR(ALL!Y55,0)</f>
        <v>-8.8840000000000003</v>
      </c>
      <c r="V76" s="16">
        <f ca="1">IFERROR(ALL!Z55,0)</f>
        <v>-8.9600000000000009</v>
      </c>
      <c r="W76" s="16">
        <f ca="1">IFERROR(ALL!AA55,0)</f>
        <v>-9.0380000000000003</v>
      </c>
      <c r="X76" s="16">
        <f ca="1">IFERROR(ALL!AB55,0)</f>
        <v>-9.1180000000000003</v>
      </c>
      <c r="Y76" s="16">
        <f ca="1">IFERROR(ALL!AC55,0)</f>
        <v>-9.2010000000000005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99"/>
    </row>
    <row r="77" spans="1:73" ht="21.75" hidden="1" outlineLevel="1" thickBot="1">
      <c r="A77" s="83" t="str">
        <f>IFERROR(ALL!E56,0)</f>
        <v>Ar</v>
      </c>
      <c r="B77" s="16">
        <f ca="1">IFERROR(ALL!F56,0)</f>
        <v>-18.62</v>
      </c>
      <c r="C77" s="16">
        <f ca="1">IFERROR(ALL!G56,0)</f>
        <v>-18.61</v>
      </c>
      <c r="D77" s="16">
        <f ca="1">IFERROR(ALL!H56,0)</f>
        <v>-18.61</v>
      </c>
      <c r="E77" s="16">
        <f ca="1">IFERROR(ALL!I56,0)</f>
        <v>-18.62</v>
      </c>
      <c r="F77" s="16">
        <f ca="1">IFERROR(ALL!J56,0)</f>
        <v>-18.63</v>
      </c>
      <c r="G77" s="16">
        <f ca="1">IFERROR(ALL!K56,0)</f>
        <v>-18.72</v>
      </c>
      <c r="H77" s="16">
        <f ca="1">IFERROR(ALL!L56,0)</f>
        <v>-18.84</v>
      </c>
      <c r="I77" s="16">
        <f ca="1">IFERROR(ALL!M56,0)</f>
        <v>-18.97</v>
      </c>
      <c r="J77" s="16">
        <f ca="1">IFERROR(ALL!N56,0)</f>
        <v>-19.11</v>
      </c>
      <c r="K77" s="16">
        <f ca="1">IFERROR(ALL!O56,0)</f>
        <v>-19.25</v>
      </c>
      <c r="L77" s="16">
        <f ca="1">IFERROR(ALL!P56,0)</f>
        <v>-19.38</v>
      </c>
      <c r="M77" s="16">
        <f ca="1">IFERROR(ALL!Q56,0)</f>
        <v>-19.420000000000002</v>
      </c>
      <c r="N77" s="16">
        <f ca="1">IFERROR(ALL!R56,0)</f>
        <v>-19.45</v>
      </c>
      <c r="O77" s="16">
        <f ca="1">IFERROR(ALL!S56,0)</f>
        <v>-19.48</v>
      </c>
      <c r="P77" s="16">
        <f ca="1">IFERROR(ALL!T56,0)</f>
        <v>-19.510000000000002</v>
      </c>
      <c r="Q77" s="16">
        <f ca="1">IFERROR(ALL!U56,0)</f>
        <v>-19.649999999999999</v>
      </c>
      <c r="R77" s="16">
        <f ca="1">IFERROR(ALL!V56,0)</f>
        <v>-19.68</v>
      </c>
      <c r="S77" s="16">
        <f ca="1">IFERROR(ALL!W56,0)</f>
        <v>-19.71</v>
      </c>
      <c r="T77" s="16">
        <f ca="1">IFERROR(ALL!X56,0)</f>
        <v>-19.739999999999998</v>
      </c>
      <c r="U77" s="16">
        <f ca="1">IFERROR(ALL!Y56,0)</f>
        <v>-19.78</v>
      </c>
      <c r="V77" s="16">
        <f ca="1">IFERROR(ALL!Z56,0)</f>
        <v>-19.809999999999999</v>
      </c>
      <c r="W77" s="16">
        <f ca="1">IFERROR(ALL!AA56,0)</f>
        <v>-19.84</v>
      </c>
      <c r="X77" s="16">
        <f ca="1">IFERROR(ALL!AB56,0)</f>
        <v>-19.88</v>
      </c>
      <c r="Y77" s="16">
        <f ca="1">IFERROR(ALL!AC56,0)</f>
        <v>-19.91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99"/>
    </row>
    <row r="78" spans="1:73" ht="21.75" hidden="1" outlineLevel="1" thickBot="1">
      <c r="A78" s="83" t="str">
        <f>IFERROR(ALL!E57,0)</f>
        <v>(l)GeSe2</v>
      </c>
      <c r="B78" s="16">
        <f ca="1">IFERROR(ALL!F57,0)</f>
        <v>-64.86</v>
      </c>
      <c r="C78" s="16">
        <f ca="1">IFERROR(ALL!G57,0)</f>
        <v>-61.989999999999995</v>
      </c>
      <c r="D78" s="16">
        <f ca="1">IFERROR(ALL!H57,0)</f>
        <v>-59.44</v>
      </c>
      <c r="E78" s="16">
        <f ca="1">IFERROR(ALL!I57,0)</f>
        <v>-57.19</v>
      </c>
      <c r="F78" s="16">
        <f ca="1">IFERROR(ALL!J57,0)</f>
        <v>-55.16</v>
      </c>
      <c r="G78" s="16">
        <f ca="1">IFERROR(ALL!K57,0)</f>
        <v>-50.769999999999996</v>
      </c>
      <c r="H78" s="16">
        <f ca="1">IFERROR(ALL!L57,0)</f>
        <v>-41.92</v>
      </c>
      <c r="I78" s="16">
        <f ca="1">IFERROR(ALL!M57,0)</f>
        <v>-38.53</v>
      </c>
      <c r="J78" s="16">
        <f ca="1">IFERROR(ALL!N57,0)</f>
        <v>-35.97</v>
      </c>
      <c r="K78" s="16">
        <f ca="1">IFERROR(ALL!O57,0)</f>
        <v>-34.054000000000002</v>
      </c>
      <c r="L78" s="16">
        <f ca="1">IFERROR(ALL!P57,0)</f>
        <v>-32.658000000000001</v>
      </c>
      <c r="M78" s="16">
        <f ca="1">IFERROR(ALL!Q57,0)</f>
        <v>-32.385999999999996</v>
      </c>
      <c r="N78" s="16">
        <f ca="1">IFERROR(ALL!R57,0)</f>
        <v>-32.14</v>
      </c>
      <c r="O78" s="16">
        <f ca="1">IFERROR(ALL!S57,0)</f>
        <v>-31.853999999999999</v>
      </c>
      <c r="P78" s="16">
        <f ca="1">IFERROR(ALL!T57,0)</f>
        <v>-31.442</v>
      </c>
      <c r="Q78" s="16">
        <f ca="1">IFERROR(ALL!U57,0)</f>
        <v>-30.678000000000001</v>
      </c>
      <c r="R78" s="16">
        <f ca="1">IFERROR(ALL!V57,0)</f>
        <v>-30.613999999999997</v>
      </c>
      <c r="S78" s="16">
        <f ca="1">IFERROR(ALL!W57,0)</f>
        <v>-30.643999999999998</v>
      </c>
      <c r="T78" s="16">
        <f ca="1">IFERROR(ALL!X57,0)</f>
        <v>-30.69</v>
      </c>
      <c r="U78" s="16">
        <f ca="1">IFERROR(ALL!Y57,0)</f>
        <v>-30.738</v>
      </c>
      <c r="V78" s="16">
        <f ca="1">IFERROR(ALL!Z57,0)</f>
        <v>-30.79</v>
      </c>
      <c r="W78" s="16">
        <f ca="1">IFERROR(ALL!AA57,0)</f>
        <v>-30.846</v>
      </c>
      <c r="X78" s="16">
        <f ca="1">IFERROR(ALL!AB57,0)</f>
        <v>-30.905999999999999</v>
      </c>
      <c r="Y78" s="16">
        <f ca="1">IFERROR(ALL!AC57,0)</f>
        <v>-30.972000000000001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99"/>
    </row>
    <row r="79" spans="1:73" ht="21.75" hidden="1" outlineLevel="1" thickBot="1">
      <c r="A79" s="83" t="str">
        <f>IFERROR(ALL!E58,0)</f>
        <v>(l)GeSe</v>
      </c>
      <c r="B79" s="16">
        <f ca="1">IFERROR(ALL!F58,0)</f>
        <v>-40.909999999999997</v>
      </c>
      <c r="C79" s="16">
        <f ca="1">IFERROR(ALL!G58,0)</f>
        <v>-39.159999999999997</v>
      </c>
      <c r="D79" s="16">
        <f ca="1">IFERROR(ALL!H58,0)</f>
        <v>-37.61</v>
      </c>
      <c r="E79" s="16">
        <f ca="1">IFERROR(ALL!I58,0)</f>
        <v>-36.239999999999995</v>
      </c>
      <c r="F79" s="16">
        <f ca="1">IFERROR(ALL!J58,0)</f>
        <v>-35.01</v>
      </c>
      <c r="G79" s="16">
        <f ca="1">IFERROR(ALL!K58,0)</f>
        <v>-31.25</v>
      </c>
      <c r="H79" s="16">
        <f ca="1">IFERROR(ALL!L58,0)</f>
        <v>-28.66</v>
      </c>
      <c r="I79" s="16">
        <f ca="1">IFERROR(ALL!M58,0)</f>
        <v>-26.82</v>
      </c>
      <c r="J79" s="16">
        <f ca="1">IFERROR(ALL!N58,0)</f>
        <v>-25.46</v>
      </c>
      <c r="K79" s="16">
        <f ca="1">IFERROR(ALL!O58,0)</f>
        <v>-24.417000000000002</v>
      </c>
      <c r="L79" s="16">
        <f ca="1">IFERROR(ALL!P58,0)</f>
        <v>-23.564</v>
      </c>
      <c r="M79" s="16">
        <f ca="1">IFERROR(ALL!Q58,0)</f>
        <v>-23.378</v>
      </c>
      <c r="N79" s="16">
        <f ca="1">IFERROR(ALL!R58,0)</f>
        <v>-23.2</v>
      </c>
      <c r="O79" s="16">
        <f ca="1">IFERROR(ALL!S58,0)</f>
        <v>-22.987000000000002</v>
      </c>
      <c r="P79" s="16">
        <f ca="1">IFERROR(ALL!T58,0)</f>
        <v>-22.686</v>
      </c>
      <c r="Q79" s="16">
        <f ca="1">IFERROR(ALL!U58,0)</f>
        <v>-22.033999999999999</v>
      </c>
      <c r="R79" s="16">
        <f ca="1">IFERROR(ALL!V58,0)</f>
        <v>-21.946999999999999</v>
      </c>
      <c r="S79" s="16">
        <f ca="1">IFERROR(ALL!W58,0)</f>
        <v>-21.907</v>
      </c>
      <c r="T79" s="16">
        <f ca="1">IFERROR(ALL!X58,0)</f>
        <v>-21.880000000000003</v>
      </c>
      <c r="U79" s="16">
        <f ca="1">IFERROR(ALL!Y58,0)</f>
        <v>-21.853999999999999</v>
      </c>
      <c r="V79" s="16">
        <f ca="1">IFERROR(ALL!Z58,0)</f>
        <v>-21.83</v>
      </c>
      <c r="W79" s="16">
        <f ca="1">IFERROR(ALL!AA58,0)</f>
        <v>-21.808</v>
      </c>
      <c r="X79" s="16">
        <f ca="1">IFERROR(ALL!AB58,0)</f>
        <v>-21.788</v>
      </c>
      <c r="Y79" s="16">
        <f ca="1">IFERROR(ALL!AC58,0)</f>
        <v>-21.771000000000001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99"/>
    </row>
    <row r="80" spans="1:73" ht="21.75" hidden="1" outlineLevel="1" thickBot="1">
      <c r="A80" s="83" t="str">
        <f>IFERROR(ALL!E59,0)</f>
        <v>(l)Ge</v>
      </c>
      <c r="B80" s="16">
        <f ca="1">IFERROR(ALL!F59,0)</f>
        <v>-16.96</v>
      </c>
      <c r="C80" s="16">
        <f ca="1">IFERROR(ALL!G59,0)</f>
        <v>-16.329999999999998</v>
      </c>
      <c r="D80" s="16">
        <f ca="1">IFERROR(ALL!H59,0)</f>
        <v>-15.78</v>
      </c>
      <c r="E80" s="16">
        <f ca="1">IFERROR(ALL!I59,0)</f>
        <v>-15.29</v>
      </c>
      <c r="F80" s="16">
        <f ca="1">IFERROR(ALL!J59,0)</f>
        <v>-14.86</v>
      </c>
      <c r="G80" s="16">
        <f ca="1">IFERROR(ALL!K59,0)</f>
        <v>-11.73</v>
      </c>
      <c r="H80" s="16">
        <f ca="1">IFERROR(ALL!L59,0)</f>
        <v>-15.4</v>
      </c>
      <c r="I80" s="16">
        <f ca="1">IFERROR(ALL!M59,0)</f>
        <v>-15.11</v>
      </c>
      <c r="J80" s="16">
        <f ca="1">IFERROR(ALL!N59,0)</f>
        <v>-14.95</v>
      </c>
      <c r="K80" s="16">
        <f ca="1">IFERROR(ALL!O59,0)</f>
        <v>-14.78</v>
      </c>
      <c r="L80" s="16">
        <f ca="1">IFERROR(ALL!P59,0)</f>
        <v>-14.47</v>
      </c>
      <c r="M80" s="16">
        <f ca="1">IFERROR(ALL!Q59,0)</f>
        <v>-14.37</v>
      </c>
      <c r="N80" s="16">
        <f ca="1">IFERROR(ALL!R59,0)</f>
        <v>-14.26</v>
      </c>
      <c r="O80" s="16">
        <f ca="1">IFERROR(ALL!S59,0)</f>
        <v>-14.12</v>
      </c>
      <c r="P80" s="16">
        <f ca="1">IFERROR(ALL!T59,0)</f>
        <v>-13.93</v>
      </c>
      <c r="Q80" s="16">
        <f ca="1">IFERROR(ALL!U59,0)</f>
        <v>-13.39</v>
      </c>
      <c r="R80" s="16">
        <f ca="1">IFERROR(ALL!V59,0)</f>
        <v>-13.28</v>
      </c>
      <c r="S80" s="16">
        <f ca="1">IFERROR(ALL!W59,0)</f>
        <v>-13.17</v>
      </c>
      <c r="T80" s="16">
        <f ca="1">IFERROR(ALL!X59,0)</f>
        <v>-13.07</v>
      </c>
      <c r="U80" s="16">
        <f ca="1">IFERROR(ALL!Y59,0)</f>
        <v>-12.97</v>
      </c>
      <c r="V80" s="16">
        <f ca="1">IFERROR(ALL!Z59,0)</f>
        <v>-12.87</v>
      </c>
      <c r="W80" s="16">
        <f ca="1">IFERROR(ALL!AA59,0)</f>
        <v>-12.77</v>
      </c>
      <c r="X80" s="16">
        <f ca="1">IFERROR(ALL!AB59,0)</f>
        <v>-12.67</v>
      </c>
      <c r="Y80" s="16">
        <f ca="1">IFERROR(ALL!AC59,0)</f>
        <v>-12.57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99"/>
    </row>
    <row r="81" spans="1:73" ht="21.75" hidden="1" outlineLevel="1" thickBot="1">
      <c r="A81" s="83" t="str">
        <f>IFERROR(ALL!E60,0)</f>
        <v>(l)Ga2Se3</v>
      </c>
      <c r="B81" s="16">
        <f ca="1">IFERROR(ALL!F60,0)</f>
        <v>-202.79</v>
      </c>
      <c r="C81" s="16">
        <f ca="1">IFERROR(ALL!G60,0)</f>
        <v>-192.49</v>
      </c>
      <c r="D81" s="16">
        <f ca="1">IFERROR(ALL!H60,0)</f>
        <v>-183.31</v>
      </c>
      <c r="E81" s="16">
        <f ca="1">IFERROR(ALL!I60,0)</f>
        <v>-175.14999999999998</v>
      </c>
      <c r="F81" s="16">
        <f ca="1">IFERROR(ALL!J60,0)</f>
        <v>-167.76999999999998</v>
      </c>
      <c r="G81" s="16">
        <f ca="1">IFERROR(ALL!K60,0)</f>
        <v>-144.66</v>
      </c>
      <c r="H81" s="16">
        <f ca="1">IFERROR(ALL!L60,0)</f>
        <v>-128.32</v>
      </c>
      <c r="I81" s="16">
        <f ca="1">IFERROR(ALL!M60,0)</f>
        <v>-116.27000000000001</v>
      </c>
      <c r="J81" s="16">
        <f ca="1">IFERROR(ALL!N60,0)</f>
        <v>-107.07000000000001</v>
      </c>
      <c r="K81" s="16">
        <f ca="1">IFERROR(ALL!O60,0)</f>
        <v>-99.870999999999995</v>
      </c>
      <c r="L81" s="16">
        <f ca="1">IFERROR(ALL!P60,0)</f>
        <v>-94.141999999999996</v>
      </c>
      <c r="M81" s="16">
        <f ca="1">IFERROR(ALL!Q60,0)</f>
        <v>-92.884</v>
      </c>
      <c r="N81" s="16">
        <f ca="1">IFERROR(ALL!R60,0)</f>
        <v>-91.699999999999989</v>
      </c>
      <c r="O81" s="16">
        <f ca="1">IFERROR(ALL!S60,0)</f>
        <v>-90.700999999999993</v>
      </c>
      <c r="P81" s="16">
        <f ca="1">IFERROR(ALL!T60,0)</f>
        <v>-90.268000000000001</v>
      </c>
      <c r="Q81" s="16">
        <f ca="1">IFERROR(ALL!U60,0)</f>
        <v>-88.812000000000012</v>
      </c>
      <c r="R81" s="16">
        <f ca="1">IFERROR(ALL!V60,0)</f>
        <v>-88.480999999999995</v>
      </c>
      <c r="S81" s="16">
        <f ca="1">IFERROR(ALL!W60,0)</f>
        <v>-88.031000000000006</v>
      </c>
      <c r="T81" s="16">
        <f ca="1">IFERROR(ALL!X60,0)</f>
        <v>-87.59</v>
      </c>
      <c r="U81" s="16">
        <f ca="1">IFERROR(ALL!Y60,0)</f>
        <v>-87.152000000000001</v>
      </c>
      <c r="V81" s="16">
        <f ca="1">IFERROR(ALL!Z60,0)</f>
        <v>-86.740000000000009</v>
      </c>
      <c r="W81" s="16">
        <f ca="1">IFERROR(ALL!AA60,0)</f>
        <v>-86.353999999999999</v>
      </c>
      <c r="X81" s="16">
        <f ca="1">IFERROR(ALL!AB60,0)</f>
        <v>-85.954000000000008</v>
      </c>
      <c r="Y81" s="16">
        <f ca="1">IFERROR(ALL!AC60,0)</f>
        <v>-85.582999999999998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99"/>
    </row>
    <row r="82" spans="1:73" ht="21.75" hidden="1" outlineLevel="1" thickBot="1">
      <c r="A82" s="83" t="str">
        <f>IFERROR(ALL!E61,0)</f>
        <v>(l)GaSe</v>
      </c>
      <c r="B82" s="16">
        <f ca="1">IFERROR(ALL!F61,0)</f>
        <v>-89.42</v>
      </c>
      <c r="C82" s="16">
        <f ca="1">IFERROR(ALL!G61,0)</f>
        <v>-84.83</v>
      </c>
      <c r="D82" s="16">
        <f ca="1">IFERROR(ALL!H61,0)</f>
        <v>-80.739999999999995</v>
      </c>
      <c r="E82" s="16">
        <f ca="1">IFERROR(ALL!I61,0)</f>
        <v>-77.099999999999994</v>
      </c>
      <c r="F82" s="16">
        <f ca="1">IFERROR(ALL!J61,0)</f>
        <v>-73.81</v>
      </c>
      <c r="G82" s="16">
        <f ca="1">IFERROR(ALL!K61,0)</f>
        <v>-62.569999999999993</v>
      </c>
      <c r="H82" s="16">
        <f ca="1">IFERROR(ALL!L61,0)</f>
        <v>-57.53</v>
      </c>
      <c r="I82" s="16">
        <f ca="1">IFERROR(ALL!M61,0)</f>
        <v>-52.28</v>
      </c>
      <c r="J82" s="16">
        <f ca="1">IFERROR(ALL!N61,0)</f>
        <v>-48.28</v>
      </c>
      <c r="K82" s="16">
        <f ca="1">IFERROR(ALL!O61,0)</f>
        <v>-45.116999999999997</v>
      </c>
      <c r="L82" s="16">
        <f ca="1">IFERROR(ALL!P61,0)</f>
        <v>-42.524000000000001</v>
      </c>
      <c r="M82" s="16">
        <f ca="1">IFERROR(ALL!Q61,0)</f>
        <v>-41.938000000000002</v>
      </c>
      <c r="N82" s="16">
        <f ca="1">IFERROR(ALL!R61,0)</f>
        <v>-41.379999999999995</v>
      </c>
      <c r="O82" s="16">
        <f ca="1">IFERROR(ALL!S61,0)</f>
        <v>-40.917000000000002</v>
      </c>
      <c r="P82" s="16">
        <f ca="1">IFERROR(ALL!T61,0)</f>
        <v>-40.756</v>
      </c>
      <c r="Q82" s="16">
        <f ca="1">IFERROR(ALL!U61,0)</f>
        <v>-40.084000000000003</v>
      </c>
      <c r="R82" s="16">
        <f ca="1">IFERROR(ALL!V61,0)</f>
        <v>-39.906999999999996</v>
      </c>
      <c r="S82" s="16">
        <f ca="1">IFERROR(ALL!W61,0)</f>
        <v>-39.646999999999998</v>
      </c>
      <c r="T82" s="16">
        <f ca="1">IFERROR(ALL!X61,0)</f>
        <v>-39.39</v>
      </c>
      <c r="U82" s="16">
        <f ca="1">IFERROR(ALL!Y61,0)</f>
        <v>-39.134</v>
      </c>
      <c r="V82" s="16">
        <f ca="1">IFERROR(ALL!Z61,0)</f>
        <v>-38.89</v>
      </c>
      <c r="W82" s="16">
        <f ca="1">IFERROR(ALL!AA61,0)</f>
        <v>-38.658000000000001</v>
      </c>
      <c r="X82" s="16">
        <f ca="1">IFERROR(ALL!AB61,0)</f>
        <v>-38.417999999999999</v>
      </c>
      <c r="Y82" s="16">
        <f ca="1">IFERROR(ALL!AC61,0)</f>
        <v>-38.191000000000003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99"/>
    </row>
    <row r="83" spans="1:73" ht="21.75" hidden="1" outlineLevel="1" thickBot="1">
      <c r="A83" s="83" t="str">
        <f>IFERROR(ALL!E62,0)</f>
        <v>(l)Se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-10.51</v>
      </c>
      <c r="K83" s="16">
        <f ca="1">IFERROR(ALL!O62,0)</f>
        <v>-9.6370000000000005</v>
      </c>
      <c r="L83" s="16">
        <f ca="1">IFERROR(ALL!P62,0)</f>
        <v>-9.0939999999999994</v>
      </c>
      <c r="M83" s="16">
        <f ca="1">IFERROR(ALL!Q62,0)</f>
        <v>-9.0079999999999991</v>
      </c>
      <c r="N83" s="16">
        <f ca="1">IFERROR(ALL!R62,0)</f>
        <v>-8.94</v>
      </c>
      <c r="O83" s="16">
        <f ca="1">IFERROR(ALL!S62,0)</f>
        <v>-8.8670000000000009</v>
      </c>
      <c r="P83" s="16">
        <f ca="1">IFERROR(ALL!T62,0)</f>
        <v>-8.7560000000000002</v>
      </c>
      <c r="Q83" s="16">
        <f ca="1">IFERROR(ALL!U62,0)</f>
        <v>-8.6440000000000001</v>
      </c>
      <c r="R83" s="16">
        <f ca="1">IFERROR(ALL!V62,0)</f>
        <v>-8.6669999999999998</v>
      </c>
      <c r="S83" s="16">
        <f ca="1">IFERROR(ALL!W62,0)</f>
        <v>-8.7370000000000001</v>
      </c>
      <c r="T83" s="16">
        <f ca="1">IFERROR(ALL!X62,0)</f>
        <v>-8.81</v>
      </c>
      <c r="U83" s="16">
        <f ca="1">IFERROR(ALL!Y62,0)</f>
        <v>-8.8840000000000003</v>
      </c>
      <c r="V83" s="16">
        <f ca="1">IFERROR(ALL!Z62,0)</f>
        <v>-8.9600000000000009</v>
      </c>
      <c r="W83" s="16">
        <f ca="1">IFERROR(ALL!AA62,0)</f>
        <v>-9.0380000000000003</v>
      </c>
      <c r="X83" s="16">
        <f ca="1">IFERROR(ALL!AB62,0)</f>
        <v>-9.1180000000000003</v>
      </c>
      <c r="Y83" s="16">
        <f ca="1">IFERROR(ALL!AC62,0)</f>
        <v>-9.2010000000000005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99"/>
    </row>
    <row r="84" spans="1:73" ht="21.75" hidden="1" outlineLevel="1" thickBot="1">
      <c r="A84" s="83" t="str">
        <f>IFERROR(ALL!E63,0)</f>
        <v>(2)Se[l]</v>
      </c>
      <c r="B84" s="16">
        <f ca="1">IFERROR(ALL!F63,0)</f>
        <v>-23.95</v>
      </c>
      <c r="C84" s="16">
        <f ca="1">IFERROR(ALL!G63,0)</f>
        <v>-22.83</v>
      </c>
      <c r="D84" s="16">
        <f ca="1">IFERROR(ALL!H63,0)</f>
        <v>-21.83</v>
      </c>
      <c r="E84" s="16">
        <f ca="1">IFERROR(ALL!I63,0)</f>
        <v>-20.95</v>
      </c>
      <c r="F84" s="16">
        <f ca="1">IFERROR(ALL!J63,0)</f>
        <v>-20.149999999999999</v>
      </c>
      <c r="G84" s="16">
        <f ca="1">IFERROR(ALL!K63,0)</f>
        <v>-19.52</v>
      </c>
      <c r="H84" s="16">
        <f ca="1">IFERROR(ALL!L63,0)</f>
        <v>-13.26</v>
      </c>
      <c r="I84" s="16">
        <f ca="1">IFERROR(ALL!M63,0)</f>
        <v>-11.71</v>
      </c>
      <c r="J84" s="16">
        <f ca="1">IFERROR(ALL!N63,0)</f>
        <v>-10.51</v>
      </c>
      <c r="K84" s="16">
        <f ca="1">IFERROR(ALL!O63,0)</f>
        <v>-9.6370000000000005</v>
      </c>
      <c r="L84" s="16">
        <f ca="1">IFERROR(ALL!P63,0)</f>
        <v>-9.0939999999999994</v>
      </c>
      <c r="M84" s="16">
        <f ca="1">IFERROR(ALL!Q63,0)</f>
        <v>-9.0079999999999991</v>
      </c>
      <c r="N84" s="16">
        <f ca="1">IFERROR(ALL!R63,0)</f>
        <v>-8.94</v>
      </c>
      <c r="O84" s="16">
        <f ca="1">IFERROR(ALL!S63,0)</f>
        <v>-8.8670000000000009</v>
      </c>
      <c r="P84" s="16">
        <f ca="1">IFERROR(ALL!T63,0)</f>
        <v>-8.7560000000000002</v>
      </c>
      <c r="Q84" s="16">
        <f ca="1">IFERROR(ALL!U63,0)</f>
        <v>-8.6440000000000001</v>
      </c>
      <c r="R84" s="16">
        <f ca="1">IFERROR(ALL!V63,0)</f>
        <v>-8.6669999999999998</v>
      </c>
      <c r="S84" s="16">
        <f ca="1">IFERROR(ALL!W63,0)</f>
        <v>-8.7370000000000001</v>
      </c>
      <c r="T84" s="16">
        <f ca="1">IFERROR(ALL!X63,0)</f>
        <v>-8.81</v>
      </c>
      <c r="U84" s="16">
        <f ca="1">IFERROR(ALL!Y63,0)</f>
        <v>-8.8840000000000003</v>
      </c>
      <c r="V84" s="16">
        <f ca="1">IFERROR(ALL!Z63,0)</f>
        <v>-8.9600000000000009</v>
      </c>
      <c r="W84" s="16">
        <f ca="1">IFERROR(ALL!AA63,0)</f>
        <v>-9.0380000000000003</v>
      </c>
      <c r="X84" s="16">
        <f ca="1">IFERROR(ALL!AB63,0)</f>
        <v>-9.1180000000000003</v>
      </c>
      <c r="Y84" s="16">
        <f ca="1">IFERROR(ALL!AC63,0)</f>
        <v>-9.2010000000000005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99"/>
    </row>
    <row r="85" spans="1:73" ht="21.75" hidden="1" outlineLevel="1" thickBot="1">
      <c r="A85" s="83" t="str">
        <f>IFERROR(ALL!E64,0)</f>
        <v>(2)GeSe[l]</v>
      </c>
      <c r="B85" s="16">
        <f ca="1">IFERROR(ALL!F64,0)</f>
        <v>-40.909999999999997</v>
      </c>
      <c r="C85" s="16">
        <f ca="1">IFERROR(ALL!G64,0)</f>
        <v>-39.159999999999997</v>
      </c>
      <c r="D85" s="16">
        <f ca="1">IFERROR(ALL!H64,0)</f>
        <v>-37.61</v>
      </c>
      <c r="E85" s="16">
        <f ca="1">IFERROR(ALL!I64,0)</f>
        <v>-36.239999999999995</v>
      </c>
      <c r="F85" s="16">
        <f ca="1">IFERROR(ALL!J64,0)</f>
        <v>-35.01</v>
      </c>
      <c r="G85" s="16">
        <f ca="1">IFERROR(ALL!K64,0)</f>
        <v>-31.25</v>
      </c>
      <c r="H85" s="16">
        <f ca="1">IFERROR(ALL!L64,0)</f>
        <v>-28.66</v>
      </c>
      <c r="I85" s="16">
        <f ca="1">IFERROR(ALL!M64,0)</f>
        <v>-26.82</v>
      </c>
      <c r="J85" s="16">
        <f ca="1">IFERROR(ALL!N64,0)</f>
        <v>-25.46</v>
      </c>
      <c r="K85" s="16">
        <f ca="1">IFERROR(ALL!O64,0)</f>
        <v>-24.417000000000002</v>
      </c>
      <c r="L85" s="16">
        <f ca="1">IFERROR(ALL!P64,0)</f>
        <v>-23.564</v>
      </c>
      <c r="M85" s="16">
        <f ca="1">IFERROR(ALL!Q64,0)</f>
        <v>-23.378</v>
      </c>
      <c r="N85" s="16">
        <f ca="1">IFERROR(ALL!R64,0)</f>
        <v>-23.2</v>
      </c>
      <c r="O85" s="16">
        <f ca="1">IFERROR(ALL!S64,0)</f>
        <v>-22.987000000000002</v>
      </c>
      <c r="P85" s="16">
        <f ca="1">IFERROR(ALL!T64,0)</f>
        <v>-22.686</v>
      </c>
      <c r="Q85" s="16">
        <f ca="1">IFERROR(ALL!U64,0)</f>
        <v>-22.033999999999999</v>
      </c>
      <c r="R85" s="16">
        <f ca="1">IFERROR(ALL!V64,0)</f>
        <v>-21.946999999999999</v>
      </c>
      <c r="S85" s="16">
        <f ca="1">IFERROR(ALL!W64,0)</f>
        <v>-21.907</v>
      </c>
      <c r="T85" s="16">
        <f ca="1">IFERROR(ALL!X64,0)</f>
        <v>-21.880000000000003</v>
      </c>
      <c r="U85" s="16">
        <f ca="1">IFERROR(ALL!Y64,0)</f>
        <v>-21.853999999999999</v>
      </c>
      <c r="V85" s="16">
        <f ca="1">IFERROR(ALL!Z64,0)</f>
        <v>-21.83</v>
      </c>
      <c r="W85" s="16">
        <f ca="1">IFERROR(ALL!AA64,0)</f>
        <v>-21.808</v>
      </c>
      <c r="X85" s="16">
        <f ca="1">IFERROR(ALL!AB64,0)</f>
        <v>-21.788</v>
      </c>
      <c r="Y85" s="16">
        <f ca="1">IFERROR(ALL!AC64,0)</f>
        <v>-21.771000000000001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99"/>
    </row>
    <row r="86" spans="1:73" ht="21.75" hidden="1" outlineLevel="1" thickBot="1">
      <c r="A86" s="83" t="str">
        <f>IFERROR(ALL!E65,0)</f>
        <v>(2)Ga2Se3[l]</v>
      </c>
      <c r="B86" s="16">
        <f ca="1">IFERROR(ALL!F65,0)</f>
        <v>-202.79</v>
      </c>
      <c r="C86" s="16">
        <f ca="1">IFERROR(ALL!G65,0)</f>
        <v>-192.49</v>
      </c>
      <c r="D86" s="16">
        <f ca="1">IFERROR(ALL!H65,0)</f>
        <v>-183.31</v>
      </c>
      <c r="E86" s="16">
        <f ca="1">IFERROR(ALL!I65,0)</f>
        <v>-175.14999999999998</v>
      </c>
      <c r="F86" s="16">
        <f ca="1">IFERROR(ALL!J65,0)</f>
        <v>-167.76999999999998</v>
      </c>
      <c r="G86" s="16">
        <f ca="1">IFERROR(ALL!K65,0)</f>
        <v>-144.66</v>
      </c>
      <c r="H86" s="16">
        <f ca="1">IFERROR(ALL!L65,0)</f>
        <v>-128.32</v>
      </c>
      <c r="I86" s="16">
        <f ca="1">IFERROR(ALL!M65,0)</f>
        <v>-116.27000000000001</v>
      </c>
      <c r="J86" s="16">
        <f ca="1">IFERROR(ALL!N65,0)</f>
        <v>-107.07000000000001</v>
      </c>
      <c r="K86" s="16">
        <f ca="1">IFERROR(ALL!O65,0)</f>
        <v>-99.870999999999995</v>
      </c>
      <c r="L86" s="16">
        <f ca="1">IFERROR(ALL!P65,0)</f>
        <v>-94.141999999999996</v>
      </c>
      <c r="M86" s="16">
        <f ca="1">IFERROR(ALL!Q65,0)</f>
        <v>-92.884</v>
      </c>
      <c r="N86" s="16">
        <f ca="1">IFERROR(ALL!R65,0)</f>
        <v>-91.699999999999989</v>
      </c>
      <c r="O86" s="16">
        <f ca="1">IFERROR(ALL!S65,0)</f>
        <v>-90.700999999999993</v>
      </c>
      <c r="P86" s="16">
        <f ca="1">IFERROR(ALL!T65,0)</f>
        <v>-90.268000000000001</v>
      </c>
      <c r="Q86" s="16">
        <f ca="1">IFERROR(ALL!U65,0)</f>
        <v>-88.812000000000012</v>
      </c>
      <c r="R86" s="16">
        <f ca="1">IFERROR(ALL!V65,0)</f>
        <v>-88.480999999999995</v>
      </c>
      <c r="S86" s="16">
        <f ca="1">IFERROR(ALL!W65,0)</f>
        <v>-88.031000000000006</v>
      </c>
      <c r="T86" s="16">
        <f ca="1">IFERROR(ALL!X65,0)</f>
        <v>-87.59</v>
      </c>
      <c r="U86" s="16">
        <f ca="1">IFERROR(ALL!Y65,0)</f>
        <v>-87.152000000000001</v>
      </c>
      <c r="V86" s="16">
        <f ca="1">IFERROR(ALL!Z65,0)</f>
        <v>-86.740000000000009</v>
      </c>
      <c r="W86" s="16">
        <f ca="1">IFERROR(ALL!AA65,0)</f>
        <v>-86.353999999999999</v>
      </c>
      <c r="X86" s="16">
        <f ca="1">IFERROR(ALL!AB65,0)</f>
        <v>-85.954000000000008</v>
      </c>
      <c r="Y86" s="16">
        <f ca="1">IFERROR(ALL!AC65,0)</f>
        <v>-85.582999999999998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99"/>
    </row>
    <row r="87" spans="1:73" ht="21.75" hidden="1" outlineLevel="1" thickBot="1">
      <c r="A87" s="83" t="str">
        <f>IFERROR(ALL!E66,0)</f>
        <v>H (Ar)</v>
      </c>
      <c r="B87" s="16">
        <f ca="1">IFERROR(ALL!F66,0)</f>
        <v>-18.62</v>
      </c>
      <c r="C87" s="16">
        <f ca="1">IFERROR(ALL!G66,0)</f>
        <v>-18.61</v>
      </c>
      <c r="D87" s="16">
        <f ca="1">IFERROR(ALL!H66,0)</f>
        <v>-18.61</v>
      </c>
      <c r="E87" s="16">
        <f ca="1">IFERROR(ALL!I66,0)</f>
        <v>-18.62</v>
      </c>
      <c r="F87" s="16">
        <f ca="1">IFERROR(ALL!J66,0)</f>
        <v>-18.63</v>
      </c>
      <c r="G87" s="16">
        <f ca="1">IFERROR(ALL!K66,0)</f>
        <v>-18.72</v>
      </c>
      <c r="H87" s="16">
        <f ca="1">IFERROR(ALL!L66,0)</f>
        <v>-18.84</v>
      </c>
      <c r="I87" s="16">
        <f ca="1">IFERROR(ALL!M66,0)</f>
        <v>-18.97</v>
      </c>
      <c r="J87" s="16">
        <f ca="1">IFERROR(ALL!N66,0)</f>
        <v>-19.11</v>
      </c>
      <c r="K87" s="16">
        <f ca="1">IFERROR(ALL!O66,0)</f>
        <v>-19.25</v>
      </c>
      <c r="L87" s="16">
        <f ca="1">IFERROR(ALL!P66,0)</f>
        <v>-19.38</v>
      </c>
      <c r="M87" s="16">
        <f ca="1">IFERROR(ALL!Q66,0)</f>
        <v>-19.420000000000002</v>
      </c>
      <c r="N87" s="16">
        <f ca="1">IFERROR(ALL!R66,0)</f>
        <v>-19.45</v>
      </c>
      <c r="O87" s="16">
        <f ca="1">IFERROR(ALL!S66,0)</f>
        <v>-19.48</v>
      </c>
      <c r="P87" s="16">
        <f ca="1">IFERROR(ALL!T66,0)</f>
        <v>-19.510000000000002</v>
      </c>
      <c r="Q87" s="16">
        <f ca="1">IFERROR(ALL!U66,0)</f>
        <v>-19.649999999999999</v>
      </c>
      <c r="R87" s="16">
        <f ca="1">IFERROR(ALL!V66,0)</f>
        <v>-19.68</v>
      </c>
      <c r="S87" s="16">
        <f ca="1">IFERROR(ALL!W66,0)</f>
        <v>-19.71</v>
      </c>
      <c r="T87" s="16">
        <f ca="1">IFERROR(ALL!X66,0)</f>
        <v>-19.739999999999998</v>
      </c>
      <c r="U87" s="16">
        <f ca="1">IFERROR(ALL!Y66,0)</f>
        <v>-19.78</v>
      </c>
      <c r="V87" s="16">
        <f ca="1">IFERROR(ALL!Z66,0)</f>
        <v>-19.809999999999999</v>
      </c>
      <c r="W87" s="16">
        <f ca="1">IFERROR(ALL!AA66,0)</f>
        <v>-19.84</v>
      </c>
      <c r="X87" s="16">
        <f ca="1">IFERROR(ALL!AB66,0)</f>
        <v>-19.88</v>
      </c>
      <c r="Y87" s="16">
        <f ca="1">IFERROR(ALL!AC66,0)</f>
        <v>-19.91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99"/>
    </row>
    <row r="88" spans="1:73" ht="21.75" hidden="1" outlineLevel="1" thickBot="1">
      <c r="A88" s="83" t="str">
        <f>IFERROR(ALL!E67,0)</f>
        <v>H (Ga)</v>
      </c>
      <c r="B88" s="16">
        <f ca="1">IFERROR(ALL!F67,0)</f>
        <v>-65.47</v>
      </c>
      <c r="C88" s="16">
        <f ca="1">IFERROR(ALL!G67,0)</f>
        <v>-62</v>
      </c>
      <c r="D88" s="16">
        <f ca="1">IFERROR(ALL!H67,0)</f>
        <v>-58.91</v>
      </c>
      <c r="E88" s="16">
        <f ca="1">IFERROR(ALL!I67,0)</f>
        <v>-56.15</v>
      </c>
      <c r="F88" s="16">
        <f ca="1">IFERROR(ALL!J67,0)</f>
        <v>-53.66</v>
      </c>
      <c r="G88" s="16">
        <f ca="1">IFERROR(ALL!K67,0)</f>
        <v>-43.05</v>
      </c>
      <c r="H88" s="16">
        <f ca="1">IFERROR(ALL!L67,0)</f>
        <v>-44.27</v>
      </c>
      <c r="I88" s="16">
        <f ca="1">IFERROR(ALL!M67,0)</f>
        <v>-40.57</v>
      </c>
      <c r="J88" s="16">
        <f ca="1">IFERROR(ALL!N67,0)</f>
        <v>-37.770000000000003</v>
      </c>
      <c r="K88" s="16">
        <f ca="1">IFERROR(ALL!O67,0)</f>
        <v>-35.479999999999997</v>
      </c>
      <c r="L88" s="16">
        <f ca="1">IFERROR(ALL!P67,0)</f>
        <v>-33.43</v>
      </c>
      <c r="M88" s="16">
        <f ca="1">IFERROR(ALL!Q67,0)</f>
        <v>-32.93</v>
      </c>
      <c r="N88" s="16">
        <f ca="1">IFERROR(ALL!R67,0)</f>
        <v>-32.44</v>
      </c>
      <c r="O88" s="16">
        <f ca="1">IFERROR(ALL!S67,0)</f>
        <v>-32.049999999999997</v>
      </c>
      <c r="P88" s="16">
        <f ca="1">IFERROR(ALL!T67,0)</f>
        <v>-32</v>
      </c>
      <c r="Q88" s="16">
        <f ca="1">IFERROR(ALL!U67,0)</f>
        <v>-31.44</v>
      </c>
      <c r="R88" s="16">
        <f ca="1">IFERROR(ALL!V67,0)</f>
        <v>-31.24</v>
      </c>
      <c r="S88" s="16">
        <f ca="1">IFERROR(ALL!W67,0)</f>
        <v>-30.91</v>
      </c>
      <c r="T88" s="16">
        <f ca="1">IFERROR(ALL!X67,0)</f>
        <v>-30.58</v>
      </c>
      <c r="U88" s="16">
        <f ca="1">IFERROR(ALL!Y67,0)</f>
        <v>-30.25</v>
      </c>
      <c r="V88" s="16">
        <f ca="1">IFERROR(ALL!Z67,0)</f>
        <v>-29.93</v>
      </c>
      <c r="W88" s="16">
        <f ca="1">IFERROR(ALL!AA67,0)</f>
        <v>-29.62</v>
      </c>
      <c r="X88" s="16">
        <f ca="1">IFERROR(ALL!AB67,0)</f>
        <v>-29.3</v>
      </c>
      <c r="Y88" s="16">
        <f ca="1">IFERROR(ALL!AC67,0)</f>
        <v>-28.99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99"/>
    </row>
    <row r="89" spans="1:73" ht="21.75" hidden="1" outlineLevel="1" thickBot="1">
      <c r="A89" s="83" t="str">
        <f>IFERROR(ALL!E68,0)</f>
        <v>H (Ge)</v>
      </c>
      <c r="B89" s="16">
        <f ca="1">IFERROR(ALL!F68,0)</f>
        <v>-16.96</v>
      </c>
      <c r="C89" s="16">
        <f ca="1">IFERROR(ALL!G68,0)</f>
        <v>-16.329999999999998</v>
      </c>
      <c r="D89" s="16">
        <f ca="1">IFERROR(ALL!H68,0)</f>
        <v>-15.78</v>
      </c>
      <c r="E89" s="16">
        <f ca="1">IFERROR(ALL!I68,0)</f>
        <v>-15.29</v>
      </c>
      <c r="F89" s="16">
        <f ca="1">IFERROR(ALL!J68,0)</f>
        <v>-14.86</v>
      </c>
      <c r="G89" s="16">
        <f ca="1">IFERROR(ALL!K68,0)</f>
        <v>-11.73</v>
      </c>
      <c r="H89" s="16">
        <f ca="1">IFERROR(ALL!L68,0)</f>
        <v>-15.4</v>
      </c>
      <c r="I89" s="16">
        <f ca="1">IFERROR(ALL!M68,0)</f>
        <v>-15.11</v>
      </c>
      <c r="J89" s="16">
        <f ca="1">IFERROR(ALL!N68,0)</f>
        <v>-14.95</v>
      </c>
      <c r="K89" s="16">
        <f ca="1">IFERROR(ALL!O68,0)</f>
        <v>-14.78</v>
      </c>
      <c r="L89" s="16">
        <f ca="1">IFERROR(ALL!P68,0)</f>
        <v>-14.47</v>
      </c>
      <c r="M89" s="16">
        <f ca="1">IFERROR(ALL!Q68,0)</f>
        <v>-14.37</v>
      </c>
      <c r="N89" s="16">
        <f ca="1">IFERROR(ALL!R68,0)</f>
        <v>-14.26</v>
      </c>
      <c r="O89" s="16">
        <f ca="1">IFERROR(ALL!S68,0)</f>
        <v>-14.12</v>
      </c>
      <c r="P89" s="16">
        <f ca="1">IFERROR(ALL!T68,0)</f>
        <v>-13.93</v>
      </c>
      <c r="Q89" s="16">
        <f ca="1">IFERROR(ALL!U68,0)</f>
        <v>-13.39</v>
      </c>
      <c r="R89" s="16">
        <f ca="1">IFERROR(ALL!V68,0)</f>
        <v>-13.28</v>
      </c>
      <c r="S89" s="16">
        <f ca="1">IFERROR(ALL!W68,0)</f>
        <v>-13.17</v>
      </c>
      <c r="T89" s="16">
        <f ca="1">IFERROR(ALL!X68,0)</f>
        <v>-13.07</v>
      </c>
      <c r="U89" s="16">
        <f ca="1">IFERROR(ALL!Y68,0)</f>
        <v>-12.97</v>
      </c>
      <c r="V89" s="16">
        <f ca="1">IFERROR(ALL!Z68,0)</f>
        <v>-12.87</v>
      </c>
      <c r="W89" s="16">
        <f ca="1">IFERROR(ALL!AA68,0)</f>
        <v>-12.77</v>
      </c>
      <c r="X89" s="16">
        <f ca="1">IFERROR(ALL!AB68,0)</f>
        <v>-12.67</v>
      </c>
      <c r="Y89" s="16">
        <f ca="1">IFERROR(ALL!AC68,0)</f>
        <v>-12.57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99"/>
    </row>
    <row r="90" spans="1:73" ht="21.75" hidden="1" outlineLevel="1" thickBot="1">
      <c r="A90" s="83" t="str">
        <f>IFERROR(ALL!E69,0)</f>
        <v>H (Se)</v>
      </c>
      <c r="B90" s="16">
        <f ca="1">IFERROR(ALL!F69,0)</f>
        <v>-23.95</v>
      </c>
      <c r="C90" s="16">
        <f ca="1">IFERROR(ALL!G69,0)</f>
        <v>-22.83</v>
      </c>
      <c r="D90" s="16">
        <f ca="1">IFERROR(ALL!H69,0)</f>
        <v>-21.83</v>
      </c>
      <c r="E90" s="16">
        <f ca="1">IFERROR(ALL!I69,0)</f>
        <v>-20.95</v>
      </c>
      <c r="F90" s="16">
        <f ca="1">IFERROR(ALL!J69,0)</f>
        <v>-20.149999999999999</v>
      </c>
      <c r="G90" s="16">
        <f ca="1">IFERROR(ALL!K69,0)</f>
        <v>-19.52</v>
      </c>
      <c r="H90" s="16">
        <f ca="1">IFERROR(ALL!L69,0)</f>
        <v>-13.26</v>
      </c>
      <c r="I90" s="16">
        <f ca="1">IFERROR(ALL!M69,0)</f>
        <v>-11.71</v>
      </c>
      <c r="J90" s="16">
        <f ca="1">IFERROR(ALL!N69,0)</f>
        <v>-10.51</v>
      </c>
      <c r="K90" s="16">
        <f ca="1">IFERROR(ALL!O69,0)</f>
        <v>-9.6370000000000005</v>
      </c>
      <c r="L90" s="16">
        <f ca="1">IFERROR(ALL!P69,0)</f>
        <v>-9.0939999999999994</v>
      </c>
      <c r="M90" s="16">
        <f ca="1">IFERROR(ALL!Q69,0)</f>
        <v>-9.0079999999999991</v>
      </c>
      <c r="N90" s="16">
        <f ca="1">IFERROR(ALL!R69,0)</f>
        <v>-8.94</v>
      </c>
      <c r="O90" s="16">
        <f ca="1">IFERROR(ALL!S69,0)</f>
        <v>-8.8670000000000009</v>
      </c>
      <c r="P90" s="16">
        <f ca="1">IFERROR(ALL!T69,0)</f>
        <v>-8.7560000000000002</v>
      </c>
      <c r="Q90" s="16">
        <f ca="1">IFERROR(ALL!U69,0)</f>
        <v>-8.6440000000000001</v>
      </c>
      <c r="R90" s="16">
        <f ca="1">IFERROR(ALL!V69,0)</f>
        <v>-8.6669999999999998</v>
      </c>
      <c r="S90" s="16">
        <f ca="1">IFERROR(ALL!W69,0)</f>
        <v>-8.7370000000000001</v>
      </c>
      <c r="T90" s="16">
        <f ca="1">IFERROR(ALL!X69,0)</f>
        <v>-8.81</v>
      </c>
      <c r="U90" s="16">
        <f ca="1">IFERROR(ALL!Y69,0)</f>
        <v>-8.8840000000000003</v>
      </c>
      <c r="V90" s="16">
        <f ca="1">IFERROR(ALL!Z69,0)</f>
        <v>-8.9600000000000009</v>
      </c>
      <c r="W90" s="16">
        <f ca="1">IFERROR(ALL!AA69,0)</f>
        <v>-9.0380000000000003</v>
      </c>
      <c r="X90" s="16">
        <f ca="1">IFERROR(ALL!AB69,0)</f>
        <v>-9.1180000000000003</v>
      </c>
      <c r="Y90" s="16">
        <f ca="1">IFERROR(ALL!AC69,0)</f>
        <v>-9.2010000000000005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99"/>
    </row>
    <row r="91" spans="1:73" ht="21.75" hidden="1" outlineLevel="1" thickBot="1">
      <c r="A91" s="83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99"/>
    </row>
    <row r="92" spans="1:73" ht="21.75" hidden="1" outlineLevel="1" thickBot="1">
      <c r="A92" s="83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99"/>
    </row>
    <row r="93" spans="1:73" ht="21.75" hidden="1" outlineLevel="1" thickBot="1">
      <c r="A93" s="83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99"/>
    </row>
    <row r="94" spans="1:73" ht="21.75" hidden="1" outlineLevel="1" thickBot="1">
      <c r="A94" s="83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99"/>
    </row>
    <row r="95" spans="1:73" ht="21.75" hidden="1" outlineLevel="1" thickBot="1">
      <c r="A95" s="83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99"/>
    </row>
    <row r="96" spans="1:73" ht="21.75" hidden="1" outlineLevel="1" thickBot="1">
      <c r="A96" s="83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99"/>
    </row>
    <row r="97" spans="1:72" ht="21.75" collapsed="1" thickTop="1">
      <c r="A97" s="89"/>
      <c r="B97" s="97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</row>
    <row r="98" spans="1:72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>
      <c r="A99" s="92" t="s">
        <v>48</v>
      </c>
      <c r="B99" s="90"/>
      <c r="C99" s="91"/>
      <c r="D99" s="91"/>
      <c r="E99" s="91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</row>
    <row r="100" spans="1:72" ht="22.5" thickTop="1" thickBot="1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>
      <c r="A101" s="45" t="s">
        <v>53</v>
      </c>
      <c r="B101" s="35">
        <v>-31.89722424242424</v>
      </c>
      <c r="C101" s="35">
        <v>-31.250533333333333</v>
      </c>
      <c r="D101" s="47">
        <v>-30.6572</v>
      </c>
      <c r="E101" s="47">
        <v>-30.1174</v>
      </c>
      <c r="F101" s="47">
        <v>-29.601715151515151</v>
      </c>
      <c r="G101" s="47">
        <v>-29.135654545454543</v>
      </c>
      <c r="H101" s="47">
        <v>-28.691783132530119</v>
      </c>
      <c r="I101" s="47">
        <v>-28.277325301204822</v>
      </c>
      <c r="J101" s="47">
        <v>-27.8978</v>
      </c>
      <c r="K101" s="47">
        <v>-27.532927272727274</v>
      </c>
      <c r="L101" s="47">
        <v>-27.198987878787882</v>
      </c>
      <c r="M101" s="47">
        <v>-26.90098033282905</v>
      </c>
      <c r="N101" s="47">
        <v>-26.643491679273829</v>
      </c>
      <c r="O101" s="47">
        <v>-26.386003025718608</v>
      </c>
      <c r="P101" s="47">
        <v>-26.128514372163391</v>
      </c>
      <c r="Q101" s="47">
        <v>-25.87102571860817</v>
      </c>
      <c r="R101" s="47">
        <v>-25.613537065052949</v>
      </c>
      <c r="S101" s="47">
        <v>-25.356048411497731</v>
      </c>
      <c r="T101" s="47">
        <v>-25.171028744326776</v>
      </c>
      <c r="U101" s="47">
        <v>-24.997806354009079</v>
      </c>
      <c r="V101" s="47">
        <v>-24.824583963691378</v>
      </c>
      <c r="W101" s="47">
        <v>-24.651361573373677</v>
      </c>
      <c r="X101" s="47">
        <v>-24.478139183055976</v>
      </c>
      <c r="Y101" s="47">
        <v>-24.304916792738275</v>
      </c>
      <c r="Z101" s="47">
        <v>-24.144810606060606</v>
      </c>
      <c r="AA101" s="47">
        <v>-24.02405303030303</v>
      </c>
      <c r="AB101" s="47">
        <v>-23.903295454545454</v>
      </c>
      <c r="AC101" s="47">
        <v>-23.782537878787878</v>
      </c>
      <c r="AD101" s="47">
        <v>-23.661780303030305</v>
      </c>
      <c r="AE101" s="47">
        <v>-23.541022727272729</v>
      </c>
      <c r="AF101" s="47">
        <v>-23.420265151515153</v>
      </c>
      <c r="AG101" s="47">
        <v>-23.322931921331318</v>
      </c>
      <c r="AH101" s="47">
        <v>-23.238211800302572</v>
      </c>
      <c r="AI101" s="47">
        <v>-23.153491679273827</v>
      </c>
      <c r="AJ101" s="47">
        <v>-23.068771558245082</v>
      </c>
      <c r="AK101" s="47">
        <v>-22.984051437216337</v>
      </c>
      <c r="AL101" s="47">
        <v>-22.899331316187592</v>
      </c>
      <c r="AM101" s="47">
        <v>-22.815652042360057</v>
      </c>
      <c r="AN101" s="47">
        <v>-22.756953101361571</v>
      </c>
      <c r="AO101" s="47">
        <v>-22.698254160363085</v>
      </c>
      <c r="AP101" s="47">
        <v>-22.639555219364599</v>
      </c>
      <c r="AQ101" s="47">
        <v>-22.58085627836611</v>
      </c>
      <c r="AR101" s="47">
        <v>-22.522157337367624</v>
      </c>
      <c r="AS101" s="47">
        <v>-22.463458396369138</v>
      </c>
      <c r="AT101" s="47">
        <v>-22.412826021180031</v>
      </c>
      <c r="AU101" s="47">
        <v>-22.372886535552194</v>
      </c>
      <c r="AV101" s="47">
        <v>-22.332947049924357</v>
      </c>
      <c r="AW101" s="47">
        <v>-22.29300756429652</v>
      </c>
      <c r="AX101" s="47">
        <v>-22.253068078668683</v>
      </c>
      <c r="AY101" s="47">
        <v>-22.213128593040846</v>
      </c>
      <c r="AZ101" s="47">
        <v>-22.173189107413009</v>
      </c>
      <c r="BA101" s="47">
        <v>-22.136181818181818</v>
      </c>
      <c r="BB101" s="47">
        <v>-22.101878787878789</v>
      </c>
      <c r="BC101" s="47">
        <v>-22.077636363636362</v>
      </c>
      <c r="BD101" s="47">
        <v>-22.050242424242423</v>
      </c>
      <c r="BE101" s="47">
        <v>-22.019939393939392</v>
      </c>
      <c r="BF101" s="47">
        <v>-21.99490909090909</v>
      </c>
      <c r="BG101" s="47">
        <v>-21.972024096385542</v>
      </c>
      <c r="BH101" s="47">
        <v>-21.953951807228915</v>
      </c>
      <c r="BI101" s="47">
        <v>-21.932763636363635</v>
      </c>
      <c r="BJ101" s="47">
        <v>-21.909127272727272</v>
      </c>
      <c r="BK101" s="47">
        <v>-21.892109090909091</v>
      </c>
      <c r="BL101" s="47">
        <v>-21.875903030303032</v>
      </c>
      <c r="BM101" s="47">
        <v>-21.860145454545453</v>
      </c>
      <c r="BN101" s="47">
        <v>-21.845127272727272</v>
      </c>
      <c r="BO101" s="47">
        <v>-21.830581818181816</v>
      </c>
      <c r="BP101" s="47">
        <v>-21.817277108433736</v>
      </c>
      <c r="BQ101" s="47">
        <v>-21.804363636363636</v>
      </c>
      <c r="BR101" s="47">
        <v>-21.792242424242424</v>
      </c>
      <c r="BS101" s="47">
        <v>-21.781303030303032</v>
      </c>
      <c r="BT101" s="47">
        <v>-21.771000000000001</v>
      </c>
    </row>
    <row r="102" spans="1:72" ht="9.9499999999999993" customHeight="1" thickBot="1">
      <c r="A102" s="45" t="s">
        <v>95</v>
      </c>
      <c r="B102" s="35">
        <v>-22.6752</v>
      </c>
      <c r="C102" s="35">
        <v>-22.917042424242425</v>
      </c>
      <c r="D102" s="47">
        <v>-23.161890909090911</v>
      </c>
      <c r="E102" s="47">
        <v>-23.408509090909092</v>
      </c>
      <c r="F102" s="47">
        <v>-23.655587878787877</v>
      </c>
      <c r="G102" s="47">
        <v>-23.900436363636363</v>
      </c>
      <c r="H102" s="47">
        <v>-24.145686746987952</v>
      </c>
      <c r="I102" s="47">
        <v>-24.391469879518073</v>
      </c>
      <c r="J102" s="47">
        <v>-24.636533333333333</v>
      </c>
      <c r="K102" s="47">
        <v>-24.880800000000001</v>
      </c>
      <c r="L102" s="47">
        <v>-25.120799999999999</v>
      </c>
      <c r="M102" s="47">
        <v>-25.358354009077157</v>
      </c>
      <c r="N102" s="47">
        <v>-25.593149773071104</v>
      </c>
      <c r="O102" s="47">
        <v>-25.827945537065055</v>
      </c>
      <c r="P102" s="47">
        <v>-26.062741301059003</v>
      </c>
      <c r="Q102" s="47">
        <v>-26.29753706505295</v>
      </c>
      <c r="R102" s="47">
        <v>-26.532332829046901</v>
      </c>
      <c r="S102" s="47">
        <v>-26.767128593040848</v>
      </c>
      <c r="T102" s="47">
        <v>-26.989954614220878</v>
      </c>
      <c r="U102" s="47">
        <v>-27.210832072617247</v>
      </c>
      <c r="V102" s="47">
        <v>-27.431709531013617</v>
      </c>
      <c r="W102" s="47">
        <v>-27.652586989409986</v>
      </c>
      <c r="X102" s="47">
        <v>-27.873464447806356</v>
      </c>
      <c r="Y102" s="47">
        <v>-28.094341906202725</v>
      </c>
      <c r="Z102" s="47">
        <v>-28.311969696969697</v>
      </c>
      <c r="AA102" s="47">
        <v>-28.519848484848488</v>
      </c>
      <c r="AB102" s="47">
        <v>-28.727727272727275</v>
      </c>
      <c r="AC102" s="47">
        <v>-28.935606060606062</v>
      </c>
      <c r="AD102" s="47">
        <v>-29.143484848484849</v>
      </c>
      <c r="AE102" s="47">
        <v>-29.351363636363637</v>
      </c>
      <c r="AF102" s="47">
        <v>-29.559242424242427</v>
      </c>
      <c r="AG102" s="47">
        <v>-29.757869894099851</v>
      </c>
      <c r="AH102" s="47">
        <v>-29.951515885022694</v>
      </c>
      <c r="AI102" s="47">
        <v>-30.145161875945536</v>
      </c>
      <c r="AJ102" s="47">
        <v>-30.338807866868382</v>
      </c>
      <c r="AK102" s="47">
        <v>-30.532453857791225</v>
      </c>
      <c r="AL102" s="47">
        <v>-30.726099848714068</v>
      </c>
      <c r="AM102" s="47">
        <v>-30.919310136157335</v>
      </c>
      <c r="AN102" s="47">
        <v>-31.102063540090771</v>
      </c>
      <c r="AO102" s="47">
        <v>-31.284816944024204</v>
      </c>
      <c r="AP102" s="47">
        <v>-31.467570347957636</v>
      </c>
      <c r="AQ102" s="47">
        <v>-31.650323751891072</v>
      </c>
      <c r="AR102" s="47">
        <v>-31.833077155824505</v>
      </c>
      <c r="AS102" s="47">
        <v>-32.015830559757937</v>
      </c>
      <c r="AT102" s="47">
        <v>-32.194420574886536</v>
      </c>
      <c r="AU102" s="47">
        <v>-32.367491679273826</v>
      </c>
      <c r="AV102" s="47">
        <v>-32.540562783661116</v>
      </c>
      <c r="AW102" s="47">
        <v>-32.713633888048413</v>
      </c>
      <c r="AX102" s="47">
        <v>-32.886704992435703</v>
      </c>
      <c r="AY102" s="47">
        <v>-33.059776096823001</v>
      </c>
      <c r="AZ102" s="47">
        <v>-33.232847201210291</v>
      </c>
      <c r="BA102" s="47">
        <v>-33.403151515151514</v>
      </c>
      <c r="BB102" s="47">
        <v>-33.572848484848485</v>
      </c>
      <c r="BC102" s="47">
        <v>-33.74254545454545</v>
      </c>
      <c r="BD102" s="47">
        <v>-33.912242424242422</v>
      </c>
      <c r="BE102" s="47">
        <v>-34.081939393939393</v>
      </c>
      <c r="BF102" s="47">
        <v>-34.251636363636365</v>
      </c>
      <c r="BG102" s="47">
        <v>-34.421108433734943</v>
      </c>
      <c r="BH102" s="47">
        <v>-34.589783132530123</v>
      </c>
      <c r="BI102" s="47">
        <v>-34.760387878787881</v>
      </c>
      <c r="BJ102" s="47">
        <v>-34.932509090909093</v>
      </c>
      <c r="BK102" s="47">
        <v>-35.109042424242425</v>
      </c>
      <c r="BL102" s="47">
        <v>-35.286642424242423</v>
      </c>
      <c r="BM102" s="47">
        <v>-35.466036363636363</v>
      </c>
      <c r="BN102" s="47">
        <v>-35.648387878787879</v>
      </c>
      <c r="BO102" s="47">
        <v>-35.832630303030307</v>
      </c>
      <c r="BP102" s="47">
        <v>-36.020433734939765</v>
      </c>
      <c r="BQ102" s="47">
        <v>-36.210181818181816</v>
      </c>
      <c r="BR102" s="47">
        <v>-36.404121212121211</v>
      </c>
      <c r="BS102" s="47">
        <v>-36.602787878787879</v>
      </c>
      <c r="BT102" s="47">
        <v>-36.804000000000002</v>
      </c>
    </row>
    <row r="103" spans="1:72" ht="9.9499999999999993" customHeight="1" thickBot="1">
      <c r="A103" s="45" t="s">
        <v>94</v>
      </c>
      <c r="B103" s="35">
        <v>-28.344000000000001</v>
      </c>
      <c r="C103" s="35">
        <v>-28.646303030303031</v>
      </c>
      <c r="D103" s="47">
        <v>-28.952363636363639</v>
      </c>
      <c r="E103" s="47">
        <v>-29.260636363636365</v>
      </c>
      <c r="F103" s="47">
        <v>-29.569484848484848</v>
      </c>
      <c r="G103" s="47">
        <v>-29.875545454545453</v>
      </c>
      <c r="H103" s="47">
        <v>-30.182108433734939</v>
      </c>
      <c r="I103" s="47">
        <v>-30.489337349397591</v>
      </c>
      <c r="J103" s="47">
        <v>-30.795666666666669</v>
      </c>
      <c r="K103" s="47">
        <v>-31.101000000000003</v>
      </c>
      <c r="L103" s="47">
        <v>-31.401000000000003</v>
      </c>
      <c r="M103" s="47">
        <v>-31.697942511346447</v>
      </c>
      <c r="N103" s="47">
        <v>-31.99143721633888</v>
      </c>
      <c r="O103" s="47">
        <v>-32.284931921331321</v>
      </c>
      <c r="P103" s="47">
        <v>-32.578426626323754</v>
      </c>
      <c r="Q103" s="47">
        <v>-32.871921331316187</v>
      </c>
      <c r="R103" s="47">
        <v>-33.165416036308628</v>
      </c>
      <c r="S103" s="47">
        <v>-33.458910741301061</v>
      </c>
      <c r="T103" s="47">
        <v>-33.737443267776101</v>
      </c>
      <c r="U103" s="47">
        <v>-34.013540090771556</v>
      </c>
      <c r="V103" s="47">
        <v>-34.289636913767019</v>
      </c>
      <c r="W103" s="47">
        <v>-34.565733736762482</v>
      </c>
      <c r="X103" s="47">
        <v>-34.841830559757945</v>
      </c>
      <c r="Y103" s="47">
        <v>-35.117927382753408</v>
      </c>
      <c r="Z103" s="47">
        <v>-35.389962121212122</v>
      </c>
      <c r="AA103" s="47">
        <v>-35.649810606060605</v>
      </c>
      <c r="AB103" s="47">
        <v>-35.909659090909095</v>
      </c>
      <c r="AC103" s="47">
        <v>-36.169507575757578</v>
      </c>
      <c r="AD103" s="47">
        <v>-36.429356060606061</v>
      </c>
      <c r="AE103" s="47">
        <v>-36.689204545454544</v>
      </c>
      <c r="AF103" s="47">
        <v>-36.949053030303027</v>
      </c>
      <c r="AG103" s="47">
        <v>-37.197337367624812</v>
      </c>
      <c r="AH103" s="47">
        <v>-37.439394856278362</v>
      </c>
      <c r="AI103" s="47">
        <v>-37.68145234493192</v>
      </c>
      <c r="AJ103" s="47">
        <v>-37.923509833585477</v>
      </c>
      <c r="AK103" s="47">
        <v>-38.165567322239035</v>
      </c>
      <c r="AL103" s="47">
        <v>-38.407624810892585</v>
      </c>
      <c r="AM103" s="47">
        <v>-38.649137670196673</v>
      </c>
      <c r="AN103" s="47">
        <v>-38.877579425113467</v>
      </c>
      <c r="AO103" s="47">
        <v>-39.106021180030254</v>
      </c>
      <c r="AP103" s="47">
        <v>-39.334462934947048</v>
      </c>
      <c r="AQ103" s="47">
        <v>-39.562904689863842</v>
      </c>
      <c r="AR103" s="47">
        <v>-39.791346444780636</v>
      </c>
      <c r="AS103" s="47">
        <v>-40.019788199697423</v>
      </c>
      <c r="AT103" s="47">
        <v>-40.243025718608166</v>
      </c>
      <c r="AU103" s="47">
        <v>-40.459364599092282</v>
      </c>
      <c r="AV103" s="47">
        <v>-40.675703479576399</v>
      </c>
      <c r="AW103" s="47">
        <v>-40.892042360060515</v>
      </c>
      <c r="AX103" s="47">
        <v>-41.108381240544631</v>
      </c>
      <c r="AY103" s="47">
        <v>-41.324720121028747</v>
      </c>
      <c r="AZ103" s="47">
        <v>-41.541059001512863</v>
      </c>
      <c r="BA103" s="47">
        <v>-41.753939393939397</v>
      </c>
      <c r="BB103" s="47">
        <v>-41.966060606060601</v>
      </c>
      <c r="BC103" s="47">
        <v>-42.17818181818182</v>
      </c>
      <c r="BD103" s="47">
        <v>-42.390303030303031</v>
      </c>
      <c r="BE103" s="47">
        <v>-42.602424242424242</v>
      </c>
      <c r="BF103" s="47">
        <v>-42.814545454545453</v>
      </c>
      <c r="BG103" s="47">
        <v>-43.026385542168676</v>
      </c>
      <c r="BH103" s="47">
        <v>-43.237228915662648</v>
      </c>
      <c r="BI103" s="47">
        <v>-43.450484848484848</v>
      </c>
      <c r="BJ103" s="47">
        <v>-43.665636363636366</v>
      </c>
      <c r="BK103" s="47">
        <v>-43.886303030303033</v>
      </c>
      <c r="BL103" s="47">
        <v>-44.108303030303034</v>
      </c>
      <c r="BM103" s="47">
        <v>-44.33254545454546</v>
      </c>
      <c r="BN103" s="47">
        <v>-44.560484848484855</v>
      </c>
      <c r="BO103" s="47">
        <v>-44.790787878787881</v>
      </c>
      <c r="BP103" s="47">
        <v>-45.025542168674697</v>
      </c>
      <c r="BQ103" s="47">
        <v>-45.262727272727268</v>
      </c>
      <c r="BR103" s="47">
        <v>-45.505151515151518</v>
      </c>
      <c r="BS103" s="47">
        <v>-45.753484848484852</v>
      </c>
      <c r="BT103" s="47">
        <v>-46.005000000000003</v>
      </c>
    </row>
    <row r="104" spans="1:72" ht="9.9499999999999993" customHeight="1" thickBot="1">
      <c r="A104" s="45" t="s">
        <v>93</v>
      </c>
      <c r="B104" s="35">
        <v>-34.012800000000006</v>
      </c>
      <c r="C104" s="35">
        <v>-34.375563636363637</v>
      </c>
      <c r="D104" s="47">
        <v>-34.742836363636364</v>
      </c>
      <c r="E104" s="47">
        <v>-35.112763636363638</v>
      </c>
      <c r="F104" s="47">
        <v>-35.483381818181819</v>
      </c>
      <c r="G104" s="47">
        <v>-35.850654545454546</v>
      </c>
      <c r="H104" s="47">
        <v>-36.21853012048193</v>
      </c>
      <c r="I104" s="47">
        <v>-36.587204819277105</v>
      </c>
      <c r="J104" s="47">
        <v>-36.954799999999999</v>
      </c>
      <c r="K104" s="47">
        <v>-37.321199999999997</v>
      </c>
      <c r="L104" s="47">
        <v>-37.681199999999997</v>
      </c>
      <c r="M104" s="47">
        <v>-38.037531013615734</v>
      </c>
      <c r="N104" s="47">
        <v>-38.389724659606657</v>
      </c>
      <c r="O104" s="47">
        <v>-38.741918305597579</v>
      </c>
      <c r="P104" s="47">
        <v>-39.094111951588502</v>
      </c>
      <c r="Q104" s="47">
        <v>-39.446305597579425</v>
      </c>
      <c r="R104" s="47">
        <v>-39.798499243570348</v>
      </c>
      <c r="S104" s="47">
        <v>-40.150692889561277</v>
      </c>
      <c r="T104" s="47">
        <v>-40.484931921331317</v>
      </c>
      <c r="U104" s="47">
        <v>-40.816248108925876</v>
      </c>
      <c r="V104" s="47">
        <v>-41.147564296520429</v>
      </c>
      <c r="W104" s="47">
        <v>-41.478880484114981</v>
      </c>
      <c r="X104" s="47">
        <v>-41.810196671709534</v>
      </c>
      <c r="Y104" s="47">
        <v>-42.141512859304086</v>
      </c>
      <c r="Z104" s="47">
        <v>-42.467954545454546</v>
      </c>
      <c r="AA104" s="47">
        <v>-42.779772727272729</v>
      </c>
      <c r="AB104" s="47">
        <v>-43.091590909090911</v>
      </c>
      <c r="AC104" s="47">
        <v>-43.403409090909093</v>
      </c>
      <c r="AD104" s="47">
        <v>-43.715227272727276</v>
      </c>
      <c r="AE104" s="47">
        <v>-44.027045454545458</v>
      </c>
      <c r="AF104" s="47">
        <v>-44.338863636363634</v>
      </c>
      <c r="AG104" s="47">
        <v>-44.636804841149775</v>
      </c>
      <c r="AH104" s="47">
        <v>-44.927273827534037</v>
      </c>
      <c r="AI104" s="47">
        <v>-45.217742813918306</v>
      </c>
      <c r="AJ104" s="47">
        <v>-45.508211800302568</v>
      </c>
      <c r="AK104" s="47">
        <v>-45.798680786686838</v>
      </c>
      <c r="AL104" s="47">
        <v>-46.0891497730711</v>
      </c>
      <c r="AM104" s="47">
        <v>-46.378965204236003</v>
      </c>
      <c r="AN104" s="47">
        <v>-46.653095310136152</v>
      </c>
      <c r="AO104" s="47">
        <v>-46.9272254160363</v>
      </c>
      <c r="AP104" s="47">
        <v>-47.201355521936456</v>
      </c>
      <c r="AQ104" s="47">
        <v>-47.475485627836605</v>
      </c>
      <c r="AR104" s="47">
        <v>-47.749615733736753</v>
      </c>
      <c r="AS104" s="47">
        <v>-48.023745839636902</v>
      </c>
      <c r="AT104" s="47">
        <v>-48.291630862329797</v>
      </c>
      <c r="AU104" s="47">
        <v>-48.551237518910732</v>
      </c>
      <c r="AV104" s="47">
        <v>-48.810844175491674</v>
      </c>
      <c r="AW104" s="47">
        <v>-49.070450832072616</v>
      </c>
      <c r="AX104" s="47">
        <v>-49.330057488653551</v>
      </c>
      <c r="AY104" s="47">
        <v>-49.589664145234494</v>
      </c>
      <c r="AZ104" s="47">
        <v>-49.849270801815436</v>
      </c>
      <c r="BA104" s="47">
        <v>-50.104727272727274</v>
      </c>
      <c r="BB104" s="47">
        <v>-50.359272727272725</v>
      </c>
      <c r="BC104" s="47">
        <v>-50.613818181818182</v>
      </c>
      <c r="BD104" s="47">
        <v>-50.868363636363632</v>
      </c>
      <c r="BE104" s="47">
        <v>-51.12290909090909</v>
      </c>
      <c r="BF104" s="47">
        <v>-51.377454545454547</v>
      </c>
      <c r="BG104" s="47">
        <v>-51.631662650602415</v>
      </c>
      <c r="BH104" s="47">
        <v>-51.88467469879518</v>
      </c>
      <c r="BI104" s="47">
        <v>-52.140581818181822</v>
      </c>
      <c r="BJ104" s="47">
        <v>-52.398763636363633</v>
      </c>
      <c r="BK104" s="47">
        <v>-52.663563636363634</v>
      </c>
      <c r="BL104" s="47">
        <v>-52.929963636363638</v>
      </c>
      <c r="BM104" s="47">
        <v>-53.199054545454544</v>
      </c>
      <c r="BN104" s="47">
        <v>-53.472581818181823</v>
      </c>
      <c r="BO104" s="47">
        <v>-53.748945454545463</v>
      </c>
      <c r="BP104" s="47">
        <v>-54.030650602409644</v>
      </c>
      <c r="BQ104" s="47">
        <v>-54.315272727272728</v>
      </c>
      <c r="BR104" s="47">
        <v>-54.606181818181817</v>
      </c>
      <c r="BS104" s="47">
        <v>-54.904181818181819</v>
      </c>
      <c r="BT104" s="47">
        <v>-55.206000000000003</v>
      </c>
    </row>
    <row r="105" spans="1:72" ht="9.9499999999999993" customHeight="1" thickBot="1">
      <c r="A105" s="45" t="s">
        <v>1452</v>
      </c>
      <c r="B105" s="35">
        <v>-39.681600000000003</v>
      </c>
      <c r="C105" s="35">
        <v>-40.104824242424243</v>
      </c>
      <c r="D105" s="47">
        <v>-40.533309090909093</v>
      </c>
      <c r="E105" s="47">
        <v>-40.964890909090911</v>
      </c>
      <c r="F105" s="47">
        <v>-41.39727878787879</v>
      </c>
      <c r="G105" s="47">
        <v>-41.825763636363639</v>
      </c>
      <c r="H105" s="47">
        <v>-42.254951807228913</v>
      </c>
      <c r="I105" s="47">
        <v>-42.685072289156622</v>
      </c>
      <c r="J105" s="47">
        <v>-43.113933333333335</v>
      </c>
      <c r="K105" s="47">
        <v>-43.541400000000003</v>
      </c>
      <c r="L105" s="47">
        <v>-43.961400000000005</v>
      </c>
      <c r="M105" s="47">
        <v>-44.377119515885028</v>
      </c>
      <c r="N105" s="47">
        <v>-44.788012102874433</v>
      </c>
      <c r="O105" s="47">
        <v>-45.198904689863845</v>
      </c>
      <c r="P105" s="47">
        <v>-45.609797276853257</v>
      </c>
      <c r="Q105" s="47">
        <v>-46.020689863842662</v>
      </c>
      <c r="R105" s="47">
        <v>-46.431582450832074</v>
      </c>
      <c r="S105" s="47">
        <v>-46.84247503782148</v>
      </c>
      <c r="T105" s="47">
        <v>-47.232420574886532</v>
      </c>
      <c r="U105" s="47">
        <v>-47.618956127080182</v>
      </c>
      <c r="V105" s="47">
        <v>-48.005491679273831</v>
      </c>
      <c r="W105" s="47">
        <v>-48.392027231467473</v>
      </c>
      <c r="X105" s="47">
        <v>-48.778562783661123</v>
      </c>
      <c r="Y105" s="47">
        <v>-49.165098335854772</v>
      </c>
      <c r="Z105" s="47">
        <v>-49.545946969696978</v>
      </c>
      <c r="AA105" s="47">
        <v>-49.909734848484852</v>
      </c>
      <c r="AB105" s="47">
        <v>-50.273522727272734</v>
      </c>
      <c r="AC105" s="47">
        <v>-50.637310606060609</v>
      </c>
      <c r="AD105" s="47">
        <v>-51.001098484848491</v>
      </c>
      <c r="AE105" s="47">
        <v>-51.364886363636366</v>
      </c>
      <c r="AF105" s="47">
        <v>-51.728674242424248</v>
      </c>
      <c r="AG105" s="47">
        <v>-52.076272314674739</v>
      </c>
      <c r="AH105" s="47">
        <v>-52.415152798789713</v>
      </c>
      <c r="AI105" s="47">
        <v>-52.754033282904686</v>
      </c>
      <c r="AJ105" s="47">
        <v>-53.092913767019667</v>
      </c>
      <c r="AK105" s="47">
        <v>-53.43179425113464</v>
      </c>
      <c r="AL105" s="47">
        <v>-53.770674735249621</v>
      </c>
      <c r="AM105" s="47">
        <v>-54.108792738275334</v>
      </c>
      <c r="AN105" s="47">
        <v>-54.428611195158844</v>
      </c>
      <c r="AO105" s="47">
        <v>-54.748429652042354</v>
      </c>
      <c r="AP105" s="47">
        <v>-55.068248108925864</v>
      </c>
      <c r="AQ105" s="47">
        <v>-55.388066565809375</v>
      </c>
      <c r="AR105" s="47">
        <v>-55.707885022692885</v>
      </c>
      <c r="AS105" s="47">
        <v>-56.027703479576395</v>
      </c>
      <c r="AT105" s="47">
        <v>-56.340236006051427</v>
      </c>
      <c r="AU105" s="47">
        <v>-56.643110438729195</v>
      </c>
      <c r="AV105" s="47">
        <v>-56.945984871406957</v>
      </c>
      <c r="AW105" s="47">
        <v>-57.248859304084718</v>
      </c>
      <c r="AX105" s="47">
        <v>-57.551733736762479</v>
      </c>
      <c r="AY105" s="47">
        <v>-57.854608169440247</v>
      </c>
      <c r="AZ105" s="47">
        <v>-58.157482602118009</v>
      </c>
      <c r="BA105" s="47">
        <v>-58.455515151515151</v>
      </c>
      <c r="BB105" s="47">
        <v>-58.752484848484848</v>
      </c>
      <c r="BC105" s="47">
        <v>-59.049454545454545</v>
      </c>
      <c r="BD105" s="47">
        <v>-59.346424242424241</v>
      </c>
      <c r="BE105" s="47">
        <v>-59.643393939393945</v>
      </c>
      <c r="BF105" s="47">
        <v>-59.940363636363635</v>
      </c>
      <c r="BG105" s="47">
        <v>-60.236939759036147</v>
      </c>
      <c r="BH105" s="47">
        <v>-60.532120481927713</v>
      </c>
      <c r="BI105" s="47">
        <v>-60.830678787878796</v>
      </c>
      <c r="BJ105" s="47">
        <v>-61.131890909090906</v>
      </c>
      <c r="BK105" s="47">
        <v>-61.440824242424242</v>
      </c>
      <c r="BL105" s="47">
        <v>-61.751624242424242</v>
      </c>
      <c r="BM105" s="47">
        <v>-62.065563636363642</v>
      </c>
      <c r="BN105" s="47">
        <v>-62.384678787878791</v>
      </c>
      <c r="BO105" s="47">
        <v>-62.707103030303038</v>
      </c>
      <c r="BP105" s="47">
        <v>-63.035759036144583</v>
      </c>
      <c r="BQ105" s="47">
        <v>-63.367818181818187</v>
      </c>
      <c r="BR105" s="47">
        <v>-63.707212121212123</v>
      </c>
      <c r="BS105" s="47">
        <v>-64.054878787878792</v>
      </c>
      <c r="BT105" s="47">
        <v>-64.407000000000011</v>
      </c>
    </row>
    <row r="106" spans="1:72" ht="9.9499999999999993" customHeight="1" thickBot="1">
      <c r="A106" s="45" t="s">
        <v>92</v>
      </c>
      <c r="B106" s="35">
        <v>-45.3504</v>
      </c>
      <c r="C106" s="35">
        <v>-45.834084848484849</v>
      </c>
      <c r="D106" s="47">
        <v>-46.323781818181821</v>
      </c>
      <c r="E106" s="47">
        <v>-46.817018181818185</v>
      </c>
      <c r="F106" s="47">
        <v>-47.311175757575754</v>
      </c>
      <c r="G106" s="47">
        <v>-47.800872727272726</v>
      </c>
      <c r="H106" s="47">
        <v>-48.291373493975904</v>
      </c>
      <c r="I106" s="47">
        <v>-48.782939759036147</v>
      </c>
      <c r="J106" s="47">
        <v>-49.273066666666665</v>
      </c>
      <c r="K106" s="47">
        <v>-49.761600000000001</v>
      </c>
      <c r="L106" s="47">
        <v>-50.241599999999998</v>
      </c>
      <c r="M106" s="47">
        <v>-50.716708018154314</v>
      </c>
      <c r="N106" s="47">
        <v>-51.186299546142209</v>
      </c>
      <c r="O106" s="47">
        <v>-51.65589107413011</v>
      </c>
      <c r="P106" s="47">
        <v>-52.125482602118005</v>
      </c>
      <c r="Q106" s="47">
        <v>-52.5950741301059</v>
      </c>
      <c r="R106" s="47">
        <v>-53.064665658093801</v>
      </c>
      <c r="S106" s="47">
        <v>-53.534257186081696</v>
      </c>
      <c r="T106" s="47">
        <v>-53.979909228441755</v>
      </c>
      <c r="U106" s="47">
        <v>-54.421664145234494</v>
      </c>
      <c r="V106" s="47">
        <v>-54.863419062027234</v>
      </c>
      <c r="W106" s="47">
        <v>-55.305173978819973</v>
      </c>
      <c r="X106" s="47">
        <v>-55.746928895612712</v>
      </c>
      <c r="Y106" s="47">
        <v>-56.188683812405451</v>
      </c>
      <c r="Z106" s="47">
        <v>-56.623939393939395</v>
      </c>
      <c r="AA106" s="47">
        <v>-57.039696969696976</v>
      </c>
      <c r="AB106" s="47">
        <v>-57.45545454545455</v>
      </c>
      <c r="AC106" s="47">
        <v>-57.871212121212125</v>
      </c>
      <c r="AD106" s="47">
        <v>-58.286969696969699</v>
      </c>
      <c r="AE106" s="47">
        <v>-58.702727272727273</v>
      </c>
      <c r="AF106" s="47">
        <v>-59.118484848484854</v>
      </c>
      <c r="AG106" s="47">
        <v>-59.515739788199703</v>
      </c>
      <c r="AH106" s="47">
        <v>-59.903031770045388</v>
      </c>
      <c r="AI106" s="47">
        <v>-60.290323751891073</v>
      </c>
      <c r="AJ106" s="47">
        <v>-60.677615733736765</v>
      </c>
      <c r="AK106" s="47">
        <v>-61.06490771558245</v>
      </c>
      <c r="AL106" s="47">
        <v>-61.452199697428135</v>
      </c>
      <c r="AM106" s="47">
        <v>-61.838620272314671</v>
      </c>
      <c r="AN106" s="47">
        <v>-62.204127080181543</v>
      </c>
      <c r="AO106" s="47">
        <v>-62.569633888048408</v>
      </c>
      <c r="AP106" s="47">
        <v>-62.935140695915273</v>
      </c>
      <c r="AQ106" s="47">
        <v>-63.300647503782145</v>
      </c>
      <c r="AR106" s="47">
        <v>-63.666154311649009</v>
      </c>
      <c r="AS106" s="47">
        <v>-64.031661119515874</v>
      </c>
      <c r="AT106" s="47">
        <v>-64.388841149773071</v>
      </c>
      <c r="AU106" s="47">
        <v>-64.734983358547652</v>
      </c>
      <c r="AV106" s="47">
        <v>-65.081125567322232</v>
      </c>
      <c r="AW106" s="47">
        <v>-65.427267776096826</v>
      </c>
      <c r="AX106" s="47">
        <v>-65.773409984871407</v>
      </c>
      <c r="AY106" s="47">
        <v>-66.119552193646001</v>
      </c>
      <c r="AZ106" s="47">
        <v>-66.465694402420581</v>
      </c>
      <c r="BA106" s="47">
        <v>-66.806303030303027</v>
      </c>
      <c r="BB106" s="47">
        <v>-67.145696969696971</v>
      </c>
      <c r="BC106" s="47">
        <v>-67.4850909090909</v>
      </c>
      <c r="BD106" s="47">
        <v>-67.824484848484843</v>
      </c>
      <c r="BE106" s="47">
        <v>-68.163878787878787</v>
      </c>
      <c r="BF106" s="47">
        <v>-68.50327272727273</v>
      </c>
      <c r="BG106" s="47">
        <v>-68.842216867469887</v>
      </c>
      <c r="BH106" s="47">
        <v>-69.179566265060245</v>
      </c>
      <c r="BI106" s="47">
        <v>-69.520775757575763</v>
      </c>
      <c r="BJ106" s="47">
        <v>-69.865018181818186</v>
      </c>
      <c r="BK106" s="47">
        <v>-70.21808484848485</v>
      </c>
      <c r="BL106" s="47">
        <v>-70.573284848484846</v>
      </c>
      <c r="BM106" s="47">
        <v>-70.932072727272725</v>
      </c>
      <c r="BN106" s="47">
        <v>-71.296775757575759</v>
      </c>
      <c r="BO106" s="47">
        <v>-71.665260606060613</v>
      </c>
      <c r="BP106" s="47">
        <v>-72.040867469879529</v>
      </c>
      <c r="BQ106" s="47">
        <v>-72.420363636363632</v>
      </c>
      <c r="BR106" s="47">
        <v>-72.808242424242422</v>
      </c>
      <c r="BS106" s="47">
        <v>-73.205575757575758</v>
      </c>
      <c r="BT106" s="47">
        <v>-73.608000000000004</v>
      </c>
    </row>
    <row r="107" spans="1:72" ht="9.9499999999999993" customHeight="1" thickBot="1">
      <c r="A107" s="45" t="s">
        <v>96</v>
      </c>
      <c r="B107" s="35">
        <v>-17.006400000000003</v>
      </c>
      <c r="C107" s="35">
        <v>-17.187781818181818</v>
      </c>
      <c r="D107" s="47">
        <v>-17.371418181818182</v>
      </c>
      <c r="E107" s="47">
        <v>-17.556381818181819</v>
      </c>
      <c r="F107" s="47">
        <v>-17.741690909090909</v>
      </c>
      <c r="G107" s="47">
        <v>-17.925327272727273</v>
      </c>
      <c r="H107" s="47">
        <v>-18.109265060240965</v>
      </c>
      <c r="I107" s="47">
        <v>-18.293602409638552</v>
      </c>
      <c r="J107" s="47">
        <v>-18.477399999999999</v>
      </c>
      <c r="K107" s="47">
        <v>-18.660599999999999</v>
      </c>
      <c r="L107" s="47">
        <v>-18.840599999999998</v>
      </c>
      <c r="M107" s="47">
        <v>-19.018765506807867</v>
      </c>
      <c r="N107" s="47">
        <v>-19.194862329803328</v>
      </c>
      <c r="O107" s="47">
        <v>-19.37095915279879</v>
      </c>
      <c r="P107" s="47">
        <v>-19.547055975794251</v>
      </c>
      <c r="Q107" s="47">
        <v>-19.723152798789712</v>
      </c>
      <c r="R107" s="47">
        <v>-19.899249621785174</v>
      </c>
      <c r="S107" s="47">
        <v>-20.075346444780639</v>
      </c>
      <c r="T107" s="47">
        <v>-20.242465960665658</v>
      </c>
      <c r="U107" s="47">
        <v>-20.408124054462938</v>
      </c>
      <c r="V107" s="47">
        <v>-20.573782148260214</v>
      </c>
      <c r="W107" s="47">
        <v>-20.739440242057491</v>
      </c>
      <c r="X107" s="47">
        <v>-20.905098335854767</v>
      </c>
      <c r="Y107" s="47">
        <v>-21.070756429652043</v>
      </c>
      <c r="Z107" s="47">
        <v>-21.233977272727273</v>
      </c>
      <c r="AA107" s="47">
        <v>-21.389886363636364</v>
      </c>
      <c r="AB107" s="47">
        <v>-21.545795454545456</v>
      </c>
      <c r="AC107" s="47">
        <v>-21.701704545454547</v>
      </c>
      <c r="AD107" s="47">
        <v>-21.857613636363638</v>
      </c>
      <c r="AE107" s="47">
        <v>-22.013522727272729</v>
      </c>
      <c r="AF107" s="47">
        <v>-22.169431818181817</v>
      </c>
      <c r="AG107" s="47">
        <v>-22.318402420574888</v>
      </c>
      <c r="AH107" s="47">
        <v>-22.463636913767019</v>
      </c>
      <c r="AI107" s="47">
        <v>-22.608871406959153</v>
      </c>
      <c r="AJ107" s="47">
        <v>-22.754105900151284</v>
      </c>
      <c r="AK107" s="47">
        <v>-22.899340393343419</v>
      </c>
      <c r="AL107" s="47">
        <v>-23.04457488653555</v>
      </c>
      <c r="AM107" s="47">
        <v>-23.189482602118002</v>
      </c>
      <c r="AN107" s="47">
        <v>-23.326547655068076</v>
      </c>
      <c r="AO107" s="47">
        <v>-23.46361270801815</v>
      </c>
      <c r="AP107" s="47">
        <v>-23.600677760968228</v>
      </c>
      <c r="AQ107" s="47">
        <v>-23.737742813918302</v>
      </c>
      <c r="AR107" s="47">
        <v>-23.874807866868377</v>
      </c>
      <c r="AS107" s="47">
        <v>-24.011872919818451</v>
      </c>
      <c r="AT107" s="47">
        <v>-24.145815431164898</v>
      </c>
      <c r="AU107" s="47">
        <v>-24.275618759455366</v>
      </c>
      <c r="AV107" s="47">
        <v>-24.405422087745837</v>
      </c>
      <c r="AW107" s="47">
        <v>-24.535225416036308</v>
      </c>
      <c r="AX107" s="47">
        <v>-24.665028744326776</v>
      </c>
      <c r="AY107" s="47">
        <v>-24.794832072617247</v>
      </c>
      <c r="AZ107" s="47">
        <v>-24.924635400907718</v>
      </c>
      <c r="BA107" s="47">
        <v>-25.052363636363637</v>
      </c>
      <c r="BB107" s="47">
        <v>-25.179636363636362</v>
      </c>
      <c r="BC107" s="47">
        <v>-25.306909090909091</v>
      </c>
      <c r="BD107" s="47">
        <v>-25.434181818181816</v>
      </c>
      <c r="BE107" s="47">
        <v>-25.561454545454545</v>
      </c>
      <c r="BF107" s="47">
        <v>-25.688727272727274</v>
      </c>
      <c r="BG107" s="47">
        <v>-25.815831325301207</v>
      </c>
      <c r="BH107" s="47">
        <v>-25.94233734939759</v>
      </c>
      <c r="BI107" s="47">
        <v>-26.070290909090911</v>
      </c>
      <c r="BJ107" s="47">
        <v>-26.199381818181816</v>
      </c>
      <c r="BK107" s="47">
        <v>-26.331781818181817</v>
      </c>
      <c r="BL107" s="47">
        <v>-26.464981818181819</v>
      </c>
      <c r="BM107" s="47">
        <v>-26.599527272727272</v>
      </c>
      <c r="BN107" s="47">
        <v>-26.736290909090911</v>
      </c>
      <c r="BO107" s="47">
        <v>-26.874472727272732</v>
      </c>
      <c r="BP107" s="47">
        <v>-27.015325301204822</v>
      </c>
      <c r="BQ107" s="47">
        <v>-27.157636363636364</v>
      </c>
      <c r="BR107" s="47">
        <v>-27.303090909090908</v>
      </c>
      <c r="BS107" s="47">
        <v>-27.452090909090909</v>
      </c>
      <c r="BT107" s="47">
        <v>-27.603000000000002</v>
      </c>
    </row>
    <row r="108" spans="1:72" ht="9.9499999999999993" customHeight="1" thickBot="1">
      <c r="A108" s="45" t="s">
        <v>97</v>
      </c>
      <c r="B108" s="35">
        <v>-11.3376</v>
      </c>
      <c r="C108" s="35">
        <v>-11.458521212121212</v>
      </c>
      <c r="D108" s="47">
        <v>-11.580945454545455</v>
      </c>
      <c r="E108" s="47">
        <v>-11.704254545454546</v>
      </c>
      <c r="F108" s="47">
        <v>-11.827793939393938</v>
      </c>
      <c r="G108" s="47">
        <v>-11.950218181818181</v>
      </c>
      <c r="H108" s="47">
        <v>-12.072843373493976</v>
      </c>
      <c r="I108" s="47">
        <v>-12.195734939759037</v>
      </c>
      <c r="J108" s="47">
        <v>-12.318266666666666</v>
      </c>
      <c r="K108" s="47">
        <v>-12.4404</v>
      </c>
      <c r="L108" s="47">
        <v>-12.5604</v>
      </c>
      <c r="M108" s="47">
        <v>-12.679177004538579</v>
      </c>
      <c r="N108" s="47">
        <v>-12.796574886535552</v>
      </c>
      <c r="O108" s="47">
        <v>-12.913972768532528</v>
      </c>
      <c r="P108" s="47">
        <v>-13.031370650529501</v>
      </c>
      <c r="Q108" s="47">
        <v>-13.148768532526475</v>
      </c>
      <c r="R108" s="47">
        <v>-13.26616641452345</v>
      </c>
      <c r="S108" s="47">
        <v>-13.383564296520424</v>
      </c>
      <c r="T108" s="47">
        <v>-13.494977307110439</v>
      </c>
      <c r="U108" s="47">
        <v>-13.605416036308624</v>
      </c>
      <c r="V108" s="47">
        <v>-13.715854765506808</v>
      </c>
      <c r="W108" s="47">
        <v>-13.826293494704993</v>
      </c>
      <c r="X108" s="47">
        <v>-13.936732223903178</v>
      </c>
      <c r="Y108" s="47">
        <v>-14.047170953101363</v>
      </c>
      <c r="Z108" s="47">
        <v>-14.155984848484849</v>
      </c>
      <c r="AA108" s="47">
        <v>-14.259924242424244</v>
      </c>
      <c r="AB108" s="47">
        <v>-14.363863636363638</v>
      </c>
      <c r="AC108" s="47">
        <v>-14.467803030303031</v>
      </c>
      <c r="AD108" s="47">
        <v>-14.571742424242425</v>
      </c>
      <c r="AE108" s="47">
        <v>-14.675681818181818</v>
      </c>
      <c r="AF108" s="47">
        <v>-14.779621212121214</v>
      </c>
      <c r="AG108" s="47">
        <v>-14.878934947049926</v>
      </c>
      <c r="AH108" s="47">
        <v>-14.975757942511347</v>
      </c>
      <c r="AI108" s="47">
        <v>-15.072580937972768</v>
      </c>
      <c r="AJ108" s="47">
        <v>-15.169403933434191</v>
      </c>
      <c r="AK108" s="47">
        <v>-15.266226928895613</v>
      </c>
      <c r="AL108" s="47">
        <v>-15.363049924357034</v>
      </c>
      <c r="AM108" s="47">
        <v>-15.459655068078668</v>
      </c>
      <c r="AN108" s="47">
        <v>-15.551031770045386</v>
      </c>
      <c r="AO108" s="47">
        <v>-15.642408472012102</v>
      </c>
      <c r="AP108" s="47">
        <v>-15.733785173978818</v>
      </c>
      <c r="AQ108" s="47">
        <v>-15.825161875945536</v>
      </c>
      <c r="AR108" s="47">
        <v>-15.916538577912252</v>
      </c>
      <c r="AS108" s="47">
        <v>-16.007915279878969</v>
      </c>
      <c r="AT108" s="47">
        <v>-16.097210287443268</v>
      </c>
      <c r="AU108" s="47">
        <v>-16.183745839636913</v>
      </c>
      <c r="AV108" s="47">
        <v>-16.270281391830558</v>
      </c>
      <c r="AW108" s="47">
        <v>-16.356816944024207</v>
      </c>
      <c r="AX108" s="47">
        <v>-16.443352496217852</v>
      </c>
      <c r="AY108" s="47">
        <v>-16.5298880484115</v>
      </c>
      <c r="AZ108" s="47">
        <v>-16.616423600605145</v>
      </c>
      <c r="BA108" s="47">
        <v>-16.701575757575757</v>
      </c>
      <c r="BB108" s="47">
        <v>-16.786424242424243</v>
      </c>
      <c r="BC108" s="47">
        <v>-16.871272727272725</v>
      </c>
      <c r="BD108" s="47">
        <v>-16.956121212121211</v>
      </c>
      <c r="BE108" s="47">
        <v>-17.040969696969697</v>
      </c>
      <c r="BF108" s="47">
        <v>-17.125818181818182</v>
      </c>
      <c r="BG108" s="47">
        <v>-17.210554216867472</v>
      </c>
      <c r="BH108" s="47">
        <v>-17.294891566265061</v>
      </c>
      <c r="BI108" s="47">
        <v>-17.380193939393941</v>
      </c>
      <c r="BJ108" s="47">
        <v>-17.466254545454547</v>
      </c>
      <c r="BK108" s="47">
        <v>-17.554521212121212</v>
      </c>
      <c r="BL108" s="47">
        <v>-17.643321212121212</v>
      </c>
      <c r="BM108" s="47">
        <v>-17.733018181818181</v>
      </c>
      <c r="BN108" s="47">
        <v>-17.82419393939394</v>
      </c>
      <c r="BO108" s="47">
        <v>-17.916315151515153</v>
      </c>
      <c r="BP108" s="47">
        <v>-18.010216867469882</v>
      </c>
      <c r="BQ108" s="47">
        <v>-18.105090909090908</v>
      </c>
      <c r="BR108" s="47">
        <v>-18.202060606060606</v>
      </c>
      <c r="BS108" s="47">
        <v>-18.30139393939394</v>
      </c>
      <c r="BT108" s="47">
        <v>-18.402000000000001</v>
      </c>
    </row>
    <row r="109" spans="1:72" ht="9.9499999999999993" customHeight="1" thickBot="1">
      <c r="A109" s="45" t="s">
        <v>2</v>
      </c>
      <c r="B109" s="35">
        <v>-5.6688000000000001</v>
      </c>
      <c r="C109" s="35">
        <v>-5.7292606060606062</v>
      </c>
      <c r="D109" s="47">
        <v>-5.7904727272727277</v>
      </c>
      <c r="E109" s="47">
        <v>-5.8521272727272731</v>
      </c>
      <c r="F109" s="47">
        <v>-5.9138969696969692</v>
      </c>
      <c r="G109" s="47">
        <v>-5.9751090909090907</v>
      </c>
      <c r="H109" s="47">
        <v>-6.036421686746988</v>
      </c>
      <c r="I109" s="47">
        <v>-6.0978674698795183</v>
      </c>
      <c r="J109" s="47">
        <v>-6.1591333333333331</v>
      </c>
      <c r="K109" s="47">
        <v>-6.2202000000000002</v>
      </c>
      <c r="L109" s="47">
        <v>-6.2801999999999998</v>
      </c>
      <c r="M109" s="47">
        <v>-6.3395885022692893</v>
      </c>
      <c r="N109" s="47">
        <v>-6.3982874432677761</v>
      </c>
      <c r="O109" s="47">
        <v>-6.4569863842662638</v>
      </c>
      <c r="P109" s="47">
        <v>-6.5156853252647506</v>
      </c>
      <c r="Q109" s="47">
        <v>-6.5743842662632375</v>
      </c>
      <c r="R109" s="47">
        <v>-6.6330832072617252</v>
      </c>
      <c r="S109" s="47">
        <v>-6.691782148260212</v>
      </c>
      <c r="T109" s="47">
        <v>-6.7474886535552194</v>
      </c>
      <c r="U109" s="47">
        <v>-6.8027080181543118</v>
      </c>
      <c r="V109" s="47">
        <v>-6.8579273827534042</v>
      </c>
      <c r="W109" s="47">
        <v>-6.9131467473524966</v>
      </c>
      <c r="X109" s="47">
        <v>-6.9683661119515889</v>
      </c>
      <c r="Y109" s="47">
        <v>-7.0235854765506813</v>
      </c>
      <c r="Z109" s="47">
        <v>-7.0779924242424244</v>
      </c>
      <c r="AA109" s="47">
        <v>-7.129962121212122</v>
      </c>
      <c r="AB109" s="47">
        <v>-7.1819318181818188</v>
      </c>
      <c r="AC109" s="47">
        <v>-7.2339015151515156</v>
      </c>
      <c r="AD109" s="47">
        <v>-7.2858712121212124</v>
      </c>
      <c r="AE109" s="47">
        <v>-7.3378409090909091</v>
      </c>
      <c r="AF109" s="47">
        <v>-7.3898106060606068</v>
      </c>
      <c r="AG109" s="47">
        <v>-7.4394674735249628</v>
      </c>
      <c r="AH109" s="47">
        <v>-7.4878789712556735</v>
      </c>
      <c r="AI109" s="47">
        <v>-7.5362904689863841</v>
      </c>
      <c r="AJ109" s="47">
        <v>-7.5847019667170956</v>
      </c>
      <c r="AK109" s="47">
        <v>-7.6331134644478063</v>
      </c>
      <c r="AL109" s="47">
        <v>-7.6815249621785169</v>
      </c>
      <c r="AM109" s="47">
        <v>-7.7298275340393339</v>
      </c>
      <c r="AN109" s="47">
        <v>-7.7755158850226929</v>
      </c>
      <c r="AO109" s="47">
        <v>-7.821204236006051</v>
      </c>
      <c r="AP109" s="47">
        <v>-7.8668925869894091</v>
      </c>
      <c r="AQ109" s="47">
        <v>-7.9125809379727681</v>
      </c>
      <c r="AR109" s="47">
        <v>-7.9582692889561262</v>
      </c>
      <c r="AS109" s="47">
        <v>-8.0039576399394843</v>
      </c>
      <c r="AT109" s="47">
        <v>-8.0486051437216339</v>
      </c>
      <c r="AU109" s="47">
        <v>-8.0918729198184565</v>
      </c>
      <c r="AV109" s="47">
        <v>-8.135140695915279</v>
      </c>
      <c r="AW109" s="47">
        <v>-8.1784084720121033</v>
      </c>
      <c r="AX109" s="47">
        <v>-8.2216762481089258</v>
      </c>
      <c r="AY109" s="47">
        <v>-8.2649440242057501</v>
      </c>
      <c r="AZ109" s="47">
        <v>-8.3082118003025727</v>
      </c>
      <c r="BA109" s="47">
        <v>-8.3507878787878784</v>
      </c>
      <c r="BB109" s="47">
        <v>-8.3932121212121213</v>
      </c>
      <c r="BC109" s="47">
        <v>-8.4356363636363625</v>
      </c>
      <c r="BD109" s="47">
        <v>-8.4780606060606054</v>
      </c>
      <c r="BE109" s="47">
        <v>-8.5204848484848483</v>
      </c>
      <c r="BF109" s="47">
        <v>-8.5629090909090912</v>
      </c>
      <c r="BG109" s="47">
        <v>-8.6052771084337358</v>
      </c>
      <c r="BH109" s="47">
        <v>-8.6474457831325307</v>
      </c>
      <c r="BI109" s="47">
        <v>-8.6900969696969703</v>
      </c>
      <c r="BJ109" s="47">
        <v>-8.7331272727272733</v>
      </c>
      <c r="BK109" s="47">
        <v>-8.7772606060606062</v>
      </c>
      <c r="BL109" s="47">
        <v>-8.8216606060606058</v>
      </c>
      <c r="BM109" s="47">
        <v>-8.8665090909090907</v>
      </c>
      <c r="BN109" s="47">
        <v>-8.9120969696969699</v>
      </c>
      <c r="BO109" s="47">
        <v>-8.9581575757575767</v>
      </c>
      <c r="BP109" s="47">
        <v>-9.0051084337349412</v>
      </c>
      <c r="BQ109" s="47">
        <v>-9.052545454545454</v>
      </c>
      <c r="BR109" s="47">
        <v>-9.1010303030303028</v>
      </c>
      <c r="BS109" s="47">
        <v>-9.1506969696969698</v>
      </c>
      <c r="BT109" s="47">
        <v>-9.2010000000000005</v>
      </c>
    </row>
    <row r="110" spans="1:72" ht="9.9499999999999993" customHeight="1" thickBot="1">
      <c r="A110" s="45" t="s">
        <v>1</v>
      </c>
      <c r="B110" s="35">
        <v>-18.61</v>
      </c>
      <c r="C110" s="35">
        <v>-18.612303030303028</v>
      </c>
      <c r="D110" s="47">
        <v>-18.618363636363636</v>
      </c>
      <c r="E110" s="47">
        <v>-18.624424242424244</v>
      </c>
      <c r="F110" s="47">
        <v>-18.630969696969697</v>
      </c>
      <c r="G110" s="47">
        <v>-18.643090909090908</v>
      </c>
      <c r="H110" s="47">
        <v>-18.655180722891565</v>
      </c>
      <c r="I110" s="47">
        <v>-18.667228915662651</v>
      </c>
      <c r="J110" s="47">
        <v>-18.679333333333336</v>
      </c>
      <c r="K110" s="47">
        <v>-18.692181818181819</v>
      </c>
      <c r="L110" s="47">
        <v>-18.710363636363635</v>
      </c>
      <c r="M110" s="47">
        <v>-18.728532526475036</v>
      </c>
      <c r="N110" s="47">
        <v>-18.746686838124052</v>
      </c>
      <c r="O110" s="47">
        <v>-18.764841149773069</v>
      </c>
      <c r="P110" s="47">
        <v>-18.782995461422086</v>
      </c>
      <c r="Q110" s="47">
        <v>-18.801149773071103</v>
      </c>
      <c r="R110" s="47">
        <v>-18.81930408472012</v>
      </c>
      <c r="S110" s="47">
        <v>-18.837458396369136</v>
      </c>
      <c r="T110" s="47">
        <v>-18.856913767019666</v>
      </c>
      <c r="U110" s="47">
        <v>-18.876580937972768</v>
      </c>
      <c r="V110" s="47">
        <v>-18.896248108925871</v>
      </c>
      <c r="W110" s="47">
        <v>-18.91591527987897</v>
      </c>
      <c r="X110" s="47">
        <v>-18.935582450832072</v>
      </c>
      <c r="Y110" s="47">
        <v>-18.955249621785175</v>
      </c>
      <c r="Z110" s="47">
        <v>-18.975303030303028</v>
      </c>
      <c r="AA110" s="47">
        <v>-18.996515151515151</v>
      </c>
      <c r="AB110" s="47">
        <v>-19.017727272727271</v>
      </c>
      <c r="AC110" s="47">
        <v>-19.038939393939394</v>
      </c>
      <c r="AD110" s="47">
        <v>-19.060151515151514</v>
      </c>
      <c r="AE110" s="47">
        <v>-19.081363636363637</v>
      </c>
      <c r="AF110" s="47">
        <v>-19.102575757575757</v>
      </c>
      <c r="AG110" s="47">
        <v>-19.12376701966717</v>
      </c>
      <c r="AH110" s="47">
        <v>-19.144947049924358</v>
      </c>
      <c r="AI110" s="47">
        <v>-19.166127080181543</v>
      </c>
      <c r="AJ110" s="47">
        <v>-19.187307110438727</v>
      </c>
      <c r="AK110" s="47">
        <v>-19.208487140695915</v>
      </c>
      <c r="AL110" s="47">
        <v>-19.2296671709531</v>
      </c>
      <c r="AM110" s="47">
        <v>-19.250786686838126</v>
      </c>
      <c r="AN110" s="47">
        <v>-19.270453857791225</v>
      </c>
      <c r="AO110" s="47">
        <v>-19.290121028744327</v>
      </c>
      <c r="AP110" s="47">
        <v>-19.309788199697426</v>
      </c>
      <c r="AQ110" s="47">
        <v>-19.329455370650528</v>
      </c>
      <c r="AR110" s="47">
        <v>-19.349122541603631</v>
      </c>
      <c r="AS110" s="47">
        <v>-19.36878971255673</v>
      </c>
      <c r="AT110" s="47">
        <v>-19.389107413010588</v>
      </c>
      <c r="AU110" s="47">
        <v>-19.410287443267777</v>
      </c>
      <c r="AV110" s="47">
        <v>-19.431467473524961</v>
      </c>
      <c r="AW110" s="47">
        <v>-19.452647503782149</v>
      </c>
      <c r="AX110" s="47">
        <v>-19.473827534039334</v>
      </c>
      <c r="AY110" s="47">
        <v>-19.495007564296522</v>
      </c>
      <c r="AZ110" s="47">
        <v>-19.516187594553706</v>
      </c>
      <c r="BA110" s="47">
        <v>-19.534909090909093</v>
      </c>
      <c r="BB110" s="47">
        <v>-19.553090909090908</v>
      </c>
      <c r="BC110" s="47">
        <v>-19.571272727272728</v>
      </c>
      <c r="BD110" s="47">
        <v>-19.589454545454544</v>
      </c>
      <c r="BE110" s="47">
        <v>-19.607636363636363</v>
      </c>
      <c r="BF110" s="47">
        <v>-19.631090909090908</v>
      </c>
      <c r="BG110" s="47">
        <v>-19.653975903614455</v>
      </c>
      <c r="BH110" s="47">
        <v>-19.672048192771083</v>
      </c>
      <c r="BI110" s="47">
        <v>-19.69018181818182</v>
      </c>
      <c r="BJ110" s="47">
        <v>-19.708363636363636</v>
      </c>
      <c r="BK110" s="47">
        <v>-19.726545454545455</v>
      </c>
      <c r="BL110" s="47">
        <v>-19.746303030303029</v>
      </c>
      <c r="BM110" s="47">
        <v>-19.770545454545456</v>
      </c>
      <c r="BN110" s="47">
        <v>-19.791090909090908</v>
      </c>
      <c r="BO110" s="47">
        <v>-19.809272727272727</v>
      </c>
      <c r="BP110" s="47">
        <v>-19.827349397590361</v>
      </c>
      <c r="BQ110" s="47">
        <v>-19.847272727272728</v>
      </c>
      <c r="BR110" s="47">
        <v>-19.871515151515151</v>
      </c>
      <c r="BS110" s="47">
        <v>-19.891818181818181</v>
      </c>
      <c r="BT110" s="47">
        <v>-19.91</v>
      </c>
    </row>
    <row r="111" spans="1:72" ht="9.9499999999999993" customHeight="1" thickBot="1">
      <c r="A111" s="45" t="s">
        <v>681</v>
      </c>
      <c r="B111" s="35">
        <v>-5.6688000000000001</v>
      </c>
      <c r="C111" s="35">
        <v>-5.7292606060606062</v>
      </c>
      <c r="D111" s="47">
        <v>-5.7904727272727277</v>
      </c>
      <c r="E111" s="47">
        <v>-5.8521272727272731</v>
      </c>
      <c r="F111" s="47">
        <v>-5.9138969696969692</v>
      </c>
      <c r="G111" s="47">
        <v>-5.9751090909090907</v>
      </c>
      <c r="H111" s="47">
        <v>-6.036421686746988</v>
      </c>
      <c r="I111" s="47">
        <v>-6.0978674698795183</v>
      </c>
      <c r="J111" s="47">
        <v>-6.1591333333333331</v>
      </c>
      <c r="K111" s="47">
        <v>-6.2202000000000002</v>
      </c>
      <c r="L111" s="47">
        <v>-6.2801999999999998</v>
      </c>
      <c r="M111" s="47">
        <v>-6.3395885022692893</v>
      </c>
      <c r="N111" s="47">
        <v>-6.3982874432677761</v>
      </c>
      <c r="O111" s="47">
        <v>-6.4569863842662638</v>
      </c>
      <c r="P111" s="47">
        <v>-6.5156853252647506</v>
      </c>
      <c r="Q111" s="47">
        <v>-6.5743842662632375</v>
      </c>
      <c r="R111" s="47">
        <v>-6.6330832072617252</v>
      </c>
      <c r="S111" s="47">
        <v>-6.691782148260212</v>
      </c>
      <c r="T111" s="47">
        <v>-6.7474886535552194</v>
      </c>
      <c r="U111" s="47">
        <v>-6.8027080181543118</v>
      </c>
      <c r="V111" s="47">
        <v>-6.8579273827534042</v>
      </c>
      <c r="W111" s="47">
        <v>-6.9131467473524966</v>
      </c>
      <c r="X111" s="47">
        <v>-6.9683661119515889</v>
      </c>
      <c r="Y111" s="47">
        <v>-7.0235854765506813</v>
      </c>
      <c r="Z111" s="47">
        <v>-7.0779924242424244</v>
      </c>
      <c r="AA111" s="47">
        <v>-7.129962121212122</v>
      </c>
      <c r="AB111" s="47">
        <v>-7.1819318181818188</v>
      </c>
      <c r="AC111" s="47">
        <v>-7.2339015151515156</v>
      </c>
      <c r="AD111" s="47">
        <v>-7.2858712121212124</v>
      </c>
      <c r="AE111" s="47">
        <v>-7.3378409090909091</v>
      </c>
      <c r="AF111" s="47">
        <v>-7.3898106060606068</v>
      </c>
      <c r="AG111" s="47">
        <v>-7.4394674735249628</v>
      </c>
      <c r="AH111" s="47">
        <v>-7.4878789712556735</v>
      </c>
      <c r="AI111" s="47">
        <v>-7.5362904689863841</v>
      </c>
      <c r="AJ111" s="47">
        <v>-7.5847019667170956</v>
      </c>
      <c r="AK111" s="47">
        <v>-7.6331134644478063</v>
      </c>
      <c r="AL111" s="47">
        <v>-7.6815249621785169</v>
      </c>
      <c r="AM111" s="47">
        <v>-7.7298275340393339</v>
      </c>
      <c r="AN111" s="47">
        <v>-7.7755158850226929</v>
      </c>
      <c r="AO111" s="47">
        <v>-7.821204236006051</v>
      </c>
      <c r="AP111" s="47">
        <v>-7.8668925869894091</v>
      </c>
      <c r="AQ111" s="47">
        <v>-7.9125809379727681</v>
      </c>
      <c r="AR111" s="47">
        <v>-7.9582692889561262</v>
      </c>
      <c r="AS111" s="47">
        <v>-8.0039576399394843</v>
      </c>
      <c r="AT111" s="47">
        <v>-8.0486051437216339</v>
      </c>
      <c r="AU111" s="47">
        <v>-8.0918729198184565</v>
      </c>
      <c r="AV111" s="47">
        <v>-8.135140695915279</v>
      </c>
      <c r="AW111" s="47">
        <v>-8.1784084720121033</v>
      </c>
      <c r="AX111" s="47">
        <v>-8.2216762481089258</v>
      </c>
      <c r="AY111" s="47">
        <v>-8.2649440242057501</v>
      </c>
      <c r="AZ111" s="47">
        <v>-8.3082118003025727</v>
      </c>
      <c r="BA111" s="47">
        <v>-8.3507878787878784</v>
      </c>
      <c r="BB111" s="47">
        <v>-8.3932121212121213</v>
      </c>
      <c r="BC111" s="47">
        <v>-8.4356363636363625</v>
      </c>
      <c r="BD111" s="47">
        <v>-8.4780606060606054</v>
      </c>
      <c r="BE111" s="47">
        <v>-8.5204848484848483</v>
      </c>
      <c r="BF111" s="47">
        <v>-8.5629090909090912</v>
      </c>
      <c r="BG111" s="47">
        <v>-8.6052771084337358</v>
      </c>
      <c r="BH111" s="47">
        <v>-8.6474457831325307</v>
      </c>
      <c r="BI111" s="47">
        <v>-8.6900969696969703</v>
      </c>
      <c r="BJ111" s="47">
        <v>-8.7331272727272733</v>
      </c>
      <c r="BK111" s="47">
        <v>-8.7772606060606062</v>
      </c>
      <c r="BL111" s="47">
        <v>-8.8216606060606058</v>
      </c>
      <c r="BM111" s="47">
        <v>-8.8665090909090907</v>
      </c>
      <c r="BN111" s="47">
        <v>-8.9120969696969699</v>
      </c>
      <c r="BO111" s="47">
        <v>-8.9581575757575767</v>
      </c>
      <c r="BP111" s="47">
        <v>-9.0051084337349412</v>
      </c>
      <c r="BQ111" s="47">
        <v>-9.052545454545454</v>
      </c>
      <c r="BR111" s="47">
        <v>-9.1010303030303028</v>
      </c>
      <c r="BS111" s="47">
        <v>-9.1506969696969698</v>
      </c>
      <c r="BT111" s="47">
        <v>-9.2010000000000005</v>
      </c>
    </row>
    <row r="112" spans="1:72" ht="9.9499999999999993" customHeight="1" thickBot="1">
      <c r="A112" s="45" t="s">
        <v>106</v>
      </c>
      <c r="B112" s="35">
        <v>-31.89722424242424</v>
      </c>
      <c r="C112" s="35">
        <v>-31.250533333333333</v>
      </c>
      <c r="D112" s="47">
        <v>-30.6572</v>
      </c>
      <c r="E112" s="47">
        <v>-30.1174</v>
      </c>
      <c r="F112" s="47">
        <v>-29.601715151515151</v>
      </c>
      <c r="G112" s="47">
        <v>-29.135654545454543</v>
      </c>
      <c r="H112" s="47">
        <v>-28.691783132530119</v>
      </c>
      <c r="I112" s="47">
        <v>-28.277325301204822</v>
      </c>
      <c r="J112" s="47">
        <v>-27.8978</v>
      </c>
      <c r="K112" s="47">
        <v>-27.532927272727274</v>
      </c>
      <c r="L112" s="47">
        <v>-27.198987878787882</v>
      </c>
      <c r="M112" s="47">
        <v>-26.90098033282905</v>
      </c>
      <c r="N112" s="47">
        <v>-26.643491679273829</v>
      </c>
      <c r="O112" s="47">
        <v>-26.386003025718608</v>
      </c>
      <c r="P112" s="47">
        <v>-26.128514372163391</v>
      </c>
      <c r="Q112" s="47">
        <v>-25.87102571860817</v>
      </c>
      <c r="R112" s="47">
        <v>-25.613537065052949</v>
      </c>
      <c r="S112" s="47">
        <v>-25.356048411497731</v>
      </c>
      <c r="T112" s="47">
        <v>-25.171028744326776</v>
      </c>
      <c r="U112" s="47">
        <v>-24.997806354009079</v>
      </c>
      <c r="V112" s="47">
        <v>-24.824583963691378</v>
      </c>
      <c r="W112" s="47">
        <v>-24.651361573373677</v>
      </c>
      <c r="X112" s="47">
        <v>-24.478139183055976</v>
      </c>
      <c r="Y112" s="47">
        <v>-24.304916792738275</v>
      </c>
      <c r="Z112" s="47">
        <v>-24.144810606060606</v>
      </c>
      <c r="AA112" s="47">
        <v>-24.02405303030303</v>
      </c>
      <c r="AB112" s="47">
        <v>-23.903295454545454</v>
      </c>
      <c r="AC112" s="47">
        <v>-23.782537878787878</v>
      </c>
      <c r="AD112" s="47">
        <v>-23.661780303030305</v>
      </c>
      <c r="AE112" s="47">
        <v>-23.541022727272729</v>
      </c>
      <c r="AF112" s="47">
        <v>-23.420265151515153</v>
      </c>
      <c r="AG112" s="47">
        <v>-23.322931921331318</v>
      </c>
      <c r="AH112" s="47">
        <v>-23.238211800302572</v>
      </c>
      <c r="AI112" s="47">
        <v>-23.153491679273827</v>
      </c>
      <c r="AJ112" s="47">
        <v>-23.068771558245082</v>
      </c>
      <c r="AK112" s="47">
        <v>-22.984051437216337</v>
      </c>
      <c r="AL112" s="47">
        <v>-22.899331316187592</v>
      </c>
      <c r="AM112" s="47">
        <v>-22.815652042360057</v>
      </c>
      <c r="AN112" s="47">
        <v>-22.756953101361571</v>
      </c>
      <c r="AO112" s="47">
        <v>-22.698254160363085</v>
      </c>
      <c r="AP112" s="47">
        <v>-22.639555219364599</v>
      </c>
      <c r="AQ112" s="47">
        <v>-22.58085627836611</v>
      </c>
      <c r="AR112" s="47">
        <v>-22.522157337367624</v>
      </c>
      <c r="AS112" s="47">
        <v>-22.463458396369138</v>
      </c>
      <c r="AT112" s="47">
        <v>-22.412826021180031</v>
      </c>
      <c r="AU112" s="47">
        <v>-22.372886535552194</v>
      </c>
      <c r="AV112" s="47">
        <v>-22.332947049924357</v>
      </c>
      <c r="AW112" s="47">
        <v>-22.29300756429652</v>
      </c>
      <c r="AX112" s="47">
        <v>-22.253068078668683</v>
      </c>
      <c r="AY112" s="47">
        <v>-22.213128593040846</v>
      </c>
      <c r="AZ112" s="47">
        <v>-22.173189107413009</v>
      </c>
      <c r="BA112" s="47">
        <v>-22.136181818181818</v>
      </c>
      <c r="BB112" s="47">
        <v>-22.101878787878789</v>
      </c>
      <c r="BC112" s="47">
        <v>-22.077636363636362</v>
      </c>
      <c r="BD112" s="47">
        <v>-22.050242424242423</v>
      </c>
      <c r="BE112" s="47">
        <v>-22.019939393939392</v>
      </c>
      <c r="BF112" s="47">
        <v>-21.99490909090909</v>
      </c>
      <c r="BG112" s="47">
        <v>-21.972024096385542</v>
      </c>
      <c r="BH112" s="47">
        <v>-21.953951807228915</v>
      </c>
      <c r="BI112" s="47">
        <v>-21.932763636363635</v>
      </c>
      <c r="BJ112" s="47">
        <v>-21.909127272727272</v>
      </c>
      <c r="BK112" s="47">
        <v>-21.892109090909091</v>
      </c>
      <c r="BL112" s="47">
        <v>-21.875903030303032</v>
      </c>
      <c r="BM112" s="47">
        <v>-21.860145454545453</v>
      </c>
      <c r="BN112" s="47">
        <v>-21.845127272727272</v>
      </c>
      <c r="BO112" s="47">
        <v>-21.830581818181816</v>
      </c>
      <c r="BP112" s="47">
        <v>-21.817277108433736</v>
      </c>
      <c r="BQ112" s="47">
        <v>-21.804363636363636</v>
      </c>
      <c r="BR112" s="47">
        <v>-21.792242424242424</v>
      </c>
      <c r="BS112" s="47">
        <v>-21.781303030303032</v>
      </c>
      <c r="BT112" s="47">
        <v>-21.771000000000001</v>
      </c>
    </row>
    <row r="113" spans="1:72" ht="9.9499999999999993" customHeight="1" thickBot="1">
      <c r="A113" s="45" t="s">
        <v>99</v>
      </c>
      <c r="B113" s="35">
        <v>-136.83221818181818</v>
      </c>
      <c r="C113" s="35">
        <v>-134.45117575757575</v>
      </c>
      <c r="D113" s="47">
        <v>-132.22269090909091</v>
      </c>
      <c r="E113" s="47">
        <v>-130.16365454545453</v>
      </c>
      <c r="F113" s="47">
        <v>-128.1807212121212</v>
      </c>
      <c r="G113" s="47">
        <v>-126.35223636363637</v>
      </c>
      <c r="H113" s="47">
        <v>-124.60179518072289</v>
      </c>
      <c r="I113" s="47">
        <v>-122.95480722891566</v>
      </c>
      <c r="J113" s="47">
        <v>-121.41073333333333</v>
      </c>
      <c r="K113" s="47">
        <v>-119.91150909090909</v>
      </c>
      <c r="L113" s="47">
        <v>-118.51575151515152</v>
      </c>
      <c r="M113" s="47">
        <v>-117.23731316187596</v>
      </c>
      <c r="N113" s="47">
        <v>-116.09117095310137</v>
      </c>
      <c r="O113" s="47">
        <v>-114.94502874432678</v>
      </c>
      <c r="P113" s="47">
        <v>-113.79888653555219</v>
      </c>
      <c r="Q113" s="47">
        <v>-112.65274432677761</v>
      </c>
      <c r="R113" s="47">
        <v>-111.50660211800302</v>
      </c>
      <c r="S113" s="47">
        <v>-110.36045990922842</v>
      </c>
      <c r="T113" s="47">
        <v>-109.4577458396369</v>
      </c>
      <c r="U113" s="47">
        <v>-108.59465960665658</v>
      </c>
      <c r="V113" s="47">
        <v>-107.73157337367624</v>
      </c>
      <c r="W113" s="47">
        <v>-106.86848714069592</v>
      </c>
      <c r="X113" s="47">
        <v>-106.00540090771558</v>
      </c>
      <c r="Y113" s="47">
        <v>-105.14231467473525</v>
      </c>
      <c r="Z113" s="47">
        <v>-104.32564393939394</v>
      </c>
      <c r="AA113" s="47">
        <v>-103.6482196969697</v>
      </c>
      <c r="AB113" s="47">
        <v>-102.97079545454545</v>
      </c>
      <c r="AC113" s="47">
        <v>-102.29337121212122</v>
      </c>
      <c r="AD113" s="47">
        <v>-101.61594696969698</v>
      </c>
      <c r="AE113" s="47">
        <v>-100.93852272727273</v>
      </c>
      <c r="AF113" s="47">
        <v>-100.26109848484849</v>
      </c>
      <c r="AG113" s="47">
        <v>-99.671957639939492</v>
      </c>
      <c r="AH113" s="47">
        <v>-99.130354009077152</v>
      </c>
      <c r="AI113" s="47">
        <v>-98.588750378214826</v>
      </c>
      <c r="AJ113" s="47">
        <v>-98.0471467473525</v>
      </c>
      <c r="AK113" s="47">
        <v>-97.505543116490173</v>
      </c>
      <c r="AL113" s="47">
        <v>-96.963939485627833</v>
      </c>
      <c r="AM113" s="47">
        <v>-96.426245083207263</v>
      </c>
      <c r="AN113" s="47">
        <v>-95.982372163388803</v>
      </c>
      <c r="AO113" s="47">
        <v>-95.538499243570342</v>
      </c>
      <c r="AP113" s="47">
        <v>-95.094626323751896</v>
      </c>
      <c r="AQ113" s="47">
        <v>-94.650753403933436</v>
      </c>
      <c r="AR113" s="47">
        <v>-94.206880484114976</v>
      </c>
      <c r="AS113" s="47">
        <v>-93.763007564296515</v>
      </c>
      <c r="AT113" s="47">
        <v>-93.349839636913757</v>
      </c>
      <c r="AU113" s="47">
        <v>-92.977373676248106</v>
      </c>
      <c r="AV113" s="47">
        <v>-92.604907715582442</v>
      </c>
      <c r="AW113" s="47">
        <v>-92.232441754916792</v>
      </c>
      <c r="AX113" s="47">
        <v>-91.859975794251127</v>
      </c>
      <c r="AY113" s="47">
        <v>-91.487509833585477</v>
      </c>
      <c r="AZ113" s="47">
        <v>-91.115043872919813</v>
      </c>
      <c r="BA113" s="47">
        <v>-90.774666666666661</v>
      </c>
      <c r="BB113" s="47">
        <v>-90.443393939393943</v>
      </c>
      <c r="BC113" s="47">
        <v>-90.122181818181815</v>
      </c>
      <c r="BD113" s="47">
        <v>-89.807272727272718</v>
      </c>
      <c r="BE113" s="47">
        <v>-89.49818181818182</v>
      </c>
      <c r="BF113" s="47">
        <v>-89.199636363636358</v>
      </c>
      <c r="BG113" s="47">
        <v>-88.903060240963853</v>
      </c>
      <c r="BH113" s="47">
        <v>-88.607879518072281</v>
      </c>
      <c r="BI113" s="47">
        <v>-88.326290909090901</v>
      </c>
      <c r="BJ113" s="47">
        <v>-88.055381818181829</v>
      </c>
      <c r="BK113" s="47">
        <v>-87.787781818181827</v>
      </c>
      <c r="BL113" s="47">
        <v>-87.520981818181824</v>
      </c>
      <c r="BM113" s="47">
        <v>-87.255527272727278</v>
      </c>
      <c r="BN113" s="47">
        <v>-86.999684848484847</v>
      </c>
      <c r="BO113" s="47">
        <v>-86.749987878787891</v>
      </c>
      <c r="BP113" s="47">
        <v>-86.51677108433735</v>
      </c>
      <c r="BQ113" s="47">
        <v>-86.281272727272722</v>
      </c>
      <c r="BR113" s="47">
        <v>-86.038848484848486</v>
      </c>
      <c r="BS113" s="47">
        <v>-85.807848484848492</v>
      </c>
      <c r="BT113" s="47">
        <v>-85.582999999999998</v>
      </c>
    </row>
    <row r="114" spans="1:72" ht="9.9499999999999993" customHeight="1" thickBot="1">
      <c r="A114" s="45" t="s">
        <v>26</v>
      </c>
      <c r="B114" s="35">
        <v>-18.61</v>
      </c>
      <c r="C114" s="35">
        <v>-18.612303030303028</v>
      </c>
      <c r="D114" s="47">
        <v>-18.618363636363636</v>
      </c>
      <c r="E114" s="47">
        <v>-18.624424242424244</v>
      </c>
      <c r="F114" s="47">
        <v>-18.630969696969697</v>
      </c>
      <c r="G114" s="47">
        <v>-18.643090909090908</v>
      </c>
      <c r="H114" s="47">
        <v>-18.655180722891565</v>
      </c>
      <c r="I114" s="47">
        <v>-18.667228915662651</v>
      </c>
      <c r="J114" s="47">
        <v>-18.679333333333336</v>
      </c>
      <c r="K114" s="47">
        <v>-18.692181818181819</v>
      </c>
      <c r="L114" s="47">
        <v>-18.710363636363635</v>
      </c>
      <c r="M114" s="47">
        <v>-18.728532526475036</v>
      </c>
      <c r="N114" s="47">
        <v>-18.746686838124052</v>
      </c>
      <c r="O114" s="47">
        <v>-18.764841149773069</v>
      </c>
      <c r="P114" s="47">
        <v>-18.782995461422086</v>
      </c>
      <c r="Q114" s="47">
        <v>-18.801149773071103</v>
      </c>
      <c r="R114" s="47">
        <v>-18.81930408472012</v>
      </c>
      <c r="S114" s="47">
        <v>-18.837458396369136</v>
      </c>
      <c r="T114" s="47">
        <v>-18.856913767019666</v>
      </c>
      <c r="U114" s="47">
        <v>-18.876580937972768</v>
      </c>
      <c r="V114" s="47">
        <v>-18.896248108925871</v>
      </c>
      <c r="W114" s="47">
        <v>-18.91591527987897</v>
      </c>
      <c r="X114" s="47">
        <v>-18.935582450832072</v>
      </c>
      <c r="Y114" s="47">
        <v>-18.955249621785175</v>
      </c>
      <c r="Z114" s="47">
        <v>-18.975303030303028</v>
      </c>
      <c r="AA114" s="47">
        <v>-18.996515151515151</v>
      </c>
      <c r="AB114" s="47">
        <v>-19.017727272727271</v>
      </c>
      <c r="AC114" s="47">
        <v>-19.038939393939394</v>
      </c>
      <c r="AD114" s="47">
        <v>-19.060151515151514</v>
      </c>
      <c r="AE114" s="47">
        <v>-19.081363636363637</v>
      </c>
      <c r="AF114" s="47">
        <v>-19.102575757575757</v>
      </c>
      <c r="AG114" s="47">
        <v>-19.12376701966717</v>
      </c>
      <c r="AH114" s="47">
        <v>-19.144947049924358</v>
      </c>
      <c r="AI114" s="47">
        <v>-19.166127080181543</v>
      </c>
      <c r="AJ114" s="47">
        <v>-19.187307110438727</v>
      </c>
      <c r="AK114" s="47">
        <v>-19.208487140695915</v>
      </c>
      <c r="AL114" s="47">
        <v>-19.2296671709531</v>
      </c>
      <c r="AM114" s="47">
        <v>-19.250786686838126</v>
      </c>
      <c r="AN114" s="47">
        <v>-19.270453857791225</v>
      </c>
      <c r="AO114" s="47">
        <v>-19.290121028744327</v>
      </c>
      <c r="AP114" s="47">
        <v>-19.309788199697426</v>
      </c>
      <c r="AQ114" s="47">
        <v>-19.329455370650528</v>
      </c>
      <c r="AR114" s="47">
        <v>-19.349122541603631</v>
      </c>
      <c r="AS114" s="47">
        <v>-19.36878971255673</v>
      </c>
      <c r="AT114" s="47">
        <v>-19.389107413010588</v>
      </c>
      <c r="AU114" s="47">
        <v>-19.410287443267777</v>
      </c>
      <c r="AV114" s="47">
        <v>-19.431467473524961</v>
      </c>
      <c r="AW114" s="47">
        <v>-19.452647503782149</v>
      </c>
      <c r="AX114" s="47">
        <v>-19.473827534039334</v>
      </c>
      <c r="AY114" s="47">
        <v>-19.495007564296522</v>
      </c>
      <c r="AZ114" s="47">
        <v>-19.516187594553706</v>
      </c>
      <c r="BA114" s="47">
        <v>-19.534909090909093</v>
      </c>
      <c r="BB114" s="47">
        <v>-19.553090909090908</v>
      </c>
      <c r="BC114" s="47">
        <v>-19.571272727272728</v>
      </c>
      <c r="BD114" s="47">
        <v>-19.589454545454544</v>
      </c>
      <c r="BE114" s="47">
        <v>-19.607636363636363</v>
      </c>
      <c r="BF114" s="47">
        <v>-19.631090909090908</v>
      </c>
      <c r="BG114" s="47">
        <v>-19.653975903614455</v>
      </c>
      <c r="BH114" s="47">
        <v>-19.672048192771083</v>
      </c>
      <c r="BI114" s="47">
        <v>-19.69018181818182</v>
      </c>
      <c r="BJ114" s="47">
        <v>-19.708363636363636</v>
      </c>
      <c r="BK114" s="47">
        <v>-19.726545454545455</v>
      </c>
      <c r="BL114" s="47">
        <v>-19.746303030303029</v>
      </c>
      <c r="BM114" s="47">
        <v>-19.770545454545456</v>
      </c>
      <c r="BN114" s="47">
        <v>-19.791090909090908</v>
      </c>
      <c r="BO114" s="47">
        <v>-19.809272727272727</v>
      </c>
      <c r="BP114" s="47">
        <v>-19.827349397590361</v>
      </c>
      <c r="BQ114" s="47">
        <v>-19.847272727272728</v>
      </c>
      <c r="BR114" s="47">
        <v>-19.871515151515151</v>
      </c>
      <c r="BS114" s="47">
        <v>-19.891818181818181</v>
      </c>
      <c r="BT114" s="47">
        <v>-19.91</v>
      </c>
    </row>
    <row r="115" spans="1:72" ht="9.9499999999999993" customHeight="1" thickBot="1">
      <c r="A115" s="45" t="s">
        <v>5</v>
      </c>
      <c r="B115" s="35">
        <v>-59.912909090909089</v>
      </c>
      <c r="C115" s="35">
        <v>-58.631696969696968</v>
      </c>
      <c r="D115" s="47">
        <v>-57.425636363636364</v>
      </c>
      <c r="E115" s="47">
        <v>-56.303636363636365</v>
      </c>
      <c r="F115" s="47">
        <v>-55.219515151515147</v>
      </c>
      <c r="G115" s="47">
        <v>-54.213454545454546</v>
      </c>
      <c r="H115" s="47">
        <v>-53.246265060240965</v>
      </c>
      <c r="I115" s="47">
        <v>-52.330602409638551</v>
      </c>
      <c r="J115" s="47">
        <v>-51.466666666666669</v>
      </c>
      <c r="K115" s="47">
        <v>-50.625454545454545</v>
      </c>
      <c r="L115" s="47">
        <v>-49.837575757575756</v>
      </c>
      <c r="M115" s="47">
        <v>-49.109273827534039</v>
      </c>
      <c r="N115" s="47">
        <v>-48.44815431164902</v>
      </c>
      <c r="O115" s="47">
        <v>-47.787034795763994</v>
      </c>
      <c r="P115" s="47">
        <v>-47.125915279878967</v>
      </c>
      <c r="Q115" s="47">
        <v>-46.464795763993948</v>
      </c>
      <c r="R115" s="47">
        <v>-45.803676248108921</v>
      </c>
      <c r="S115" s="47">
        <v>-45.142556732223902</v>
      </c>
      <c r="T115" s="47">
        <v>-44.607639939485622</v>
      </c>
      <c r="U115" s="47">
        <v>-44.093267776096823</v>
      </c>
      <c r="V115" s="47">
        <v>-43.578895612708017</v>
      </c>
      <c r="W115" s="47">
        <v>-43.064523449319211</v>
      </c>
      <c r="X115" s="47">
        <v>-42.550151285930404</v>
      </c>
      <c r="Y115" s="47">
        <v>-42.035779122541605</v>
      </c>
      <c r="Z115" s="47">
        <v>-41.545833333333334</v>
      </c>
      <c r="AA115" s="47">
        <v>-41.129166666666663</v>
      </c>
      <c r="AB115" s="47">
        <v>-40.712499999999999</v>
      </c>
      <c r="AC115" s="47">
        <v>-40.295833333333334</v>
      </c>
      <c r="AD115" s="47">
        <v>-39.879166666666663</v>
      </c>
      <c r="AE115" s="47">
        <v>-39.462499999999999</v>
      </c>
      <c r="AF115" s="47">
        <v>-39.045833333333334</v>
      </c>
      <c r="AG115" s="47">
        <v>-38.676777609682297</v>
      </c>
      <c r="AH115" s="47">
        <v>-38.333358547655067</v>
      </c>
      <c r="AI115" s="47">
        <v>-37.989939485627836</v>
      </c>
      <c r="AJ115" s="47">
        <v>-37.646520423600606</v>
      </c>
      <c r="AK115" s="47">
        <v>-37.303101361573376</v>
      </c>
      <c r="AL115" s="47">
        <v>-36.959682299546145</v>
      </c>
      <c r="AM115" s="47">
        <v>-36.618381240544636</v>
      </c>
      <c r="AN115" s="47">
        <v>-36.327912254160367</v>
      </c>
      <c r="AO115" s="47">
        <v>-36.037443267776098</v>
      </c>
      <c r="AP115" s="47">
        <v>-35.746974281391836</v>
      </c>
      <c r="AQ115" s="47">
        <v>-35.456505295007567</v>
      </c>
      <c r="AR115" s="47">
        <v>-35.166036308623298</v>
      </c>
      <c r="AS115" s="47">
        <v>-34.875567322239036</v>
      </c>
      <c r="AT115" s="47">
        <v>-34.602012102874433</v>
      </c>
      <c r="AU115" s="47">
        <v>-34.350877458396369</v>
      </c>
      <c r="AV115" s="47">
        <v>-34.099742813918304</v>
      </c>
      <c r="AW115" s="47">
        <v>-33.84860816944024</v>
      </c>
      <c r="AX115" s="47">
        <v>-33.597473524962176</v>
      </c>
      <c r="AY115" s="47">
        <v>-33.346338880484112</v>
      </c>
      <c r="AZ115" s="47">
        <v>-33.095204236006047</v>
      </c>
      <c r="BA115" s="47">
        <v>-32.861151515151512</v>
      </c>
      <c r="BB115" s="47">
        <v>-32.63187878787879</v>
      </c>
      <c r="BC115" s="47">
        <v>-32.407636363636364</v>
      </c>
      <c r="BD115" s="47">
        <v>-32.186545454545453</v>
      </c>
      <c r="BE115" s="47">
        <v>-31.968363636363637</v>
      </c>
      <c r="BF115" s="47">
        <v>-31.755454545454544</v>
      </c>
      <c r="BG115" s="47">
        <v>-31.543614457831325</v>
      </c>
      <c r="BH115" s="47">
        <v>-31.332771084337349</v>
      </c>
      <c r="BI115" s="47">
        <v>-31.128</v>
      </c>
      <c r="BJ115" s="47">
        <v>-30.928000000000001</v>
      </c>
      <c r="BK115" s="47">
        <v>-30.727999999999998</v>
      </c>
      <c r="BL115" s="47">
        <v>-30.527999999999999</v>
      </c>
      <c r="BM115" s="47">
        <v>-30.327999999999999</v>
      </c>
      <c r="BN115" s="47">
        <v>-30.131696969696968</v>
      </c>
      <c r="BO115" s="47">
        <v>-29.937757575757576</v>
      </c>
      <c r="BP115" s="47">
        <v>-29.750722891566266</v>
      </c>
      <c r="BQ115" s="47">
        <v>-29.561818181818182</v>
      </c>
      <c r="BR115" s="47">
        <v>-29.367878787878787</v>
      </c>
      <c r="BS115" s="47">
        <v>-29.177878787878786</v>
      </c>
      <c r="BT115" s="47">
        <v>-28.99</v>
      </c>
    </row>
    <row r="116" spans="1:72" ht="9.9499999999999993" customHeight="1" thickBot="1">
      <c r="A116" s="45" t="s">
        <v>6</v>
      </c>
      <c r="B116" s="35">
        <v>-26.228424242424239</v>
      </c>
      <c r="C116" s="35">
        <v>-25.521272727272727</v>
      </c>
      <c r="D116" s="47">
        <v>-24.866727272727275</v>
      </c>
      <c r="E116" s="47">
        <v>-24.265272727272727</v>
      </c>
      <c r="F116" s="47">
        <v>-23.68781818181818</v>
      </c>
      <c r="G116" s="47">
        <v>-23.160545454545453</v>
      </c>
      <c r="H116" s="47">
        <v>-22.655361445783132</v>
      </c>
      <c r="I116" s="47">
        <v>-22.179457831325301</v>
      </c>
      <c r="J116" s="47">
        <v>-21.738666666666667</v>
      </c>
      <c r="K116" s="47">
        <v>-21.312727272727273</v>
      </c>
      <c r="L116" s="47">
        <v>-20.918787878787878</v>
      </c>
      <c r="M116" s="47">
        <v>-20.56139183055976</v>
      </c>
      <c r="N116" s="47">
        <v>-20.245204236006053</v>
      </c>
      <c r="O116" s="47">
        <v>-19.929016641452346</v>
      </c>
      <c r="P116" s="47">
        <v>-19.612829046898639</v>
      </c>
      <c r="Q116" s="47">
        <v>-19.296641452344932</v>
      </c>
      <c r="R116" s="47">
        <v>-18.980453857791225</v>
      </c>
      <c r="S116" s="47">
        <v>-18.664266263237518</v>
      </c>
      <c r="T116" s="47">
        <v>-18.42354009077156</v>
      </c>
      <c r="U116" s="47">
        <v>-18.195098335854766</v>
      </c>
      <c r="V116" s="47">
        <v>-17.966656580937972</v>
      </c>
      <c r="W116" s="47">
        <v>-17.738214826021181</v>
      </c>
      <c r="X116" s="47">
        <v>-17.509773071104387</v>
      </c>
      <c r="Y116" s="47">
        <v>-17.281331316187593</v>
      </c>
      <c r="Z116" s="47">
        <v>-17.066818181818181</v>
      </c>
      <c r="AA116" s="47">
        <v>-16.894090909090909</v>
      </c>
      <c r="AB116" s="47">
        <v>-16.721363636363638</v>
      </c>
      <c r="AC116" s="47">
        <v>-16.548636363636362</v>
      </c>
      <c r="AD116" s="47">
        <v>-16.37590909090909</v>
      </c>
      <c r="AE116" s="47">
        <v>-16.203181818181818</v>
      </c>
      <c r="AF116" s="47">
        <v>-16.030454545454546</v>
      </c>
      <c r="AG116" s="47">
        <v>-15.883464447806354</v>
      </c>
      <c r="AH116" s="47">
        <v>-15.750332829046899</v>
      </c>
      <c r="AI116" s="47">
        <v>-15.617201210287444</v>
      </c>
      <c r="AJ116" s="47">
        <v>-15.484069591527989</v>
      </c>
      <c r="AK116" s="47">
        <v>-15.350937972768532</v>
      </c>
      <c r="AL116" s="47">
        <v>-15.217806354009078</v>
      </c>
      <c r="AM116" s="47">
        <v>-15.085824508320727</v>
      </c>
      <c r="AN116" s="47">
        <v>-14.981437216338881</v>
      </c>
      <c r="AO116" s="47">
        <v>-14.877049924357035</v>
      </c>
      <c r="AP116" s="47">
        <v>-14.772662632375189</v>
      </c>
      <c r="AQ116" s="47">
        <v>-14.668275340393343</v>
      </c>
      <c r="AR116" s="47">
        <v>-14.563888048411499</v>
      </c>
      <c r="AS116" s="47">
        <v>-14.459500756429653</v>
      </c>
      <c r="AT116" s="47">
        <v>-14.364220877458397</v>
      </c>
      <c r="AU116" s="47">
        <v>-14.281013615733738</v>
      </c>
      <c r="AV116" s="47">
        <v>-14.197806354009078</v>
      </c>
      <c r="AW116" s="47">
        <v>-14.114599092284417</v>
      </c>
      <c r="AX116" s="47">
        <v>-14.031391830559757</v>
      </c>
      <c r="AY116" s="47">
        <v>-13.948184568835098</v>
      </c>
      <c r="AZ116" s="47">
        <v>-13.864977307110438</v>
      </c>
      <c r="BA116" s="47">
        <v>-13.78539393939394</v>
      </c>
      <c r="BB116" s="47">
        <v>-13.708666666666668</v>
      </c>
      <c r="BC116" s="47">
        <v>-13.641999999999999</v>
      </c>
      <c r="BD116" s="47">
        <v>-13.572181818181818</v>
      </c>
      <c r="BE116" s="47">
        <v>-13.499454545454546</v>
      </c>
      <c r="BF116" s="47">
        <v>-13.432</v>
      </c>
      <c r="BG116" s="47">
        <v>-13.366746987951808</v>
      </c>
      <c r="BH116" s="47">
        <v>-13.306506024096386</v>
      </c>
      <c r="BI116" s="47">
        <v>-13.242666666666667</v>
      </c>
      <c r="BJ116" s="47">
        <v>-13.176</v>
      </c>
      <c r="BK116" s="47">
        <v>-13.114848484848485</v>
      </c>
      <c r="BL116" s="47">
        <v>-13.054242424242425</v>
      </c>
      <c r="BM116" s="47">
        <v>-12.993636363636364</v>
      </c>
      <c r="BN116" s="47">
        <v>-12.933030303030304</v>
      </c>
      <c r="BO116" s="47">
        <v>-12.872424242424241</v>
      </c>
      <c r="BP116" s="47">
        <v>-12.812168674698794</v>
      </c>
      <c r="BQ116" s="47">
        <v>-12.751818181818182</v>
      </c>
      <c r="BR116" s="47">
        <v>-12.691212121212121</v>
      </c>
      <c r="BS116" s="47">
        <v>-12.630606060606061</v>
      </c>
      <c r="BT116" s="47">
        <v>-12.57</v>
      </c>
    </row>
    <row r="117" spans="1:72" ht="9.9499999999999993" customHeight="1" thickBot="1">
      <c r="A117" s="45" t="s">
        <v>7</v>
      </c>
      <c r="B117" s="35">
        <v>-5.6688000000000001</v>
      </c>
      <c r="C117" s="35">
        <v>-5.7292606060606062</v>
      </c>
      <c r="D117" s="47">
        <v>-5.7904727272727277</v>
      </c>
      <c r="E117" s="47">
        <v>-5.8521272727272731</v>
      </c>
      <c r="F117" s="47">
        <v>-5.9138969696969692</v>
      </c>
      <c r="G117" s="47">
        <v>-5.9751090909090907</v>
      </c>
      <c r="H117" s="47">
        <v>-6.036421686746988</v>
      </c>
      <c r="I117" s="47">
        <v>-6.0978674698795183</v>
      </c>
      <c r="J117" s="47">
        <v>-6.1591333333333331</v>
      </c>
      <c r="K117" s="47">
        <v>-6.2202000000000002</v>
      </c>
      <c r="L117" s="47">
        <v>-6.2801999999999998</v>
      </c>
      <c r="M117" s="47">
        <v>-6.3395885022692893</v>
      </c>
      <c r="N117" s="47">
        <v>-6.3982874432677761</v>
      </c>
      <c r="O117" s="47">
        <v>-6.4569863842662638</v>
      </c>
      <c r="P117" s="47">
        <v>-6.5156853252647506</v>
      </c>
      <c r="Q117" s="47">
        <v>-6.5743842662632375</v>
      </c>
      <c r="R117" s="47">
        <v>-6.6330832072617252</v>
      </c>
      <c r="S117" s="47">
        <v>-6.691782148260212</v>
      </c>
      <c r="T117" s="47">
        <v>-6.7474886535552194</v>
      </c>
      <c r="U117" s="47">
        <v>-6.8027080181543118</v>
      </c>
      <c r="V117" s="47">
        <v>-6.8579273827534042</v>
      </c>
      <c r="W117" s="47">
        <v>-6.9131467473524966</v>
      </c>
      <c r="X117" s="47">
        <v>-6.9683661119515889</v>
      </c>
      <c r="Y117" s="47">
        <v>-7.0235854765506813</v>
      </c>
      <c r="Z117" s="47">
        <v>-7.0779924242424244</v>
      </c>
      <c r="AA117" s="47">
        <v>-7.129962121212122</v>
      </c>
      <c r="AB117" s="47">
        <v>-7.1819318181818188</v>
      </c>
      <c r="AC117" s="47">
        <v>-7.2339015151515156</v>
      </c>
      <c r="AD117" s="47">
        <v>-7.2858712121212124</v>
      </c>
      <c r="AE117" s="47">
        <v>-7.3378409090909091</v>
      </c>
      <c r="AF117" s="47">
        <v>-7.3898106060606068</v>
      </c>
      <c r="AG117" s="47">
        <v>-7.4394674735249628</v>
      </c>
      <c r="AH117" s="47">
        <v>-7.4878789712556735</v>
      </c>
      <c r="AI117" s="47">
        <v>-7.5362904689863841</v>
      </c>
      <c r="AJ117" s="47">
        <v>-7.5847019667170956</v>
      </c>
      <c r="AK117" s="47">
        <v>-7.6331134644478063</v>
      </c>
      <c r="AL117" s="47">
        <v>-7.6815249621785169</v>
      </c>
      <c r="AM117" s="47">
        <v>-7.7298275340393339</v>
      </c>
      <c r="AN117" s="47">
        <v>-7.7755158850226929</v>
      </c>
      <c r="AO117" s="47">
        <v>-7.821204236006051</v>
      </c>
      <c r="AP117" s="47">
        <v>-7.8668925869894091</v>
      </c>
      <c r="AQ117" s="47">
        <v>-7.9125809379727681</v>
      </c>
      <c r="AR117" s="47">
        <v>-7.9582692889561262</v>
      </c>
      <c r="AS117" s="47">
        <v>-8.0039576399394843</v>
      </c>
      <c r="AT117" s="47">
        <v>-8.0486051437216339</v>
      </c>
      <c r="AU117" s="47">
        <v>-8.0918729198184565</v>
      </c>
      <c r="AV117" s="47">
        <v>-8.135140695915279</v>
      </c>
      <c r="AW117" s="47">
        <v>-8.1784084720121033</v>
      </c>
      <c r="AX117" s="47">
        <v>-8.2216762481089258</v>
      </c>
      <c r="AY117" s="47">
        <v>-8.2649440242057501</v>
      </c>
      <c r="AZ117" s="47">
        <v>-8.3082118003025727</v>
      </c>
      <c r="BA117" s="47">
        <v>-8.3507878787878784</v>
      </c>
      <c r="BB117" s="47">
        <v>-8.3932121212121213</v>
      </c>
      <c r="BC117" s="47">
        <v>-8.4356363636363625</v>
      </c>
      <c r="BD117" s="47">
        <v>-8.4780606060606054</v>
      </c>
      <c r="BE117" s="47">
        <v>-8.5204848484848483</v>
      </c>
      <c r="BF117" s="47">
        <v>-8.5629090909090912</v>
      </c>
      <c r="BG117" s="47">
        <v>-8.6052771084337358</v>
      </c>
      <c r="BH117" s="47">
        <v>-8.6474457831325307</v>
      </c>
      <c r="BI117" s="47">
        <v>-8.6900969696969703</v>
      </c>
      <c r="BJ117" s="47">
        <v>-8.7331272727272733</v>
      </c>
      <c r="BK117" s="47">
        <v>-8.7772606060606062</v>
      </c>
      <c r="BL117" s="47">
        <v>-8.8216606060606058</v>
      </c>
      <c r="BM117" s="47">
        <v>-8.8665090909090907</v>
      </c>
      <c r="BN117" s="47">
        <v>-8.9120969696969699</v>
      </c>
      <c r="BO117" s="47">
        <v>-8.9581575757575767</v>
      </c>
      <c r="BP117" s="47">
        <v>-9.0051084337349412</v>
      </c>
      <c r="BQ117" s="47">
        <v>-9.052545454545454</v>
      </c>
      <c r="BR117" s="47">
        <v>-9.1010303030303028</v>
      </c>
      <c r="BS117" s="47">
        <v>-9.1506969696969698</v>
      </c>
      <c r="BT117" s="47">
        <v>-9.2010000000000005</v>
      </c>
    </row>
    <row r="118" spans="1:72" ht="9.9499999999999993" customHeight="1" thickBot="1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9.9499999999999993" customHeight="1" thickBot="1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>
      <c r="A133" s="45" t="s">
        <v>110</v>
      </c>
      <c r="B133" s="35">
        <v>-59.812496217851738</v>
      </c>
      <c r="C133" s="35">
        <v>-58.345022692889557</v>
      </c>
      <c r="D133" s="103">
        <v>-56.877549167927377</v>
      </c>
      <c r="E133" s="103">
        <v>-55.410075642965197</v>
      </c>
      <c r="F133" s="103">
        <v>-54.006868381240537</v>
      </c>
      <c r="G133" s="103">
        <v>-53.342723146747346</v>
      </c>
      <c r="H133" s="103">
        <v>-52.678577912254156</v>
      </c>
      <c r="I133" s="103">
        <v>-52.014432677760965</v>
      </c>
      <c r="J133" s="103">
        <v>-51.350287443267774</v>
      </c>
      <c r="K133" s="103">
        <v>-50.686142208774584</v>
      </c>
      <c r="L133" s="103">
        <v>-50.021996974281393</v>
      </c>
      <c r="M133" s="103">
        <v>-49.041437216338885</v>
      </c>
      <c r="N133" s="103">
        <v>-47.70406959152799</v>
      </c>
      <c r="O133" s="103">
        <v>-46.366701966717095</v>
      </c>
      <c r="P133" s="103">
        <v>-45.0293343419062</v>
      </c>
      <c r="Q133" s="103">
        <v>-43.691966717095312</v>
      </c>
      <c r="R133" s="103">
        <v>-42.354599092284417</v>
      </c>
      <c r="S133" s="103">
        <v>-41.017231467473522</v>
      </c>
      <c r="T133" s="103">
        <v>-40.387639939485624</v>
      </c>
      <c r="U133" s="103">
        <v>-39.873267776096824</v>
      </c>
      <c r="V133" s="103">
        <v>-39.358895612708018</v>
      </c>
      <c r="W133" s="103">
        <v>-38.844523449319212</v>
      </c>
      <c r="X133" s="103">
        <v>-38.330151285930405</v>
      </c>
      <c r="Y133" s="103">
        <v>-37.815779122541606</v>
      </c>
      <c r="Z133" s="103">
        <v>-37.331893939393936</v>
      </c>
      <c r="AA133" s="103">
        <v>-36.939469696969695</v>
      </c>
      <c r="AB133" s="103">
        <v>-36.547045454545454</v>
      </c>
      <c r="AC133" s="103">
        <v>-36.154621212121214</v>
      </c>
      <c r="AD133" s="103">
        <v>-35.762196969696966</v>
      </c>
      <c r="AE133" s="103">
        <v>-35.369772727272725</v>
      </c>
      <c r="AF133" s="103">
        <v>-34.977348484848484</v>
      </c>
      <c r="AG133" s="103">
        <v>-34.639198184568833</v>
      </c>
      <c r="AH133" s="103">
        <v>-34.33027231467473</v>
      </c>
      <c r="AI133" s="103">
        <v>-34.021346444780633</v>
      </c>
      <c r="AJ133" s="103">
        <v>-33.712420574886536</v>
      </c>
      <c r="AK133" s="103">
        <v>-33.40349470499244</v>
      </c>
      <c r="AL133" s="103">
        <v>-33.094568835098336</v>
      </c>
      <c r="AM133" s="103">
        <v>-32.787139393939398</v>
      </c>
      <c r="AN133" s="103">
        <v>-32.515624242424245</v>
      </c>
      <c r="AO133" s="103">
        <v>-32.251795180722894</v>
      </c>
      <c r="AP133" s="103">
        <v>-31.999987951807228</v>
      </c>
      <c r="AQ133" s="103">
        <v>-31.754145454545455</v>
      </c>
      <c r="AR133" s="103">
        <v>-31.511187878787879</v>
      </c>
      <c r="AS133" s="103">
        <v>-31.276036363636369</v>
      </c>
      <c r="AT133" s="103">
        <v>-31.048703030303034</v>
      </c>
      <c r="AU133" s="103">
        <v>-30.831733333333332</v>
      </c>
      <c r="AV133" s="103">
        <v>-30.632727272727273</v>
      </c>
      <c r="AW133" s="103">
        <v>-30.464630303030301</v>
      </c>
      <c r="AX133" s="103">
        <v>-30.469478787878788</v>
      </c>
      <c r="AY133" s="103">
        <v>-30.474891566265061</v>
      </c>
      <c r="AZ133" s="103">
        <v>-30.480915662650602</v>
      </c>
      <c r="BA133" s="103">
        <v>-30.496754325259516</v>
      </c>
      <c r="BB133" s="103">
        <v>-30.514747404844289</v>
      </c>
      <c r="BC133" s="103">
        <v>-30.532740484429066</v>
      </c>
      <c r="BD133" s="103">
        <v>-30.550733564013839</v>
      </c>
      <c r="BE133" s="103">
        <v>-30.568726643598616</v>
      </c>
      <c r="BF133" s="103">
        <v>-30.586719723183393</v>
      </c>
      <c r="BG133" s="103">
        <v>-30.604712802768166</v>
      </c>
      <c r="BH133" s="103">
        <v>-30.622705882352943</v>
      </c>
      <c r="BI133" s="103">
        <v>-30.640698961937716</v>
      </c>
      <c r="BJ133" s="103">
        <v>-30.658692041522492</v>
      </c>
      <c r="BK133" s="103">
        <v>-30.676685121107269</v>
      </c>
      <c r="BL133" s="103">
        <v>-30.697563636363636</v>
      </c>
      <c r="BM133" s="103">
        <v>-30.726654545454547</v>
      </c>
      <c r="BN133" s="103">
        <v>-30.757224242424243</v>
      </c>
      <c r="BO133" s="103">
        <v>-30.788739393939395</v>
      </c>
      <c r="BP133" s="103">
        <v>-30.822385542168675</v>
      </c>
      <c r="BQ133" s="103">
        <v>-30.856909090909092</v>
      </c>
      <c r="BR133" s="103">
        <v>-30.893272727272727</v>
      </c>
      <c r="BS133" s="103">
        <v>-30.931999999999999</v>
      </c>
      <c r="BT133" s="103">
        <v>-30.972000000000001</v>
      </c>
    </row>
    <row r="134" spans="1:72" ht="9.9499999999999993" customHeight="1" thickBot="1">
      <c r="A134" s="45" t="s">
        <v>111</v>
      </c>
      <c r="B134" s="35">
        <v>-187.43829046898639</v>
      </c>
      <c r="C134" s="35">
        <v>-182.1402571860817</v>
      </c>
      <c r="D134" s="103">
        <v>-176.842223903177</v>
      </c>
      <c r="E134" s="103">
        <v>-171.5441906202723</v>
      </c>
      <c r="F134" s="103">
        <v>-166.39042360060512</v>
      </c>
      <c r="G134" s="103">
        <v>-162.89571860816943</v>
      </c>
      <c r="H134" s="103">
        <v>-159.40101361573372</v>
      </c>
      <c r="I134" s="103">
        <v>-155.90630862329803</v>
      </c>
      <c r="J134" s="103">
        <v>-152.41160363086232</v>
      </c>
      <c r="K134" s="103">
        <v>-148.91689863842663</v>
      </c>
      <c r="L134" s="103">
        <v>-145.42219364599092</v>
      </c>
      <c r="M134" s="103">
        <v>-142.40886535552193</v>
      </c>
      <c r="N134" s="103">
        <v>-139.93836611195158</v>
      </c>
      <c r="O134" s="103">
        <v>-137.46786686838124</v>
      </c>
      <c r="P134" s="103">
        <v>-134.99736762481089</v>
      </c>
      <c r="Q134" s="103">
        <v>-132.52686838124055</v>
      </c>
      <c r="R134" s="103">
        <v>-130.05636913767017</v>
      </c>
      <c r="S134" s="103">
        <v>-127.58586989409984</v>
      </c>
      <c r="T134" s="103">
        <v>-125.67092284417548</v>
      </c>
      <c r="U134" s="103">
        <v>-123.84641452344931</v>
      </c>
      <c r="V134" s="103">
        <v>-122.02190620272314</v>
      </c>
      <c r="W134" s="103">
        <v>-120.19739788199696</v>
      </c>
      <c r="X134" s="103">
        <v>-118.3728895612708</v>
      </c>
      <c r="Y134" s="103">
        <v>-116.54838124054461</v>
      </c>
      <c r="Z134" s="103">
        <v>-114.83113636363636</v>
      </c>
      <c r="AA134" s="103">
        <v>-113.43568181818181</v>
      </c>
      <c r="AB134" s="103">
        <v>-112.04022727272726</v>
      </c>
      <c r="AC134" s="103">
        <v>-110.64477272727272</v>
      </c>
      <c r="AD134" s="103">
        <v>-109.24931818181818</v>
      </c>
      <c r="AE134" s="103">
        <v>-107.85386363636363</v>
      </c>
      <c r="AF134" s="103">
        <v>-106.45840909090909</v>
      </c>
      <c r="AG134" s="103">
        <v>-105.25922844175491</v>
      </c>
      <c r="AH134" s="103">
        <v>-104.16573373676248</v>
      </c>
      <c r="AI134" s="103">
        <v>-103.07223903177004</v>
      </c>
      <c r="AJ134" s="103">
        <v>-101.9787443267776</v>
      </c>
      <c r="AK134" s="103">
        <v>-100.88524962178516</v>
      </c>
      <c r="AL134" s="103">
        <v>-99.791754916792726</v>
      </c>
      <c r="AM134" s="103">
        <v>-98.703648484848472</v>
      </c>
      <c r="AN134" s="103">
        <v>-97.744860606060598</v>
      </c>
      <c r="AO134" s="103">
        <v>-96.814168674698792</v>
      </c>
      <c r="AP134" s="103">
        <v>-95.927421686746982</v>
      </c>
      <c r="AQ134" s="103">
        <v>-95.065066666666667</v>
      </c>
      <c r="AR134" s="103">
        <v>-94.215660606060609</v>
      </c>
      <c r="AS134" s="103">
        <v>-93.411418181818192</v>
      </c>
      <c r="AT134" s="103">
        <v>-92.839115151515159</v>
      </c>
      <c r="AU134" s="103">
        <v>-92.574266666666659</v>
      </c>
      <c r="AV134" s="103">
        <v>-92.362363636363639</v>
      </c>
      <c r="AW134" s="103">
        <v>-92.145854545454554</v>
      </c>
      <c r="AX134" s="103">
        <v>-91.798581818181816</v>
      </c>
      <c r="AY134" s="103">
        <v>-91.45318072289156</v>
      </c>
      <c r="AZ134" s="103">
        <v>-91.109807228915656</v>
      </c>
      <c r="BA134" s="103">
        <v>-90.802709342560547</v>
      </c>
      <c r="BB134" s="103">
        <v>-90.503574394463669</v>
      </c>
      <c r="BC134" s="103">
        <v>-90.204439446366777</v>
      </c>
      <c r="BD134" s="103">
        <v>-89.905304498269899</v>
      </c>
      <c r="BE134" s="103">
        <v>-89.606169550173007</v>
      </c>
      <c r="BF134" s="103">
        <v>-89.307034602076129</v>
      </c>
      <c r="BG134" s="103">
        <v>-89.007899653979237</v>
      </c>
      <c r="BH134" s="103">
        <v>-88.708764705882359</v>
      </c>
      <c r="BI134" s="103">
        <v>-88.409629757785467</v>
      </c>
      <c r="BJ134" s="103">
        <v>-88.110494809688589</v>
      </c>
      <c r="BK134" s="103">
        <v>-87.811359861591697</v>
      </c>
      <c r="BL134" s="103">
        <v>-87.520981818181824</v>
      </c>
      <c r="BM134" s="103">
        <v>-87.255527272727278</v>
      </c>
      <c r="BN134" s="103">
        <v>-86.999684848484847</v>
      </c>
      <c r="BO134" s="103">
        <v>-86.749987878787891</v>
      </c>
      <c r="BP134" s="103">
        <v>-86.51677108433735</v>
      </c>
      <c r="BQ134" s="103">
        <v>-86.281272727272722</v>
      </c>
      <c r="BR134" s="103">
        <v>-86.038848484848486</v>
      </c>
      <c r="BS134" s="103">
        <v>-85.807848484848492</v>
      </c>
      <c r="BT134" s="103">
        <v>-85.582999999999998</v>
      </c>
    </row>
    <row r="135" spans="1:72" ht="9.9499999999999993" customHeight="1" thickBot="1">
      <c r="A135" s="45" t="s">
        <v>91</v>
      </c>
      <c r="B135" s="35">
        <v>-187.43829046898639</v>
      </c>
      <c r="C135" s="35">
        <v>-182.1402571860817</v>
      </c>
      <c r="D135" s="103">
        <v>-176.842223903177</v>
      </c>
      <c r="E135" s="103">
        <v>-171.5441906202723</v>
      </c>
      <c r="F135" s="103">
        <v>-166.39042360060512</v>
      </c>
      <c r="G135" s="103">
        <v>-162.89571860816943</v>
      </c>
      <c r="H135" s="103">
        <v>-159.40101361573372</v>
      </c>
      <c r="I135" s="103">
        <v>-155.90630862329803</v>
      </c>
      <c r="J135" s="103">
        <v>-152.41160363086232</v>
      </c>
      <c r="K135" s="103">
        <v>-148.91689863842663</v>
      </c>
      <c r="L135" s="103">
        <v>-145.42219364599092</v>
      </c>
      <c r="M135" s="103">
        <v>-142.40886535552193</v>
      </c>
      <c r="N135" s="103">
        <v>-139.93836611195158</v>
      </c>
      <c r="O135" s="103">
        <v>-137.46786686838124</v>
      </c>
      <c r="P135" s="103">
        <v>-134.99736762481089</v>
      </c>
      <c r="Q135" s="103">
        <v>-132.52686838124055</v>
      </c>
      <c r="R135" s="103">
        <v>-130.05636913767017</v>
      </c>
      <c r="S135" s="103">
        <v>-127.58586989409984</v>
      </c>
      <c r="T135" s="103">
        <v>-125.67092284417548</v>
      </c>
      <c r="U135" s="103">
        <v>-123.84641452344931</v>
      </c>
      <c r="V135" s="103">
        <v>-122.02190620272314</v>
      </c>
      <c r="W135" s="103">
        <v>-120.19739788199696</v>
      </c>
      <c r="X135" s="103">
        <v>-118.3728895612708</v>
      </c>
      <c r="Y135" s="103">
        <v>-116.54838124054461</v>
      </c>
      <c r="Z135" s="103">
        <v>-114.83113636363636</v>
      </c>
      <c r="AA135" s="103">
        <v>-113.43568181818181</v>
      </c>
      <c r="AB135" s="103">
        <v>-112.04022727272726</v>
      </c>
      <c r="AC135" s="103">
        <v>-110.64477272727272</v>
      </c>
      <c r="AD135" s="103">
        <v>-109.24931818181818</v>
      </c>
      <c r="AE135" s="103">
        <v>-107.85386363636363</v>
      </c>
      <c r="AF135" s="103">
        <v>-106.45840909090909</v>
      </c>
      <c r="AG135" s="103">
        <v>-105.25922844175491</v>
      </c>
      <c r="AH135" s="103">
        <v>-104.16573373676248</v>
      </c>
      <c r="AI135" s="103">
        <v>-103.07223903177004</v>
      </c>
      <c r="AJ135" s="103">
        <v>-101.9787443267776</v>
      </c>
      <c r="AK135" s="103">
        <v>-100.88524962178516</v>
      </c>
      <c r="AL135" s="103">
        <v>-99.791754916792726</v>
      </c>
      <c r="AM135" s="103">
        <v>-98.703648484848472</v>
      </c>
      <c r="AN135" s="103">
        <v>-97.744860606060598</v>
      </c>
      <c r="AO135" s="103">
        <v>-96.814168674698792</v>
      </c>
      <c r="AP135" s="103">
        <v>-95.927421686746982</v>
      </c>
      <c r="AQ135" s="103">
        <v>-95.065066666666667</v>
      </c>
      <c r="AR135" s="103">
        <v>-94.215660606060609</v>
      </c>
      <c r="AS135" s="103">
        <v>-93.411418181818192</v>
      </c>
      <c r="AT135" s="103">
        <v>-92.839115151515159</v>
      </c>
      <c r="AU135" s="103">
        <v>-92.574266666666659</v>
      </c>
      <c r="AV135" s="103">
        <v>-92.362363636363639</v>
      </c>
      <c r="AW135" s="103">
        <v>-92.145854545454554</v>
      </c>
      <c r="AX135" s="103">
        <v>-91.798581818181816</v>
      </c>
      <c r="AY135" s="103">
        <v>-91.45318072289156</v>
      </c>
      <c r="AZ135" s="103">
        <v>-91.109807228915656</v>
      </c>
      <c r="BA135" s="103">
        <v>-90.802709342560547</v>
      </c>
      <c r="BB135" s="103">
        <v>-90.503574394463669</v>
      </c>
      <c r="BC135" s="103">
        <v>-90.204439446366777</v>
      </c>
      <c r="BD135" s="103">
        <v>-89.905304498269899</v>
      </c>
      <c r="BE135" s="103">
        <v>-89.606169550173007</v>
      </c>
      <c r="BF135" s="103">
        <v>-89.307034602076129</v>
      </c>
      <c r="BG135" s="103">
        <v>-89.007899653979237</v>
      </c>
      <c r="BH135" s="103">
        <v>-88.708764705882359</v>
      </c>
      <c r="BI135" s="103">
        <v>-88.409629757785467</v>
      </c>
      <c r="BJ135" s="103">
        <v>-88.110494809688589</v>
      </c>
      <c r="BK135" s="103">
        <v>-87.811359861591697</v>
      </c>
      <c r="BL135" s="103">
        <v>-87.520981818181824</v>
      </c>
      <c r="BM135" s="103">
        <v>-87.255527272727278</v>
      </c>
      <c r="BN135" s="103">
        <v>-86.999684848484847</v>
      </c>
      <c r="BO135" s="103">
        <v>-86.749987878787891</v>
      </c>
      <c r="BP135" s="103">
        <v>-86.51677108433735</v>
      </c>
      <c r="BQ135" s="103">
        <v>-86.281272727272722</v>
      </c>
      <c r="BR135" s="103">
        <v>-86.038848484848486</v>
      </c>
      <c r="BS135" s="103">
        <v>-85.807848484848492</v>
      </c>
      <c r="BT135" s="103">
        <v>-85.582999999999998</v>
      </c>
    </row>
    <row r="136" spans="1:72" ht="9.9499999999999993" customHeight="1" thickBot="1">
      <c r="A136" s="45" t="s">
        <v>53</v>
      </c>
      <c r="B136" s="35">
        <v>-37.408940998487139</v>
      </c>
      <c r="C136" s="35">
        <v>-36.516354009077155</v>
      </c>
      <c r="D136" s="103">
        <v>-35.62376701966717</v>
      </c>
      <c r="E136" s="103">
        <v>-34.731180030257185</v>
      </c>
      <c r="F136" s="103">
        <v>-33.864372163388801</v>
      </c>
      <c r="G136" s="103">
        <v>-33.294024205748862</v>
      </c>
      <c r="H136" s="103">
        <v>-32.723676248108923</v>
      </c>
      <c r="I136" s="103">
        <v>-32.153328290468984</v>
      </c>
      <c r="J136" s="103">
        <v>-31.582980332829045</v>
      </c>
      <c r="K136" s="103">
        <v>-31.012632375189106</v>
      </c>
      <c r="L136" s="103">
        <v>-30.442284417549168</v>
      </c>
      <c r="M136" s="103">
        <v>-29.957261724659606</v>
      </c>
      <c r="N136" s="103">
        <v>-29.568456883509835</v>
      </c>
      <c r="O136" s="103">
        <v>-29.179652042360061</v>
      </c>
      <c r="P136" s="103">
        <v>-28.790847201210287</v>
      </c>
      <c r="Q136" s="103">
        <v>-28.402042360060513</v>
      </c>
      <c r="R136" s="103">
        <v>-28.013237518910742</v>
      </c>
      <c r="S136" s="103">
        <v>-27.624432677760968</v>
      </c>
      <c r="T136" s="103">
        <v>-27.330605143721634</v>
      </c>
      <c r="U136" s="103">
        <v>-27.052239031770043</v>
      </c>
      <c r="V136" s="103">
        <v>-26.773872919818455</v>
      </c>
      <c r="W136" s="103">
        <v>-26.495506807866867</v>
      </c>
      <c r="X136" s="103">
        <v>-26.217140695915276</v>
      </c>
      <c r="Y136" s="103">
        <v>-25.938774583963689</v>
      </c>
      <c r="Z136" s="103">
        <v>-25.679242424242421</v>
      </c>
      <c r="AA136" s="103">
        <v>-25.476212121212118</v>
      </c>
      <c r="AB136" s="103">
        <v>-25.273181818181815</v>
      </c>
      <c r="AC136" s="103">
        <v>-25.070151515151515</v>
      </c>
      <c r="AD136" s="103">
        <v>-24.867121212121212</v>
      </c>
      <c r="AE136" s="103">
        <v>-24.664090909090909</v>
      </c>
      <c r="AF136" s="103">
        <v>-24.461060606060606</v>
      </c>
      <c r="AG136" s="103">
        <v>-24.291074130105901</v>
      </c>
      <c r="AH136" s="103">
        <v>-24.138880484114978</v>
      </c>
      <c r="AI136" s="103">
        <v>-23.986686838124054</v>
      </c>
      <c r="AJ136" s="103">
        <v>-23.834493192133131</v>
      </c>
      <c r="AK136" s="103">
        <v>-23.682299546142211</v>
      </c>
      <c r="AL136" s="103">
        <v>-23.530105900151288</v>
      </c>
      <c r="AM136" s="103">
        <v>-23.378812121212121</v>
      </c>
      <c r="AN136" s="103">
        <v>-23.249115151515152</v>
      </c>
      <c r="AO136" s="103">
        <v>-23.124421686746988</v>
      </c>
      <c r="AP136" s="103">
        <v>-23.007554216867469</v>
      </c>
      <c r="AQ136" s="103">
        <v>-22.893709090909091</v>
      </c>
      <c r="AR136" s="103">
        <v>-22.781321212121213</v>
      </c>
      <c r="AS136" s="103">
        <v>-22.672836363636364</v>
      </c>
      <c r="AT136" s="103">
        <v>-22.569563636363636</v>
      </c>
      <c r="AU136" s="103">
        <v>-22.473199999999999</v>
      </c>
      <c r="AV136" s="103">
        <v>-22.383454545454544</v>
      </c>
      <c r="AW136" s="103">
        <v>-22.300618181818184</v>
      </c>
      <c r="AX136" s="103">
        <v>-22.251527272727273</v>
      </c>
      <c r="AY136" s="103">
        <v>-22.208650602409637</v>
      </c>
      <c r="AZ136" s="103">
        <v>-22.172506024096386</v>
      </c>
      <c r="BA136" s="103">
        <v>-22.145712802768166</v>
      </c>
      <c r="BB136" s="103">
        <v>-22.120972318339103</v>
      </c>
      <c r="BC136" s="103">
        <v>-22.096231833910036</v>
      </c>
      <c r="BD136" s="103">
        <v>-22.071491349480969</v>
      </c>
      <c r="BE136" s="103">
        <v>-22.046750865051905</v>
      </c>
      <c r="BF136" s="103">
        <v>-22.022010380622838</v>
      </c>
      <c r="BG136" s="103">
        <v>-21.997269896193774</v>
      </c>
      <c r="BH136" s="103">
        <v>-21.972529411764707</v>
      </c>
      <c r="BI136" s="103">
        <v>-21.94778892733564</v>
      </c>
      <c r="BJ136" s="103">
        <v>-21.923048442906577</v>
      </c>
      <c r="BK136" s="103">
        <v>-21.89830795847751</v>
      </c>
      <c r="BL136" s="103">
        <v>-21.875903030303032</v>
      </c>
      <c r="BM136" s="103">
        <v>-21.860145454545453</v>
      </c>
      <c r="BN136" s="103">
        <v>-21.845127272727272</v>
      </c>
      <c r="BO136" s="103">
        <v>-21.830581818181816</v>
      </c>
      <c r="BP136" s="103">
        <v>-21.817277108433736</v>
      </c>
      <c r="BQ136" s="103">
        <v>-21.804363636363636</v>
      </c>
      <c r="BR136" s="103">
        <v>-21.792242424242424</v>
      </c>
      <c r="BS136" s="103">
        <v>-21.781303030303032</v>
      </c>
      <c r="BT136" s="103">
        <v>-21.771000000000001</v>
      </c>
    </row>
    <row r="137" spans="1:72" ht="9.9499999999999993" customHeight="1" thickBot="1">
      <c r="A137" s="45" t="s">
        <v>61</v>
      </c>
      <c r="B137" s="35">
        <v>-37.408940998487139</v>
      </c>
      <c r="C137" s="35">
        <v>-36.516354009077155</v>
      </c>
      <c r="D137" s="103">
        <v>-35.62376701966717</v>
      </c>
      <c r="E137" s="103">
        <v>-34.731180030257185</v>
      </c>
      <c r="F137" s="103">
        <v>-33.864372163388801</v>
      </c>
      <c r="G137" s="103">
        <v>-33.294024205748862</v>
      </c>
      <c r="H137" s="103">
        <v>-32.723676248108923</v>
      </c>
      <c r="I137" s="103">
        <v>-32.153328290468984</v>
      </c>
      <c r="J137" s="103">
        <v>-31.582980332829045</v>
      </c>
      <c r="K137" s="103">
        <v>-31.012632375189106</v>
      </c>
      <c r="L137" s="103">
        <v>-30.442284417549168</v>
      </c>
      <c r="M137" s="103">
        <v>-29.957261724659606</v>
      </c>
      <c r="N137" s="103">
        <v>-29.568456883509835</v>
      </c>
      <c r="O137" s="103">
        <v>-29.179652042360061</v>
      </c>
      <c r="P137" s="103">
        <v>-28.790847201210287</v>
      </c>
      <c r="Q137" s="103">
        <v>-28.402042360060513</v>
      </c>
      <c r="R137" s="103">
        <v>-28.013237518910742</v>
      </c>
      <c r="S137" s="103">
        <v>-27.624432677760968</v>
      </c>
      <c r="T137" s="103">
        <v>-27.330605143721634</v>
      </c>
      <c r="U137" s="103">
        <v>-27.052239031770043</v>
      </c>
      <c r="V137" s="103">
        <v>-26.773872919818455</v>
      </c>
      <c r="W137" s="103">
        <v>-26.495506807866867</v>
      </c>
      <c r="X137" s="103">
        <v>-26.217140695915276</v>
      </c>
      <c r="Y137" s="103">
        <v>-25.938774583963689</v>
      </c>
      <c r="Z137" s="103">
        <v>-25.679242424242421</v>
      </c>
      <c r="AA137" s="103">
        <v>-25.476212121212118</v>
      </c>
      <c r="AB137" s="103">
        <v>-25.273181818181815</v>
      </c>
      <c r="AC137" s="103">
        <v>-25.070151515151515</v>
      </c>
      <c r="AD137" s="103">
        <v>-24.867121212121212</v>
      </c>
      <c r="AE137" s="103">
        <v>-24.664090909090909</v>
      </c>
      <c r="AF137" s="103">
        <v>-24.461060606060606</v>
      </c>
      <c r="AG137" s="103">
        <v>-24.291074130105901</v>
      </c>
      <c r="AH137" s="103">
        <v>-24.138880484114978</v>
      </c>
      <c r="AI137" s="103">
        <v>-23.986686838124054</v>
      </c>
      <c r="AJ137" s="103">
        <v>-23.834493192133131</v>
      </c>
      <c r="AK137" s="103">
        <v>-23.682299546142211</v>
      </c>
      <c r="AL137" s="103">
        <v>-23.530105900151288</v>
      </c>
      <c r="AM137" s="103">
        <v>-23.378812121212121</v>
      </c>
      <c r="AN137" s="103">
        <v>-23.249115151515152</v>
      </c>
      <c r="AO137" s="103">
        <v>-23.124421686746988</v>
      </c>
      <c r="AP137" s="103">
        <v>-23.007554216867469</v>
      </c>
      <c r="AQ137" s="103">
        <v>-22.893709090909091</v>
      </c>
      <c r="AR137" s="103">
        <v>-22.781321212121213</v>
      </c>
      <c r="AS137" s="103">
        <v>-22.672836363636364</v>
      </c>
      <c r="AT137" s="103">
        <v>-22.569563636363636</v>
      </c>
      <c r="AU137" s="103">
        <v>-22.473199999999999</v>
      </c>
      <c r="AV137" s="103">
        <v>-22.383454545454544</v>
      </c>
      <c r="AW137" s="103">
        <v>-22.300618181818184</v>
      </c>
      <c r="AX137" s="103">
        <v>-22.251527272727273</v>
      </c>
      <c r="AY137" s="103">
        <v>-22.208650602409637</v>
      </c>
      <c r="AZ137" s="103">
        <v>-22.172506024096386</v>
      </c>
      <c r="BA137" s="103">
        <v>-22.145712802768166</v>
      </c>
      <c r="BB137" s="103">
        <v>-22.120972318339103</v>
      </c>
      <c r="BC137" s="103">
        <v>-22.096231833910036</v>
      </c>
      <c r="BD137" s="103">
        <v>-22.071491349480969</v>
      </c>
      <c r="BE137" s="103">
        <v>-22.046750865051905</v>
      </c>
      <c r="BF137" s="103">
        <v>-22.022010380622838</v>
      </c>
      <c r="BG137" s="103">
        <v>-21.997269896193774</v>
      </c>
      <c r="BH137" s="103">
        <v>-21.972529411764707</v>
      </c>
      <c r="BI137" s="103">
        <v>-21.94778892733564</v>
      </c>
      <c r="BJ137" s="103">
        <v>-21.923048442906577</v>
      </c>
      <c r="BK137" s="103">
        <v>-21.89830795847751</v>
      </c>
      <c r="BL137" s="103">
        <v>-21.875903030303032</v>
      </c>
      <c r="BM137" s="103">
        <v>-21.860145454545453</v>
      </c>
      <c r="BN137" s="103">
        <v>-21.845127272727272</v>
      </c>
      <c r="BO137" s="103">
        <v>-21.830581818181816</v>
      </c>
      <c r="BP137" s="103">
        <v>-21.817277108433736</v>
      </c>
      <c r="BQ137" s="103">
        <v>-21.804363636363636</v>
      </c>
      <c r="BR137" s="103">
        <v>-21.792242424242424</v>
      </c>
      <c r="BS137" s="103">
        <v>-21.781303030303032</v>
      </c>
      <c r="BT137" s="103">
        <v>-21.771000000000001</v>
      </c>
    </row>
    <row r="138" spans="1:72" ht="9.9499999999999993" customHeight="1" thickBot="1">
      <c r="A138" s="45" t="s">
        <v>92</v>
      </c>
      <c r="B138" s="35">
        <v>-179.22844175491679</v>
      </c>
      <c r="C138" s="35">
        <v>-174.62934947049922</v>
      </c>
      <c r="D138" s="103">
        <v>-170.03025718608168</v>
      </c>
      <c r="E138" s="103">
        <v>-165.43116490166415</v>
      </c>
      <c r="F138" s="103">
        <v>-161.13996974281392</v>
      </c>
      <c r="G138" s="103">
        <v>-160.38959152798787</v>
      </c>
      <c r="H138" s="103">
        <v>-159.63921331316186</v>
      </c>
      <c r="I138" s="103">
        <v>-158.88883509833585</v>
      </c>
      <c r="J138" s="103">
        <v>-158.13845688350983</v>
      </c>
      <c r="K138" s="103">
        <v>-157.38807866868382</v>
      </c>
      <c r="L138" s="103">
        <v>-156.6377004538578</v>
      </c>
      <c r="M138" s="103">
        <v>-152.6734039334342</v>
      </c>
      <c r="N138" s="103">
        <v>-145.08490166414524</v>
      </c>
      <c r="O138" s="103">
        <v>-137.49639939485627</v>
      </c>
      <c r="P138" s="103">
        <v>-129.90789712556733</v>
      </c>
      <c r="Q138" s="103">
        <v>-122.31939485627836</v>
      </c>
      <c r="R138" s="103">
        <v>-114.7308925869894</v>
      </c>
      <c r="S138" s="103">
        <v>-107.14239031770043</v>
      </c>
      <c r="T138" s="103">
        <v>-104.45627836611195</v>
      </c>
      <c r="U138" s="103">
        <v>-102.56822995461421</v>
      </c>
      <c r="V138" s="103">
        <v>-100.68018154311649</v>
      </c>
      <c r="W138" s="103">
        <v>-98.792133131618755</v>
      </c>
      <c r="X138" s="103">
        <v>-96.90408472012102</v>
      </c>
      <c r="Y138" s="103">
        <v>-95.016036308623299</v>
      </c>
      <c r="Z138" s="103">
        <v>-93.221212121212119</v>
      </c>
      <c r="AA138" s="103">
        <v>-91.706060606060603</v>
      </c>
      <c r="AB138" s="103">
        <v>-90.190909090909088</v>
      </c>
      <c r="AC138" s="103">
        <v>-88.675757575757572</v>
      </c>
      <c r="AD138" s="103">
        <v>-87.160606060606057</v>
      </c>
      <c r="AE138" s="103">
        <v>-85.645454545454541</v>
      </c>
      <c r="AF138" s="103">
        <v>-84.130303030303025</v>
      </c>
      <c r="AG138" s="103">
        <v>-82.784992435703472</v>
      </c>
      <c r="AH138" s="103">
        <v>-81.531134644478058</v>
      </c>
      <c r="AI138" s="103">
        <v>-80.277276853252644</v>
      </c>
      <c r="AJ138" s="103">
        <v>-79.02341906202723</v>
      </c>
      <c r="AK138" s="103">
        <v>-77.769561270801816</v>
      </c>
      <c r="AL138" s="103">
        <v>-76.515703479576402</v>
      </c>
      <c r="AM138" s="103">
        <v>-75.266618181818188</v>
      </c>
      <c r="AN138" s="103">
        <v>-74.132072727272728</v>
      </c>
      <c r="AO138" s="103">
        <v>-73.018987951807233</v>
      </c>
      <c r="AP138" s="103">
        <v>-71.939469879518072</v>
      </c>
      <c r="AQ138" s="103">
        <v>-70.883490909090909</v>
      </c>
      <c r="AR138" s="103">
        <v>-69.838933333333344</v>
      </c>
      <c r="AS138" s="103">
        <v>-68.825600000000009</v>
      </c>
      <c r="AT138" s="103">
        <v>-67.833115151515159</v>
      </c>
      <c r="AU138" s="103">
        <v>-66.868266666666671</v>
      </c>
      <c r="AV138" s="103">
        <v>-65.994181818181829</v>
      </c>
      <c r="AW138" s="103">
        <v>-65.312096969696967</v>
      </c>
      <c r="AX138" s="103">
        <v>-65.743612121212124</v>
      </c>
      <c r="AY138" s="103">
        <v>-66.129927710843376</v>
      </c>
      <c r="AZ138" s="103">
        <v>-66.467277108433748</v>
      </c>
      <c r="BA138" s="103">
        <v>-66.808332179930801</v>
      </c>
      <c r="BB138" s="103">
        <v>-67.150200692041523</v>
      </c>
      <c r="BC138" s="103">
        <v>-67.492069204152259</v>
      </c>
      <c r="BD138" s="103">
        <v>-67.83393771626298</v>
      </c>
      <c r="BE138" s="103">
        <v>-68.175806228373702</v>
      </c>
      <c r="BF138" s="103">
        <v>-68.517674740484438</v>
      </c>
      <c r="BG138" s="103">
        <v>-68.859543252595159</v>
      </c>
      <c r="BH138" s="103">
        <v>-69.201411764705881</v>
      </c>
      <c r="BI138" s="103">
        <v>-69.543280276816617</v>
      </c>
      <c r="BJ138" s="103">
        <v>-69.885148788927339</v>
      </c>
      <c r="BK138" s="103">
        <v>-70.227017301038074</v>
      </c>
      <c r="BL138" s="103">
        <v>-70.573284848484846</v>
      </c>
      <c r="BM138" s="103">
        <v>-70.932072727272725</v>
      </c>
      <c r="BN138" s="103">
        <v>-71.296775757575759</v>
      </c>
      <c r="BO138" s="103">
        <v>-71.665260606060613</v>
      </c>
      <c r="BP138" s="103">
        <v>-72.040867469879529</v>
      </c>
      <c r="BQ138" s="103">
        <v>-72.420363636363632</v>
      </c>
      <c r="BR138" s="103">
        <v>-72.808242424242422</v>
      </c>
      <c r="BS138" s="103">
        <v>-73.205575757575758</v>
      </c>
      <c r="BT138" s="103">
        <v>-73.608000000000004</v>
      </c>
    </row>
    <row r="139" spans="1:72" ht="9.9499999999999993" customHeight="1" thickBot="1">
      <c r="A139" s="45" t="s">
        <v>1452</v>
      </c>
      <c r="B139" s="35">
        <v>-156.8248865355522</v>
      </c>
      <c r="C139" s="35">
        <v>-152.80068078668683</v>
      </c>
      <c r="D139" s="103">
        <v>-148.77647503782148</v>
      </c>
      <c r="E139" s="103">
        <v>-144.75226928895611</v>
      </c>
      <c r="F139" s="103">
        <v>-140.99747352496217</v>
      </c>
      <c r="G139" s="103">
        <v>-140.34089258698938</v>
      </c>
      <c r="H139" s="103">
        <v>-139.68431164901662</v>
      </c>
      <c r="I139" s="103">
        <v>-139.02773071104386</v>
      </c>
      <c r="J139" s="103">
        <v>-138.3711497730711</v>
      </c>
      <c r="K139" s="103">
        <v>-137.71456883509833</v>
      </c>
      <c r="L139" s="103">
        <v>-137.05798789712557</v>
      </c>
      <c r="M139" s="103">
        <v>-133.58922844175493</v>
      </c>
      <c r="N139" s="103">
        <v>-126.94928895612709</v>
      </c>
      <c r="O139" s="103">
        <v>-120.30934947049924</v>
      </c>
      <c r="P139" s="103">
        <v>-113.66940998487141</v>
      </c>
      <c r="Q139" s="103">
        <v>-107.02947049924356</v>
      </c>
      <c r="R139" s="103">
        <v>-100.38953101361571</v>
      </c>
      <c r="S139" s="103">
        <v>-93.749591527987874</v>
      </c>
      <c r="T139" s="103">
        <v>-91.399243570347949</v>
      </c>
      <c r="U139" s="103">
        <v>-89.747201210287429</v>
      </c>
      <c r="V139" s="103">
        <v>-88.095158850226923</v>
      </c>
      <c r="W139" s="103">
        <v>-86.443116490166403</v>
      </c>
      <c r="X139" s="103">
        <v>-84.791074130105898</v>
      </c>
      <c r="Y139" s="103">
        <v>-83.139031770045378</v>
      </c>
      <c r="Z139" s="103">
        <v>-81.568560606060601</v>
      </c>
      <c r="AA139" s="103">
        <v>-80.242803030303023</v>
      </c>
      <c r="AB139" s="103">
        <v>-78.917045454545445</v>
      </c>
      <c r="AC139" s="103">
        <v>-77.591287878787867</v>
      </c>
      <c r="AD139" s="103">
        <v>-76.265530303030289</v>
      </c>
      <c r="AE139" s="103">
        <v>-74.939772727272725</v>
      </c>
      <c r="AF139" s="103">
        <v>-73.614015151515147</v>
      </c>
      <c r="AG139" s="103">
        <v>-72.436868381240544</v>
      </c>
      <c r="AH139" s="103">
        <v>-71.339742813918292</v>
      </c>
      <c r="AI139" s="103">
        <v>-70.242617246596055</v>
      </c>
      <c r="AJ139" s="103">
        <v>-69.145491679273817</v>
      </c>
      <c r="AK139" s="103">
        <v>-68.04836611195158</v>
      </c>
      <c r="AL139" s="103">
        <v>-66.951240544629343</v>
      </c>
      <c r="AM139" s="103">
        <v>-65.858290909090911</v>
      </c>
      <c r="AN139" s="103">
        <v>-64.865563636363632</v>
      </c>
      <c r="AO139" s="103">
        <v>-63.891614457831317</v>
      </c>
      <c r="AP139" s="103">
        <v>-62.947036144578313</v>
      </c>
      <c r="AQ139" s="103">
        <v>-62.023054545454542</v>
      </c>
      <c r="AR139" s="103">
        <v>-61.109066666666671</v>
      </c>
      <c r="AS139" s="103">
        <v>-60.222400000000007</v>
      </c>
      <c r="AT139" s="103">
        <v>-59.353975757575768</v>
      </c>
      <c r="AU139" s="103">
        <v>-58.509733333333344</v>
      </c>
      <c r="AV139" s="103">
        <v>-57.744909090909097</v>
      </c>
      <c r="AW139" s="103">
        <v>-57.148084848484849</v>
      </c>
      <c r="AX139" s="103">
        <v>-57.525660606060605</v>
      </c>
      <c r="AY139" s="103">
        <v>-57.863686746987952</v>
      </c>
      <c r="AZ139" s="103">
        <v>-58.158867469879524</v>
      </c>
      <c r="BA139" s="103">
        <v>-58.457290657439451</v>
      </c>
      <c r="BB139" s="103">
        <v>-58.756425605536336</v>
      </c>
      <c r="BC139" s="103">
        <v>-59.055560553633221</v>
      </c>
      <c r="BD139" s="103">
        <v>-59.354695501730106</v>
      </c>
      <c r="BE139" s="103">
        <v>-59.653830449826991</v>
      </c>
      <c r="BF139" s="103">
        <v>-59.952965397923876</v>
      </c>
      <c r="BG139" s="103">
        <v>-60.252100346020768</v>
      </c>
      <c r="BH139" s="103">
        <v>-60.551235294117653</v>
      </c>
      <c r="BI139" s="103">
        <v>-60.850370242214538</v>
      </c>
      <c r="BJ139" s="103">
        <v>-61.149505190311423</v>
      </c>
      <c r="BK139" s="103">
        <v>-61.448640138408308</v>
      </c>
      <c r="BL139" s="103">
        <v>-61.751624242424242</v>
      </c>
      <c r="BM139" s="103">
        <v>-62.065563636363642</v>
      </c>
      <c r="BN139" s="103">
        <v>-62.384678787878791</v>
      </c>
      <c r="BO139" s="103">
        <v>-62.707103030303038</v>
      </c>
      <c r="BP139" s="103">
        <v>-63.035759036144583</v>
      </c>
      <c r="BQ139" s="103">
        <v>-63.367818181818187</v>
      </c>
      <c r="BR139" s="103">
        <v>-63.707212121212123</v>
      </c>
      <c r="BS139" s="103">
        <v>-64.054878787878792</v>
      </c>
      <c r="BT139" s="103">
        <v>-64.407000000000011</v>
      </c>
    </row>
    <row r="140" spans="1:72" ht="9.9499999999999993" customHeight="1" thickBot="1">
      <c r="A140" s="45" t="s">
        <v>93</v>
      </c>
      <c r="B140" s="35">
        <v>-134.42133131618758</v>
      </c>
      <c r="C140" s="35">
        <v>-130.97201210287443</v>
      </c>
      <c r="D140" s="103">
        <v>-127.52269288956126</v>
      </c>
      <c r="E140" s="103">
        <v>-124.0733736762481</v>
      </c>
      <c r="F140" s="103">
        <v>-120.85497730711043</v>
      </c>
      <c r="G140" s="103">
        <v>-120.29219364599092</v>
      </c>
      <c r="H140" s="103">
        <v>-119.72940998487141</v>
      </c>
      <c r="I140" s="103">
        <v>-119.16662632375188</v>
      </c>
      <c r="J140" s="103">
        <v>-118.60384266263237</v>
      </c>
      <c r="K140" s="103">
        <v>-118.04105900151286</v>
      </c>
      <c r="L140" s="103">
        <v>-117.47827534039335</v>
      </c>
      <c r="M140" s="103">
        <v>-114.50505295007565</v>
      </c>
      <c r="N140" s="103">
        <v>-108.81367624810893</v>
      </c>
      <c r="O140" s="103">
        <v>-103.12229954614222</v>
      </c>
      <c r="P140" s="103">
        <v>-97.430922844175498</v>
      </c>
      <c r="Q140" s="103">
        <v>-91.739546142208781</v>
      </c>
      <c r="R140" s="103">
        <v>-86.048169440242049</v>
      </c>
      <c r="S140" s="103">
        <v>-80.356792738275331</v>
      </c>
      <c r="T140" s="103">
        <v>-78.342208774583966</v>
      </c>
      <c r="U140" s="103">
        <v>-76.926172465960661</v>
      </c>
      <c r="V140" s="103">
        <v>-75.510136157337357</v>
      </c>
      <c r="W140" s="103">
        <v>-74.094099848714066</v>
      </c>
      <c r="X140" s="103">
        <v>-72.678063540090761</v>
      </c>
      <c r="Y140" s="103">
        <v>-71.262027231467471</v>
      </c>
      <c r="Z140" s="103">
        <v>-69.915909090909082</v>
      </c>
      <c r="AA140" s="103">
        <v>-68.779545454545442</v>
      </c>
      <c r="AB140" s="103">
        <v>-67.643181818181816</v>
      </c>
      <c r="AC140" s="103">
        <v>-66.506818181818176</v>
      </c>
      <c r="AD140" s="103">
        <v>-65.370454545454535</v>
      </c>
      <c r="AE140" s="103">
        <v>-64.234090909090909</v>
      </c>
      <c r="AF140" s="103">
        <v>-63.097727272727269</v>
      </c>
      <c r="AG140" s="103">
        <v>-62.088744326777608</v>
      </c>
      <c r="AH140" s="103">
        <v>-61.14835098335854</v>
      </c>
      <c r="AI140" s="103">
        <v>-60.20795763993948</v>
      </c>
      <c r="AJ140" s="103">
        <v>-59.267564296520419</v>
      </c>
      <c r="AK140" s="103">
        <v>-58.327170953101358</v>
      </c>
      <c r="AL140" s="103">
        <v>-57.386777609682298</v>
      </c>
      <c r="AM140" s="103">
        <v>-56.449963636363634</v>
      </c>
      <c r="AN140" s="103">
        <v>-55.599054545454543</v>
      </c>
      <c r="AO140" s="103">
        <v>-54.764240963855421</v>
      </c>
      <c r="AP140" s="103">
        <v>-53.954602409638554</v>
      </c>
      <c r="AQ140" s="103">
        <v>-53.162618181818182</v>
      </c>
      <c r="AR140" s="103">
        <v>-52.379200000000004</v>
      </c>
      <c r="AS140" s="103">
        <v>-51.619200000000006</v>
      </c>
      <c r="AT140" s="103">
        <v>-50.874836363636376</v>
      </c>
      <c r="AU140" s="103">
        <v>-50.15120000000001</v>
      </c>
      <c r="AV140" s="103">
        <v>-49.495636363636372</v>
      </c>
      <c r="AW140" s="103">
        <v>-48.984072727272725</v>
      </c>
      <c r="AX140" s="103">
        <v>-49.307709090909086</v>
      </c>
      <c r="AY140" s="103">
        <v>-49.597445783132528</v>
      </c>
      <c r="AZ140" s="103">
        <v>-49.850457831325301</v>
      </c>
      <c r="BA140" s="103">
        <v>-50.106249134948101</v>
      </c>
      <c r="BB140" s="103">
        <v>-50.362650519031142</v>
      </c>
      <c r="BC140" s="103">
        <v>-50.61905190311419</v>
      </c>
      <c r="BD140" s="103">
        <v>-50.875453287197232</v>
      </c>
      <c r="BE140" s="103">
        <v>-51.13185467128028</v>
      </c>
      <c r="BF140" s="103">
        <v>-51.388256055363321</v>
      </c>
      <c r="BG140" s="103">
        <v>-51.64465743944637</v>
      </c>
      <c r="BH140" s="103">
        <v>-51.901058823529411</v>
      </c>
      <c r="BI140" s="103">
        <v>-52.157460207612459</v>
      </c>
      <c r="BJ140" s="103">
        <v>-52.4138615916955</v>
      </c>
      <c r="BK140" s="103">
        <v>-52.670262975778549</v>
      </c>
      <c r="BL140" s="103">
        <v>-52.929963636363638</v>
      </c>
      <c r="BM140" s="103">
        <v>-53.199054545454544</v>
      </c>
      <c r="BN140" s="103">
        <v>-53.472581818181823</v>
      </c>
      <c r="BO140" s="103">
        <v>-53.748945454545463</v>
      </c>
      <c r="BP140" s="103">
        <v>-54.030650602409644</v>
      </c>
      <c r="BQ140" s="103">
        <v>-54.315272727272728</v>
      </c>
      <c r="BR140" s="103">
        <v>-54.606181818181817</v>
      </c>
      <c r="BS140" s="103">
        <v>-54.904181818181819</v>
      </c>
      <c r="BT140" s="103">
        <v>-55.206000000000003</v>
      </c>
    </row>
    <row r="141" spans="1:72" ht="9.9499999999999993" customHeight="1" thickBot="1">
      <c r="A141" s="45" t="s">
        <v>94</v>
      </c>
      <c r="B141" s="35">
        <v>-112.017776096823</v>
      </c>
      <c r="C141" s="35">
        <v>-109.14334341906203</v>
      </c>
      <c r="D141" s="103">
        <v>-106.26891074130106</v>
      </c>
      <c r="E141" s="103">
        <v>-103.39447806354009</v>
      </c>
      <c r="F141" s="103">
        <v>-100.7124810892587</v>
      </c>
      <c r="G141" s="103">
        <v>-100.24349470499244</v>
      </c>
      <c r="H141" s="103">
        <v>-99.77450832072617</v>
      </c>
      <c r="I141" s="103">
        <v>-99.305521936459911</v>
      </c>
      <c r="J141" s="103">
        <v>-98.836535552193652</v>
      </c>
      <c r="K141" s="103">
        <v>-98.367549167927393</v>
      </c>
      <c r="L141" s="103">
        <v>-97.89856278366112</v>
      </c>
      <c r="M141" s="103">
        <v>-95.420877458396376</v>
      </c>
      <c r="N141" s="103">
        <v>-90.678063540090776</v>
      </c>
      <c r="O141" s="103">
        <v>-85.935249621785175</v>
      </c>
      <c r="P141" s="103">
        <v>-81.192435703479575</v>
      </c>
      <c r="Q141" s="103">
        <v>-76.449621785173974</v>
      </c>
      <c r="R141" s="103">
        <v>-71.706807866868374</v>
      </c>
      <c r="S141" s="103">
        <v>-66.963993948562774</v>
      </c>
      <c r="T141" s="103">
        <v>-65.285173978819969</v>
      </c>
      <c r="U141" s="103">
        <v>-64.10514372163388</v>
      </c>
      <c r="V141" s="103">
        <v>-62.925113464447804</v>
      </c>
      <c r="W141" s="103">
        <v>-61.745083207261722</v>
      </c>
      <c r="X141" s="103">
        <v>-60.565052950075639</v>
      </c>
      <c r="Y141" s="103">
        <v>-59.385022692889564</v>
      </c>
      <c r="Z141" s="103">
        <v>-58.263257575757578</v>
      </c>
      <c r="AA141" s="103">
        <v>-57.316287878787875</v>
      </c>
      <c r="AB141" s="103">
        <v>-56.36931818181818</v>
      </c>
      <c r="AC141" s="103">
        <v>-55.422348484848484</v>
      </c>
      <c r="AD141" s="103">
        <v>-54.475378787878789</v>
      </c>
      <c r="AE141" s="103">
        <v>-53.528409090909093</v>
      </c>
      <c r="AF141" s="103">
        <v>-52.581439393939391</v>
      </c>
      <c r="AG141" s="103">
        <v>-51.740620272314672</v>
      </c>
      <c r="AH141" s="103">
        <v>-50.956959152798788</v>
      </c>
      <c r="AI141" s="103">
        <v>-50.173298033282904</v>
      </c>
      <c r="AJ141" s="103">
        <v>-49.389636913767021</v>
      </c>
      <c r="AK141" s="103">
        <v>-48.605975794251137</v>
      </c>
      <c r="AL141" s="103">
        <v>-47.822314674735253</v>
      </c>
      <c r="AM141" s="103">
        <v>-47.041636363636364</v>
      </c>
      <c r="AN141" s="103">
        <v>-46.332545454545453</v>
      </c>
      <c r="AO141" s="103">
        <v>-45.636867469879519</v>
      </c>
      <c r="AP141" s="103">
        <v>-44.962168674698802</v>
      </c>
      <c r="AQ141" s="103">
        <v>-44.302181818181822</v>
      </c>
      <c r="AR141" s="103">
        <v>-43.649333333333338</v>
      </c>
      <c r="AS141" s="103">
        <v>-43.016000000000005</v>
      </c>
      <c r="AT141" s="103">
        <v>-42.395696969696971</v>
      </c>
      <c r="AU141" s="103">
        <v>-41.792666666666676</v>
      </c>
      <c r="AV141" s="103">
        <v>-41.24636363636364</v>
      </c>
      <c r="AW141" s="103">
        <v>-40.820060606060601</v>
      </c>
      <c r="AX141" s="103">
        <v>-41.089757575757574</v>
      </c>
      <c r="AY141" s="103">
        <v>-41.331204819277112</v>
      </c>
      <c r="AZ141" s="103">
        <v>-41.542048192771091</v>
      </c>
      <c r="BA141" s="103">
        <v>-41.755207612456751</v>
      </c>
      <c r="BB141" s="103">
        <v>-41.968875432525955</v>
      </c>
      <c r="BC141" s="103">
        <v>-42.18254325259516</v>
      </c>
      <c r="BD141" s="103">
        <v>-42.396211072664364</v>
      </c>
      <c r="BE141" s="103">
        <v>-42.609878892733569</v>
      </c>
      <c r="BF141" s="103">
        <v>-42.823546712802774</v>
      </c>
      <c r="BG141" s="103">
        <v>-43.037214532871978</v>
      </c>
      <c r="BH141" s="103">
        <v>-43.250882352941183</v>
      </c>
      <c r="BI141" s="103">
        <v>-43.464550173010387</v>
      </c>
      <c r="BJ141" s="103">
        <v>-43.678217993079592</v>
      </c>
      <c r="BK141" s="103">
        <v>-43.891885813148797</v>
      </c>
      <c r="BL141" s="103">
        <v>-44.108303030303034</v>
      </c>
      <c r="BM141" s="103">
        <v>-44.33254545454546</v>
      </c>
      <c r="BN141" s="103">
        <v>-44.560484848484855</v>
      </c>
      <c r="BO141" s="103">
        <v>-44.790787878787881</v>
      </c>
      <c r="BP141" s="103">
        <v>-45.025542168674697</v>
      </c>
      <c r="BQ141" s="103">
        <v>-45.262727272727268</v>
      </c>
      <c r="BR141" s="103">
        <v>-45.505151515151518</v>
      </c>
      <c r="BS141" s="103">
        <v>-45.753484848484852</v>
      </c>
      <c r="BT141" s="103">
        <v>-46.005000000000003</v>
      </c>
    </row>
    <row r="142" spans="1:72" ht="9.9499999999999993" customHeight="1" thickBot="1">
      <c r="A142" s="45" t="s">
        <v>101</v>
      </c>
      <c r="B142" s="35">
        <v>-37.408940998487139</v>
      </c>
      <c r="C142" s="35">
        <v>-36.516354009077155</v>
      </c>
      <c r="D142" s="103">
        <v>-35.62376701966717</v>
      </c>
      <c r="E142" s="103">
        <v>-34.731180030257185</v>
      </c>
      <c r="F142" s="103">
        <v>-33.864372163388801</v>
      </c>
      <c r="G142" s="103">
        <v>-33.294024205748862</v>
      </c>
      <c r="H142" s="103">
        <v>-32.723676248108923</v>
      </c>
      <c r="I142" s="103">
        <v>-32.153328290468984</v>
      </c>
      <c r="J142" s="103">
        <v>-31.582980332829045</v>
      </c>
      <c r="K142" s="103">
        <v>-31.012632375189106</v>
      </c>
      <c r="L142" s="103">
        <v>-30.442284417549168</v>
      </c>
      <c r="M142" s="103">
        <v>-29.957261724659606</v>
      </c>
      <c r="N142" s="103">
        <v>-29.568456883509835</v>
      </c>
      <c r="O142" s="103">
        <v>-29.179652042360061</v>
      </c>
      <c r="P142" s="103">
        <v>-28.790847201210287</v>
      </c>
      <c r="Q142" s="103">
        <v>-28.402042360060513</v>
      </c>
      <c r="R142" s="103">
        <v>-28.013237518910742</v>
      </c>
      <c r="S142" s="103">
        <v>-27.624432677760968</v>
      </c>
      <c r="T142" s="103">
        <v>-27.330605143721634</v>
      </c>
      <c r="U142" s="103">
        <v>-27.052239031770043</v>
      </c>
      <c r="V142" s="103">
        <v>-26.773872919818455</v>
      </c>
      <c r="W142" s="103">
        <v>-26.495506807866867</v>
      </c>
      <c r="X142" s="103">
        <v>-26.217140695915276</v>
      </c>
      <c r="Y142" s="103">
        <v>-25.938774583963689</v>
      </c>
      <c r="Z142" s="103">
        <v>-25.679242424242421</v>
      </c>
      <c r="AA142" s="103">
        <v>-25.476212121212118</v>
      </c>
      <c r="AB142" s="103">
        <v>-25.273181818181815</v>
      </c>
      <c r="AC142" s="103">
        <v>-25.070151515151515</v>
      </c>
      <c r="AD142" s="103">
        <v>-24.867121212121212</v>
      </c>
      <c r="AE142" s="103">
        <v>-24.664090909090909</v>
      </c>
      <c r="AF142" s="103">
        <v>-24.461060606060606</v>
      </c>
      <c r="AG142" s="103">
        <v>-24.291074130105901</v>
      </c>
      <c r="AH142" s="103">
        <v>-24.138880484114978</v>
      </c>
      <c r="AI142" s="103">
        <v>-23.986686838124054</v>
      </c>
      <c r="AJ142" s="103">
        <v>-23.834493192133131</v>
      </c>
      <c r="AK142" s="103">
        <v>-23.682299546142211</v>
      </c>
      <c r="AL142" s="103">
        <v>-23.530105900151288</v>
      </c>
      <c r="AM142" s="103">
        <v>-23.378812121212121</v>
      </c>
      <c r="AN142" s="103">
        <v>-23.249115151515152</v>
      </c>
      <c r="AO142" s="103">
        <v>-23.124421686746988</v>
      </c>
      <c r="AP142" s="103">
        <v>-23.007554216867469</v>
      </c>
      <c r="AQ142" s="103">
        <v>-22.893709090909091</v>
      </c>
      <c r="AR142" s="103">
        <v>-22.781321212121213</v>
      </c>
      <c r="AS142" s="103">
        <v>-22.672836363636364</v>
      </c>
      <c r="AT142" s="103">
        <v>-22.569563636363636</v>
      </c>
      <c r="AU142" s="103">
        <v>-22.473199999999999</v>
      </c>
      <c r="AV142" s="103">
        <v>-22.383454545454544</v>
      </c>
      <c r="AW142" s="103">
        <v>-22.300618181818184</v>
      </c>
      <c r="AX142" s="103">
        <v>-22.251527272727273</v>
      </c>
      <c r="AY142" s="103">
        <v>-22.208650602409637</v>
      </c>
      <c r="AZ142" s="103">
        <v>-22.172506024096386</v>
      </c>
      <c r="BA142" s="103">
        <v>-22.145712802768166</v>
      </c>
      <c r="BB142" s="103">
        <v>-22.120972318339103</v>
      </c>
      <c r="BC142" s="103">
        <v>-22.096231833910036</v>
      </c>
      <c r="BD142" s="103">
        <v>-22.071491349480969</v>
      </c>
      <c r="BE142" s="103">
        <v>-22.046750865051905</v>
      </c>
      <c r="BF142" s="103">
        <v>-22.022010380622838</v>
      </c>
      <c r="BG142" s="103">
        <v>-21.997269896193774</v>
      </c>
      <c r="BH142" s="103">
        <v>-21.972529411764707</v>
      </c>
      <c r="BI142" s="103">
        <v>-21.94778892733564</v>
      </c>
      <c r="BJ142" s="103">
        <v>-21.923048442906577</v>
      </c>
      <c r="BK142" s="103">
        <v>-21.89830795847751</v>
      </c>
      <c r="BL142" s="103">
        <v>-21.875903030303032</v>
      </c>
      <c r="BM142" s="103">
        <v>-21.860145454545453</v>
      </c>
      <c r="BN142" s="103">
        <v>-21.845127272727272</v>
      </c>
      <c r="BO142" s="103">
        <v>-21.830581818181816</v>
      </c>
      <c r="BP142" s="103">
        <v>-21.817277108433736</v>
      </c>
      <c r="BQ142" s="103">
        <v>-21.804363636363636</v>
      </c>
      <c r="BR142" s="103">
        <v>-21.792242424242424</v>
      </c>
      <c r="BS142" s="103">
        <v>-21.781303030303032</v>
      </c>
      <c r="BT142" s="103">
        <v>-21.771000000000001</v>
      </c>
    </row>
    <row r="143" spans="1:72" ht="9.9499999999999993" customHeight="1" thickBot="1">
      <c r="A143" s="45" t="s">
        <v>95</v>
      </c>
      <c r="B143" s="35">
        <v>-89.614220877458393</v>
      </c>
      <c r="C143" s="35">
        <v>-87.314674735249611</v>
      </c>
      <c r="D143" s="103">
        <v>-85.015128593040842</v>
      </c>
      <c r="E143" s="103">
        <v>-82.715582450832073</v>
      </c>
      <c r="F143" s="103">
        <v>-80.569984871406959</v>
      </c>
      <c r="G143" s="103">
        <v>-80.194795763993937</v>
      </c>
      <c r="H143" s="103">
        <v>-79.81960665658093</v>
      </c>
      <c r="I143" s="103">
        <v>-79.444417549167923</v>
      </c>
      <c r="J143" s="103">
        <v>-79.069228441754916</v>
      </c>
      <c r="K143" s="103">
        <v>-78.694039334341909</v>
      </c>
      <c r="L143" s="103">
        <v>-78.318850226928902</v>
      </c>
      <c r="M143" s="103">
        <v>-76.336701966717101</v>
      </c>
      <c r="N143" s="103">
        <v>-72.542450832072618</v>
      </c>
      <c r="O143" s="103">
        <v>-68.748199697428134</v>
      </c>
      <c r="P143" s="103">
        <v>-64.953948562783665</v>
      </c>
      <c r="Q143" s="103">
        <v>-61.159697428139182</v>
      </c>
      <c r="R143" s="103">
        <v>-57.365446293494699</v>
      </c>
      <c r="S143" s="103">
        <v>-53.571195158850216</v>
      </c>
      <c r="T143" s="103">
        <v>-52.228139183055973</v>
      </c>
      <c r="U143" s="103">
        <v>-51.284114977307105</v>
      </c>
      <c r="V143" s="103">
        <v>-50.340090771558245</v>
      </c>
      <c r="W143" s="103">
        <v>-49.396066565809377</v>
      </c>
      <c r="X143" s="103">
        <v>-48.45204236006051</v>
      </c>
      <c r="Y143" s="103">
        <v>-47.50801815431165</v>
      </c>
      <c r="Z143" s="103">
        <v>-46.610606060606059</v>
      </c>
      <c r="AA143" s="103">
        <v>-45.853030303030302</v>
      </c>
      <c r="AB143" s="103">
        <v>-45.095454545454544</v>
      </c>
      <c r="AC143" s="103">
        <v>-44.337878787878786</v>
      </c>
      <c r="AD143" s="103">
        <v>-43.580303030303028</v>
      </c>
      <c r="AE143" s="103">
        <v>-42.822727272727271</v>
      </c>
      <c r="AF143" s="103">
        <v>-42.065151515151513</v>
      </c>
      <c r="AG143" s="103">
        <v>-41.392496217851736</v>
      </c>
      <c r="AH143" s="103">
        <v>-40.765567322239029</v>
      </c>
      <c r="AI143" s="103">
        <v>-40.138638426626322</v>
      </c>
      <c r="AJ143" s="103">
        <v>-39.511709531013615</v>
      </c>
      <c r="AK143" s="103">
        <v>-38.884780635400908</v>
      </c>
      <c r="AL143" s="103">
        <v>-38.257851739788201</v>
      </c>
      <c r="AM143" s="103">
        <v>-37.633309090909094</v>
      </c>
      <c r="AN143" s="103">
        <v>-37.066036363636364</v>
      </c>
      <c r="AO143" s="103">
        <v>-36.509493975903617</v>
      </c>
      <c r="AP143" s="103">
        <v>-35.969734939759036</v>
      </c>
      <c r="AQ143" s="103">
        <v>-35.441745454545455</v>
      </c>
      <c r="AR143" s="103">
        <v>-34.919466666666672</v>
      </c>
      <c r="AS143" s="103">
        <v>-34.412800000000004</v>
      </c>
      <c r="AT143" s="103">
        <v>-33.916557575757579</v>
      </c>
      <c r="AU143" s="103">
        <v>-33.434133333333335</v>
      </c>
      <c r="AV143" s="103">
        <v>-32.997090909090915</v>
      </c>
      <c r="AW143" s="103">
        <v>-32.656048484848483</v>
      </c>
      <c r="AX143" s="103">
        <v>-32.871806060606062</v>
      </c>
      <c r="AY143" s="103">
        <v>-33.064963855421688</v>
      </c>
      <c r="AZ143" s="103">
        <v>-33.233638554216874</v>
      </c>
      <c r="BA143" s="103">
        <v>-33.4041660899654</v>
      </c>
      <c r="BB143" s="103">
        <v>-33.575100346020761</v>
      </c>
      <c r="BC143" s="103">
        <v>-33.746034602076129</v>
      </c>
      <c r="BD143" s="103">
        <v>-33.91696885813149</v>
      </c>
      <c r="BE143" s="103">
        <v>-34.087903114186851</v>
      </c>
      <c r="BF143" s="103">
        <v>-34.258837370242219</v>
      </c>
      <c r="BG143" s="103">
        <v>-34.42977162629758</v>
      </c>
      <c r="BH143" s="103">
        <v>-34.600705882352941</v>
      </c>
      <c r="BI143" s="103">
        <v>-34.771640138408308</v>
      </c>
      <c r="BJ143" s="103">
        <v>-34.942574394463669</v>
      </c>
      <c r="BK143" s="103">
        <v>-35.113508650519037</v>
      </c>
      <c r="BL143" s="103">
        <v>-35.286642424242423</v>
      </c>
      <c r="BM143" s="103">
        <v>-35.466036363636363</v>
      </c>
      <c r="BN143" s="103">
        <v>-35.648387878787879</v>
      </c>
      <c r="BO143" s="103">
        <v>-35.832630303030307</v>
      </c>
      <c r="BP143" s="103">
        <v>-36.020433734939765</v>
      </c>
      <c r="BQ143" s="103">
        <v>-36.210181818181816</v>
      </c>
      <c r="BR143" s="103">
        <v>-36.404121212121211</v>
      </c>
      <c r="BS143" s="103">
        <v>-36.602787878787879</v>
      </c>
      <c r="BT143" s="103">
        <v>-36.804000000000002</v>
      </c>
    </row>
    <row r="144" spans="1:72" ht="9.9499999999999993" customHeight="1" thickBot="1">
      <c r="A144" s="45" t="s">
        <v>96</v>
      </c>
      <c r="B144" s="35">
        <v>-67.210665658093788</v>
      </c>
      <c r="C144" s="35">
        <v>-65.486006051437215</v>
      </c>
      <c r="D144" s="103">
        <v>-63.761346444780628</v>
      </c>
      <c r="E144" s="103">
        <v>-62.036686838124048</v>
      </c>
      <c r="F144" s="103">
        <v>-60.427488653555216</v>
      </c>
      <c r="G144" s="103">
        <v>-60.14609682299546</v>
      </c>
      <c r="H144" s="103">
        <v>-59.864704992435705</v>
      </c>
      <c r="I144" s="103">
        <v>-59.583313161875942</v>
      </c>
      <c r="J144" s="103">
        <v>-59.301921331316187</v>
      </c>
      <c r="K144" s="103">
        <v>-59.020529500756432</v>
      </c>
      <c r="L144" s="103">
        <v>-58.739137670196676</v>
      </c>
      <c r="M144" s="103">
        <v>-57.252526475037826</v>
      </c>
      <c r="N144" s="103">
        <v>-54.406838124054467</v>
      </c>
      <c r="O144" s="103">
        <v>-51.561149773071108</v>
      </c>
      <c r="P144" s="103">
        <v>-48.715461422087749</v>
      </c>
      <c r="Q144" s="103">
        <v>-45.86977307110439</v>
      </c>
      <c r="R144" s="103">
        <v>-43.024084720121024</v>
      </c>
      <c r="S144" s="103">
        <v>-40.178396369137666</v>
      </c>
      <c r="T144" s="103">
        <v>-39.171104387291983</v>
      </c>
      <c r="U144" s="103">
        <v>-38.463086232980331</v>
      </c>
      <c r="V144" s="103">
        <v>-37.755068078668678</v>
      </c>
      <c r="W144" s="103">
        <v>-37.047049924357033</v>
      </c>
      <c r="X144" s="103">
        <v>-36.339031770045381</v>
      </c>
      <c r="Y144" s="103">
        <v>-35.631013615733735</v>
      </c>
      <c r="Z144" s="103">
        <v>-34.957954545454541</v>
      </c>
      <c r="AA144" s="103">
        <v>-34.389772727272721</v>
      </c>
      <c r="AB144" s="103">
        <v>-33.821590909090908</v>
      </c>
      <c r="AC144" s="103">
        <v>-33.253409090909088</v>
      </c>
      <c r="AD144" s="103">
        <v>-32.685227272727268</v>
      </c>
      <c r="AE144" s="103">
        <v>-32.117045454545455</v>
      </c>
      <c r="AF144" s="103">
        <v>-31.548863636363635</v>
      </c>
      <c r="AG144" s="103">
        <v>-31.044372163388804</v>
      </c>
      <c r="AH144" s="103">
        <v>-30.57417549167927</v>
      </c>
      <c r="AI144" s="103">
        <v>-30.10397881996974</v>
      </c>
      <c r="AJ144" s="103">
        <v>-29.63378214826021</v>
      </c>
      <c r="AK144" s="103">
        <v>-29.163585476550679</v>
      </c>
      <c r="AL144" s="103">
        <v>-28.693388804841149</v>
      </c>
      <c r="AM144" s="103">
        <v>-28.224981818181817</v>
      </c>
      <c r="AN144" s="103">
        <v>-27.799527272727271</v>
      </c>
      <c r="AO144" s="103">
        <v>-27.382120481927711</v>
      </c>
      <c r="AP144" s="103">
        <v>-26.977301204819277</v>
      </c>
      <c r="AQ144" s="103">
        <v>-26.581309090909091</v>
      </c>
      <c r="AR144" s="103">
        <v>-26.189600000000002</v>
      </c>
      <c r="AS144" s="103">
        <v>-25.809600000000003</v>
      </c>
      <c r="AT144" s="103">
        <v>-25.437418181818188</v>
      </c>
      <c r="AU144" s="103">
        <v>-25.075600000000005</v>
      </c>
      <c r="AV144" s="103">
        <v>-24.747818181818186</v>
      </c>
      <c r="AW144" s="103">
        <v>-24.492036363636362</v>
      </c>
      <c r="AX144" s="103">
        <v>-24.653854545454543</v>
      </c>
      <c r="AY144" s="103">
        <v>-24.798722891566264</v>
      </c>
      <c r="AZ144" s="103">
        <v>-24.92522891566265</v>
      </c>
      <c r="BA144" s="103">
        <v>-25.05312456747405</v>
      </c>
      <c r="BB144" s="103">
        <v>-25.181325259515571</v>
      </c>
      <c r="BC144" s="103">
        <v>-25.309525951557095</v>
      </c>
      <c r="BD144" s="103">
        <v>-25.437726643598616</v>
      </c>
      <c r="BE144" s="103">
        <v>-25.56592733564014</v>
      </c>
      <c r="BF144" s="103">
        <v>-25.694128027681661</v>
      </c>
      <c r="BG144" s="103">
        <v>-25.822328719723185</v>
      </c>
      <c r="BH144" s="103">
        <v>-25.950529411764705</v>
      </c>
      <c r="BI144" s="103">
        <v>-26.07873010380623</v>
      </c>
      <c r="BJ144" s="103">
        <v>-26.20693079584775</v>
      </c>
      <c r="BK144" s="103">
        <v>-26.335131487889274</v>
      </c>
      <c r="BL144" s="103">
        <v>-26.464981818181819</v>
      </c>
      <c r="BM144" s="103">
        <v>-26.599527272727272</v>
      </c>
      <c r="BN144" s="103">
        <v>-26.736290909090911</v>
      </c>
      <c r="BO144" s="103">
        <v>-26.874472727272732</v>
      </c>
      <c r="BP144" s="103">
        <v>-27.015325301204822</v>
      </c>
      <c r="BQ144" s="103">
        <v>-27.157636363636364</v>
      </c>
      <c r="BR144" s="103">
        <v>-27.303090909090908</v>
      </c>
      <c r="BS144" s="103">
        <v>-27.452090909090909</v>
      </c>
      <c r="BT144" s="103">
        <v>-27.603000000000002</v>
      </c>
    </row>
    <row r="145" spans="1:72" ht="9.9499999999999993" customHeight="1" thickBot="1">
      <c r="A145" s="45" t="s">
        <v>97</v>
      </c>
      <c r="B145" s="35">
        <v>-44.807110438729197</v>
      </c>
      <c r="C145" s="35">
        <v>-43.657337367624805</v>
      </c>
      <c r="D145" s="103">
        <v>-42.507564296520421</v>
      </c>
      <c r="E145" s="103">
        <v>-41.357791225416037</v>
      </c>
      <c r="F145" s="103">
        <v>-40.284992435703479</v>
      </c>
      <c r="G145" s="103">
        <v>-40.097397881996969</v>
      </c>
      <c r="H145" s="103">
        <v>-39.909803328290465</v>
      </c>
      <c r="I145" s="103">
        <v>-39.722208774583962</v>
      </c>
      <c r="J145" s="103">
        <v>-39.534614220877458</v>
      </c>
      <c r="K145" s="103">
        <v>-39.347019667170954</v>
      </c>
      <c r="L145" s="103">
        <v>-39.159425113464451</v>
      </c>
      <c r="M145" s="103">
        <v>-38.16835098335855</v>
      </c>
      <c r="N145" s="103">
        <v>-36.271225416036309</v>
      </c>
      <c r="O145" s="103">
        <v>-34.374099848714067</v>
      </c>
      <c r="P145" s="103">
        <v>-32.476974281391833</v>
      </c>
      <c r="Q145" s="103">
        <v>-30.579848714069591</v>
      </c>
      <c r="R145" s="103">
        <v>-28.68272314674735</v>
      </c>
      <c r="S145" s="103">
        <v>-26.785597579425108</v>
      </c>
      <c r="T145" s="103">
        <v>-26.114069591527986</v>
      </c>
      <c r="U145" s="103">
        <v>-25.642057488653553</v>
      </c>
      <c r="V145" s="103">
        <v>-25.170045385779122</v>
      </c>
      <c r="W145" s="103">
        <v>-24.698033282904689</v>
      </c>
      <c r="X145" s="103">
        <v>-24.226021180030255</v>
      </c>
      <c r="Y145" s="103">
        <v>-23.754009077155825</v>
      </c>
      <c r="Z145" s="103">
        <v>-23.30530303030303</v>
      </c>
      <c r="AA145" s="103">
        <v>-22.926515151515151</v>
      </c>
      <c r="AB145" s="103">
        <v>-22.547727272727272</v>
      </c>
      <c r="AC145" s="103">
        <v>-22.168939393939393</v>
      </c>
      <c r="AD145" s="103">
        <v>-21.790151515151514</v>
      </c>
      <c r="AE145" s="103">
        <v>-21.411363636363635</v>
      </c>
      <c r="AF145" s="103">
        <v>-21.032575757575756</v>
      </c>
      <c r="AG145" s="103">
        <v>-20.696248108925868</v>
      </c>
      <c r="AH145" s="103">
        <v>-20.382783661119515</v>
      </c>
      <c r="AI145" s="103">
        <v>-20.069319213313161</v>
      </c>
      <c r="AJ145" s="103">
        <v>-19.755854765506808</v>
      </c>
      <c r="AK145" s="103">
        <v>-19.442390317700454</v>
      </c>
      <c r="AL145" s="103">
        <v>-19.1289258698941</v>
      </c>
      <c r="AM145" s="103">
        <v>-18.816654545454547</v>
      </c>
      <c r="AN145" s="103">
        <v>-18.533018181818182</v>
      </c>
      <c r="AO145" s="103">
        <v>-18.254746987951808</v>
      </c>
      <c r="AP145" s="103">
        <v>-17.984867469879518</v>
      </c>
      <c r="AQ145" s="103">
        <v>-17.720872727272727</v>
      </c>
      <c r="AR145" s="103">
        <v>-17.459733333333336</v>
      </c>
      <c r="AS145" s="103">
        <v>-17.206400000000002</v>
      </c>
      <c r="AT145" s="103">
        <v>-16.95827878787879</v>
      </c>
      <c r="AU145" s="103">
        <v>-16.717066666666668</v>
      </c>
      <c r="AV145" s="103">
        <v>-16.498545454545457</v>
      </c>
      <c r="AW145" s="103">
        <v>-16.328024242424242</v>
      </c>
      <c r="AX145" s="103">
        <v>-16.435903030303031</v>
      </c>
      <c r="AY145" s="103">
        <v>-16.532481927710844</v>
      </c>
      <c r="AZ145" s="103">
        <v>-16.616819277108437</v>
      </c>
      <c r="BA145" s="103">
        <v>-16.7020830449827</v>
      </c>
      <c r="BB145" s="103">
        <v>-16.787550173010381</v>
      </c>
      <c r="BC145" s="103">
        <v>-16.873017301038065</v>
      </c>
      <c r="BD145" s="103">
        <v>-16.958484429065745</v>
      </c>
      <c r="BE145" s="103">
        <v>-17.043951557093425</v>
      </c>
      <c r="BF145" s="103">
        <v>-17.129418685121109</v>
      </c>
      <c r="BG145" s="103">
        <v>-17.21488581314879</v>
      </c>
      <c r="BH145" s="103">
        <v>-17.30035294117647</v>
      </c>
      <c r="BI145" s="103">
        <v>-17.385820069204154</v>
      </c>
      <c r="BJ145" s="103">
        <v>-17.471287197231835</v>
      </c>
      <c r="BK145" s="103">
        <v>-17.556754325259519</v>
      </c>
      <c r="BL145" s="103">
        <v>-17.643321212121212</v>
      </c>
      <c r="BM145" s="103">
        <v>-17.733018181818181</v>
      </c>
      <c r="BN145" s="103">
        <v>-17.82419393939394</v>
      </c>
      <c r="BO145" s="103">
        <v>-17.916315151515153</v>
      </c>
      <c r="BP145" s="103">
        <v>-18.010216867469882</v>
      </c>
      <c r="BQ145" s="103">
        <v>-18.105090909090908</v>
      </c>
      <c r="BR145" s="103">
        <v>-18.202060606060606</v>
      </c>
      <c r="BS145" s="103">
        <v>-18.30139393939394</v>
      </c>
      <c r="BT145" s="103">
        <v>-18.402000000000001</v>
      </c>
    </row>
    <row r="146" spans="1:72" ht="9.9499999999999993" customHeight="1" thickBot="1">
      <c r="A146" s="45" t="s">
        <v>2</v>
      </c>
      <c r="B146" s="35">
        <v>-22.403555219364598</v>
      </c>
      <c r="C146" s="35">
        <v>-21.828668683812403</v>
      </c>
      <c r="D146" s="103">
        <v>-21.253782148260211</v>
      </c>
      <c r="E146" s="103">
        <v>-20.678895612708018</v>
      </c>
      <c r="F146" s="103">
        <v>-20.14249621785174</v>
      </c>
      <c r="G146" s="103">
        <v>-20.048698940998484</v>
      </c>
      <c r="H146" s="103">
        <v>-19.954901664145233</v>
      </c>
      <c r="I146" s="103">
        <v>-19.861104387291981</v>
      </c>
      <c r="J146" s="103">
        <v>-19.767307110438729</v>
      </c>
      <c r="K146" s="103">
        <v>-19.673509833585477</v>
      </c>
      <c r="L146" s="103">
        <v>-19.579712556732225</v>
      </c>
      <c r="M146" s="103">
        <v>-19.084175491679275</v>
      </c>
      <c r="N146" s="103">
        <v>-18.135612708018154</v>
      </c>
      <c r="O146" s="103">
        <v>-17.187049924357034</v>
      </c>
      <c r="P146" s="103">
        <v>-16.238487140695916</v>
      </c>
      <c r="Q146" s="103">
        <v>-15.289924357034796</v>
      </c>
      <c r="R146" s="103">
        <v>-14.341361573373675</v>
      </c>
      <c r="S146" s="103">
        <v>-13.392798789712554</v>
      </c>
      <c r="T146" s="103">
        <v>-13.057034795763993</v>
      </c>
      <c r="U146" s="103">
        <v>-12.821028744326776</v>
      </c>
      <c r="V146" s="103">
        <v>-12.585022692889561</v>
      </c>
      <c r="W146" s="103">
        <v>-12.349016641452344</v>
      </c>
      <c r="X146" s="103">
        <v>-12.113010590015127</v>
      </c>
      <c r="Y146" s="103">
        <v>-11.877004538577912</v>
      </c>
      <c r="Z146" s="103">
        <v>-11.652651515151515</v>
      </c>
      <c r="AA146" s="103">
        <v>-11.463257575757575</v>
      </c>
      <c r="AB146" s="103">
        <v>-11.273863636363636</v>
      </c>
      <c r="AC146" s="103">
        <v>-11.084469696969697</v>
      </c>
      <c r="AD146" s="103">
        <v>-10.895075757575757</v>
      </c>
      <c r="AE146" s="103">
        <v>-10.705681818181818</v>
      </c>
      <c r="AF146" s="103">
        <v>-10.516287878787878</v>
      </c>
      <c r="AG146" s="103">
        <v>-10.348124054462934</v>
      </c>
      <c r="AH146" s="103">
        <v>-10.191391830559757</v>
      </c>
      <c r="AI146" s="103">
        <v>-10.034659606656581</v>
      </c>
      <c r="AJ146" s="103">
        <v>-9.8779273827534038</v>
      </c>
      <c r="AK146" s="103">
        <v>-9.721195158850227</v>
      </c>
      <c r="AL146" s="103">
        <v>-9.5644629349470502</v>
      </c>
      <c r="AM146" s="103">
        <v>-9.4083272727272735</v>
      </c>
      <c r="AN146" s="103">
        <v>-9.266509090909091</v>
      </c>
      <c r="AO146" s="103">
        <v>-9.1273734939759041</v>
      </c>
      <c r="AP146" s="103">
        <v>-8.9924337349397589</v>
      </c>
      <c r="AQ146" s="103">
        <v>-8.8604363636363637</v>
      </c>
      <c r="AR146" s="103">
        <v>-8.729866666666668</v>
      </c>
      <c r="AS146" s="103">
        <v>-8.6032000000000011</v>
      </c>
      <c r="AT146" s="103">
        <v>-8.4791393939393949</v>
      </c>
      <c r="AU146" s="103">
        <v>-8.3585333333333338</v>
      </c>
      <c r="AV146" s="103">
        <v>-8.2492727272727286</v>
      </c>
      <c r="AW146" s="103">
        <v>-8.1640121212121208</v>
      </c>
      <c r="AX146" s="103">
        <v>-8.2179515151515155</v>
      </c>
      <c r="AY146" s="103">
        <v>-8.266240963855422</v>
      </c>
      <c r="AZ146" s="103">
        <v>-8.3084096385542185</v>
      </c>
      <c r="BA146" s="103">
        <v>-8.3510415224913501</v>
      </c>
      <c r="BB146" s="103">
        <v>-8.3937750865051903</v>
      </c>
      <c r="BC146" s="103">
        <v>-8.4365086505190323</v>
      </c>
      <c r="BD146" s="103">
        <v>-8.4792422145328725</v>
      </c>
      <c r="BE146" s="103">
        <v>-8.5219757785467127</v>
      </c>
      <c r="BF146" s="103">
        <v>-8.5647093425605547</v>
      </c>
      <c r="BG146" s="103">
        <v>-8.6074429065743949</v>
      </c>
      <c r="BH146" s="103">
        <v>-8.6501764705882351</v>
      </c>
      <c r="BI146" s="103">
        <v>-8.6929100346020771</v>
      </c>
      <c r="BJ146" s="103">
        <v>-8.7356435986159173</v>
      </c>
      <c r="BK146" s="103">
        <v>-8.7783771626297593</v>
      </c>
      <c r="BL146" s="103">
        <v>-8.8216606060606058</v>
      </c>
      <c r="BM146" s="103">
        <v>-8.8665090909090907</v>
      </c>
      <c r="BN146" s="103">
        <v>-8.9120969696969699</v>
      </c>
      <c r="BO146" s="103">
        <v>-8.9581575757575767</v>
      </c>
      <c r="BP146" s="103">
        <v>-9.0051084337349412</v>
      </c>
      <c r="BQ146" s="103">
        <v>-9.052545454545454</v>
      </c>
      <c r="BR146" s="103">
        <v>-9.1010303030303028</v>
      </c>
      <c r="BS146" s="103">
        <v>-9.1506969696969698</v>
      </c>
      <c r="BT146" s="103">
        <v>-9.2010000000000005</v>
      </c>
    </row>
    <row r="147" spans="1:72" ht="9.9499999999999993" customHeight="1" thickBot="1">
      <c r="A147" s="45" t="s">
        <v>1</v>
      </c>
      <c r="B147" s="35">
        <v>-18.624069591527988</v>
      </c>
      <c r="C147" s="35">
        <v>-18.625582450832074</v>
      </c>
      <c r="D147" s="103">
        <v>-18.627095310136156</v>
      </c>
      <c r="E147" s="103">
        <v>-18.628608169440241</v>
      </c>
      <c r="F147" s="103">
        <v>-18.631089258698939</v>
      </c>
      <c r="G147" s="103">
        <v>-18.644704992435702</v>
      </c>
      <c r="H147" s="103">
        <v>-18.658320726172466</v>
      </c>
      <c r="I147" s="103">
        <v>-18.671936459909226</v>
      </c>
      <c r="J147" s="103">
        <v>-18.685552193645989</v>
      </c>
      <c r="K147" s="103">
        <v>-18.699167927382753</v>
      </c>
      <c r="L147" s="103">
        <v>-18.712783661119516</v>
      </c>
      <c r="M147" s="103">
        <v>-18.728532526475036</v>
      </c>
      <c r="N147" s="103">
        <v>-18.746686838124052</v>
      </c>
      <c r="O147" s="103">
        <v>-18.764841149773069</v>
      </c>
      <c r="P147" s="103">
        <v>-18.782995461422086</v>
      </c>
      <c r="Q147" s="103">
        <v>-18.801149773071103</v>
      </c>
      <c r="R147" s="103">
        <v>-18.81930408472012</v>
      </c>
      <c r="S147" s="103">
        <v>-18.837458396369136</v>
      </c>
      <c r="T147" s="103">
        <v>-18.856913767019666</v>
      </c>
      <c r="U147" s="103">
        <v>-18.876580937972768</v>
      </c>
      <c r="V147" s="103">
        <v>-18.896248108925871</v>
      </c>
      <c r="W147" s="103">
        <v>-18.91591527987897</v>
      </c>
      <c r="X147" s="103">
        <v>-18.935582450832072</v>
      </c>
      <c r="Y147" s="103">
        <v>-18.955249621785175</v>
      </c>
      <c r="Z147" s="103">
        <v>-18.975303030303028</v>
      </c>
      <c r="AA147" s="103">
        <v>-18.996515151515151</v>
      </c>
      <c r="AB147" s="103">
        <v>-19.017727272727271</v>
      </c>
      <c r="AC147" s="103">
        <v>-19.038939393939394</v>
      </c>
      <c r="AD147" s="103">
        <v>-19.060151515151514</v>
      </c>
      <c r="AE147" s="103">
        <v>-19.081363636363637</v>
      </c>
      <c r="AF147" s="103">
        <v>-19.102575757575757</v>
      </c>
      <c r="AG147" s="103">
        <v>-19.12376701966717</v>
      </c>
      <c r="AH147" s="103">
        <v>-19.144947049924358</v>
      </c>
      <c r="AI147" s="103">
        <v>-19.166127080181543</v>
      </c>
      <c r="AJ147" s="103">
        <v>-19.187307110438727</v>
      </c>
      <c r="AK147" s="103">
        <v>-19.208487140695915</v>
      </c>
      <c r="AL147" s="103">
        <v>-19.2296671709531</v>
      </c>
      <c r="AM147" s="103">
        <v>-19.250727272727271</v>
      </c>
      <c r="AN147" s="103">
        <v>-19.268909090909091</v>
      </c>
      <c r="AO147" s="103">
        <v>-19.289397590361446</v>
      </c>
      <c r="AP147" s="103">
        <v>-19.313493975903615</v>
      </c>
      <c r="AQ147" s="103">
        <v>-19.333272727272728</v>
      </c>
      <c r="AR147" s="103">
        <v>-19.351454545454548</v>
      </c>
      <c r="AS147" s="103">
        <v>-19.369636363636364</v>
      </c>
      <c r="AT147" s="103">
        <v>-19.390424242424242</v>
      </c>
      <c r="AU147" s="103">
        <v>-19.414666666666669</v>
      </c>
      <c r="AV147" s="103">
        <v>-19.43418181818182</v>
      </c>
      <c r="AW147" s="103">
        <v>-19.452363636363636</v>
      </c>
      <c r="AX147" s="103">
        <v>-19.470545454545455</v>
      </c>
      <c r="AY147" s="103">
        <v>-19.491566265060243</v>
      </c>
      <c r="AZ147" s="103">
        <v>-19.515662650602408</v>
      </c>
      <c r="BA147" s="103">
        <v>-19.535605536332181</v>
      </c>
      <c r="BB147" s="103">
        <v>-19.554636678200691</v>
      </c>
      <c r="BC147" s="103">
        <v>-19.573667820069204</v>
      </c>
      <c r="BD147" s="103">
        <v>-19.592698961937714</v>
      </c>
      <c r="BE147" s="103">
        <v>-19.611730103806227</v>
      </c>
      <c r="BF147" s="103">
        <v>-19.630761245674741</v>
      </c>
      <c r="BG147" s="103">
        <v>-19.649792387543251</v>
      </c>
      <c r="BH147" s="103">
        <v>-19.668823529411764</v>
      </c>
      <c r="BI147" s="103">
        <v>-19.687854671280277</v>
      </c>
      <c r="BJ147" s="103">
        <v>-19.706885813148787</v>
      </c>
      <c r="BK147" s="103">
        <v>-19.725916955017301</v>
      </c>
      <c r="BL147" s="103">
        <v>-19.746303030303029</v>
      </c>
      <c r="BM147" s="103">
        <v>-19.770545454545456</v>
      </c>
      <c r="BN147" s="103">
        <v>-19.791090909090908</v>
      </c>
      <c r="BO147" s="103">
        <v>-19.809272727272727</v>
      </c>
      <c r="BP147" s="103">
        <v>-19.827349397590361</v>
      </c>
      <c r="BQ147" s="103">
        <v>-19.847272727272728</v>
      </c>
      <c r="BR147" s="103">
        <v>-19.871515151515151</v>
      </c>
      <c r="BS147" s="103">
        <v>-19.891818181818181</v>
      </c>
      <c r="BT147" s="103">
        <v>-19.91</v>
      </c>
    </row>
    <row r="148" spans="1:72" ht="9.9499999999999993" customHeight="1" thickBot="1">
      <c r="A148" s="45" t="s">
        <v>112</v>
      </c>
      <c r="B148" s="35">
        <v>-60.113812405446296</v>
      </c>
      <c r="C148" s="35">
        <v>-58.327125567322241</v>
      </c>
      <c r="D148" s="103">
        <v>-56.540438729198186</v>
      </c>
      <c r="E148" s="103">
        <v>-54.753751891074131</v>
      </c>
      <c r="F148" s="103">
        <v>-52.981467473524958</v>
      </c>
      <c r="G148" s="103">
        <v>-51.374810892586986</v>
      </c>
      <c r="H148" s="103">
        <v>-49.768154311649013</v>
      </c>
      <c r="I148" s="103">
        <v>-48.161497730711048</v>
      </c>
      <c r="J148" s="103">
        <v>-46.554841149773075</v>
      </c>
      <c r="K148" s="103">
        <v>-44.948184568835103</v>
      </c>
      <c r="L148" s="103">
        <v>-43.34152798789713</v>
      </c>
      <c r="M148" s="103">
        <v>-42.578169440242057</v>
      </c>
      <c r="N148" s="103">
        <v>-42.765763993948561</v>
      </c>
      <c r="O148" s="103">
        <v>-42.953358547655071</v>
      </c>
      <c r="P148" s="103">
        <v>-43.140953101361575</v>
      </c>
      <c r="Q148" s="103">
        <v>-43.328547655068078</v>
      </c>
      <c r="R148" s="103">
        <v>-43.516142208774582</v>
      </c>
      <c r="S148" s="103">
        <v>-43.703736762481086</v>
      </c>
      <c r="T148" s="103">
        <v>-43.249909228441751</v>
      </c>
      <c r="U148" s="103">
        <v>-42.69166414523449</v>
      </c>
      <c r="V148" s="103">
        <v>-42.13341906202723</v>
      </c>
      <c r="W148" s="103">
        <v>-41.575173978819969</v>
      </c>
      <c r="X148" s="103">
        <v>-41.016928895612708</v>
      </c>
      <c r="Y148" s="103">
        <v>-40.458683812405447</v>
      </c>
      <c r="Z148" s="103">
        <v>-39.93659090909091</v>
      </c>
      <c r="AA148" s="103">
        <v>-39.522954545454546</v>
      </c>
      <c r="AB148" s="103">
        <v>-39.109318181818182</v>
      </c>
      <c r="AC148" s="103">
        <v>-38.695681818181818</v>
      </c>
      <c r="AD148" s="103">
        <v>-38.282045454545454</v>
      </c>
      <c r="AE148" s="103">
        <v>-37.86840909090909</v>
      </c>
      <c r="AF148" s="103">
        <v>-37.454772727272726</v>
      </c>
      <c r="AG148" s="103">
        <v>-37.107428139183057</v>
      </c>
      <c r="AH148" s="103">
        <v>-36.795779122541603</v>
      </c>
      <c r="AI148" s="103">
        <v>-36.484130105900149</v>
      </c>
      <c r="AJ148" s="103">
        <v>-36.172481089258703</v>
      </c>
      <c r="AK148" s="103">
        <v>-35.860832072617249</v>
      </c>
      <c r="AL148" s="103">
        <v>-35.549183055975796</v>
      </c>
      <c r="AM148" s="103">
        <v>-35.239333333333335</v>
      </c>
      <c r="AN148" s="103">
        <v>-34.972666666666669</v>
      </c>
      <c r="AO148" s="103">
        <v>-34.716024096385546</v>
      </c>
      <c r="AP148" s="103">
        <v>-34.475060240963856</v>
      </c>
      <c r="AQ148" s="103">
        <v>-34.24187878787879</v>
      </c>
      <c r="AR148" s="103">
        <v>-34.013030303030305</v>
      </c>
      <c r="AS148" s="103">
        <v>-33.800909090909094</v>
      </c>
      <c r="AT148" s="103">
        <v>-33.700848484848485</v>
      </c>
      <c r="AU148" s="103">
        <v>-33.749333333333333</v>
      </c>
      <c r="AV148" s="103">
        <v>-33.807272727272725</v>
      </c>
      <c r="AW148" s="103">
        <v>-33.826909090909091</v>
      </c>
      <c r="AX148" s="103">
        <v>-33.572363636363633</v>
      </c>
      <c r="AY148" s="103">
        <v>-33.327228915662651</v>
      </c>
      <c r="AZ148" s="103">
        <v>-33.092289156626499</v>
      </c>
      <c r="BA148" s="103">
        <v>-32.874792387543252</v>
      </c>
      <c r="BB148" s="103">
        <v>-32.661124567474047</v>
      </c>
      <c r="BC148" s="103">
        <v>-32.447456747404843</v>
      </c>
      <c r="BD148" s="103">
        <v>-32.233788927335638</v>
      </c>
      <c r="BE148" s="103">
        <v>-32.020121107266434</v>
      </c>
      <c r="BF148" s="103">
        <v>-31.806453287197229</v>
      </c>
      <c r="BG148" s="103">
        <v>-31.592785467128024</v>
      </c>
      <c r="BH148" s="103">
        <v>-31.37911764705882</v>
      </c>
      <c r="BI148" s="103">
        <v>-31.165449826989615</v>
      </c>
      <c r="BJ148" s="103">
        <v>-30.951782006920414</v>
      </c>
      <c r="BK148" s="103">
        <v>-30.73811418685121</v>
      </c>
      <c r="BL148" s="103">
        <v>-30.527999999999999</v>
      </c>
      <c r="BM148" s="103">
        <v>-30.327999999999999</v>
      </c>
      <c r="BN148" s="103">
        <v>-30.131696969696968</v>
      </c>
      <c r="BO148" s="103">
        <v>-29.937757575757576</v>
      </c>
      <c r="BP148" s="103">
        <v>-29.750722891566266</v>
      </c>
      <c r="BQ148" s="103">
        <v>-29.561818181818182</v>
      </c>
      <c r="BR148" s="103">
        <v>-29.367878787878787</v>
      </c>
      <c r="BS148" s="103">
        <v>-29.177878787878786</v>
      </c>
      <c r="BT148" s="103">
        <v>-28.99</v>
      </c>
    </row>
    <row r="149" spans="1:72" ht="9.9499999999999993" customHeight="1" thickBot="1">
      <c r="A149" s="45" t="s">
        <v>100</v>
      </c>
      <c r="B149" s="35">
        <v>-37.408940998487139</v>
      </c>
      <c r="C149" s="35">
        <v>-36.516354009077155</v>
      </c>
      <c r="D149" s="103">
        <v>-35.62376701966717</v>
      </c>
      <c r="E149" s="103">
        <v>-34.731180030257185</v>
      </c>
      <c r="F149" s="103">
        <v>-33.864372163388801</v>
      </c>
      <c r="G149" s="103">
        <v>-33.294024205748862</v>
      </c>
      <c r="H149" s="103">
        <v>-32.723676248108923</v>
      </c>
      <c r="I149" s="103">
        <v>-32.153328290468984</v>
      </c>
      <c r="J149" s="103">
        <v>-31.582980332829045</v>
      </c>
      <c r="K149" s="103">
        <v>-31.012632375189106</v>
      </c>
      <c r="L149" s="103">
        <v>-30.442284417549168</v>
      </c>
      <c r="M149" s="103">
        <v>-29.957261724659606</v>
      </c>
      <c r="N149" s="103">
        <v>-29.568456883509835</v>
      </c>
      <c r="O149" s="103">
        <v>-29.179652042360061</v>
      </c>
      <c r="P149" s="103">
        <v>-28.790847201210287</v>
      </c>
      <c r="Q149" s="103">
        <v>-28.402042360060513</v>
      </c>
      <c r="R149" s="103">
        <v>-28.013237518910742</v>
      </c>
      <c r="S149" s="103">
        <v>-27.624432677760968</v>
      </c>
      <c r="T149" s="103">
        <v>-27.330605143721634</v>
      </c>
      <c r="U149" s="103">
        <v>-27.052239031770043</v>
      </c>
      <c r="V149" s="103">
        <v>-26.773872919818455</v>
      </c>
      <c r="W149" s="103">
        <v>-26.495506807866867</v>
      </c>
      <c r="X149" s="103">
        <v>-26.217140695915276</v>
      </c>
      <c r="Y149" s="103">
        <v>-25.938774583963689</v>
      </c>
      <c r="Z149" s="103">
        <v>-25.679242424242421</v>
      </c>
      <c r="AA149" s="103">
        <v>-25.476212121212118</v>
      </c>
      <c r="AB149" s="103">
        <v>-25.273181818181815</v>
      </c>
      <c r="AC149" s="103">
        <v>-25.070151515151515</v>
      </c>
      <c r="AD149" s="103">
        <v>-24.867121212121212</v>
      </c>
      <c r="AE149" s="103">
        <v>-24.664090909090909</v>
      </c>
      <c r="AF149" s="103">
        <v>-24.461060606060606</v>
      </c>
      <c r="AG149" s="103">
        <v>-24.291074130105901</v>
      </c>
      <c r="AH149" s="103">
        <v>-24.138880484114978</v>
      </c>
      <c r="AI149" s="103">
        <v>-23.986686838124054</v>
      </c>
      <c r="AJ149" s="103">
        <v>-23.834493192133131</v>
      </c>
      <c r="AK149" s="103">
        <v>-23.682299546142211</v>
      </c>
      <c r="AL149" s="103">
        <v>-23.530105900151288</v>
      </c>
      <c r="AM149" s="103">
        <v>-23.378812121212121</v>
      </c>
      <c r="AN149" s="103">
        <v>-23.249115151515152</v>
      </c>
      <c r="AO149" s="103">
        <v>-23.124421686746988</v>
      </c>
      <c r="AP149" s="103">
        <v>-23.007554216867469</v>
      </c>
      <c r="AQ149" s="103">
        <v>-22.893709090909091</v>
      </c>
      <c r="AR149" s="103">
        <v>-22.781321212121213</v>
      </c>
      <c r="AS149" s="103">
        <v>-22.672836363636364</v>
      </c>
      <c r="AT149" s="103">
        <v>-22.569563636363636</v>
      </c>
      <c r="AU149" s="103">
        <v>-22.473199999999999</v>
      </c>
      <c r="AV149" s="103">
        <v>-22.383454545454544</v>
      </c>
      <c r="AW149" s="103">
        <v>-22.300618181818184</v>
      </c>
      <c r="AX149" s="103">
        <v>-22.251527272727273</v>
      </c>
      <c r="AY149" s="103">
        <v>-22.208650602409637</v>
      </c>
      <c r="AZ149" s="103">
        <v>-22.172506024096386</v>
      </c>
      <c r="BA149" s="103">
        <v>-22.145712802768166</v>
      </c>
      <c r="BB149" s="103">
        <v>-22.120972318339103</v>
      </c>
      <c r="BC149" s="103">
        <v>-22.096231833910036</v>
      </c>
      <c r="BD149" s="103">
        <v>-22.071491349480969</v>
      </c>
      <c r="BE149" s="103">
        <v>-22.046750865051905</v>
      </c>
      <c r="BF149" s="103">
        <v>-22.022010380622838</v>
      </c>
      <c r="BG149" s="103">
        <v>-21.997269896193774</v>
      </c>
      <c r="BH149" s="103">
        <v>-21.972529411764707</v>
      </c>
      <c r="BI149" s="103">
        <v>-21.94778892733564</v>
      </c>
      <c r="BJ149" s="103">
        <v>-21.923048442906577</v>
      </c>
      <c r="BK149" s="103">
        <v>-21.89830795847751</v>
      </c>
      <c r="BL149" s="103">
        <v>-21.875903030303032</v>
      </c>
      <c r="BM149" s="103">
        <v>-21.860145454545453</v>
      </c>
      <c r="BN149" s="103">
        <v>-21.845127272727272</v>
      </c>
      <c r="BO149" s="103">
        <v>-21.830581818181816</v>
      </c>
      <c r="BP149" s="103">
        <v>-21.817277108433736</v>
      </c>
      <c r="BQ149" s="103">
        <v>-21.804363636363636</v>
      </c>
      <c r="BR149" s="103">
        <v>-21.792242424242424</v>
      </c>
      <c r="BS149" s="103">
        <v>-21.781303030303032</v>
      </c>
      <c r="BT149" s="103">
        <v>-21.771000000000001</v>
      </c>
    </row>
    <row r="150" spans="1:72" ht="9.9499999999999993" customHeight="1" thickBot="1">
      <c r="A150" s="45" t="s">
        <v>109</v>
      </c>
      <c r="B150" s="35">
        <v>-15.005385779122541</v>
      </c>
      <c r="C150" s="35">
        <v>-14.68768532526475</v>
      </c>
      <c r="D150" s="103">
        <v>-14.36998487140696</v>
      </c>
      <c r="E150" s="103">
        <v>-14.052284417549167</v>
      </c>
      <c r="F150" s="103">
        <v>-13.721875945537064</v>
      </c>
      <c r="G150" s="103">
        <v>-13.245325264750377</v>
      </c>
      <c r="H150" s="103">
        <v>-12.76877458396369</v>
      </c>
      <c r="I150" s="103">
        <v>-12.292223903177003</v>
      </c>
      <c r="J150" s="103">
        <v>-11.815673222390318</v>
      </c>
      <c r="K150" s="103">
        <v>-11.339122541603631</v>
      </c>
      <c r="L150" s="103">
        <v>-10.862571860816944</v>
      </c>
      <c r="M150" s="103">
        <v>-10.873086232980333</v>
      </c>
      <c r="N150" s="103">
        <v>-11.432844175491679</v>
      </c>
      <c r="O150" s="103">
        <v>-11.992602118003026</v>
      </c>
      <c r="P150" s="103">
        <v>-12.552360060514372</v>
      </c>
      <c r="Q150" s="103">
        <v>-13.112118003025719</v>
      </c>
      <c r="R150" s="103">
        <v>-13.671875945537067</v>
      </c>
      <c r="S150" s="103">
        <v>-14.231633888048414</v>
      </c>
      <c r="T150" s="103">
        <v>-14.273570347957641</v>
      </c>
      <c r="U150" s="103">
        <v>-14.231210287443268</v>
      </c>
      <c r="V150" s="103">
        <v>-14.188850226928896</v>
      </c>
      <c r="W150" s="103">
        <v>-14.146490166414523</v>
      </c>
      <c r="X150" s="103">
        <v>-14.10413010590015</v>
      </c>
      <c r="Y150" s="103">
        <v>-14.061770045385778</v>
      </c>
      <c r="Z150" s="103">
        <v>-14.026590909090908</v>
      </c>
      <c r="AA150" s="103">
        <v>-14.012954545454544</v>
      </c>
      <c r="AB150" s="103">
        <v>-13.999318181818181</v>
      </c>
      <c r="AC150" s="103">
        <v>-13.985681818181817</v>
      </c>
      <c r="AD150" s="103">
        <v>-13.972045454545453</v>
      </c>
      <c r="AE150" s="103">
        <v>-13.95840909090909</v>
      </c>
      <c r="AF150" s="103">
        <v>-13.944772727272726</v>
      </c>
      <c r="AG150" s="103">
        <v>-13.942950075642965</v>
      </c>
      <c r="AH150" s="103">
        <v>-13.947488653555219</v>
      </c>
      <c r="AI150" s="103">
        <v>-13.952027231467474</v>
      </c>
      <c r="AJ150" s="103">
        <v>-13.956565809379727</v>
      </c>
      <c r="AK150" s="103">
        <v>-13.961104387291982</v>
      </c>
      <c r="AL150" s="103">
        <v>-13.965642965204237</v>
      </c>
      <c r="AM150" s="103">
        <v>-13.970484848484849</v>
      </c>
      <c r="AN150" s="103">
        <v>-13.982606060606061</v>
      </c>
      <c r="AO150" s="103">
        <v>-13.997048192771084</v>
      </c>
      <c r="AP150" s="103">
        <v>-14.01512048192771</v>
      </c>
      <c r="AQ150" s="103">
        <v>-14.033272727272728</v>
      </c>
      <c r="AR150" s="103">
        <v>-14.051454545454545</v>
      </c>
      <c r="AS150" s="103">
        <v>-14.069636363636365</v>
      </c>
      <c r="AT150" s="103">
        <v>-14.090424242424243</v>
      </c>
      <c r="AU150" s="103">
        <v>-14.114666666666666</v>
      </c>
      <c r="AV150" s="103">
        <v>-14.134181818181817</v>
      </c>
      <c r="AW150" s="103">
        <v>-14.136606060606061</v>
      </c>
      <c r="AX150" s="103">
        <v>-14.033575757575758</v>
      </c>
      <c r="AY150" s="103">
        <v>-13.942409638554217</v>
      </c>
      <c r="AZ150" s="103">
        <v>-13.864096385542169</v>
      </c>
      <c r="BA150" s="103">
        <v>-13.794671280276816</v>
      </c>
      <c r="BB150" s="103">
        <v>-13.727197231833909</v>
      </c>
      <c r="BC150" s="103">
        <v>-13.659723183391003</v>
      </c>
      <c r="BD150" s="103">
        <v>-13.592249134948096</v>
      </c>
      <c r="BE150" s="103">
        <v>-13.524775086505191</v>
      </c>
      <c r="BF150" s="103">
        <v>-13.457301038062283</v>
      </c>
      <c r="BG150" s="103">
        <v>-13.389826989619378</v>
      </c>
      <c r="BH150" s="103">
        <v>-13.322352941176471</v>
      </c>
      <c r="BI150" s="103">
        <v>-13.254878892733563</v>
      </c>
      <c r="BJ150" s="103">
        <v>-13.187404844290658</v>
      </c>
      <c r="BK150" s="103">
        <v>-13.11993079584775</v>
      </c>
      <c r="BL150" s="103">
        <v>-13.054242424242425</v>
      </c>
      <c r="BM150" s="103">
        <v>-12.993636363636364</v>
      </c>
      <c r="BN150" s="103">
        <v>-12.933030303030304</v>
      </c>
      <c r="BO150" s="103">
        <v>-12.872424242424241</v>
      </c>
      <c r="BP150" s="103">
        <v>-12.812168674698794</v>
      </c>
      <c r="BQ150" s="103">
        <v>-12.751818181818182</v>
      </c>
      <c r="BR150" s="103">
        <v>-12.691212121212121</v>
      </c>
      <c r="BS150" s="103">
        <v>-12.630606060606061</v>
      </c>
      <c r="BT150" s="103">
        <v>-12.57</v>
      </c>
    </row>
    <row r="151" spans="1:72" ht="9.9499999999999993" customHeight="1" thickBot="1">
      <c r="A151" s="45" t="s">
        <v>681</v>
      </c>
      <c r="B151" s="35">
        <v>-22.403555219364598</v>
      </c>
      <c r="C151" s="35">
        <v>-21.828668683812403</v>
      </c>
      <c r="D151" s="103">
        <v>-21.253782148260211</v>
      </c>
      <c r="E151" s="103">
        <v>-20.678895612708018</v>
      </c>
      <c r="F151" s="103">
        <v>-20.14249621785174</v>
      </c>
      <c r="G151" s="103">
        <v>-20.048698940998484</v>
      </c>
      <c r="H151" s="103">
        <v>-19.954901664145233</v>
      </c>
      <c r="I151" s="103">
        <v>-19.861104387291981</v>
      </c>
      <c r="J151" s="103">
        <v>-19.767307110438729</v>
      </c>
      <c r="K151" s="103">
        <v>-19.673509833585477</v>
      </c>
      <c r="L151" s="103">
        <v>-19.579712556732225</v>
      </c>
      <c r="M151" s="103">
        <v>-19.084175491679275</v>
      </c>
      <c r="N151" s="103">
        <v>-18.135612708018154</v>
      </c>
      <c r="O151" s="103">
        <v>-17.187049924357034</v>
      </c>
      <c r="P151" s="103">
        <v>-16.238487140695916</v>
      </c>
      <c r="Q151" s="103">
        <v>-15.289924357034796</v>
      </c>
      <c r="R151" s="103">
        <v>-14.341361573373675</v>
      </c>
      <c r="S151" s="103">
        <v>-13.392798789712554</v>
      </c>
      <c r="T151" s="103">
        <v>-13.057034795763993</v>
      </c>
      <c r="U151" s="103">
        <v>-12.821028744326776</v>
      </c>
      <c r="V151" s="103">
        <v>-12.585022692889561</v>
      </c>
      <c r="W151" s="103">
        <v>-12.349016641452344</v>
      </c>
      <c r="X151" s="103">
        <v>-12.113010590015127</v>
      </c>
      <c r="Y151" s="103">
        <v>-11.877004538577912</v>
      </c>
      <c r="Z151" s="103">
        <v>-11.652651515151515</v>
      </c>
      <c r="AA151" s="103">
        <v>-11.463257575757575</v>
      </c>
      <c r="AB151" s="103">
        <v>-11.273863636363636</v>
      </c>
      <c r="AC151" s="103">
        <v>-11.084469696969697</v>
      </c>
      <c r="AD151" s="103">
        <v>-10.895075757575757</v>
      </c>
      <c r="AE151" s="103">
        <v>-10.705681818181818</v>
      </c>
      <c r="AF151" s="103">
        <v>-10.516287878787878</v>
      </c>
      <c r="AG151" s="103">
        <v>-10.348124054462934</v>
      </c>
      <c r="AH151" s="103">
        <v>-10.191391830559757</v>
      </c>
      <c r="AI151" s="103">
        <v>-10.034659606656581</v>
      </c>
      <c r="AJ151" s="103">
        <v>-9.8779273827534038</v>
      </c>
      <c r="AK151" s="103">
        <v>-9.721195158850227</v>
      </c>
      <c r="AL151" s="103">
        <v>-9.5644629349470502</v>
      </c>
      <c r="AM151" s="103">
        <v>-9.4083272727272735</v>
      </c>
      <c r="AN151" s="103">
        <v>-9.266509090909091</v>
      </c>
      <c r="AO151" s="103">
        <v>-9.1273734939759041</v>
      </c>
      <c r="AP151" s="103">
        <v>-8.9924337349397589</v>
      </c>
      <c r="AQ151" s="103">
        <v>-8.8604363636363637</v>
      </c>
      <c r="AR151" s="103">
        <v>-8.729866666666668</v>
      </c>
      <c r="AS151" s="103">
        <v>-8.6032000000000011</v>
      </c>
      <c r="AT151" s="103">
        <v>-8.4791393939393949</v>
      </c>
      <c r="AU151" s="103">
        <v>-8.3585333333333338</v>
      </c>
      <c r="AV151" s="103">
        <v>-8.2492727272727286</v>
      </c>
      <c r="AW151" s="103">
        <v>-8.1640121212121208</v>
      </c>
      <c r="AX151" s="103">
        <v>-8.2179515151515155</v>
      </c>
      <c r="AY151" s="103">
        <v>-8.266240963855422</v>
      </c>
      <c r="AZ151" s="103">
        <v>-8.3084096385542185</v>
      </c>
      <c r="BA151" s="103">
        <v>-8.3510415224913501</v>
      </c>
      <c r="BB151" s="103">
        <v>-8.3937750865051903</v>
      </c>
      <c r="BC151" s="103">
        <v>-8.4365086505190323</v>
      </c>
      <c r="BD151" s="103">
        <v>-8.4792422145328725</v>
      </c>
      <c r="BE151" s="103">
        <v>-8.5219757785467127</v>
      </c>
      <c r="BF151" s="103">
        <v>-8.5647093425605547</v>
      </c>
      <c r="BG151" s="103">
        <v>-8.6074429065743949</v>
      </c>
      <c r="BH151" s="103">
        <v>-8.6501764705882351</v>
      </c>
      <c r="BI151" s="103">
        <v>-8.6929100346020771</v>
      </c>
      <c r="BJ151" s="103">
        <v>-8.7356435986159173</v>
      </c>
      <c r="BK151" s="103">
        <v>-8.7783771626297593</v>
      </c>
      <c r="BL151" s="103">
        <v>-8.8216606060606058</v>
      </c>
      <c r="BM151" s="103">
        <v>-8.8665090909090907</v>
      </c>
      <c r="BN151" s="103">
        <v>-8.9120969696969699</v>
      </c>
      <c r="BO151" s="103">
        <v>-8.9581575757575767</v>
      </c>
      <c r="BP151" s="103">
        <v>-9.0051084337349412</v>
      </c>
      <c r="BQ151" s="103">
        <v>-9.052545454545454</v>
      </c>
      <c r="BR151" s="103">
        <v>-9.1010303030303028</v>
      </c>
      <c r="BS151" s="103">
        <v>-9.1506969696969698</v>
      </c>
      <c r="BT151" s="103">
        <v>-9.2010000000000005</v>
      </c>
    </row>
    <row r="152" spans="1:72" ht="9.9499999999999993" customHeight="1" thickBot="1">
      <c r="A152" s="38" t="s">
        <v>99</v>
      </c>
      <c r="B152" s="35">
        <v>-187.43829046898639</v>
      </c>
      <c r="C152" s="35">
        <v>-182.1402571860817</v>
      </c>
      <c r="D152" s="103">
        <v>-176.842223903177</v>
      </c>
      <c r="E152" s="103">
        <v>-171.5441906202723</v>
      </c>
      <c r="F152" s="103">
        <v>-166.39042360060512</v>
      </c>
      <c r="G152" s="103">
        <v>-162.89571860816943</v>
      </c>
      <c r="H152" s="103">
        <v>-159.40101361573372</v>
      </c>
      <c r="I152" s="103">
        <v>-155.90630862329803</v>
      </c>
      <c r="J152" s="103">
        <v>-152.41160363086232</v>
      </c>
      <c r="K152" s="103">
        <v>-148.91689863842663</v>
      </c>
      <c r="L152" s="103">
        <v>-145.42219364599092</v>
      </c>
      <c r="M152" s="103">
        <v>-142.40886535552193</v>
      </c>
      <c r="N152" s="103">
        <v>-139.93836611195158</v>
      </c>
      <c r="O152" s="103">
        <v>-137.46786686838124</v>
      </c>
      <c r="P152" s="103">
        <v>-134.99736762481089</v>
      </c>
      <c r="Q152" s="103">
        <v>-132.52686838124055</v>
      </c>
      <c r="R152" s="103">
        <v>-130.05636913767017</v>
      </c>
      <c r="S152" s="103">
        <v>-127.58586989409984</v>
      </c>
      <c r="T152" s="103">
        <v>-125.67092284417548</v>
      </c>
      <c r="U152" s="103">
        <v>-123.84641452344931</v>
      </c>
      <c r="V152" s="103">
        <v>-122.02190620272314</v>
      </c>
      <c r="W152" s="103">
        <v>-120.19739788199696</v>
      </c>
      <c r="X152" s="103">
        <v>-118.3728895612708</v>
      </c>
      <c r="Y152" s="103">
        <v>-116.54838124054461</v>
      </c>
      <c r="Z152" s="103">
        <v>-114.83113636363636</v>
      </c>
      <c r="AA152" s="103">
        <v>-113.43568181818181</v>
      </c>
      <c r="AB152" s="103">
        <v>-112.04022727272726</v>
      </c>
      <c r="AC152" s="103">
        <v>-110.64477272727272</v>
      </c>
      <c r="AD152" s="103">
        <v>-109.24931818181818</v>
      </c>
      <c r="AE152" s="103">
        <v>-107.85386363636363</v>
      </c>
      <c r="AF152" s="103">
        <v>-106.45840909090909</v>
      </c>
      <c r="AG152" s="103">
        <v>-105.25922844175491</v>
      </c>
      <c r="AH152" s="103">
        <v>-104.16573373676248</v>
      </c>
      <c r="AI152" s="103">
        <v>-103.07223903177004</v>
      </c>
      <c r="AJ152" s="103">
        <v>-101.9787443267776</v>
      </c>
      <c r="AK152" s="103">
        <v>-100.88524962178516</v>
      </c>
      <c r="AL152" s="103">
        <v>-99.791754916792726</v>
      </c>
      <c r="AM152" s="103">
        <v>-98.703648484848472</v>
      </c>
      <c r="AN152" s="103">
        <v>-97.744860606060598</v>
      </c>
      <c r="AO152" s="103">
        <v>-96.814168674698792</v>
      </c>
      <c r="AP152" s="103">
        <v>-95.927421686746982</v>
      </c>
      <c r="AQ152" s="103">
        <v>-95.065066666666667</v>
      </c>
      <c r="AR152" s="103">
        <v>-94.215660606060609</v>
      </c>
      <c r="AS152" s="103">
        <v>-93.411418181818192</v>
      </c>
      <c r="AT152" s="103">
        <v>-92.839115151515159</v>
      </c>
      <c r="AU152" s="103">
        <v>-92.574266666666659</v>
      </c>
      <c r="AV152" s="103">
        <v>-92.362363636363639</v>
      </c>
      <c r="AW152" s="103">
        <v>-92.145854545454554</v>
      </c>
      <c r="AX152" s="103">
        <v>-91.798581818181816</v>
      </c>
      <c r="AY152" s="103">
        <v>-91.45318072289156</v>
      </c>
      <c r="AZ152" s="103">
        <v>-91.109807228915656</v>
      </c>
      <c r="BA152" s="103">
        <v>-90.802709342560547</v>
      </c>
      <c r="BB152" s="103">
        <v>-90.503574394463669</v>
      </c>
      <c r="BC152" s="103">
        <v>-90.204439446366777</v>
      </c>
      <c r="BD152" s="103">
        <v>-89.905304498269899</v>
      </c>
      <c r="BE152" s="103">
        <v>-89.606169550173007</v>
      </c>
      <c r="BF152" s="103">
        <v>-89.307034602076129</v>
      </c>
      <c r="BG152" s="103">
        <v>-89.007899653979237</v>
      </c>
      <c r="BH152" s="103">
        <v>-88.708764705882359</v>
      </c>
      <c r="BI152" s="103">
        <v>-88.409629757785467</v>
      </c>
      <c r="BJ152" s="103">
        <v>-88.110494809688589</v>
      </c>
      <c r="BK152" s="103">
        <v>-87.811359861591697</v>
      </c>
      <c r="BL152" s="103">
        <v>-87.520981818181824</v>
      </c>
      <c r="BM152" s="103">
        <v>-87.255527272727278</v>
      </c>
      <c r="BN152" s="103">
        <v>-86.999684848484847</v>
      </c>
      <c r="BO152" s="103">
        <v>-86.749987878787891</v>
      </c>
      <c r="BP152" s="103">
        <v>-86.51677108433735</v>
      </c>
      <c r="BQ152" s="103">
        <v>-86.281272727272722</v>
      </c>
      <c r="BR152" s="103">
        <v>-86.038848484848486</v>
      </c>
      <c r="BS152" s="103">
        <v>-85.807848484848492</v>
      </c>
      <c r="BT152" s="103">
        <v>-85.582999999999998</v>
      </c>
    </row>
    <row r="153" spans="1:72" ht="9.9499999999999993" customHeight="1" thickBot="1">
      <c r="A153" s="38" t="s">
        <v>26</v>
      </c>
      <c r="B153" s="35">
        <v>-18.624069591527988</v>
      </c>
      <c r="C153" s="35">
        <v>-18.625582450832074</v>
      </c>
      <c r="D153" s="103">
        <v>-18.627095310136156</v>
      </c>
      <c r="E153" s="103">
        <v>-18.628608169440241</v>
      </c>
      <c r="F153" s="103">
        <v>-18.631089258698939</v>
      </c>
      <c r="G153" s="103">
        <v>-18.644704992435702</v>
      </c>
      <c r="H153" s="103">
        <v>-18.658320726172466</v>
      </c>
      <c r="I153" s="103">
        <v>-18.671936459909226</v>
      </c>
      <c r="J153" s="103">
        <v>-18.685552193645989</v>
      </c>
      <c r="K153" s="103">
        <v>-18.699167927382753</v>
      </c>
      <c r="L153" s="103">
        <v>-18.712783661119516</v>
      </c>
      <c r="M153" s="103">
        <v>-18.728532526475036</v>
      </c>
      <c r="N153" s="103">
        <v>-18.746686838124052</v>
      </c>
      <c r="O153" s="103">
        <v>-18.764841149773069</v>
      </c>
      <c r="P153" s="103">
        <v>-18.782995461422086</v>
      </c>
      <c r="Q153" s="103">
        <v>-18.801149773071103</v>
      </c>
      <c r="R153" s="103">
        <v>-18.81930408472012</v>
      </c>
      <c r="S153" s="103">
        <v>-18.837458396369136</v>
      </c>
      <c r="T153" s="103">
        <v>-18.856913767019666</v>
      </c>
      <c r="U153" s="103">
        <v>-18.876580937972768</v>
      </c>
      <c r="V153" s="103">
        <v>-18.896248108925871</v>
      </c>
      <c r="W153" s="103">
        <v>-18.91591527987897</v>
      </c>
      <c r="X153" s="103">
        <v>-18.935582450832072</v>
      </c>
      <c r="Y153" s="103">
        <v>-18.955249621785175</v>
      </c>
      <c r="Z153" s="103">
        <v>-18.975303030303028</v>
      </c>
      <c r="AA153" s="103">
        <v>-18.996515151515151</v>
      </c>
      <c r="AB153" s="103">
        <v>-19.017727272727271</v>
      </c>
      <c r="AC153" s="103">
        <v>-19.038939393939394</v>
      </c>
      <c r="AD153" s="103">
        <v>-19.060151515151514</v>
      </c>
      <c r="AE153" s="103">
        <v>-19.081363636363637</v>
      </c>
      <c r="AF153" s="103">
        <v>-19.102575757575757</v>
      </c>
      <c r="AG153" s="103">
        <v>-19.12376701966717</v>
      </c>
      <c r="AH153" s="103">
        <v>-19.144947049924358</v>
      </c>
      <c r="AI153" s="103">
        <v>-19.166127080181543</v>
      </c>
      <c r="AJ153" s="103">
        <v>-19.187307110438727</v>
      </c>
      <c r="AK153" s="103">
        <v>-19.208487140695915</v>
      </c>
      <c r="AL153" s="103">
        <v>-19.2296671709531</v>
      </c>
      <c r="AM153" s="103">
        <v>-19.250727272727271</v>
      </c>
      <c r="AN153" s="103">
        <v>-19.268909090909091</v>
      </c>
      <c r="AO153" s="103">
        <v>-19.289397590361446</v>
      </c>
      <c r="AP153" s="103">
        <v>-19.313493975903615</v>
      </c>
      <c r="AQ153" s="103">
        <v>-19.333272727272728</v>
      </c>
      <c r="AR153" s="103">
        <v>-19.351454545454548</v>
      </c>
      <c r="AS153" s="103">
        <v>-19.369636363636364</v>
      </c>
      <c r="AT153" s="103">
        <v>-19.390424242424242</v>
      </c>
      <c r="AU153" s="103">
        <v>-19.414666666666669</v>
      </c>
      <c r="AV153" s="103">
        <v>-19.43418181818182</v>
      </c>
      <c r="AW153" s="103">
        <v>-19.452363636363636</v>
      </c>
      <c r="AX153" s="103">
        <v>-19.470545454545455</v>
      </c>
      <c r="AY153" s="103">
        <v>-19.491566265060243</v>
      </c>
      <c r="AZ153" s="103">
        <v>-19.515662650602408</v>
      </c>
      <c r="BA153" s="103">
        <v>-19.535605536332181</v>
      </c>
      <c r="BB153" s="103">
        <v>-19.554636678200691</v>
      </c>
      <c r="BC153" s="103">
        <v>-19.573667820069204</v>
      </c>
      <c r="BD153" s="103">
        <v>-19.592698961937714</v>
      </c>
      <c r="BE153" s="103">
        <v>-19.611730103806227</v>
      </c>
      <c r="BF153" s="103">
        <v>-19.630761245674741</v>
      </c>
      <c r="BG153" s="103">
        <v>-19.649792387543251</v>
      </c>
      <c r="BH153" s="103">
        <v>-19.668823529411764</v>
      </c>
      <c r="BI153" s="103">
        <v>-19.687854671280277</v>
      </c>
      <c r="BJ153" s="103">
        <v>-19.706885813148787</v>
      </c>
      <c r="BK153" s="103">
        <v>-19.725916955017301</v>
      </c>
      <c r="BL153" s="103">
        <v>-19.746303030303029</v>
      </c>
      <c r="BM153" s="103">
        <v>-19.770545454545456</v>
      </c>
      <c r="BN153" s="103">
        <v>-19.791090909090908</v>
      </c>
      <c r="BO153" s="103">
        <v>-19.809272727272727</v>
      </c>
      <c r="BP153" s="103">
        <v>-19.827349397590361</v>
      </c>
      <c r="BQ153" s="103">
        <v>-19.847272727272728</v>
      </c>
      <c r="BR153" s="103">
        <v>-19.871515151515151</v>
      </c>
      <c r="BS153" s="103">
        <v>-19.891818181818181</v>
      </c>
      <c r="BT153" s="103">
        <v>-19.91</v>
      </c>
    </row>
    <row r="154" spans="1:72" ht="9.9499999999999993" customHeight="1" thickBot="1">
      <c r="A154" s="38" t="s">
        <v>5</v>
      </c>
      <c r="B154" s="35">
        <v>-60.113812405446296</v>
      </c>
      <c r="C154" s="35">
        <v>-58.327125567322241</v>
      </c>
      <c r="D154" s="103">
        <v>-56.540438729198186</v>
      </c>
      <c r="E154" s="103">
        <v>-54.753751891074131</v>
      </c>
      <c r="F154" s="103">
        <v>-52.981467473524958</v>
      </c>
      <c r="G154" s="103">
        <v>-51.374810892586986</v>
      </c>
      <c r="H154" s="103">
        <v>-49.768154311649013</v>
      </c>
      <c r="I154" s="103">
        <v>-48.161497730711048</v>
      </c>
      <c r="J154" s="103">
        <v>-46.554841149773075</v>
      </c>
      <c r="K154" s="103">
        <v>-44.948184568835103</v>
      </c>
      <c r="L154" s="103">
        <v>-43.34152798789713</v>
      </c>
      <c r="M154" s="103">
        <v>-42.578169440242057</v>
      </c>
      <c r="N154" s="103">
        <v>-42.765763993948561</v>
      </c>
      <c r="O154" s="103">
        <v>-42.953358547655071</v>
      </c>
      <c r="P154" s="103">
        <v>-43.140953101361575</v>
      </c>
      <c r="Q154" s="103">
        <v>-43.328547655068078</v>
      </c>
      <c r="R154" s="103">
        <v>-43.516142208774582</v>
      </c>
      <c r="S154" s="103">
        <v>-43.703736762481086</v>
      </c>
      <c r="T154" s="103">
        <v>-43.249909228441751</v>
      </c>
      <c r="U154" s="103">
        <v>-42.69166414523449</v>
      </c>
      <c r="V154" s="103">
        <v>-42.13341906202723</v>
      </c>
      <c r="W154" s="103">
        <v>-41.575173978819969</v>
      </c>
      <c r="X154" s="103">
        <v>-41.016928895612708</v>
      </c>
      <c r="Y154" s="103">
        <v>-40.458683812405447</v>
      </c>
      <c r="Z154" s="103">
        <v>-39.93659090909091</v>
      </c>
      <c r="AA154" s="103">
        <v>-39.522954545454546</v>
      </c>
      <c r="AB154" s="103">
        <v>-39.109318181818182</v>
      </c>
      <c r="AC154" s="103">
        <v>-38.695681818181818</v>
      </c>
      <c r="AD154" s="103">
        <v>-38.282045454545454</v>
      </c>
      <c r="AE154" s="103">
        <v>-37.86840909090909</v>
      </c>
      <c r="AF154" s="103">
        <v>-37.454772727272726</v>
      </c>
      <c r="AG154" s="103">
        <v>-37.107428139183057</v>
      </c>
      <c r="AH154" s="103">
        <v>-36.795779122541603</v>
      </c>
      <c r="AI154" s="103">
        <v>-36.484130105900149</v>
      </c>
      <c r="AJ154" s="103">
        <v>-36.172481089258703</v>
      </c>
      <c r="AK154" s="103">
        <v>-35.860832072617249</v>
      </c>
      <c r="AL154" s="103">
        <v>-35.549183055975796</v>
      </c>
      <c r="AM154" s="103">
        <v>-35.239333333333335</v>
      </c>
      <c r="AN154" s="103">
        <v>-34.972666666666669</v>
      </c>
      <c r="AO154" s="103">
        <v>-34.716024096385546</v>
      </c>
      <c r="AP154" s="103">
        <v>-34.475060240963856</v>
      </c>
      <c r="AQ154" s="103">
        <v>-34.24187878787879</v>
      </c>
      <c r="AR154" s="103">
        <v>-34.013030303030305</v>
      </c>
      <c r="AS154" s="103">
        <v>-33.800909090909094</v>
      </c>
      <c r="AT154" s="103">
        <v>-33.700848484848485</v>
      </c>
      <c r="AU154" s="103">
        <v>-33.749333333333333</v>
      </c>
      <c r="AV154" s="103">
        <v>-33.807272727272725</v>
      </c>
      <c r="AW154" s="103">
        <v>-33.826909090909091</v>
      </c>
      <c r="AX154" s="103">
        <v>-33.572363636363633</v>
      </c>
      <c r="AY154" s="103">
        <v>-33.327228915662651</v>
      </c>
      <c r="AZ154" s="103">
        <v>-33.092289156626499</v>
      </c>
      <c r="BA154" s="103">
        <v>-32.874792387543252</v>
      </c>
      <c r="BB154" s="103">
        <v>-32.661124567474047</v>
      </c>
      <c r="BC154" s="103">
        <v>-32.447456747404843</v>
      </c>
      <c r="BD154" s="103">
        <v>-32.233788927335638</v>
      </c>
      <c r="BE154" s="103">
        <v>-32.020121107266434</v>
      </c>
      <c r="BF154" s="103">
        <v>-31.806453287197229</v>
      </c>
      <c r="BG154" s="103">
        <v>-31.592785467128024</v>
      </c>
      <c r="BH154" s="103">
        <v>-31.37911764705882</v>
      </c>
      <c r="BI154" s="103">
        <v>-31.165449826989615</v>
      </c>
      <c r="BJ154" s="103">
        <v>-30.951782006920414</v>
      </c>
      <c r="BK154" s="103">
        <v>-30.73811418685121</v>
      </c>
      <c r="BL154" s="103">
        <v>-30.527999999999999</v>
      </c>
      <c r="BM154" s="103">
        <v>-30.327999999999999</v>
      </c>
      <c r="BN154" s="103">
        <v>-30.131696969696968</v>
      </c>
      <c r="BO154" s="103">
        <v>-29.937757575757576</v>
      </c>
      <c r="BP154" s="103">
        <v>-29.750722891566266</v>
      </c>
      <c r="BQ154" s="103">
        <v>-29.561818181818182</v>
      </c>
      <c r="BR154" s="103">
        <v>-29.367878787878787</v>
      </c>
      <c r="BS154" s="103">
        <v>-29.177878787878786</v>
      </c>
      <c r="BT154" s="103">
        <v>-28.99</v>
      </c>
    </row>
    <row r="155" spans="1:72" ht="9.9499999999999993" customHeight="1" thickBot="1">
      <c r="A155" s="38" t="s">
        <v>6</v>
      </c>
      <c r="B155" s="35">
        <v>-15.005385779122541</v>
      </c>
      <c r="C155" s="35">
        <v>-14.68768532526475</v>
      </c>
      <c r="D155" s="103">
        <v>-14.36998487140696</v>
      </c>
      <c r="E155" s="103">
        <v>-14.052284417549167</v>
      </c>
      <c r="F155" s="103">
        <v>-13.721875945537064</v>
      </c>
      <c r="G155" s="103">
        <v>-13.245325264750377</v>
      </c>
      <c r="H155" s="103">
        <v>-12.76877458396369</v>
      </c>
      <c r="I155" s="103">
        <v>-12.292223903177003</v>
      </c>
      <c r="J155" s="103">
        <v>-11.815673222390318</v>
      </c>
      <c r="K155" s="103">
        <v>-11.339122541603631</v>
      </c>
      <c r="L155" s="103">
        <v>-10.862571860816944</v>
      </c>
      <c r="M155" s="103">
        <v>-10.873086232980333</v>
      </c>
      <c r="N155" s="103">
        <v>-11.432844175491679</v>
      </c>
      <c r="O155" s="103">
        <v>-11.992602118003026</v>
      </c>
      <c r="P155" s="103">
        <v>-12.552360060514372</v>
      </c>
      <c r="Q155" s="103">
        <v>-13.112118003025719</v>
      </c>
      <c r="R155" s="103">
        <v>-13.671875945537067</v>
      </c>
      <c r="S155" s="103">
        <v>-14.231633888048414</v>
      </c>
      <c r="T155" s="103">
        <v>-14.273570347957641</v>
      </c>
      <c r="U155" s="103">
        <v>-14.231210287443268</v>
      </c>
      <c r="V155" s="103">
        <v>-14.188850226928896</v>
      </c>
      <c r="W155" s="103">
        <v>-14.146490166414523</v>
      </c>
      <c r="X155" s="103">
        <v>-14.10413010590015</v>
      </c>
      <c r="Y155" s="103">
        <v>-14.061770045385778</v>
      </c>
      <c r="Z155" s="103">
        <v>-14.026590909090908</v>
      </c>
      <c r="AA155" s="103">
        <v>-14.012954545454544</v>
      </c>
      <c r="AB155" s="103">
        <v>-13.999318181818181</v>
      </c>
      <c r="AC155" s="103">
        <v>-13.985681818181817</v>
      </c>
      <c r="AD155" s="103">
        <v>-13.972045454545453</v>
      </c>
      <c r="AE155" s="103">
        <v>-13.95840909090909</v>
      </c>
      <c r="AF155" s="103">
        <v>-13.944772727272726</v>
      </c>
      <c r="AG155" s="103">
        <v>-13.942950075642965</v>
      </c>
      <c r="AH155" s="103">
        <v>-13.947488653555219</v>
      </c>
      <c r="AI155" s="103">
        <v>-13.952027231467474</v>
      </c>
      <c r="AJ155" s="103">
        <v>-13.956565809379727</v>
      </c>
      <c r="AK155" s="103">
        <v>-13.961104387291982</v>
      </c>
      <c r="AL155" s="103">
        <v>-13.965642965204237</v>
      </c>
      <c r="AM155" s="103">
        <v>-13.970484848484849</v>
      </c>
      <c r="AN155" s="103">
        <v>-13.982606060606061</v>
      </c>
      <c r="AO155" s="103">
        <v>-13.997048192771084</v>
      </c>
      <c r="AP155" s="103">
        <v>-14.01512048192771</v>
      </c>
      <c r="AQ155" s="103">
        <v>-14.033272727272728</v>
      </c>
      <c r="AR155" s="103">
        <v>-14.051454545454545</v>
      </c>
      <c r="AS155" s="103">
        <v>-14.069636363636365</v>
      </c>
      <c r="AT155" s="103">
        <v>-14.090424242424243</v>
      </c>
      <c r="AU155" s="103">
        <v>-14.114666666666666</v>
      </c>
      <c r="AV155" s="103">
        <v>-14.134181818181817</v>
      </c>
      <c r="AW155" s="103">
        <v>-14.136606060606061</v>
      </c>
      <c r="AX155" s="103">
        <v>-14.033575757575758</v>
      </c>
      <c r="AY155" s="103">
        <v>-13.942409638554217</v>
      </c>
      <c r="AZ155" s="103">
        <v>-13.864096385542169</v>
      </c>
      <c r="BA155" s="103">
        <v>-13.794671280276816</v>
      </c>
      <c r="BB155" s="103">
        <v>-13.727197231833909</v>
      </c>
      <c r="BC155" s="103">
        <v>-13.659723183391003</v>
      </c>
      <c r="BD155" s="103">
        <v>-13.592249134948096</v>
      </c>
      <c r="BE155" s="103">
        <v>-13.524775086505191</v>
      </c>
      <c r="BF155" s="103">
        <v>-13.457301038062283</v>
      </c>
      <c r="BG155" s="103">
        <v>-13.389826989619378</v>
      </c>
      <c r="BH155" s="103">
        <v>-13.322352941176471</v>
      </c>
      <c r="BI155" s="103">
        <v>-13.254878892733563</v>
      </c>
      <c r="BJ155" s="103">
        <v>-13.187404844290658</v>
      </c>
      <c r="BK155" s="103">
        <v>-13.11993079584775</v>
      </c>
      <c r="BL155" s="103">
        <v>-13.054242424242425</v>
      </c>
      <c r="BM155" s="103">
        <v>-12.993636363636364</v>
      </c>
      <c r="BN155" s="103">
        <v>-12.933030303030304</v>
      </c>
      <c r="BO155" s="103">
        <v>-12.872424242424241</v>
      </c>
      <c r="BP155" s="103">
        <v>-12.812168674698794</v>
      </c>
      <c r="BQ155" s="103">
        <v>-12.751818181818182</v>
      </c>
      <c r="BR155" s="103">
        <v>-12.691212121212121</v>
      </c>
      <c r="BS155" s="103">
        <v>-12.630606060606061</v>
      </c>
      <c r="BT155" s="103">
        <v>-12.57</v>
      </c>
    </row>
    <row r="156" spans="1:72" ht="9.9499999999999993" customHeight="1" thickBot="1">
      <c r="A156" s="38" t="s">
        <v>7</v>
      </c>
      <c r="B156" s="35">
        <v>-22.403555219364598</v>
      </c>
      <c r="C156" s="35">
        <v>-21.828668683812403</v>
      </c>
      <c r="D156" s="103">
        <v>-21.253782148260211</v>
      </c>
      <c r="E156" s="103">
        <v>-20.678895612708018</v>
      </c>
      <c r="F156" s="103">
        <v>-20.14249621785174</v>
      </c>
      <c r="G156" s="103">
        <v>-20.048698940998484</v>
      </c>
      <c r="H156" s="103">
        <v>-19.954901664145233</v>
      </c>
      <c r="I156" s="103">
        <v>-19.861104387291981</v>
      </c>
      <c r="J156" s="103">
        <v>-19.767307110438729</v>
      </c>
      <c r="K156" s="103">
        <v>-19.673509833585477</v>
      </c>
      <c r="L156" s="103">
        <v>-19.579712556732225</v>
      </c>
      <c r="M156" s="103">
        <v>-19.084175491679275</v>
      </c>
      <c r="N156" s="103">
        <v>-18.135612708018154</v>
      </c>
      <c r="O156" s="103">
        <v>-17.187049924357034</v>
      </c>
      <c r="P156" s="103">
        <v>-16.238487140695916</v>
      </c>
      <c r="Q156" s="103">
        <v>-15.289924357034796</v>
      </c>
      <c r="R156" s="103">
        <v>-14.341361573373675</v>
      </c>
      <c r="S156" s="103">
        <v>-13.392798789712554</v>
      </c>
      <c r="T156" s="103">
        <v>-13.057034795763993</v>
      </c>
      <c r="U156" s="103">
        <v>-12.821028744326776</v>
      </c>
      <c r="V156" s="103">
        <v>-12.585022692889561</v>
      </c>
      <c r="W156" s="103">
        <v>-12.349016641452344</v>
      </c>
      <c r="X156" s="103">
        <v>-12.113010590015127</v>
      </c>
      <c r="Y156" s="103">
        <v>-11.877004538577912</v>
      </c>
      <c r="Z156" s="103">
        <v>-11.652651515151515</v>
      </c>
      <c r="AA156" s="103">
        <v>-11.463257575757575</v>
      </c>
      <c r="AB156" s="103">
        <v>-11.273863636363636</v>
      </c>
      <c r="AC156" s="103">
        <v>-11.084469696969697</v>
      </c>
      <c r="AD156" s="103">
        <v>-10.895075757575757</v>
      </c>
      <c r="AE156" s="103">
        <v>-10.705681818181818</v>
      </c>
      <c r="AF156" s="103">
        <v>-10.516287878787878</v>
      </c>
      <c r="AG156" s="103">
        <v>-10.348124054462934</v>
      </c>
      <c r="AH156" s="103">
        <v>-10.191391830559757</v>
      </c>
      <c r="AI156" s="103">
        <v>-10.034659606656581</v>
      </c>
      <c r="AJ156" s="103">
        <v>-9.8779273827534038</v>
      </c>
      <c r="AK156" s="103">
        <v>-9.721195158850227</v>
      </c>
      <c r="AL156" s="103">
        <v>-9.5644629349470502</v>
      </c>
      <c r="AM156" s="103">
        <v>-9.4083272727272735</v>
      </c>
      <c r="AN156" s="103">
        <v>-9.266509090909091</v>
      </c>
      <c r="AO156" s="103">
        <v>-9.1273734939759041</v>
      </c>
      <c r="AP156" s="103">
        <v>-8.9924337349397589</v>
      </c>
      <c r="AQ156" s="103">
        <v>-8.8604363636363637</v>
      </c>
      <c r="AR156" s="103">
        <v>-8.729866666666668</v>
      </c>
      <c r="AS156" s="103">
        <v>-8.6032000000000011</v>
      </c>
      <c r="AT156" s="103">
        <v>-8.4791393939393949</v>
      </c>
      <c r="AU156" s="103">
        <v>-8.3585333333333338</v>
      </c>
      <c r="AV156" s="103">
        <v>-8.2492727272727286</v>
      </c>
      <c r="AW156" s="103">
        <v>-8.1640121212121208</v>
      </c>
      <c r="AX156" s="103">
        <v>-8.2179515151515155</v>
      </c>
      <c r="AY156" s="103">
        <v>-8.266240963855422</v>
      </c>
      <c r="AZ156" s="103">
        <v>-8.3084096385542185</v>
      </c>
      <c r="BA156" s="103">
        <v>-8.3510415224913501</v>
      </c>
      <c r="BB156" s="103">
        <v>-8.3937750865051903</v>
      </c>
      <c r="BC156" s="103">
        <v>-8.4365086505190323</v>
      </c>
      <c r="BD156" s="103">
        <v>-8.4792422145328725</v>
      </c>
      <c r="BE156" s="103">
        <v>-8.5219757785467127</v>
      </c>
      <c r="BF156" s="103">
        <v>-8.5647093425605547</v>
      </c>
      <c r="BG156" s="103">
        <v>-8.6074429065743949</v>
      </c>
      <c r="BH156" s="103">
        <v>-8.6501764705882351</v>
      </c>
      <c r="BI156" s="103">
        <v>-8.6929100346020771</v>
      </c>
      <c r="BJ156" s="103">
        <v>-8.7356435986159173</v>
      </c>
      <c r="BK156" s="103">
        <v>-8.7783771626297593</v>
      </c>
      <c r="BL156" s="103">
        <v>-8.8216606060606058</v>
      </c>
      <c r="BM156" s="103">
        <v>-8.8665090909090907</v>
      </c>
      <c r="BN156" s="103">
        <v>-8.9120969696969699</v>
      </c>
      <c r="BO156" s="103">
        <v>-8.9581575757575767</v>
      </c>
      <c r="BP156" s="103">
        <v>-9.0051084337349412</v>
      </c>
      <c r="BQ156" s="103">
        <v>-9.052545454545454</v>
      </c>
      <c r="BR156" s="103">
        <v>-9.1010303030303028</v>
      </c>
      <c r="BS156" s="103">
        <v>-9.1506969696969698</v>
      </c>
      <c r="BT156" s="103">
        <v>-9.2010000000000005</v>
      </c>
    </row>
    <row r="157" spans="1:72" ht="9.9499999999999993" customHeight="1" thickBot="1">
      <c r="A157" s="38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</row>
    <row r="158" spans="1:72" ht="9.9499999999999993" customHeight="1" thickBot="1">
      <c r="A158" s="38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3"/>
      <c r="AS158" s="103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</row>
    <row r="159" spans="1:72" ht="9.9499999999999993" customHeight="1" thickBot="1">
      <c r="A159" s="38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3"/>
      <c r="AS159" s="103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</row>
    <row r="160" spans="1:72" ht="9.9499999999999993" customHeight="1" thickBot="1">
      <c r="A160" s="38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</row>
    <row r="161" spans="1:72" ht="9.9499999999999993" customHeight="1" thickBot="1">
      <c r="A161" s="38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3"/>
      <c r="AS161" s="103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</row>
    <row r="162" spans="1:72" ht="9.9499999999999993" hidden="1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/>
    <row r="164" spans="1:72" ht="30" customHeight="1" thickTop="1" thickBot="1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>
      <c r="A165" s="45" t="s">
        <v>91</v>
      </c>
      <c r="B165" s="35">
        <v>-186.75945454545453</v>
      </c>
      <c r="C165" s="35">
        <v>-181.43072727272727</v>
      </c>
      <c r="D165" s="103">
        <v>-176.4852727272727</v>
      </c>
      <c r="E165" s="103">
        <v>-171.88490909090908</v>
      </c>
      <c r="F165" s="103">
        <v>-167.49030257186081</v>
      </c>
      <c r="G165" s="103">
        <v>-163.99408472012101</v>
      </c>
      <c r="H165" s="103">
        <v>-160.49786686838124</v>
      </c>
      <c r="I165" s="103">
        <v>-157.00164901664144</v>
      </c>
      <c r="J165" s="103">
        <v>-153.50543116490167</v>
      </c>
      <c r="K165" s="103">
        <v>-150.00921331316187</v>
      </c>
      <c r="L165" s="103">
        <v>-146.51299546142209</v>
      </c>
      <c r="M165" s="103">
        <v>-143.49815431164902</v>
      </c>
      <c r="N165" s="103">
        <v>-141.02614220877459</v>
      </c>
      <c r="O165" s="103">
        <v>-138.55413010590016</v>
      </c>
      <c r="P165" s="103">
        <v>-136.0821180030257</v>
      </c>
      <c r="Q165" s="103">
        <v>-133.61010590015127</v>
      </c>
      <c r="R165" s="103">
        <v>-131.13809379727684</v>
      </c>
      <c r="S165" s="103">
        <v>-128.66608169440241</v>
      </c>
      <c r="T165" s="103">
        <v>-126.752223903177</v>
      </c>
      <c r="U165" s="103">
        <v>-124.92922844175492</v>
      </c>
      <c r="V165" s="103">
        <v>-123.10623298033283</v>
      </c>
      <c r="W165" s="103">
        <v>-121.28323751891074</v>
      </c>
      <c r="X165" s="103">
        <v>-119.46024205748866</v>
      </c>
      <c r="Y165" s="103">
        <v>-117.63724659606657</v>
      </c>
      <c r="Z165" s="103">
        <v>-115.92151515151517</v>
      </c>
      <c r="AA165" s="103">
        <v>-114.52757575757576</v>
      </c>
      <c r="AB165" s="103">
        <v>-113.13363636363637</v>
      </c>
      <c r="AC165" s="103">
        <v>-111.73969696969698</v>
      </c>
      <c r="AD165" s="103">
        <v>-110.34575757575759</v>
      </c>
      <c r="AE165" s="103">
        <v>-108.9518181818182</v>
      </c>
      <c r="AF165" s="103">
        <v>-107.55787878787879</v>
      </c>
      <c r="AG165" s="103">
        <v>-106.36208018154312</v>
      </c>
      <c r="AH165" s="103">
        <v>-105.27297276853253</v>
      </c>
      <c r="AI165" s="103">
        <v>-104.18386535552195</v>
      </c>
      <c r="AJ165" s="103">
        <v>-103.09475794251135</v>
      </c>
      <c r="AK165" s="103">
        <v>-102.00565052950076</v>
      </c>
      <c r="AL165" s="103">
        <v>-100.91654311649016</v>
      </c>
      <c r="AM165" s="103">
        <v>-99.836331316187596</v>
      </c>
      <c r="AN165" s="103">
        <v>-98.96961422087746</v>
      </c>
      <c r="AO165" s="103">
        <v>-98.102897125567324</v>
      </c>
      <c r="AP165" s="103">
        <v>-97.236180030257188</v>
      </c>
      <c r="AQ165" s="103">
        <v>-96.369462934947052</v>
      </c>
      <c r="AR165" s="103">
        <v>-95.502745839636916</v>
      </c>
      <c r="AS165" s="103">
        <v>-94.636028744326779</v>
      </c>
      <c r="AT165" s="103">
        <v>-93.814157575757577</v>
      </c>
      <c r="AU165" s="103">
        <v>-93.051733333333331</v>
      </c>
      <c r="AV165" s="103">
        <v>-92.324290909090905</v>
      </c>
      <c r="AW165" s="103">
        <v>-91.621290909090902</v>
      </c>
      <c r="AX165" s="103">
        <v>-91.015836363636353</v>
      </c>
      <c r="AY165" s="103">
        <v>-90.575795180722892</v>
      </c>
      <c r="AZ165" s="103">
        <v>-90.314951807228908</v>
      </c>
      <c r="BA165" s="103">
        <v>-90.087103030303027</v>
      </c>
      <c r="BB165" s="103">
        <v>-89.866496969696968</v>
      </c>
      <c r="BC165" s="103">
        <v>-89.645890909090909</v>
      </c>
      <c r="BD165" s="103">
        <v>-89.42528484848485</v>
      </c>
      <c r="BE165" s="103">
        <v>-89.204678787878791</v>
      </c>
      <c r="BF165" s="103">
        <v>-88.984072727272732</v>
      </c>
      <c r="BG165" s="103">
        <v>-88.768132530120496</v>
      </c>
      <c r="BH165" s="103">
        <v>-88.56873493975904</v>
      </c>
      <c r="BI165" s="103">
        <v>-88.328272727272719</v>
      </c>
      <c r="BJ165" s="103">
        <v>-88.055545454545452</v>
      </c>
      <c r="BK165" s="103">
        <v>-87.787781818181827</v>
      </c>
      <c r="BL165" s="103">
        <v>-87.520981818181824</v>
      </c>
      <c r="BM165" s="103">
        <v>-87.255527272727278</v>
      </c>
      <c r="BN165" s="103">
        <v>-86.999684848484847</v>
      </c>
      <c r="BO165" s="103">
        <v>-86.749987878787891</v>
      </c>
      <c r="BP165" s="103">
        <v>-86.51677108433735</v>
      </c>
      <c r="BQ165" s="103">
        <v>-86.281272727272722</v>
      </c>
      <c r="BR165" s="103">
        <v>-86.038848484848486</v>
      </c>
      <c r="BS165" s="103">
        <v>-85.807848484848492</v>
      </c>
      <c r="BT165" s="103">
        <v>-85.582999999999998</v>
      </c>
    </row>
    <row r="166" spans="1:72" ht="9.9499999999999993" customHeight="1" thickBot="1">
      <c r="A166" s="45" t="s">
        <v>61</v>
      </c>
      <c r="B166" s="35">
        <v>-38.192424242424238</v>
      </c>
      <c r="C166" s="35">
        <v>-37.294484848484849</v>
      </c>
      <c r="D166" s="103">
        <v>-36.464181818181814</v>
      </c>
      <c r="E166" s="103">
        <v>-35.695818181818176</v>
      </c>
      <c r="F166" s="103">
        <v>-34.964493192133126</v>
      </c>
      <c r="G166" s="103">
        <v>-34.395658093797273</v>
      </c>
      <c r="H166" s="103">
        <v>-33.82682299546142</v>
      </c>
      <c r="I166" s="103">
        <v>-33.257987897125567</v>
      </c>
      <c r="J166" s="103">
        <v>-32.689152798789713</v>
      </c>
      <c r="K166" s="103">
        <v>-32.12031770045386</v>
      </c>
      <c r="L166" s="103">
        <v>-31.551482602118003</v>
      </c>
      <c r="M166" s="103">
        <v>-31.065839636913768</v>
      </c>
      <c r="N166" s="103">
        <v>-30.674009077155823</v>
      </c>
      <c r="O166" s="103">
        <v>-30.282178517397881</v>
      </c>
      <c r="P166" s="103">
        <v>-29.890347957639939</v>
      </c>
      <c r="Q166" s="103">
        <v>-29.498517397881997</v>
      </c>
      <c r="R166" s="103">
        <v>-29.106686838124055</v>
      </c>
      <c r="S166" s="103">
        <v>-28.71485627836611</v>
      </c>
      <c r="T166" s="103">
        <v>-28.420605143721634</v>
      </c>
      <c r="U166" s="103">
        <v>-28.142239031770046</v>
      </c>
      <c r="V166" s="103">
        <v>-27.863872919818455</v>
      </c>
      <c r="W166" s="103">
        <v>-27.585506807866867</v>
      </c>
      <c r="X166" s="103">
        <v>-27.30714069591528</v>
      </c>
      <c r="Y166" s="103">
        <v>-27.028774583963692</v>
      </c>
      <c r="Z166" s="103">
        <v>-26.768484848484849</v>
      </c>
      <c r="AA166" s="103">
        <v>-26.562424242424242</v>
      </c>
      <c r="AB166" s="103">
        <v>-26.356363636363636</v>
      </c>
      <c r="AC166" s="103">
        <v>-26.150303030303032</v>
      </c>
      <c r="AD166" s="103">
        <v>-25.944242424242425</v>
      </c>
      <c r="AE166" s="103">
        <v>-25.738181818181818</v>
      </c>
      <c r="AF166" s="103">
        <v>-25.532121212121211</v>
      </c>
      <c r="AG166" s="103">
        <v>-25.357435703479577</v>
      </c>
      <c r="AH166" s="103">
        <v>-25.19964447806354</v>
      </c>
      <c r="AI166" s="103">
        <v>-25.041853252647506</v>
      </c>
      <c r="AJ166" s="103">
        <v>-24.884062027231469</v>
      </c>
      <c r="AK166" s="103">
        <v>-24.726270801815431</v>
      </c>
      <c r="AL166" s="103">
        <v>-24.568479576399398</v>
      </c>
      <c r="AM166" s="103">
        <v>-24.411838124054466</v>
      </c>
      <c r="AN166" s="103">
        <v>-24.282791225416037</v>
      </c>
      <c r="AO166" s="103">
        <v>-24.153744326777613</v>
      </c>
      <c r="AP166" s="103">
        <v>-24.024697428139184</v>
      </c>
      <c r="AQ166" s="103">
        <v>-23.895650529500756</v>
      </c>
      <c r="AR166" s="103">
        <v>-23.766603630862331</v>
      </c>
      <c r="AS166" s="103">
        <v>-23.637556732223903</v>
      </c>
      <c r="AT166" s="103">
        <v>-23.515527272727272</v>
      </c>
      <c r="AU166" s="103">
        <v>-23.402799999999999</v>
      </c>
      <c r="AV166" s="103">
        <v>-23.293854545454547</v>
      </c>
      <c r="AW166" s="103">
        <v>-23.18321818181818</v>
      </c>
      <c r="AX166" s="103">
        <v>-23.054127272727275</v>
      </c>
      <c r="AY166" s="103">
        <v>-22.899963855421689</v>
      </c>
      <c r="AZ166" s="103">
        <v>-22.718638554216867</v>
      </c>
      <c r="BA166" s="103">
        <v>-22.604993939393939</v>
      </c>
      <c r="BB166" s="103">
        <v>-22.506206060606061</v>
      </c>
      <c r="BC166" s="103">
        <v>-22.40741818181818</v>
      </c>
      <c r="BD166" s="103">
        <v>-22.308630303030302</v>
      </c>
      <c r="BE166" s="103">
        <v>-22.209842424242424</v>
      </c>
      <c r="BF166" s="103">
        <v>-22.111054545454543</v>
      </c>
      <c r="BG166" s="103">
        <v>-22.02246987951807</v>
      </c>
      <c r="BH166" s="103">
        <v>-21.970060240963853</v>
      </c>
      <c r="BI166" s="103">
        <v>-21.933424242424241</v>
      </c>
      <c r="BJ166" s="103">
        <v>-21.909181818181818</v>
      </c>
      <c r="BK166" s="103">
        <v>-21.892109090909091</v>
      </c>
      <c r="BL166" s="103">
        <v>-21.875903030303032</v>
      </c>
      <c r="BM166" s="103">
        <v>-21.860145454545453</v>
      </c>
      <c r="BN166" s="103">
        <v>-21.845127272727272</v>
      </c>
      <c r="BO166" s="103">
        <v>-21.830581818181816</v>
      </c>
      <c r="BP166" s="103">
        <v>-21.817277108433736</v>
      </c>
      <c r="BQ166" s="103">
        <v>-21.804363636363636</v>
      </c>
      <c r="BR166" s="103">
        <v>-21.792242424242424</v>
      </c>
      <c r="BS166" s="103">
        <v>-21.781303030303032</v>
      </c>
      <c r="BT166" s="103">
        <v>-21.771000000000001</v>
      </c>
    </row>
    <row r="167" spans="1:72" ht="9.9499999999999993" customHeight="1" thickBot="1">
      <c r="A167" s="45" t="s">
        <v>92</v>
      </c>
      <c r="B167" s="35">
        <v>-177.64606060606059</v>
      </c>
      <c r="C167" s="35">
        <v>-173.01866666666666</v>
      </c>
      <c r="D167" s="103">
        <v>-168.75199999999998</v>
      </c>
      <c r="E167" s="103">
        <v>-164.76848484848483</v>
      </c>
      <c r="F167" s="103">
        <v>-161.13900151285929</v>
      </c>
      <c r="G167" s="103">
        <v>-160.3765204236006</v>
      </c>
      <c r="H167" s="103">
        <v>-159.6140393343419</v>
      </c>
      <c r="I167" s="103">
        <v>-158.8515582450832</v>
      </c>
      <c r="J167" s="103">
        <v>-158.0890771558245</v>
      </c>
      <c r="K167" s="103">
        <v>-157.3265960665658</v>
      </c>
      <c r="L167" s="103">
        <v>-156.5641149773071</v>
      </c>
      <c r="M167" s="103">
        <v>-152.59909228441757</v>
      </c>
      <c r="N167" s="103">
        <v>-145.02269288956126</v>
      </c>
      <c r="O167" s="103">
        <v>-137.446293494705</v>
      </c>
      <c r="P167" s="103">
        <v>-129.86989409984869</v>
      </c>
      <c r="Q167" s="103">
        <v>-122.29349470499243</v>
      </c>
      <c r="R167" s="103">
        <v>-114.71709531013613</v>
      </c>
      <c r="S167" s="103">
        <v>-107.14069591527985</v>
      </c>
      <c r="T167" s="103">
        <v>-104.46668683812405</v>
      </c>
      <c r="U167" s="103">
        <v>-102.590741301059</v>
      </c>
      <c r="V167" s="103">
        <v>-100.71479576399395</v>
      </c>
      <c r="W167" s="103">
        <v>-98.838850226928898</v>
      </c>
      <c r="X167" s="103">
        <v>-96.962904689863848</v>
      </c>
      <c r="Y167" s="103">
        <v>-95.086959152798798</v>
      </c>
      <c r="Z167" s="103">
        <v>-93.316363636363647</v>
      </c>
      <c r="AA167" s="103">
        <v>-91.861818181818194</v>
      </c>
      <c r="AB167" s="103">
        <v>-90.407272727272726</v>
      </c>
      <c r="AC167" s="103">
        <v>-88.952727272727273</v>
      </c>
      <c r="AD167" s="103">
        <v>-87.49818181818182</v>
      </c>
      <c r="AE167" s="103">
        <v>-86.043636363636367</v>
      </c>
      <c r="AF167" s="103">
        <v>-84.589090909090913</v>
      </c>
      <c r="AG167" s="103">
        <v>-83.393222390317703</v>
      </c>
      <c r="AH167" s="103">
        <v>-82.336641452344935</v>
      </c>
      <c r="AI167" s="103">
        <v>-81.280060514372167</v>
      </c>
      <c r="AJ167" s="103">
        <v>-80.223479576399399</v>
      </c>
      <c r="AK167" s="103">
        <v>-79.16689863842663</v>
      </c>
      <c r="AL167" s="103">
        <v>-78.110317700453862</v>
      </c>
      <c r="AM167" s="103">
        <v>-77.069712556732227</v>
      </c>
      <c r="AN167" s="103">
        <v>-76.412526475037822</v>
      </c>
      <c r="AO167" s="103">
        <v>-75.755340393343417</v>
      </c>
      <c r="AP167" s="103">
        <v>-75.098154311649012</v>
      </c>
      <c r="AQ167" s="103">
        <v>-74.44096822995462</v>
      </c>
      <c r="AR167" s="103">
        <v>-73.783782148260215</v>
      </c>
      <c r="AS167" s="103">
        <v>-73.12659606656581</v>
      </c>
      <c r="AT167" s="103">
        <v>-72.572703030303032</v>
      </c>
      <c r="AU167" s="103">
        <v>-72.15573333333333</v>
      </c>
      <c r="AV167" s="103">
        <v>-71.806836363636364</v>
      </c>
      <c r="AW167" s="103">
        <v>-71.473987878787881</v>
      </c>
      <c r="AX167" s="103">
        <v>-71.120048484848496</v>
      </c>
      <c r="AY167" s="103">
        <v>-70.679228915662662</v>
      </c>
      <c r="AZ167" s="103">
        <v>-70.144289156626513</v>
      </c>
      <c r="BA167" s="103">
        <v>-69.93667878787879</v>
      </c>
      <c r="BB167" s="103">
        <v>-69.80092121212121</v>
      </c>
      <c r="BC167" s="103">
        <v>-69.665163636363644</v>
      </c>
      <c r="BD167" s="103">
        <v>-69.529406060606064</v>
      </c>
      <c r="BE167" s="103">
        <v>-69.393648484848484</v>
      </c>
      <c r="BF167" s="103">
        <v>-69.257890909090904</v>
      </c>
      <c r="BG167" s="103">
        <v>-69.176385542168674</v>
      </c>
      <c r="BH167" s="103">
        <v>-69.287228915662652</v>
      </c>
      <c r="BI167" s="103">
        <v>-69.526060606060611</v>
      </c>
      <c r="BJ167" s="103">
        <v>-69.86545454545454</v>
      </c>
      <c r="BK167" s="103">
        <v>-70.21808484848485</v>
      </c>
      <c r="BL167" s="103">
        <v>-70.573284848484846</v>
      </c>
      <c r="BM167" s="103">
        <v>-70.932072727272725</v>
      </c>
      <c r="BN167" s="103">
        <v>-71.296775757575759</v>
      </c>
      <c r="BO167" s="103">
        <v>-71.665260606060613</v>
      </c>
      <c r="BP167" s="103">
        <v>-72.040867469879529</v>
      </c>
      <c r="BQ167" s="103">
        <v>-72.420363636363632</v>
      </c>
      <c r="BR167" s="103">
        <v>-72.808242424242422</v>
      </c>
      <c r="BS167" s="103">
        <v>-73.205575757575758</v>
      </c>
      <c r="BT167" s="103">
        <v>-73.608000000000004</v>
      </c>
    </row>
    <row r="168" spans="1:72" ht="9.9499999999999993" customHeight="1" thickBot="1">
      <c r="A168" s="45" t="s">
        <v>1452</v>
      </c>
      <c r="B168" s="35">
        <v>-155.44030303030303</v>
      </c>
      <c r="C168" s="35">
        <v>-151.39133333333334</v>
      </c>
      <c r="D168" s="103">
        <v>-147.65800000000002</v>
      </c>
      <c r="E168" s="103">
        <v>-144.17242424242423</v>
      </c>
      <c r="F168" s="103">
        <v>-140.99662632375188</v>
      </c>
      <c r="G168" s="103">
        <v>-140.32945537065052</v>
      </c>
      <c r="H168" s="103">
        <v>-139.66228441754916</v>
      </c>
      <c r="I168" s="103">
        <v>-138.9951134644478</v>
      </c>
      <c r="J168" s="103">
        <v>-138.32794251134644</v>
      </c>
      <c r="K168" s="103">
        <v>-137.66077155824507</v>
      </c>
      <c r="L168" s="103">
        <v>-136.99360060514371</v>
      </c>
      <c r="M168" s="103">
        <v>-133.52420574886534</v>
      </c>
      <c r="N168" s="103">
        <v>-126.89485627836611</v>
      </c>
      <c r="O168" s="103">
        <v>-120.26550680786686</v>
      </c>
      <c r="P168" s="103">
        <v>-113.63615733736761</v>
      </c>
      <c r="Q168" s="103">
        <v>-107.00680786686837</v>
      </c>
      <c r="R168" s="103">
        <v>-100.37745839636912</v>
      </c>
      <c r="S168" s="103">
        <v>-93.748108925869872</v>
      </c>
      <c r="T168" s="103">
        <v>-91.408350983358545</v>
      </c>
      <c r="U168" s="103">
        <v>-89.766898638426625</v>
      </c>
      <c r="V168" s="103">
        <v>-88.125446293494704</v>
      </c>
      <c r="W168" s="103">
        <v>-86.483993948562784</v>
      </c>
      <c r="X168" s="103">
        <v>-84.842541603630863</v>
      </c>
      <c r="Y168" s="103">
        <v>-83.201089258698943</v>
      </c>
      <c r="Z168" s="103">
        <v>-81.651818181818186</v>
      </c>
      <c r="AA168" s="103">
        <v>-80.379090909090905</v>
      </c>
      <c r="AB168" s="103">
        <v>-79.106363636363639</v>
      </c>
      <c r="AC168" s="103">
        <v>-77.833636363636359</v>
      </c>
      <c r="AD168" s="103">
        <v>-76.560909090909092</v>
      </c>
      <c r="AE168" s="103">
        <v>-75.288181818181812</v>
      </c>
      <c r="AF168" s="103">
        <v>-74.015454545454531</v>
      </c>
      <c r="AG168" s="103">
        <v>-72.969069591527983</v>
      </c>
      <c r="AH168" s="103">
        <v>-72.044561270801807</v>
      </c>
      <c r="AI168" s="103">
        <v>-71.120052950075646</v>
      </c>
      <c r="AJ168" s="103">
        <v>-70.19554462934947</v>
      </c>
      <c r="AK168" s="103">
        <v>-69.271036308623295</v>
      </c>
      <c r="AL168" s="103">
        <v>-68.346527987897133</v>
      </c>
      <c r="AM168" s="103">
        <v>-67.435998487140694</v>
      </c>
      <c r="AN168" s="103">
        <v>-66.860960665658098</v>
      </c>
      <c r="AO168" s="103">
        <v>-66.285922844175488</v>
      </c>
      <c r="AP168" s="103">
        <v>-65.710885022692892</v>
      </c>
      <c r="AQ168" s="103">
        <v>-65.135847201210282</v>
      </c>
      <c r="AR168" s="103">
        <v>-64.560809379727687</v>
      </c>
      <c r="AS168" s="103">
        <v>-63.985771558245084</v>
      </c>
      <c r="AT168" s="103">
        <v>-63.501115151515151</v>
      </c>
      <c r="AU168" s="103">
        <v>-63.136266666666664</v>
      </c>
      <c r="AV168" s="103">
        <v>-62.830981818181819</v>
      </c>
      <c r="AW168" s="103">
        <v>-62.539739393939392</v>
      </c>
      <c r="AX168" s="103">
        <v>-62.230042424242427</v>
      </c>
      <c r="AY168" s="103">
        <v>-61.844325301204826</v>
      </c>
      <c r="AZ168" s="103">
        <v>-61.376253012048196</v>
      </c>
      <c r="BA168" s="103">
        <v>-61.19459393939394</v>
      </c>
      <c r="BB168" s="103">
        <v>-61.075806060606062</v>
      </c>
      <c r="BC168" s="103">
        <v>-60.957018181818185</v>
      </c>
      <c r="BD168" s="103">
        <v>-60.838230303030308</v>
      </c>
      <c r="BE168" s="103">
        <v>-60.719442424242423</v>
      </c>
      <c r="BF168" s="103">
        <v>-60.600654545454546</v>
      </c>
      <c r="BG168" s="103">
        <v>-60.529337349397593</v>
      </c>
      <c r="BH168" s="103">
        <v>-60.626325301204815</v>
      </c>
      <c r="BI168" s="103">
        <v>-60.835303030303031</v>
      </c>
      <c r="BJ168" s="103">
        <v>-61.132272727272728</v>
      </c>
      <c r="BK168" s="103">
        <v>-61.440824242424242</v>
      </c>
      <c r="BL168" s="103">
        <v>-61.751624242424242</v>
      </c>
      <c r="BM168" s="103">
        <v>-62.065563636363642</v>
      </c>
      <c r="BN168" s="103">
        <v>-62.384678787878791</v>
      </c>
      <c r="BO168" s="103">
        <v>-62.707103030303038</v>
      </c>
      <c r="BP168" s="103">
        <v>-63.035759036144583</v>
      </c>
      <c r="BQ168" s="103">
        <v>-63.367818181818187</v>
      </c>
      <c r="BR168" s="103">
        <v>-63.707212121212123</v>
      </c>
      <c r="BS168" s="103">
        <v>-64.054878787878792</v>
      </c>
      <c r="BT168" s="103">
        <v>-64.407000000000011</v>
      </c>
    </row>
    <row r="169" spans="1:72" ht="9.9499999999999993" customHeight="1" thickBot="1">
      <c r="A169" s="45" t="s">
        <v>93</v>
      </c>
      <c r="B169" s="35">
        <v>-133.23454545454544</v>
      </c>
      <c r="C169" s="35">
        <v>-129.76399999999998</v>
      </c>
      <c r="D169" s="103">
        <v>-126.56399999999998</v>
      </c>
      <c r="E169" s="103">
        <v>-123.57636363636362</v>
      </c>
      <c r="F169" s="103">
        <v>-120.85425113464447</v>
      </c>
      <c r="G169" s="103">
        <v>-120.28239031770045</v>
      </c>
      <c r="H169" s="103">
        <v>-119.71052950075642</v>
      </c>
      <c r="I169" s="103">
        <v>-119.1386686838124</v>
      </c>
      <c r="J169" s="103">
        <v>-118.56680786686839</v>
      </c>
      <c r="K169" s="103">
        <v>-117.99494704992436</v>
      </c>
      <c r="L169" s="103">
        <v>-117.42308623298034</v>
      </c>
      <c r="M169" s="103">
        <v>-114.44931921331317</v>
      </c>
      <c r="N169" s="103">
        <v>-108.76701966717096</v>
      </c>
      <c r="O169" s="103">
        <v>-103.08472012102875</v>
      </c>
      <c r="P169" s="103">
        <v>-97.402420574886534</v>
      </c>
      <c r="Q169" s="103">
        <v>-91.72012102874433</v>
      </c>
      <c r="R169" s="103">
        <v>-86.037821482602112</v>
      </c>
      <c r="S169" s="103">
        <v>-80.355521936459894</v>
      </c>
      <c r="T169" s="103">
        <v>-78.350015128593043</v>
      </c>
      <c r="U169" s="103">
        <v>-76.943055975794252</v>
      </c>
      <c r="V169" s="103">
        <v>-75.536096822995461</v>
      </c>
      <c r="W169" s="103">
        <v>-74.12913767019667</v>
      </c>
      <c r="X169" s="103">
        <v>-72.722178517397879</v>
      </c>
      <c r="Y169" s="103">
        <v>-71.315219364599102</v>
      </c>
      <c r="Z169" s="103">
        <v>-69.987272727272739</v>
      </c>
      <c r="AA169" s="103">
        <v>-68.896363636363645</v>
      </c>
      <c r="AB169" s="103">
        <v>-67.805454545454552</v>
      </c>
      <c r="AC169" s="103">
        <v>-66.714545454545458</v>
      </c>
      <c r="AD169" s="103">
        <v>-65.623636363636365</v>
      </c>
      <c r="AE169" s="103">
        <v>-64.532727272727271</v>
      </c>
      <c r="AF169" s="103">
        <v>-63.441818181818185</v>
      </c>
      <c r="AG169" s="103">
        <v>-62.544916792738277</v>
      </c>
      <c r="AH169" s="103">
        <v>-61.752481089258701</v>
      </c>
      <c r="AI169" s="103">
        <v>-60.960045385779125</v>
      </c>
      <c r="AJ169" s="103">
        <v>-60.167609682299549</v>
      </c>
      <c r="AK169" s="103">
        <v>-59.375173978819973</v>
      </c>
      <c r="AL169" s="103">
        <v>-58.582738275340397</v>
      </c>
      <c r="AM169" s="103">
        <v>-57.802284417549174</v>
      </c>
      <c r="AN169" s="103">
        <v>-57.309394856278367</v>
      </c>
      <c r="AO169" s="103">
        <v>-56.816505295007566</v>
      </c>
      <c r="AP169" s="103">
        <v>-56.323615733736759</v>
      </c>
      <c r="AQ169" s="103">
        <v>-55.830726172465958</v>
      </c>
      <c r="AR169" s="103">
        <v>-55.337836611195158</v>
      </c>
      <c r="AS169" s="103">
        <v>-54.84494704992435</v>
      </c>
      <c r="AT169" s="103">
        <v>-54.42952727272727</v>
      </c>
      <c r="AU169" s="103">
        <v>-54.116799999999998</v>
      </c>
      <c r="AV169" s="103">
        <v>-53.855127272727273</v>
      </c>
      <c r="AW169" s="103">
        <v>-53.605490909090911</v>
      </c>
      <c r="AX169" s="103">
        <v>-53.340036363636372</v>
      </c>
      <c r="AY169" s="103">
        <v>-53.00942168674699</v>
      </c>
      <c r="AZ169" s="103">
        <v>-52.608216867469878</v>
      </c>
      <c r="BA169" s="103">
        <v>-52.452509090909089</v>
      </c>
      <c r="BB169" s="103">
        <v>-52.350690909090908</v>
      </c>
      <c r="BC169" s="103">
        <v>-52.248872727272726</v>
      </c>
      <c r="BD169" s="103">
        <v>-52.147054545454552</v>
      </c>
      <c r="BE169" s="103">
        <v>-52.04523636363637</v>
      </c>
      <c r="BF169" s="103">
        <v>-51.943418181818188</v>
      </c>
      <c r="BG169" s="103">
        <v>-51.882289156626513</v>
      </c>
      <c r="BH169" s="103">
        <v>-51.965421686746986</v>
      </c>
      <c r="BI169" s="103">
        <v>-52.144545454545451</v>
      </c>
      <c r="BJ169" s="103">
        <v>-52.399090909090908</v>
      </c>
      <c r="BK169" s="103">
        <v>-52.663563636363634</v>
      </c>
      <c r="BL169" s="103">
        <v>-52.929963636363638</v>
      </c>
      <c r="BM169" s="103">
        <v>-53.199054545454544</v>
      </c>
      <c r="BN169" s="103">
        <v>-53.472581818181823</v>
      </c>
      <c r="BO169" s="103">
        <v>-53.748945454545463</v>
      </c>
      <c r="BP169" s="103">
        <v>-54.030650602409644</v>
      </c>
      <c r="BQ169" s="103">
        <v>-54.315272727272728</v>
      </c>
      <c r="BR169" s="103">
        <v>-54.606181818181817</v>
      </c>
      <c r="BS169" s="103">
        <v>-54.904181818181819</v>
      </c>
      <c r="BT169" s="103">
        <v>-55.206000000000003</v>
      </c>
    </row>
    <row r="170" spans="1:72" ht="9.9499999999999993" customHeight="1" thickBot="1">
      <c r="A170" s="45" t="s">
        <v>94</v>
      </c>
      <c r="B170" s="35">
        <v>-111.02878787878787</v>
      </c>
      <c r="C170" s="35">
        <v>-108.13666666666666</v>
      </c>
      <c r="D170" s="103">
        <v>-105.47</v>
      </c>
      <c r="E170" s="103">
        <v>-102.98030303030303</v>
      </c>
      <c r="F170" s="103">
        <v>-100.71187594553706</v>
      </c>
      <c r="G170" s="103">
        <v>-100.23532526475037</v>
      </c>
      <c r="H170" s="103">
        <v>-99.758774583963685</v>
      </c>
      <c r="I170" s="103">
        <v>-99.282223903176998</v>
      </c>
      <c r="J170" s="103">
        <v>-98.805673222390311</v>
      </c>
      <c r="K170" s="103">
        <v>-98.329122541603624</v>
      </c>
      <c r="L170" s="103">
        <v>-97.852571860816937</v>
      </c>
      <c r="M170" s="103">
        <v>-95.374432677760964</v>
      </c>
      <c r="N170" s="103">
        <v>-90.639183055975792</v>
      </c>
      <c r="O170" s="103">
        <v>-85.90393343419062</v>
      </c>
      <c r="P170" s="103">
        <v>-81.168683812405447</v>
      </c>
      <c r="Q170" s="103">
        <v>-76.433434190620261</v>
      </c>
      <c r="R170" s="103">
        <v>-71.698184568835089</v>
      </c>
      <c r="S170" s="103">
        <v>-66.962934947049916</v>
      </c>
      <c r="T170" s="103">
        <v>-65.291679273827526</v>
      </c>
      <c r="U170" s="103">
        <v>-64.119213313161879</v>
      </c>
      <c r="V170" s="103">
        <v>-62.946747352496217</v>
      </c>
      <c r="W170" s="103">
        <v>-61.774281391830563</v>
      </c>
      <c r="X170" s="103">
        <v>-60.601815431164901</v>
      </c>
      <c r="Y170" s="103">
        <v>-59.429349470499247</v>
      </c>
      <c r="Z170" s="103">
        <v>-58.322727272727278</v>
      </c>
      <c r="AA170" s="103">
        <v>-57.413636363636364</v>
      </c>
      <c r="AB170" s="103">
        <v>-56.504545454545458</v>
      </c>
      <c r="AC170" s="103">
        <v>-55.595454545454544</v>
      </c>
      <c r="AD170" s="103">
        <v>-54.686363636363637</v>
      </c>
      <c r="AE170" s="103">
        <v>-53.777272727272724</v>
      </c>
      <c r="AF170" s="103">
        <v>-52.868181818181817</v>
      </c>
      <c r="AG170" s="103">
        <v>-52.120763993948557</v>
      </c>
      <c r="AH170" s="103">
        <v>-51.460400907715581</v>
      </c>
      <c r="AI170" s="103">
        <v>-50.800037821482604</v>
      </c>
      <c r="AJ170" s="103">
        <v>-50.139674735249621</v>
      </c>
      <c r="AK170" s="103">
        <v>-49.479311649016644</v>
      </c>
      <c r="AL170" s="103">
        <v>-48.818948562783667</v>
      </c>
      <c r="AM170" s="103">
        <v>-48.16857034795764</v>
      </c>
      <c r="AN170" s="103">
        <v>-47.757829046898642</v>
      </c>
      <c r="AO170" s="103">
        <v>-47.347087745839637</v>
      </c>
      <c r="AP170" s="103">
        <v>-46.936346444780639</v>
      </c>
      <c r="AQ170" s="103">
        <v>-46.525605143721634</v>
      </c>
      <c r="AR170" s="103">
        <v>-46.114863842662636</v>
      </c>
      <c r="AS170" s="103">
        <v>-45.704122541603631</v>
      </c>
      <c r="AT170" s="103">
        <v>-45.35793939393939</v>
      </c>
      <c r="AU170" s="103">
        <v>-45.097333333333324</v>
      </c>
      <c r="AV170" s="103">
        <v>-44.879272727272721</v>
      </c>
      <c r="AW170" s="103">
        <v>-44.671242424242422</v>
      </c>
      <c r="AX170" s="103">
        <v>-44.45003030303031</v>
      </c>
      <c r="AY170" s="103">
        <v>-44.17451807228916</v>
      </c>
      <c r="AZ170" s="103">
        <v>-43.840180722891567</v>
      </c>
      <c r="BA170" s="103">
        <v>-43.710424242424246</v>
      </c>
      <c r="BB170" s="103">
        <v>-43.62557575757576</v>
      </c>
      <c r="BC170" s="103">
        <v>-43.540727272727274</v>
      </c>
      <c r="BD170" s="103">
        <v>-43.455878787878788</v>
      </c>
      <c r="BE170" s="103">
        <v>-43.371030303030302</v>
      </c>
      <c r="BF170" s="103">
        <v>-43.286181818181817</v>
      </c>
      <c r="BG170" s="103">
        <v>-43.235240963855418</v>
      </c>
      <c r="BH170" s="103">
        <v>-43.304518072289156</v>
      </c>
      <c r="BI170" s="103">
        <v>-43.453787878787878</v>
      </c>
      <c r="BJ170" s="103">
        <v>-43.665909090909096</v>
      </c>
      <c r="BK170" s="103">
        <v>-43.886303030303033</v>
      </c>
      <c r="BL170" s="103">
        <v>-44.108303030303034</v>
      </c>
      <c r="BM170" s="103">
        <v>-44.33254545454546</v>
      </c>
      <c r="BN170" s="103">
        <v>-44.560484848484855</v>
      </c>
      <c r="BO170" s="103">
        <v>-44.790787878787881</v>
      </c>
      <c r="BP170" s="103">
        <v>-45.025542168674697</v>
      </c>
      <c r="BQ170" s="103">
        <v>-45.262727272727268</v>
      </c>
      <c r="BR170" s="103">
        <v>-45.505151515151518</v>
      </c>
      <c r="BS170" s="103">
        <v>-45.753484848484852</v>
      </c>
      <c r="BT170" s="103">
        <v>-46.005000000000003</v>
      </c>
    </row>
    <row r="171" spans="1:72" ht="9.9499999999999993" customHeight="1" thickBot="1">
      <c r="A171" s="45" t="s">
        <v>95</v>
      </c>
      <c r="B171" s="35">
        <v>-88.823030303030293</v>
      </c>
      <c r="C171" s="35">
        <v>-86.509333333333331</v>
      </c>
      <c r="D171" s="103">
        <v>-84.375999999999991</v>
      </c>
      <c r="E171" s="103">
        <v>-82.384242424242416</v>
      </c>
      <c r="F171" s="103">
        <v>-80.569500756429647</v>
      </c>
      <c r="G171" s="103">
        <v>-80.188260211800298</v>
      </c>
      <c r="H171" s="103">
        <v>-79.807019667170948</v>
      </c>
      <c r="I171" s="103">
        <v>-79.425779122541599</v>
      </c>
      <c r="J171" s="103">
        <v>-79.044538577912249</v>
      </c>
      <c r="K171" s="103">
        <v>-78.663298033282899</v>
      </c>
      <c r="L171" s="103">
        <v>-78.28205748865355</v>
      </c>
      <c r="M171" s="103">
        <v>-76.299546142208783</v>
      </c>
      <c r="N171" s="103">
        <v>-72.511346444780628</v>
      </c>
      <c r="O171" s="103">
        <v>-68.723146747352502</v>
      </c>
      <c r="P171" s="103">
        <v>-64.934947049924347</v>
      </c>
      <c r="Q171" s="103">
        <v>-61.146747352496213</v>
      </c>
      <c r="R171" s="103">
        <v>-57.358547655068065</v>
      </c>
      <c r="S171" s="103">
        <v>-53.570347957639925</v>
      </c>
      <c r="T171" s="103">
        <v>-52.233343419062024</v>
      </c>
      <c r="U171" s="103">
        <v>-51.295370650529499</v>
      </c>
      <c r="V171" s="103">
        <v>-50.357397881996974</v>
      </c>
      <c r="W171" s="103">
        <v>-49.419425113464449</v>
      </c>
      <c r="X171" s="103">
        <v>-48.481452344931924</v>
      </c>
      <c r="Y171" s="103">
        <v>-47.543479576399399</v>
      </c>
      <c r="Z171" s="103">
        <v>-46.658181818181824</v>
      </c>
      <c r="AA171" s="103">
        <v>-45.930909090909097</v>
      </c>
      <c r="AB171" s="103">
        <v>-45.203636363636363</v>
      </c>
      <c r="AC171" s="103">
        <v>-44.476363636363637</v>
      </c>
      <c r="AD171" s="103">
        <v>-43.74909090909091</v>
      </c>
      <c r="AE171" s="103">
        <v>-43.021818181818183</v>
      </c>
      <c r="AF171" s="103">
        <v>-42.294545454545457</v>
      </c>
      <c r="AG171" s="103">
        <v>-41.696611195158852</v>
      </c>
      <c r="AH171" s="103">
        <v>-41.168320726172468</v>
      </c>
      <c r="AI171" s="103">
        <v>-40.640030257186083</v>
      </c>
      <c r="AJ171" s="103">
        <v>-40.111739788199699</v>
      </c>
      <c r="AK171" s="103">
        <v>-39.583449319213315</v>
      </c>
      <c r="AL171" s="103">
        <v>-39.055158850226931</v>
      </c>
      <c r="AM171" s="103">
        <v>-38.534856278366114</v>
      </c>
      <c r="AN171" s="103">
        <v>-38.206263237518911</v>
      </c>
      <c r="AO171" s="103">
        <v>-37.877670196671708</v>
      </c>
      <c r="AP171" s="103">
        <v>-37.549077155824506</v>
      </c>
      <c r="AQ171" s="103">
        <v>-37.22048411497731</v>
      </c>
      <c r="AR171" s="103">
        <v>-36.891891074130108</v>
      </c>
      <c r="AS171" s="103">
        <v>-36.563298033282905</v>
      </c>
      <c r="AT171" s="103">
        <v>-36.286351515151516</v>
      </c>
      <c r="AU171" s="103">
        <v>-36.077866666666665</v>
      </c>
      <c r="AV171" s="103">
        <v>-35.903418181818182</v>
      </c>
      <c r="AW171" s="103">
        <v>-35.73699393939394</v>
      </c>
      <c r="AX171" s="103">
        <v>-35.560024242424248</v>
      </c>
      <c r="AY171" s="103">
        <v>-35.339614457831331</v>
      </c>
      <c r="AZ171" s="103">
        <v>-35.072144578313257</v>
      </c>
      <c r="BA171" s="103">
        <v>-34.968339393939395</v>
      </c>
      <c r="BB171" s="103">
        <v>-34.900460606060605</v>
      </c>
      <c r="BC171" s="103">
        <v>-34.832581818181822</v>
      </c>
      <c r="BD171" s="103">
        <v>-34.764703030303032</v>
      </c>
      <c r="BE171" s="103">
        <v>-34.696824242424242</v>
      </c>
      <c r="BF171" s="103">
        <v>-34.628945454545452</v>
      </c>
      <c r="BG171" s="103">
        <v>-34.588192771084337</v>
      </c>
      <c r="BH171" s="103">
        <v>-34.643614457831326</v>
      </c>
      <c r="BI171" s="103">
        <v>-34.763030303030305</v>
      </c>
      <c r="BJ171" s="103">
        <v>-34.93272727272727</v>
      </c>
      <c r="BK171" s="103">
        <v>-35.109042424242425</v>
      </c>
      <c r="BL171" s="103">
        <v>-35.286642424242423</v>
      </c>
      <c r="BM171" s="103">
        <v>-35.466036363636363</v>
      </c>
      <c r="BN171" s="103">
        <v>-35.648387878787879</v>
      </c>
      <c r="BO171" s="103">
        <v>-35.832630303030307</v>
      </c>
      <c r="BP171" s="103">
        <v>-36.020433734939765</v>
      </c>
      <c r="BQ171" s="103">
        <v>-36.210181818181816</v>
      </c>
      <c r="BR171" s="103">
        <v>-36.404121212121211</v>
      </c>
      <c r="BS171" s="103">
        <v>-36.602787878787879</v>
      </c>
      <c r="BT171" s="103">
        <v>-36.804000000000002</v>
      </c>
    </row>
    <row r="172" spans="1:72" ht="9.9499999999999993" customHeight="1" thickBot="1">
      <c r="A172" s="45" t="s">
        <v>96</v>
      </c>
      <c r="B172" s="35">
        <v>-66.61727272727272</v>
      </c>
      <c r="C172" s="35">
        <v>-64.881999999999991</v>
      </c>
      <c r="D172" s="103">
        <v>-63.281999999999989</v>
      </c>
      <c r="E172" s="103">
        <v>-61.788181818181812</v>
      </c>
      <c r="F172" s="103">
        <v>-60.427125567322236</v>
      </c>
      <c r="G172" s="103">
        <v>-60.141195158850223</v>
      </c>
      <c r="H172" s="103">
        <v>-59.855264750378211</v>
      </c>
      <c r="I172" s="103">
        <v>-59.569334341906199</v>
      </c>
      <c r="J172" s="103">
        <v>-59.283403933434194</v>
      </c>
      <c r="K172" s="103">
        <v>-58.997473524962182</v>
      </c>
      <c r="L172" s="103">
        <v>-58.711543116490169</v>
      </c>
      <c r="M172" s="103">
        <v>-57.224659606656587</v>
      </c>
      <c r="N172" s="103">
        <v>-54.383509833585478</v>
      </c>
      <c r="O172" s="103">
        <v>-51.542360060514376</v>
      </c>
      <c r="P172" s="103">
        <v>-48.701210287443267</v>
      </c>
      <c r="Q172" s="103">
        <v>-45.860060514372165</v>
      </c>
      <c r="R172" s="103">
        <v>-43.018910741301056</v>
      </c>
      <c r="S172" s="103">
        <v>-40.177760968229947</v>
      </c>
      <c r="T172" s="103">
        <v>-39.175007564296521</v>
      </c>
      <c r="U172" s="103">
        <v>-38.471527987897126</v>
      </c>
      <c r="V172" s="103">
        <v>-37.76804841149773</v>
      </c>
      <c r="W172" s="103">
        <v>-37.064568835098335</v>
      </c>
      <c r="X172" s="103">
        <v>-36.361089258698939</v>
      </c>
      <c r="Y172" s="103">
        <v>-35.657609682299551</v>
      </c>
      <c r="Z172" s="103">
        <v>-34.993636363636369</v>
      </c>
      <c r="AA172" s="103">
        <v>-34.448181818181823</v>
      </c>
      <c r="AB172" s="103">
        <v>-33.902727272727276</v>
      </c>
      <c r="AC172" s="103">
        <v>-33.357272727272729</v>
      </c>
      <c r="AD172" s="103">
        <v>-32.811818181818182</v>
      </c>
      <c r="AE172" s="103">
        <v>-32.266363636363636</v>
      </c>
      <c r="AF172" s="103">
        <v>-31.720909090909092</v>
      </c>
      <c r="AG172" s="103">
        <v>-31.272458396369139</v>
      </c>
      <c r="AH172" s="103">
        <v>-30.876240544629351</v>
      </c>
      <c r="AI172" s="103">
        <v>-30.480022692889563</v>
      </c>
      <c r="AJ172" s="103">
        <v>-30.083804841149774</v>
      </c>
      <c r="AK172" s="103">
        <v>-29.687586989409986</v>
      </c>
      <c r="AL172" s="103">
        <v>-29.291369137670198</v>
      </c>
      <c r="AM172" s="103">
        <v>-28.901142208774587</v>
      </c>
      <c r="AN172" s="103">
        <v>-28.654697428139183</v>
      </c>
      <c r="AO172" s="103">
        <v>-28.408252647503783</v>
      </c>
      <c r="AP172" s="103">
        <v>-28.161807866868379</v>
      </c>
      <c r="AQ172" s="103">
        <v>-27.915363086232979</v>
      </c>
      <c r="AR172" s="103">
        <v>-27.668918305597579</v>
      </c>
      <c r="AS172" s="103">
        <v>-27.422473524962175</v>
      </c>
      <c r="AT172" s="103">
        <v>-27.214763636363635</v>
      </c>
      <c r="AU172" s="103">
        <v>-27.058399999999999</v>
      </c>
      <c r="AV172" s="103">
        <v>-26.927563636363637</v>
      </c>
      <c r="AW172" s="103">
        <v>-26.802745454545455</v>
      </c>
      <c r="AX172" s="103">
        <v>-26.670018181818186</v>
      </c>
      <c r="AY172" s="103">
        <v>-26.504710843373495</v>
      </c>
      <c r="AZ172" s="103">
        <v>-26.304108433734939</v>
      </c>
      <c r="BA172" s="103">
        <v>-26.226254545454545</v>
      </c>
      <c r="BB172" s="103">
        <v>-26.175345454545454</v>
      </c>
      <c r="BC172" s="103">
        <v>-26.124436363636363</v>
      </c>
      <c r="BD172" s="103">
        <v>-26.073527272727276</v>
      </c>
      <c r="BE172" s="103">
        <v>-26.022618181818185</v>
      </c>
      <c r="BF172" s="103">
        <v>-25.971709090909094</v>
      </c>
      <c r="BG172" s="103">
        <v>-25.941144578313256</v>
      </c>
      <c r="BH172" s="103">
        <v>-25.982710843373493</v>
      </c>
      <c r="BI172" s="103">
        <v>-26.072272727272725</v>
      </c>
      <c r="BJ172" s="103">
        <v>-26.199545454545454</v>
      </c>
      <c r="BK172" s="103">
        <v>-26.331781818181817</v>
      </c>
      <c r="BL172" s="103">
        <v>-26.464981818181819</v>
      </c>
      <c r="BM172" s="103">
        <v>-26.599527272727272</v>
      </c>
      <c r="BN172" s="103">
        <v>-26.736290909090911</v>
      </c>
      <c r="BO172" s="103">
        <v>-26.874472727272732</v>
      </c>
      <c r="BP172" s="103">
        <v>-27.015325301204822</v>
      </c>
      <c r="BQ172" s="103">
        <v>-27.157636363636364</v>
      </c>
      <c r="BR172" s="103">
        <v>-27.303090909090908</v>
      </c>
      <c r="BS172" s="103">
        <v>-27.452090909090909</v>
      </c>
      <c r="BT172" s="103">
        <v>-27.603000000000002</v>
      </c>
    </row>
    <row r="173" spans="1:72" ht="9.9499999999999993" customHeight="1" thickBot="1">
      <c r="A173" s="45" t="s">
        <v>97</v>
      </c>
      <c r="B173" s="35">
        <v>-44.411515151515147</v>
      </c>
      <c r="C173" s="35">
        <v>-43.254666666666665</v>
      </c>
      <c r="D173" s="103">
        <v>-42.187999999999995</v>
      </c>
      <c r="E173" s="103">
        <v>-41.192121212121208</v>
      </c>
      <c r="F173" s="103">
        <v>-40.284750378214824</v>
      </c>
      <c r="G173" s="103">
        <v>-40.094130105900149</v>
      </c>
      <c r="H173" s="103">
        <v>-39.903509833585474</v>
      </c>
      <c r="I173" s="103">
        <v>-39.712889561270799</v>
      </c>
      <c r="J173" s="103">
        <v>-39.522269288956124</v>
      </c>
      <c r="K173" s="103">
        <v>-39.33164901664145</v>
      </c>
      <c r="L173" s="103">
        <v>-39.141028744326775</v>
      </c>
      <c r="M173" s="103">
        <v>-38.149773071104391</v>
      </c>
      <c r="N173" s="103">
        <v>-36.255673222390314</v>
      </c>
      <c r="O173" s="103">
        <v>-34.361573373676251</v>
      </c>
      <c r="P173" s="103">
        <v>-32.467473524962173</v>
      </c>
      <c r="Q173" s="103">
        <v>-30.573373676248107</v>
      </c>
      <c r="R173" s="103">
        <v>-28.679273827534033</v>
      </c>
      <c r="S173" s="103">
        <v>-26.785173978819962</v>
      </c>
      <c r="T173" s="103">
        <v>-26.116671709531012</v>
      </c>
      <c r="U173" s="103">
        <v>-25.647685325264749</v>
      </c>
      <c r="V173" s="103">
        <v>-25.178698940998487</v>
      </c>
      <c r="W173" s="103">
        <v>-24.709712556732224</v>
      </c>
      <c r="X173" s="103">
        <v>-24.240726172465962</v>
      </c>
      <c r="Y173" s="103">
        <v>-23.771739788199699</v>
      </c>
      <c r="Z173" s="103">
        <v>-23.329090909090912</v>
      </c>
      <c r="AA173" s="103">
        <v>-22.965454545454548</v>
      </c>
      <c r="AB173" s="103">
        <v>-22.601818181818182</v>
      </c>
      <c r="AC173" s="103">
        <v>-22.238181818181818</v>
      </c>
      <c r="AD173" s="103">
        <v>-21.874545454545455</v>
      </c>
      <c r="AE173" s="103">
        <v>-21.510909090909092</v>
      </c>
      <c r="AF173" s="103">
        <v>-21.147272727272728</v>
      </c>
      <c r="AG173" s="103">
        <v>-20.848305597579426</v>
      </c>
      <c r="AH173" s="103">
        <v>-20.584160363086234</v>
      </c>
      <c r="AI173" s="103">
        <v>-20.320015128593042</v>
      </c>
      <c r="AJ173" s="103">
        <v>-20.05586989409985</v>
      </c>
      <c r="AK173" s="103">
        <v>-19.791724659606658</v>
      </c>
      <c r="AL173" s="103">
        <v>-19.527579425113466</v>
      </c>
      <c r="AM173" s="103">
        <v>-19.267428139183057</v>
      </c>
      <c r="AN173" s="103">
        <v>-19.103131618759456</v>
      </c>
      <c r="AO173" s="103">
        <v>-18.938835098335854</v>
      </c>
      <c r="AP173" s="103">
        <v>-18.774538577912253</v>
      </c>
      <c r="AQ173" s="103">
        <v>-18.610242057488655</v>
      </c>
      <c r="AR173" s="103">
        <v>-18.445945537065054</v>
      </c>
      <c r="AS173" s="103">
        <v>-18.281649016641452</v>
      </c>
      <c r="AT173" s="103">
        <v>-18.143175757575758</v>
      </c>
      <c r="AU173" s="103">
        <v>-18.038933333333333</v>
      </c>
      <c r="AV173" s="103">
        <v>-17.951709090909091</v>
      </c>
      <c r="AW173" s="103">
        <v>-17.86849696969697</v>
      </c>
      <c r="AX173" s="103">
        <v>-17.780012121212124</v>
      </c>
      <c r="AY173" s="103">
        <v>-17.669807228915666</v>
      </c>
      <c r="AZ173" s="103">
        <v>-17.536072289156628</v>
      </c>
      <c r="BA173" s="103">
        <v>-17.484169696969698</v>
      </c>
      <c r="BB173" s="103">
        <v>-17.450230303030303</v>
      </c>
      <c r="BC173" s="103">
        <v>-17.416290909090911</v>
      </c>
      <c r="BD173" s="103">
        <v>-17.382351515151516</v>
      </c>
      <c r="BE173" s="103">
        <v>-17.348412121212121</v>
      </c>
      <c r="BF173" s="103">
        <v>-17.314472727272726</v>
      </c>
      <c r="BG173" s="103">
        <v>-17.294096385542169</v>
      </c>
      <c r="BH173" s="103">
        <v>-17.321807228915663</v>
      </c>
      <c r="BI173" s="103">
        <v>-17.381515151515153</v>
      </c>
      <c r="BJ173" s="103">
        <v>-17.466363636363635</v>
      </c>
      <c r="BK173" s="103">
        <v>-17.554521212121212</v>
      </c>
      <c r="BL173" s="103">
        <v>-17.643321212121212</v>
      </c>
      <c r="BM173" s="103">
        <v>-17.733018181818181</v>
      </c>
      <c r="BN173" s="103">
        <v>-17.82419393939394</v>
      </c>
      <c r="BO173" s="103">
        <v>-17.916315151515153</v>
      </c>
      <c r="BP173" s="103">
        <v>-18.010216867469882</v>
      </c>
      <c r="BQ173" s="103">
        <v>-18.105090909090908</v>
      </c>
      <c r="BR173" s="103">
        <v>-18.202060606060606</v>
      </c>
      <c r="BS173" s="103">
        <v>-18.30139393939394</v>
      </c>
      <c r="BT173" s="103">
        <v>-18.402000000000001</v>
      </c>
    </row>
    <row r="174" spans="1:72" ht="9.9499999999999993" customHeight="1" thickBot="1">
      <c r="A174" s="45" t="s">
        <v>2</v>
      </c>
      <c r="B174" s="35">
        <v>-22.205757575757573</v>
      </c>
      <c r="C174" s="35">
        <v>-21.627333333333333</v>
      </c>
      <c r="D174" s="103">
        <v>-21.093999999999998</v>
      </c>
      <c r="E174" s="103">
        <v>-20.596060606060604</v>
      </c>
      <c r="F174" s="103">
        <v>-20.142375189107412</v>
      </c>
      <c r="G174" s="103">
        <v>-20.047065052950074</v>
      </c>
      <c r="H174" s="103">
        <v>-19.951754916792737</v>
      </c>
      <c r="I174" s="103">
        <v>-19.8564447806354</v>
      </c>
      <c r="J174" s="103">
        <v>-19.761134644478062</v>
      </c>
      <c r="K174" s="103">
        <v>-19.665824508320725</v>
      </c>
      <c r="L174" s="103">
        <v>-19.570514372163387</v>
      </c>
      <c r="M174" s="103">
        <v>-19.074886535552196</v>
      </c>
      <c r="N174" s="103">
        <v>-18.127836611195157</v>
      </c>
      <c r="O174" s="103">
        <v>-17.180786686838125</v>
      </c>
      <c r="P174" s="103">
        <v>-16.233736762481087</v>
      </c>
      <c r="Q174" s="103">
        <v>-15.286686838124053</v>
      </c>
      <c r="R174" s="103">
        <v>-14.339636913767016</v>
      </c>
      <c r="S174" s="103">
        <v>-13.392586989409981</v>
      </c>
      <c r="T174" s="103">
        <v>-13.058335854765506</v>
      </c>
      <c r="U174" s="103">
        <v>-12.823842662632375</v>
      </c>
      <c r="V174" s="103">
        <v>-12.589349470499243</v>
      </c>
      <c r="W174" s="103">
        <v>-12.354856278366112</v>
      </c>
      <c r="X174" s="103">
        <v>-12.120363086232981</v>
      </c>
      <c r="Y174" s="103">
        <v>-11.88586989409985</v>
      </c>
      <c r="Z174" s="103">
        <v>-11.664545454545456</v>
      </c>
      <c r="AA174" s="103">
        <v>-11.482727272727274</v>
      </c>
      <c r="AB174" s="103">
        <v>-11.300909090909091</v>
      </c>
      <c r="AC174" s="103">
        <v>-11.119090909090909</v>
      </c>
      <c r="AD174" s="103">
        <v>-10.937272727272727</v>
      </c>
      <c r="AE174" s="103">
        <v>-10.755454545454546</v>
      </c>
      <c r="AF174" s="103">
        <v>-10.573636363636364</v>
      </c>
      <c r="AG174" s="103">
        <v>-10.424152798789713</v>
      </c>
      <c r="AH174" s="103">
        <v>-10.292080181543117</v>
      </c>
      <c r="AI174" s="103">
        <v>-10.160007564296521</v>
      </c>
      <c r="AJ174" s="103">
        <v>-10.027934947049925</v>
      </c>
      <c r="AK174" s="103">
        <v>-9.8958623298033288</v>
      </c>
      <c r="AL174" s="103">
        <v>-9.7637897125567328</v>
      </c>
      <c r="AM174" s="103">
        <v>-9.6337140695915284</v>
      </c>
      <c r="AN174" s="103">
        <v>-9.5515658093797278</v>
      </c>
      <c r="AO174" s="103">
        <v>-9.4694175491679271</v>
      </c>
      <c r="AP174" s="103">
        <v>-9.3872692889561264</v>
      </c>
      <c r="AQ174" s="103">
        <v>-9.3051210287443276</v>
      </c>
      <c r="AR174" s="103">
        <v>-9.2229727685325269</v>
      </c>
      <c r="AS174" s="103">
        <v>-9.1408245083207262</v>
      </c>
      <c r="AT174" s="103">
        <v>-9.071587878787879</v>
      </c>
      <c r="AU174" s="103">
        <v>-9.0194666666666663</v>
      </c>
      <c r="AV174" s="103">
        <v>-8.9758545454545455</v>
      </c>
      <c r="AW174" s="103">
        <v>-8.9342484848484851</v>
      </c>
      <c r="AX174" s="103">
        <v>-8.890006060606062</v>
      </c>
      <c r="AY174" s="103">
        <v>-8.8349036144578328</v>
      </c>
      <c r="AZ174" s="103">
        <v>-8.7680361445783142</v>
      </c>
      <c r="BA174" s="103">
        <v>-8.7420848484848488</v>
      </c>
      <c r="BB174" s="103">
        <v>-8.7251151515151513</v>
      </c>
      <c r="BC174" s="103">
        <v>-8.7081454545454555</v>
      </c>
      <c r="BD174" s="103">
        <v>-8.691175757575758</v>
      </c>
      <c r="BE174" s="103">
        <v>-8.6742060606060605</v>
      </c>
      <c r="BF174" s="103">
        <v>-8.657236363636363</v>
      </c>
      <c r="BG174" s="103">
        <v>-8.6470481927710843</v>
      </c>
      <c r="BH174" s="103">
        <v>-8.6609036144578315</v>
      </c>
      <c r="BI174" s="103">
        <v>-8.6907575757575763</v>
      </c>
      <c r="BJ174" s="103">
        <v>-8.7331818181818175</v>
      </c>
      <c r="BK174" s="103">
        <v>-8.7772606060606062</v>
      </c>
      <c r="BL174" s="103">
        <v>-8.8216606060606058</v>
      </c>
      <c r="BM174" s="103">
        <v>-8.8665090909090907</v>
      </c>
      <c r="BN174" s="103">
        <v>-8.9120969696969699</v>
      </c>
      <c r="BO174" s="103">
        <v>-8.9581575757575767</v>
      </c>
      <c r="BP174" s="103">
        <v>-9.0051084337349412</v>
      </c>
      <c r="BQ174" s="103">
        <v>-9.052545454545454</v>
      </c>
      <c r="BR174" s="103">
        <v>-9.1010303030303028</v>
      </c>
      <c r="BS174" s="103">
        <v>-9.1506969696969698</v>
      </c>
      <c r="BT174" s="103">
        <v>-9.2010000000000005</v>
      </c>
    </row>
    <row r="175" spans="1:72" ht="9.9499999999999993" customHeight="1" thickBot="1">
      <c r="A175" s="45" t="s">
        <v>1</v>
      </c>
      <c r="B175" s="35">
        <v>-18.61</v>
      </c>
      <c r="C175" s="35">
        <v>-18.612303030303028</v>
      </c>
      <c r="D175" s="103">
        <v>-18.618363636363636</v>
      </c>
      <c r="E175" s="103">
        <v>-18.624424242424244</v>
      </c>
      <c r="F175" s="103">
        <v>-18.631089258698939</v>
      </c>
      <c r="G175" s="103">
        <v>-18.644704992435702</v>
      </c>
      <c r="H175" s="103">
        <v>-18.658320726172466</v>
      </c>
      <c r="I175" s="103">
        <v>-18.671936459909226</v>
      </c>
      <c r="J175" s="103">
        <v>-18.685552193645989</v>
      </c>
      <c r="K175" s="103">
        <v>-18.699167927382753</v>
      </c>
      <c r="L175" s="103">
        <v>-18.712783661119516</v>
      </c>
      <c r="M175" s="103">
        <v>-18.728532526475036</v>
      </c>
      <c r="N175" s="103">
        <v>-18.746686838124052</v>
      </c>
      <c r="O175" s="103">
        <v>-18.764841149773069</v>
      </c>
      <c r="P175" s="103">
        <v>-18.782995461422086</v>
      </c>
      <c r="Q175" s="103">
        <v>-18.801149773071103</v>
      </c>
      <c r="R175" s="103">
        <v>-18.81930408472012</v>
      </c>
      <c r="S175" s="103">
        <v>-18.837458396369136</v>
      </c>
      <c r="T175" s="103">
        <v>-18.856913767019666</v>
      </c>
      <c r="U175" s="103">
        <v>-18.876580937972768</v>
      </c>
      <c r="V175" s="103">
        <v>-18.896248108925871</v>
      </c>
      <c r="W175" s="103">
        <v>-18.91591527987897</v>
      </c>
      <c r="X175" s="103">
        <v>-18.935582450832072</v>
      </c>
      <c r="Y175" s="103">
        <v>-18.955249621785175</v>
      </c>
      <c r="Z175" s="103">
        <v>-18.975303030303028</v>
      </c>
      <c r="AA175" s="103">
        <v>-18.996515151515151</v>
      </c>
      <c r="AB175" s="103">
        <v>-19.017727272727271</v>
      </c>
      <c r="AC175" s="103">
        <v>-19.038939393939394</v>
      </c>
      <c r="AD175" s="103">
        <v>-19.060151515151514</v>
      </c>
      <c r="AE175" s="103">
        <v>-19.081363636363637</v>
      </c>
      <c r="AF175" s="103">
        <v>-19.102575757575757</v>
      </c>
      <c r="AG175" s="103">
        <v>-19.12376701966717</v>
      </c>
      <c r="AH175" s="103">
        <v>-19.144947049924358</v>
      </c>
      <c r="AI175" s="103">
        <v>-19.166127080181543</v>
      </c>
      <c r="AJ175" s="103">
        <v>-19.187307110438727</v>
      </c>
      <c r="AK175" s="103">
        <v>-19.208487140695915</v>
      </c>
      <c r="AL175" s="103">
        <v>-19.2296671709531</v>
      </c>
      <c r="AM175" s="103">
        <v>-19.250786686838126</v>
      </c>
      <c r="AN175" s="103">
        <v>-19.270453857791225</v>
      </c>
      <c r="AO175" s="103">
        <v>-19.290121028744327</v>
      </c>
      <c r="AP175" s="103">
        <v>-19.309788199697426</v>
      </c>
      <c r="AQ175" s="103">
        <v>-19.329455370650528</v>
      </c>
      <c r="AR175" s="103">
        <v>-19.349122541603631</v>
      </c>
      <c r="AS175" s="103">
        <v>-19.36878971255673</v>
      </c>
      <c r="AT175" s="103">
        <v>-19.390424242424242</v>
      </c>
      <c r="AU175" s="103">
        <v>-19.414666666666669</v>
      </c>
      <c r="AV175" s="103">
        <v>-19.43418181818182</v>
      </c>
      <c r="AW175" s="103">
        <v>-19.452363636363636</v>
      </c>
      <c r="AX175" s="103">
        <v>-19.470545454545455</v>
      </c>
      <c r="AY175" s="103">
        <v>-19.488674698795183</v>
      </c>
      <c r="AZ175" s="103">
        <v>-19.506746987951807</v>
      </c>
      <c r="BA175" s="103">
        <v>-19.527393939393942</v>
      </c>
      <c r="BB175" s="103">
        <v>-19.548606060606062</v>
      </c>
      <c r="BC175" s="103">
        <v>-19.569818181818182</v>
      </c>
      <c r="BD175" s="103">
        <v>-19.591030303030301</v>
      </c>
      <c r="BE175" s="103">
        <v>-19.612242424242424</v>
      </c>
      <c r="BF175" s="103">
        <v>-19.633454545454544</v>
      </c>
      <c r="BG175" s="103">
        <v>-19.653975903614455</v>
      </c>
      <c r="BH175" s="103">
        <v>-19.672048192771083</v>
      </c>
      <c r="BI175" s="103">
        <v>-19.69018181818182</v>
      </c>
      <c r="BJ175" s="103">
        <v>-19.708363636363636</v>
      </c>
      <c r="BK175" s="103">
        <v>-19.726545454545455</v>
      </c>
      <c r="BL175" s="103">
        <v>-19.746303030303029</v>
      </c>
      <c r="BM175" s="103">
        <v>-19.770545454545456</v>
      </c>
      <c r="BN175" s="103">
        <v>-19.791090909090908</v>
      </c>
      <c r="BO175" s="103">
        <v>-19.809272727272727</v>
      </c>
      <c r="BP175" s="103">
        <v>-19.827349397590361</v>
      </c>
      <c r="BQ175" s="103">
        <v>-19.847272727272728</v>
      </c>
      <c r="BR175" s="103">
        <v>-19.871515151515151</v>
      </c>
      <c r="BS175" s="103">
        <v>-19.891818181818181</v>
      </c>
      <c r="BT175" s="103">
        <v>-19.91</v>
      </c>
    </row>
    <row r="176" spans="1:72" ht="9.9499999999999993" customHeight="1" thickBot="1">
      <c r="A176" s="45" t="s">
        <v>98</v>
      </c>
      <c r="B176" s="35">
        <v>-60.398181818181811</v>
      </c>
      <c r="C176" s="35">
        <v>-58.921818181818175</v>
      </c>
      <c r="D176" s="103">
        <v>-57.558181818181815</v>
      </c>
      <c r="E176" s="103">
        <v>-56.291878787878787</v>
      </c>
      <c r="F176" s="103">
        <v>-55.106868381240538</v>
      </c>
      <c r="G176" s="103">
        <v>-54.442723146747348</v>
      </c>
      <c r="H176" s="103">
        <v>-53.778577912254157</v>
      </c>
      <c r="I176" s="103">
        <v>-53.114432677760966</v>
      </c>
      <c r="J176" s="103">
        <v>-52.450287443267776</v>
      </c>
      <c r="K176" s="103">
        <v>-51.786142208774578</v>
      </c>
      <c r="L176" s="103">
        <v>-51.121996974281387</v>
      </c>
      <c r="M176" s="103">
        <v>-50.140726172465961</v>
      </c>
      <c r="N176" s="103">
        <v>-48.80184568835098</v>
      </c>
      <c r="O176" s="103">
        <v>-47.462965204236006</v>
      </c>
      <c r="P176" s="103">
        <v>-46.124084720121026</v>
      </c>
      <c r="Q176" s="103">
        <v>-44.785204236006052</v>
      </c>
      <c r="R176" s="103">
        <v>-43.446323751891072</v>
      </c>
      <c r="S176" s="103">
        <v>-42.107443267776098</v>
      </c>
      <c r="T176" s="103">
        <v>-41.47894099848714</v>
      </c>
      <c r="U176" s="103">
        <v>-40.966081694402419</v>
      </c>
      <c r="V176" s="103">
        <v>-40.453222390317698</v>
      </c>
      <c r="W176" s="103">
        <v>-39.940363086232978</v>
      </c>
      <c r="X176" s="103">
        <v>-39.427503782148264</v>
      </c>
      <c r="Y176" s="103">
        <v>-38.914644478063543</v>
      </c>
      <c r="Z176" s="103">
        <v>-38.433030303030307</v>
      </c>
      <c r="AA176" s="103">
        <v>-38.045151515151517</v>
      </c>
      <c r="AB176" s="103">
        <v>-37.657272727272726</v>
      </c>
      <c r="AC176" s="103">
        <v>-37.269393939393936</v>
      </c>
      <c r="AD176" s="103">
        <v>-36.881515151515153</v>
      </c>
      <c r="AE176" s="103">
        <v>-36.493636363636362</v>
      </c>
      <c r="AF176" s="103">
        <v>-36.105757575757572</v>
      </c>
      <c r="AG176" s="103">
        <v>-35.781588502269287</v>
      </c>
      <c r="AH176" s="103">
        <v>-35.491724659606653</v>
      </c>
      <c r="AI176" s="103">
        <v>-35.201860816944027</v>
      </c>
      <c r="AJ176" s="103">
        <v>-34.911996974281394</v>
      </c>
      <c r="AK176" s="103">
        <v>-34.62213313161876</v>
      </c>
      <c r="AL176" s="103">
        <v>-34.332269288956127</v>
      </c>
      <c r="AM176" s="103">
        <v>-34.045552193645996</v>
      </c>
      <c r="AN176" s="103">
        <v>-33.834357034795765</v>
      </c>
      <c r="AO176" s="103">
        <v>-33.623161875945542</v>
      </c>
      <c r="AP176" s="103">
        <v>-33.411966717095311</v>
      </c>
      <c r="AQ176" s="103">
        <v>-33.200771558245087</v>
      </c>
      <c r="AR176" s="103">
        <v>-32.989576399394856</v>
      </c>
      <c r="AS176" s="103">
        <v>-32.778381240544633</v>
      </c>
      <c r="AT176" s="103">
        <v>-32.58711515151515</v>
      </c>
      <c r="AU176" s="103">
        <v>-32.422266666666665</v>
      </c>
      <c r="AV176" s="103">
        <v>-32.269709090909089</v>
      </c>
      <c r="AW176" s="103">
        <v>-32.117466666666665</v>
      </c>
      <c r="AX176" s="103">
        <v>-31.944133333333333</v>
      </c>
      <c r="AY176" s="103">
        <v>-31.734867469879518</v>
      </c>
      <c r="AZ176" s="103">
        <v>-31.486674698795181</v>
      </c>
      <c r="BA176" s="103">
        <v>-31.347078787878786</v>
      </c>
      <c r="BB176" s="103">
        <v>-31.231321212121212</v>
      </c>
      <c r="BC176" s="103">
        <v>-31.115563636363635</v>
      </c>
      <c r="BD176" s="103">
        <v>-30.999806060606062</v>
      </c>
      <c r="BE176" s="103">
        <v>-30.884048484848485</v>
      </c>
      <c r="BF176" s="103">
        <v>-30.768290909090908</v>
      </c>
      <c r="BG176" s="103">
        <v>-30.669518072289158</v>
      </c>
      <c r="BH176" s="103">
        <v>-30.630963855421683</v>
      </c>
      <c r="BI176" s="103">
        <v>-30.624181818181818</v>
      </c>
      <c r="BJ176" s="103">
        <v>-30.642363636363633</v>
      </c>
      <c r="BK176" s="103">
        <v>-30.669369696969696</v>
      </c>
      <c r="BL176" s="103">
        <v>-30.697563636363636</v>
      </c>
      <c r="BM176" s="103">
        <v>-30.726654545454547</v>
      </c>
      <c r="BN176" s="103">
        <v>-30.757224242424243</v>
      </c>
      <c r="BO176" s="103">
        <v>-30.788739393939395</v>
      </c>
      <c r="BP176" s="103">
        <v>-30.822385542168675</v>
      </c>
      <c r="BQ176" s="103">
        <v>-30.856909090909092</v>
      </c>
      <c r="BR176" s="103">
        <v>-30.893272727272727</v>
      </c>
      <c r="BS176" s="103">
        <v>-30.931999999999999</v>
      </c>
      <c r="BT176" s="103">
        <v>-30.972000000000001</v>
      </c>
    </row>
    <row r="177" spans="1:72" ht="9.9499999999999993" customHeight="1" thickBot="1">
      <c r="A177" s="45" t="s">
        <v>64</v>
      </c>
      <c r="B177" s="35">
        <v>-38.192424242424238</v>
      </c>
      <c r="C177" s="35">
        <v>-37.294484848484849</v>
      </c>
      <c r="D177" s="103">
        <v>-36.464181818181814</v>
      </c>
      <c r="E177" s="103">
        <v>-35.695818181818176</v>
      </c>
      <c r="F177" s="103">
        <v>-34.964493192133126</v>
      </c>
      <c r="G177" s="103">
        <v>-34.395658093797273</v>
      </c>
      <c r="H177" s="103">
        <v>-33.82682299546142</v>
      </c>
      <c r="I177" s="103">
        <v>-33.257987897125567</v>
      </c>
      <c r="J177" s="103">
        <v>-32.689152798789713</v>
      </c>
      <c r="K177" s="103">
        <v>-32.12031770045386</v>
      </c>
      <c r="L177" s="103">
        <v>-31.551482602118003</v>
      </c>
      <c r="M177" s="103">
        <v>-31.065839636913768</v>
      </c>
      <c r="N177" s="103">
        <v>-30.674009077155823</v>
      </c>
      <c r="O177" s="103">
        <v>-30.282178517397881</v>
      </c>
      <c r="P177" s="103">
        <v>-29.890347957639939</v>
      </c>
      <c r="Q177" s="103">
        <v>-29.498517397881997</v>
      </c>
      <c r="R177" s="103">
        <v>-29.106686838124055</v>
      </c>
      <c r="S177" s="103">
        <v>-28.71485627836611</v>
      </c>
      <c r="T177" s="103">
        <v>-28.420605143721634</v>
      </c>
      <c r="U177" s="103">
        <v>-28.142239031770046</v>
      </c>
      <c r="V177" s="103">
        <v>-27.863872919818455</v>
      </c>
      <c r="W177" s="103">
        <v>-27.585506807866867</v>
      </c>
      <c r="X177" s="103">
        <v>-27.30714069591528</v>
      </c>
      <c r="Y177" s="103">
        <v>-27.028774583963692</v>
      </c>
      <c r="Z177" s="103">
        <v>-26.768484848484849</v>
      </c>
      <c r="AA177" s="103">
        <v>-26.562424242424242</v>
      </c>
      <c r="AB177" s="103">
        <v>-26.356363636363636</v>
      </c>
      <c r="AC177" s="103">
        <v>-26.150303030303032</v>
      </c>
      <c r="AD177" s="103">
        <v>-25.944242424242425</v>
      </c>
      <c r="AE177" s="103">
        <v>-25.738181818181818</v>
      </c>
      <c r="AF177" s="103">
        <v>-25.532121212121211</v>
      </c>
      <c r="AG177" s="103">
        <v>-25.357435703479577</v>
      </c>
      <c r="AH177" s="103">
        <v>-25.19964447806354</v>
      </c>
      <c r="AI177" s="103">
        <v>-25.041853252647506</v>
      </c>
      <c r="AJ177" s="103">
        <v>-24.884062027231469</v>
      </c>
      <c r="AK177" s="103">
        <v>-24.726270801815431</v>
      </c>
      <c r="AL177" s="103">
        <v>-24.568479576399398</v>
      </c>
      <c r="AM177" s="103">
        <v>-24.411838124054466</v>
      </c>
      <c r="AN177" s="103">
        <v>-24.282791225416037</v>
      </c>
      <c r="AO177" s="103">
        <v>-24.153744326777613</v>
      </c>
      <c r="AP177" s="103">
        <v>-24.024697428139184</v>
      </c>
      <c r="AQ177" s="103">
        <v>-23.895650529500756</v>
      </c>
      <c r="AR177" s="103">
        <v>-23.766603630862331</v>
      </c>
      <c r="AS177" s="103">
        <v>-23.637556732223903</v>
      </c>
      <c r="AT177" s="103">
        <v>-23.515527272727272</v>
      </c>
      <c r="AU177" s="103">
        <v>-23.402799999999999</v>
      </c>
      <c r="AV177" s="103">
        <v>-23.293854545454547</v>
      </c>
      <c r="AW177" s="103">
        <v>-23.18321818181818</v>
      </c>
      <c r="AX177" s="103">
        <v>-23.054127272727275</v>
      </c>
      <c r="AY177" s="103">
        <v>-22.899963855421689</v>
      </c>
      <c r="AZ177" s="103">
        <v>-22.718638554216867</v>
      </c>
      <c r="BA177" s="103">
        <v>-22.604993939393939</v>
      </c>
      <c r="BB177" s="103">
        <v>-22.506206060606061</v>
      </c>
      <c r="BC177" s="103">
        <v>-22.40741818181818</v>
      </c>
      <c r="BD177" s="103">
        <v>-22.308630303030302</v>
      </c>
      <c r="BE177" s="103">
        <v>-22.209842424242424</v>
      </c>
      <c r="BF177" s="103">
        <v>-22.111054545454543</v>
      </c>
      <c r="BG177" s="103">
        <v>-22.02246987951807</v>
      </c>
      <c r="BH177" s="103">
        <v>-21.970060240963853</v>
      </c>
      <c r="BI177" s="103">
        <v>-21.933424242424241</v>
      </c>
      <c r="BJ177" s="103">
        <v>-21.909181818181818</v>
      </c>
      <c r="BK177" s="103">
        <v>-21.892109090909091</v>
      </c>
      <c r="BL177" s="103">
        <v>-21.875903030303032</v>
      </c>
      <c r="BM177" s="103">
        <v>-21.860145454545453</v>
      </c>
      <c r="BN177" s="103">
        <v>-21.845127272727272</v>
      </c>
      <c r="BO177" s="103">
        <v>-21.830581818181816</v>
      </c>
      <c r="BP177" s="103">
        <v>-21.817277108433736</v>
      </c>
      <c r="BQ177" s="103">
        <v>-21.804363636363636</v>
      </c>
      <c r="BR177" s="103">
        <v>-21.792242424242424</v>
      </c>
      <c r="BS177" s="103">
        <v>-21.781303030303032</v>
      </c>
      <c r="BT177" s="103">
        <v>-21.771000000000001</v>
      </c>
    </row>
    <row r="178" spans="1:72" ht="9.9499999999999993" customHeight="1" thickBot="1">
      <c r="A178" s="45" t="s">
        <v>52</v>
      </c>
      <c r="B178" s="35">
        <v>-15.986666666666665</v>
      </c>
      <c r="C178" s="35">
        <v>-15.667151515151515</v>
      </c>
      <c r="D178" s="103">
        <v>-15.370181818181816</v>
      </c>
      <c r="E178" s="103">
        <v>-15.099757575757575</v>
      </c>
      <c r="F178" s="103">
        <v>-14.822118003025718</v>
      </c>
      <c r="G178" s="103">
        <v>-14.3485930408472</v>
      </c>
      <c r="H178" s="103">
        <v>-13.875068078668683</v>
      </c>
      <c r="I178" s="103">
        <v>-13.401543116490167</v>
      </c>
      <c r="J178" s="103">
        <v>-12.928018154311649</v>
      </c>
      <c r="K178" s="103">
        <v>-12.454493192133132</v>
      </c>
      <c r="L178" s="103">
        <v>-11.980968229954614</v>
      </c>
      <c r="M178" s="103">
        <v>-11.990953101361573</v>
      </c>
      <c r="N178" s="103">
        <v>-12.546172465960666</v>
      </c>
      <c r="O178" s="103">
        <v>-13.101391830559759</v>
      </c>
      <c r="P178" s="103">
        <v>-13.656611195158851</v>
      </c>
      <c r="Q178" s="103">
        <v>-14.211830559757944</v>
      </c>
      <c r="R178" s="103">
        <v>-14.767049924357035</v>
      </c>
      <c r="S178" s="103">
        <v>-15.322269288956129</v>
      </c>
      <c r="T178" s="103">
        <v>-15.362269288956128</v>
      </c>
      <c r="U178" s="103">
        <v>-15.31839636913767</v>
      </c>
      <c r="V178" s="103">
        <v>-15.274523449319213</v>
      </c>
      <c r="W178" s="103">
        <v>-15.230650529500757</v>
      </c>
      <c r="X178" s="103">
        <v>-15.186777609682299</v>
      </c>
      <c r="Y178" s="103">
        <v>-15.142904689863842</v>
      </c>
      <c r="Z178" s="103">
        <v>-15.103939393939394</v>
      </c>
      <c r="AA178" s="103">
        <v>-15.079696969696968</v>
      </c>
      <c r="AB178" s="103">
        <v>-15.055454545454545</v>
      </c>
      <c r="AC178" s="103">
        <v>-15.031212121212121</v>
      </c>
      <c r="AD178" s="103">
        <v>-15.006969696969696</v>
      </c>
      <c r="AE178" s="103">
        <v>-14.982727272727272</v>
      </c>
      <c r="AF178" s="103">
        <v>-14.958484848484847</v>
      </c>
      <c r="AG178" s="103">
        <v>-14.933282904689863</v>
      </c>
      <c r="AH178" s="103">
        <v>-14.907564296520423</v>
      </c>
      <c r="AI178" s="103">
        <v>-14.881845688350984</v>
      </c>
      <c r="AJ178" s="103">
        <v>-14.856127080181542</v>
      </c>
      <c r="AK178" s="103">
        <v>-14.830408472012103</v>
      </c>
      <c r="AL178" s="103">
        <v>-14.804689863842661</v>
      </c>
      <c r="AM178" s="103">
        <v>-14.778124054462934</v>
      </c>
      <c r="AN178" s="103">
        <v>-14.731225416036308</v>
      </c>
      <c r="AO178" s="103">
        <v>-14.684326777609682</v>
      </c>
      <c r="AP178" s="103">
        <v>-14.637428139183056</v>
      </c>
      <c r="AQ178" s="103">
        <v>-14.59052950075643</v>
      </c>
      <c r="AR178" s="103">
        <v>-14.543630862329804</v>
      </c>
      <c r="AS178" s="103">
        <v>-14.496732223903178</v>
      </c>
      <c r="AT178" s="103">
        <v>-14.443939393939395</v>
      </c>
      <c r="AU178" s="103">
        <v>-14.383333333333333</v>
      </c>
      <c r="AV178" s="103">
        <v>-14.318</v>
      </c>
      <c r="AW178" s="103">
        <v>-14.248969696969697</v>
      </c>
      <c r="AX178" s="103">
        <v>-14.164121212121213</v>
      </c>
      <c r="AY178" s="103">
        <v>-14.065060240963856</v>
      </c>
      <c r="AZ178" s="103">
        <v>-13.950602409638554</v>
      </c>
      <c r="BA178" s="103">
        <v>-13.86290909090909</v>
      </c>
      <c r="BB178" s="103">
        <v>-13.781090909090908</v>
      </c>
      <c r="BC178" s="103">
        <v>-13.699272727272726</v>
      </c>
      <c r="BD178" s="103">
        <v>-13.617454545454546</v>
      </c>
      <c r="BE178" s="103">
        <v>-13.535636363636364</v>
      </c>
      <c r="BF178" s="103">
        <v>-13.453818181818182</v>
      </c>
      <c r="BG178" s="103">
        <v>-13.375421686746988</v>
      </c>
      <c r="BH178" s="103">
        <v>-13.309156626506024</v>
      </c>
      <c r="BI178" s="103">
        <v>-13.242666666666667</v>
      </c>
      <c r="BJ178" s="103">
        <v>-13.176</v>
      </c>
      <c r="BK178" s="103">
        <v>-13.114848484848485</v>
      </c>
      <c r="BL178" s="103">
        <v>-13.054242424242425</v>
      </c>
      <c r="BM178" s="103">
        <v>-12.993636363636364</v>
      </c>
      <c r="BN178" s="103">
        <v>-12.933030303030304</v>
      </c>
      <c r="BO178" s="103">
        <v>-12.872424242424241</v>
      </c>
      <c r="BP178" s="103">
        <v>-12.812168674698794</v>
      </c>
      <c r="BQ178" s="103">
        <v>-12.751818181818182</v>
      </c>
      <c r="BR178" s="103">
        <v>-12.691212121212121</v>
      </c>
      <c r="BS178" s="103">
        <v>-12.630606060606061</v>
      </c>
      <c r="BT178" s="103">
        <v>-12.57</v>
      </c>
    </row>
    <row r="179" spans="1:72" ht="9.9499999999999993" customHeight="1" thickBot="1">
      <c r="A179" s="45" t="s">
        <v>89</v>
      </c>
      <c r="B179" s="35">
        <v>-186.75945454545453</v>
      </c>
      <c r="C179" s="35">
        <v>-181.43072727272727</v>
      </c>
      <c r="D179" s="103">
        <v>-176.4852727272727</v>
      </c>
      <c r="E179" s="103">
        <v>-171.88490909090908</v>
      </c>
      <c r="F179" s="103">
        <v>-167.49030257186081</v>
      </c>
      <c r="G179" s="103">
        <v>-163.99408472012101</v>
      </c>
      <c r="H179" s="103">
        <v>-160.49786686838124</v>
      </c>
      <c r="I179" s="103">
        <v>-157.00164901664144</v>
      </c>
      <c r="J179" s="103">
        <v>-153.50543116490167</v>
      </c>
      <c r="K179" s="103">
        <v>-150.00921331316187</v>
      </c>
      <c r="L179" s="103">
        <v>-146.51299546142209</v>
      </c>
      <c r="M179" s="103">
        <v>-143.49815431164902</v>
      </c>
      <c r="N179" s="103">
        <v>-141.02614220877459</v>
      </c>
      <c r="O179" s="103">
        <v>-138.55413010590016</v>
      </c>
      <c r="P179" s="103">
        <v>-136.0821180030257</v>
      </c>
      <c r="Q179" s="103">
        <v>-133.61010590015127</v>
      </c>
      <c r="R179" s="103">
        <v>-131.13809379727684</v>
      </c>
      <c r="S179" s="103">
        <v>-128.66608169440241</v>
      </c>
      <c r="T179" s="103">
        <v>-126.752223903177</v>
      </c>
      <c r="U179" s="103">
        <v>-124.92922844175492</v>
      </c>
      <c r="V179" s="103">
        <v>-123.10623298033283</v>
      </c>
      <c r="W179" s="103">
        <v>-121.28323751891074</v>
      </c>
      <c r="X179" s="103">
        <v>-119.46024205748866</v>
      </c>
      <c r="Y179" s="103">
        <v>-117.63724659606657</v>
      </c>
      <c r="Z179" s="103">
        <v>-115.92151515151517</v>
      </c>
      <c r="AA179" s="103">
        <v>-114.52757575757576</v>
      </c>
      <c r="AB179" s="103">
        <v>-113.13363636363637</v>
      </c>
      <c r="AC179" s="103">
        <v>-111.73969696969698</v>
      </c>
      <c r="AD179" s="103">
        <v>-110.34575757575759</v>
      </c>
      <c r="AE179" s="103">
        <v>-108.9518181818182</v>
      </c>
      <c r="AF179" s="103">
        <v>-107.55787878787879</v>
      </c>
      <c r="AG179" s="103">
        <v>-106.36208018154312</v>
      </c>
      <c r="AH179" s="103">
        <v>-105.27297276853253</v>
      </c>
      <c r="AI179" s="103">
        <v>-104.18386535552195</v>
      </c>
      <c r="AJ179" s="103">
        <v>-103.09475794251135</v>
      </c>
      <c r="AK179" s="103">
        <v>-102.00565052950076</v>
      </c>
      <c r="AL179" s="103">
        <v>-100.91654311649016</v>
      </c>
      <c r="AM179" s="103">
        <v>-99.836331316187596</v>
      </c>
      <c r="AN179" s="103">
        <v>-98.96961422087746</v>
      </c>
      <c r="AO179" s="103">
        <v>-98.102897125567324</v>
      </c>
      <c r="AP179" s="103">
        <v>-97.236180030257188</v>
      </c>
      <c r="AQ179" s="103">
        <v>-96.369462934947052</v>
      </c>
      <c r="AR179" s="103">
        <v>-95.502745839636916</v>
      </c>
      <c r="AS179" s="103">
        <v>-94.636028744326779</v>
      </c>
      <c r="AT179" s="103">
        <v>-93.814157575757577</v>
      </c>
      <c r="AU179" s="103">
        <v>-93.051733333333331</v>
      </c>
      <c r="AV179" s="103">
        <v>-92.324290909090905</v>
      </c>
      <c r="AW179" s="103">
        <v>-91.621290909090902</v>
      </c>
      <c r="AX179" s="103">
        <v>-91.015836363636353</v>
      </c>
      <c r="AY179" s="103">
        <v>-90.575795180722892</v>
      </c>
      <c r="AZ179" s="103">
        <v>-90.314951807228908</v>
      </c>
      <c r="BA179" s="103">
        <v>-90.087103030303027</v>
      </c>
      <c r="BB179" s="103">
        <v>-89.866496969696968</v>
      </c>
      <c r="BC179" s="103">
        <v>-89.645890909090909</v>
      </c>
      <c r="BD179" s="103">
        <v>-89.42528484848485</v>
      </c>
      <c r="BE179" s="103">
        <v>-89.204678787878791</v>
      </c>
      <c r="BF179" s="103">
        <v>-88.984072727272732</v>
      </c>
      <c r="BG179" s="103">
        <v>-88.768132530120496</v>
      </c>
      <c r="BH179" s="103">
        <v>-88.56873493975904</v>
      </c>
      <c r="BI179" s="103">
        <v>-88.328272727272719</v>
      </c>
      <c r="BJ179" s="103">
        <v>-88.055545454545452</v>
      </c>
      <c r="BK179" s="103">
        <v>-87.787781818181827</v>
      </c>
      <c r="BL179" s="103">
        <v>-87.520981818181824</v>
      </c>
      <c r="BM179" s="103">
        <v>-87.255527272727278</v>
      </c>
      <c r="BN179" s="103">
        <v>-86.999684848484847</v>
      </c>
      <c r="BO179" s="103">
        <v>-86.749987878787891</v>
      </c>
      <c r="BP179" s="103">
        <v>-86.51677108433735</v>
      </c>
      <c r="BQ179" s="103">
        <v>-86.281272727272722</v>
      </c>
      <c r="BR179" s="103">
        <v>-86.038848484848486</v>
      </c>
      <c r="BS179" s="103">
        <v>-85.807848484848492</v>
      </c>
      <c r="BT179" s="103">
        <v>-85.582999999999998</v>
      </c>
    </row>
    <row r="180" spans="1:72" ht="9.9499999999999993" customHeight="1" thickBot="1">
      <c r="A180" s="45" t="s">
        <v>59</v>
      </c>
      <c r="B180" s="35">
        <v>-82.276848484848472</v>
      </c>
      <c r="C180" s="35">
        <v>-79.901696969696957</v>
      </c>
      <c r="D180" s="103">
        <v>-77.695636363636353</v>
      </c>
      <c r="E180" s="103">
        <v>-75.644424242424236</v>
      </c>
      <c r="F180" s="103">
        <v>-73.673963691376699</v>
      </c>
      <c r="G180" s="103">
        <v>-71.973509833585481</v>
      </c>
      <c r="H180" s="103">
        <v>-70.27305597579425</v>
      </c>
      <c r="I180" s="103">
        <v>-68.572602118003019</v>
      </c>
      <c r="J180" s="103">
        <v>-66.872148260211802</v>
      </c>
      <c r="K180" s="103">
        <v>-65.17169440242057</v>
      </c>
      <c r="L180" s="103">
        <v>-63.471240544629346</v>
      </c>
      <c r="M180" s="103">
        <v>-62.211633888048404</v>
      </c>
      <c r="N180" s="103">
        <v>-61.449152798789711</v>
      </c>
      <c r="O180" s="103">
        <v>-60.686671709531012</v>
      </c>
      <c r="P180" s="103">
        <v>-59.924190620272313</v>
      </c>
      <c r="Q180" s="103">
        <v>-59.161709531013614</v>
      </c>
      <c r="R180" s="103">
        <v>-58.399228441754914</v>
      </c>
      <c r="S180" s="103">
        <v>-57.636747352496215</v>
      </c>
      <c r="T180" s="103">
        <v>-56.846944024205747</v>
      </c>
      <c r="U180" s="103">
        <v>-56.052692889561271</v>
      </c>
      <c r="V180" s="103">
        <v>-55.258441754916795</v>
      </c>
      <c r="W180" s="103">
        <v>-54.464190620272312</v>
      </c>
      <c r="X180" s="103">
        <v>-53.669939485627836</v>
      </c>
      <c r="Y180" s="103">
        <v>-52.87568835098336</v>
      </c>
      <c r="Z180" s="103">
        <v>-52.128484848484852</v>
      </c>
      <c r="AA180" s="103">
        <v>-51.522424242424243</v>
      </c>
      <c r="AB180" s="103">
        <v>-50.916363636363634</v>
      </c>
      <c r="AC180" s="103">
        <v>-50.310303030303032</v>
      </c>
      <c r="AD180" s="103">
        <v>-49.704242424242423</v>
      </c>
      <c r="AE180" s="103">
        <v>-49.098181818181821</v>
      </c>
      <c r="AF180" s="103">
        <v>-48.492121212121212</v>
      </c>
      <c r="AG180" s="103">
        <v>-47.9689636913767</v>
      </c>
      <c r="AH180" s="103">
        <v>-47.490446293494706</v>
      </c>
      <c r="AI180" s="103">
        <v>-47.011928895612705</v>
      </c>
      <c r="AJ180" s="103">
        <v>-46.533411497730711</v>
      </c>
      <c r="AK180" s="103">
        <v>-46.05489409984871</v>
      </c>
      <c r="AL180" s="103">
        <v>-45.576376701966716</v>
      </c>
      <c r="AM180" s="103">
        <v>-45.101308623298031</v>
      </c>
      <c r="AN180" s="103">
        <v>-44.709024205748861</v>
      </c>
      <c r="AO180" s="103">
        <v>-44.316739788199698</v>
      </c>
      <c r="AP180" s="103">
        <v>-43.924455370650527</v>
      </c>
      <c r="AQ180" s="103">
        <v>-43.532170953101364</v>
      </c>
      <c r="AR180" s="103">
        <v>-43.139886535552193</v>
      </c>
      <c r="AS180" s="103">
        <v>-42.74760211800303</v>
      </c>
      <c r="AT180" s="103">
        <v>-42.371284848484848</v>
      </c>
      <c r="AU180" s="103">
        <v>-42.016133333333336</v>
      </c>
      <c r="AV180" s="103">
        <v>-41.674218181818183</v>
      </c>
      <c r="AW180" s="103">
        <v>-41.34352121212121</v>
      </c>
      <c r="AX180" s="103">
        <v>-41.062915151515149</v>
      </c>
      <c r="AY180" s="103">
        <v>-40.870445783132531</v>
      </c>
      <c r="AZ180" s="103">
        <v>-40.773457831325302</v>
      </c>
      <c r="BA180" s="103">
        <v>-40.672509090909088</v>
      </c>
      <c r="BB180" s="103">
        <v>-40.570690909090906</v>
      </c>
      <c r="BC180" s="103">
        <v>-40.468872727272725</v>
      </c>
      <c r="BD180" s="103">
        <v>-40.36705454545455</v>
      </c>
      <c r="BE180" s="103">
        <v>-40.265236363636369</v>
      </c>
      <c r="BF180" s="103">
        <v>-40.163418181818187</v>
      </c>
      <c r="BG180" s="103">
        <v>-40.060542168674701</v>
      </c>
      <c r="BH180" s="103">
        <v>-39.953915662650601</v>
      </c>
      <c r="BI180" s="103">
        <v>-39.818757575757573</v>
      </c>
      <c r="BJ180" s="103">
        <v>-39.661181818181817</v>
      </c>
      <c r="BK180" s="103">
        <v>-39.505260606060602</v>
      </c>
      <c r="BL180" s="103">
        <v>-39.34966060606061</v>
      </c>
      <c r="BM180" s="103">
        <v>-39.194509090909094</v>
      </c>
      <c r="BN180" s="103">
        <v>-39.043793939393936</v>
      </c>
      <c r="BO180" s="103">
        <v>-38.895915151515155</v>
      </c>
      <c r="BP180" s="103">
        <v>-38.755831325301209</v>
      </c>
      <c r="BQ180" s="103">
        <v>-38.614363636363635</v>
      </c>
      <c r="BR180" s="103">
        <v>-38.468909090909094</v>
      </c>
      <c r="BS180" s="103">
        <v>-38.328575757575756</v>
      </c>
      <c r="BT180" s="103">
        <v>-38.191000000000003</v>
      </c>
    </row>
    <row r="181" spans="1:72" ht="9.9499999999999993" customHeight="1" thickBot="1">
      <c r="A181" s="45" t="s">
        <v>68</v>
      </c>
      <c r="B181" s="35">
        <v>-22.205757575757573</v>
      </c>
      <c r="C181" s="35">
        <v>-21.627333333333333</v>
      </c>
      <c r="D181" s="103">
        <v>-21.093999999999998</v>
      </c>
      <c r="E181" s="103">
        <v>-20.596060606060604</v>
      </c>
      <c r="F181" s="103">
        <v>-20.142375189107412</v>
      </c>
      <c r="G181" s="103">
        <v>-20.047065052950074</v>
      </c>
      <c r="H181" s="103">
        <v>-19.951754916792737</v>
      </c>
      <c r="I181" s="103">
        <v>-19.8564447806354</v>
      </c>
      <c r="J181" s="103">
        <v>-19.761134644478062</v>
      </c>
      <c r="K181" s="103">
        <v>-19.665824508320725</v>
      </c>
      <c r="L181" s="103">
        <v>-19.570514372163387</v>
      </c>
      <c r="M181" s="103">
        <v>-19.074886535552196</v>
      </c>
      <c r="N181" s="103">
        <v>-18.127836611195157</v>
      </c>
      <c r="O181" s="103">
        <v>-17.180786686838125</v>
      </c>
      <c r="P181" s="103">
        <v>-16.233736762481087</v>
      </c>
      <c r="Q181" s="103">
        <v>-15.286686838124053</v>
      </c>
      <c r="R181" s="103">
        <v>-14.339636913767016</v>
      </c>
      <c r="S181" s="103">
        <v>-13.392586989409981</v>
      </c>
      <c r="T181" s="103">
        <v>-13.058335854765506</v>
      </c>
      <c r="U181" s="103">
        <v>-12.823842662632375</v>
      </c>
      <c r="V181" s="103">
        <v>-12.589349470499243</v>
      </c>
      <c r="W181" s="103">
        <v>-12.354856278366112</v>
      </c>
      <c r="X181" s="103">
        <v>-12.120363086232981</v>
      </c>
      <c r="Y181" s="103">
        <v>-11.88586989409985</v>
      </c>
      <c r="Z181" s="103">
        <v>-11.664545454545456</v>
      </c>
      <c r="AA181" s="103">
        <v>-11.482727272727274</v>
      </c>
      <c r="AB181" s="103">
        <v>-11.300909090909091</v>
      </c>
      <c r="AC181" s="103">
        <v>-11.119090909090909</v>
      </c>
      <c r="AD181" s="103">
        <v>-10.937272727272727</v>
      </c>
      <c r="AE181" s="103">
        <v>-10.755454545454546</v>
      </c>
      <c r="AF181" s="103">
        <v>-10.573636363636364</v>
      </c>
      <c r="AG181" s="103">
        <v>-10.424152798789713</v>
      </c>
      <c r="AH181" s="103">
        <v>-10.292080181543117</v>
      </c>
      <c r="AI181" s="103">
        <v>-10.160007564296521</v>
      </c>
      <c r="AJ181" s="103">
        <v>-10.027934947049925</v>
      </c>
      <c r="AK181" s="103">
        <v>-9.8958623298033288</v>
      </c>
      <c r="AL181" s="103">
        <v>-9.7637897125567328</v>
      </c>
      <c r="AM181" s="103">
        <v>-9.6337140695915284</v>
      </c>
      <c r="AN181" s="103">
        <v>-9.5515658093797278</v>
      </c>
      <c r="AO181" s="103">
        <v>-9.4694175491679271</v>
      </c>
      <c r="AP181" s="103">
        <v>-9.3872692889561264</v>
      </c>
      <c r="AQ181" s="103">
        <v>-9.3051210287443276</v>
      </c>
      <c r="AR181" s="103">
        <v>-9.2229727685325269</v>
      </c>
      <c r="AS181" s="103">
        <v>-9.1408245083207262</v>
      </c>
      <c r="AT181" s="103">
        <v>-9.071587878787879</v>
      </c>
      <c r="AU181" s="103">
        <v>-9.0194666666666663</v>
      </c>
      <c r="AV181" s="103">
        <v>-8.9758545454545455</v>
      </c>
      <c r="AW181" s="103">
        <v>-8.9342484848484851</v>
      </c>
      <c r="AX181" s="103">
        <v>-8.890006060606062</v>
      </c>
      <c r="AY181" s="103">
        <v>-8.8349036144578328</v>
      </c>
      <c r="AZ181" s="103">
        <v>-8.7680361445783142</v>
      </c>
      <c r="BA181" s="103">
        <v>-8.7420848484848488</v>
      </c>
      <c r="BB181" s="103">
        <v>-8.7251151515151513</v>
      </c>
      <c r="BC181" s="103">
        <v>-8.7081454545454555</v>
      </c>
      <c r="BD181" s="103">
        <v>-8.691175757575758</v>
      </c>
      <c r="BE181" s="103">
        <v>-8.6742060606060605</v>
      </c>
      <c r="BF181" s="103">
        <v>-8.657236363636363</v>
      </c>
      <c r="BG181" s="103">
        <v>-8.6470481927710843</v>
      </c>
      <c r="BH181" s="103">
        <v>-8.6609036144578315</v>
      </c>
      <c r="BI181" s="103">
        <v>-8.6907575757575763</v>
      </c>
      <c r="BJ181" s="103">
        <v>-8.7331818181818175</v>
      </c>
      <c r="BK181" s="103">
        <v>-8.7772606060606062</v>
      </c>
      <c r="BL181" s="103">
        <v>-8.8216606060606058</v>
      </c>
      <c r="BM181" s="103">
        <v>-8.8665090909090907</v>
      </c>
      <c r="BN181" s="103">
        <v>-8.9120969696969699</v>
      </c>
      <c r="BO181" s="103">
        <v>-8.9581575757575767</v>
      </c>
      <c r="BP181" s="103">
        <v>-9.0051084337349412</v>
      </c>
      <c r="BQ181" s="103">
        <v>-9.052545454545454</v>
      </c>
      <c r="BR181" s="103">
        <v>-9.1010303030303028</v>
      </c>
      <c r="BS181" s="103">
        <v>-9.1506969696969698</v>
      </c>
      <c r="BT181" s="103">
        <v>-9.2010000000000005</v>
      </c>
    </row>
    <row r="182" spans="1:72" ht="9.9499999999999993" customHeight="1" thickBot="1">
      <c r="A182" s="45" t="s">
        <v>114</v>
      </c>
      <c r="B182" s="35">
        <v>-22.205757575757573</v>
      </c>
      <c r="C182" s="35">
        <v>-21.627333333333333</v>
      </c>
      <c r="D182" s="103">
        <v>-21.093999999999998</v>
      </c>
      <c r="E182" s="103">
        <v>-20.596060606060604</v>
      </c>
      <c r="F182" s="103">
        <v>-20.142375189107412</v>
      </c>
      <c r="G182" s="103">
        <v>-20.047065052950074</v>
      </c>
      <c r="H182" s="103">
        <v>-19.951754916792737</v>
      </c>
      <c r="I182" s="103">
        <v>-19.8564447806354</v>
      </c>
      <c r="J182" s="103">
        <v>-19.761134644478062</v>
      </c>
      <c r="K182" s="103">
        <v>-19.665824508320725</v>
      </c>
      <c r="L182" s="103">
        <v>-19.570514372163387</v>
      </c>
      <c r="M182" s="103">
        <v>-19.074886535552196</v>
      </c>
      <c r="N182" s="103">
        <v>-18.127836611195157</v>
      </c>
      <c r="O182" s="103">
        <v>-17.180786686838125</v>
      </c>
      <c r="P182" s="103">
        <v>-16.233736762481087</v>
      </c>
      <c r="Q182" s="103">
        <v>-15.286686838124053</v>
      </c>
      <c r="R182" s="103">
        <v>-14.339636913767016</v>
      </c>
      <c r="S182" s="103">
        <v>-13.392586989409981</v>
      </c>
      <c r="T182" s="103">
        <v>-13.058335854765506</v>
      </c>
      <c r="U182" s="103">
        <v>-12.823842662632375</v>
      </c>
      <c r="V182" s="103">
        <v>-12.589349470499243</v>
      </c>
      <c r="W182" s="103">
        <v>-12.354856278366112</v>
      </c>
      <c r="X182" s="103">
        <v>-12.120363086232981</v>
      </c>
      <c r="Y182" s="103">
        <v>-11.88586989409985</v>
      </c>
      <c r="Z182" s="103">
        <v>-11.664545454545456</v>
      </c>
      <c r="AA182" s="103">
        <v>-11.482727272727274</v>
      </c>
      <c r="AB182" s="103">
        <v>-11.300909090909091</v>
      </c>
      <c r="AC182" s="103">
        <v>-11.119090909090909</v>
      </c>
      <c r="AD182" s="103">
        <v>-10.937272727272727</v>
      </c>
      <c r="AE182" s="103">
        <v>-10.755454545454546</v>
      </c>
      <c r="AF182" s="103">
        <v>-10.573636363636364</v>
      </c>
      <c r="AG182" s="103">
        <v>-10.424152798789713</v>
      </c>
      <c r="AH182" s="103">
        <v>-10.292080181543117</v>
      </c>
      <c r="AI182" s="103">
        <v>-10.160007564296521</v>
      </c>
      <c r="AJ182" s="103">
        <v>-10.027934947049925</v>
      </c>
      <c r="AK182" s="103">
        <v>-9.8958623298033288</v>
      </c>
      <c r="AL182" s="103">
        <v>-9.7637897125567328</v>
      </c>
      <c r="AM182" s="103">
        <v>-9.6337140695915284</v>
      </c>
      <c r="AN182" s="103">
        <v>-9.5515658093797278</v>
      </c>
      <c r="AO182" s="103">
        <v>-9.4694175491679271</v>
      </c>
      <c r="AP182" s="103">
        <v>-9.3872692889561264</v>
      </c>
      <c r="AQ182" s="103">
        <v>-9.3051210287443276</v>
      </c>
      <c r="AR182" s="103">
        <v>-9.2229727685325269</v>
      </c>
      <c r="AS182" s="103">
        <v>-9.1408245083207262</v>
      </c>
      <c r="AT182" s="103">
        <v>-9.071587878787879</v>
      </c>
      <c r="AU182" s="103">
        <v>-9.0194666666666663</v>
      </c>
      <c r="AV182" s="103">
        <v>-8.9758545454545455</v>
      </c>
      <c r="AW182" s="103">
        <v>-8.9342484848484851</v>
      </c>
      <c r="AX182" s="103">
        <v>-8.890006060606062</v>
      </c>
      <c r="AY182" s="103">
        <v>-8.8349036144578328</v>
      </c>
      <c r="AZ182" s="103">
        <v>-8.7680361445783142</v>
      </c>
      <c r="BA182" s="103">
        <v>-8.7420848484848488</v>
      </c>
      <c r="BB182" s="103">
        <v>-8.7251151515151513</v>
      </c>
      <c r="BC182" s="103">
        <v>-8.7081454545454555</v>
      </c>
      <c r="BD182" s="103">
        <v>-8.691175757575758</v>
      </c>
      <c r="BE182" s="103">
        <v>-8.6742060606060605</v>
      </c>
      <c r="BF182" s="103">
        <v>-8.657236363636363</v>
      </c>
      <c r="BG182" s="103">
        <v>-8.6470481927710843</v>
      </c>
      <c r="BH182" s="103">
        <v>-8.6609036144578315</v>
      </c>
      <c r="BI182" s="103">
        <v>-8.6907575757575763</v>
      </c>
      <c r="BJ182" s="103">
        <v>-8.7331818181818175</v>
      </c>
      <c r="BK182" s="103">
        <v>-8.7772606060606062</v>
      </c>
      <c r="BL182" s="103">
        <v>-8.8216606060606058</v>
      </c>
      <c r="BM182" s="103">
        <v>-8.8665090909090907</v>
      </c>
      <c r="BN182" s="103">
        <v>-8.9120969696969699</v>
      </c>
      <c r="BO182" s="103">
        <v>-8.9581575757575767</v>
      </c>
      <c r="BP182" s="103">
        <v>-9.0051084337349412</v>
      </c>
      <c r="BQ182" s="103">
        <v>-9.052545454545454</v>
      </c>
      <c r="BR182" s="103">
        <v>-9.1010303030303028</v>
      </c>
      <c r="BS182" s="103">
        <v>-9.1506969696969698</v>
      </c>
      <c r="BT182" s="103">
        <v>-9.2010000000000005</v>
      </c>
    </row>
    <row r="183" spans="1:72" ht="9.9499999999999993" customHeight="1" thickBot="1">
      <c r="A183" s="45" t="s">
        <v>88</v>
      </c>
      <c r="B183" s="35">
        <v>-38.192424242424238</v>
      </c>
      <c r="C183" s="35">
        <v>-37.294484848484849</v>
      </c>
      <c r="D183" s="103">
        <v>-36.464181818181814</v>
      </c>
      <c r="E183" s="103">
        <v>-35.695818181818176</v>
      </c>
      <c r="F183" s="103">
        <v>-34.964493192133126</v>
      </c>
      <c r="G183" s="103">
        <v>-34.395658093797273</v>
      </c>
      <c r="H183" s="103">
        <v>-33.82682299546142</v>
      </c>
      <c r="I183" s="103">
        <v>-33.257987897125567</v>
      </c>
      <c r="J183" s="103">
        <v>-32.689152798789713</v>
      </c>
      <c r="K183" s="103">
        <v>-32.12031770045386</v>
      </c>
      <c r="L183" s="103">
        <v>-31.551482602118003</v>
      </c>
      <c r="M183" s="103">
        <v>-31.065839636913768</v>
      </c>
      <c r="N183" s="103">
        <v>-30.674009077155823</v>
      </c>
      <c r="O183" s="103">
        <v>-30.282178517397881</v>
      </c>
      <c r="P183" s="103">
        <v>-29.890347957639939</v>
      </c>
      <c r="Q183" s="103">
        <v>-29.498517397881997</v>
      </c>
      <c r="R183" s="103">
        <v>-29.106686838124055</v>
      </c>
      <c r="S183" s="103">
        <v>-28.71485627836611</v>
      </c>
      <c r="T183" s="103">
        <v>-28.420605143721634</v>
      </c>
      <c r="U183" s="103">
        <v>-28.142239031770046</v>
      </c>
      <c r="V183" s="103">
        <v>-27.863872919818455</v>
      </c>
      <c r="W183" s="103">
        <v>-27.585506807866867</v>
      </c>
      <c r="X183" s="103">
        <v>-27.30714069591528</v>
      </c>
      <c r="Y183" s="103">
        <v>-27.028774583963692</v>
      </c>
      <c r="Z183" s="103">
        <v>-26.768484848484849</v>
      </c>
      <c r="AA183" s="103">
        <v>-26.562424242424242</v>
      </c>
      <c r="AB183" s="103">
        <v>-26.356363636363636</v>
      </c>
      <c r="AC183" s="103">
        <v>-26.150303030303032</v>
      </c>
      <c r="AD183" s="103">
        <v>-25.944242424242425</v>
      </c>
      <c r="AE183" s="103">
        <v>-25.738181818181818</v>
      </c>
      <c r="AF183" s="103">
        <v>-25.532121212121211</v>
      </c>
      <c r="AG183" s="103">
        <v>-25.357435703479577</v>
      </c>
      <c r="AH183" s="103">
        <v>-25.19964447806354</v>
      </c>
      <c r="AI183" s="103">
        <v>-25.041853252647506</v>
      </c>
      <c r="AJ183" s="103">
        <v>-24.884062027231469</v>
      </c>
      <c r="AK183" s="103">
        <v>-24.726270801815431</v>
      </c>
      <c r="AL183" s="103">
        <v>-24.568479576399398</v>
      </c>
      <c r="AM183" s="103">
        <v>-24.411838124054466</v>
      </c>
      <c r="AN183" s="103">
        <v>-24.282791225416037</v>
      </c>
      <c r="AO183" s="103">
        <v>-24.153744326777613</v>
      </c>
      <c r="AP183" s="103">
        <v>-24.024697428139184</v>
      </c>
      <c r="AQ183" s="103">
        <v>-23.895650529500756</v>
      </c>
      <c r="AR183" s="103">
        <v>-23.766603630862331</v>
      </c>
      <c r="AS183" s="103">
        <v>-23.637556732223903</v>
      </c>
      <c r="AT183" s="103">
        <v>-23.515527272727272</v>
      </c>
      <c r="AU183" s="103">
        <v>-23.402799999999999</v>
      </c>
      <c r="AV183" s="103">
        <v>-23.293854545454547</v>
      </c>
      <c r="AW183" s="103">
        <v>-23.18321818181818</v>
      </c>
      <c r="AX183" s="103">
        <v>-23.054127272727275</v>
      </c>
      <c r="AY183" s="103">
        <v>-22.899963855421689</v>
      </c>
      <c r="AZ183" s="103">
        <v>-22.718638554216867</v>
      </c>
      <c r="BA183" s="103">
        <v>-22.604993939393939</v>
      </c>
      <c r="BB183" s="103">
        <v>-22.506206060606061</v>
      </c>
      <c r="BC183" s="103">
        <v>-22.40741818181818</v>
      </c>
      <c r="BD183" s="103">
        <v>-22.308630303030302</v>
      </c>
      <c r="BE183" s="103">
        <v>-22.209842424242424</v>
      </c>
      <c r="BF183" s="103">
        <v>-22.111054545454543</v>
      </c>
      <c r="BG183" s="103">
        <v>-22.02246987951807</v>
      </c>
      <c r="BH183" s="103">
        <v>-21.970060240963853</v>
      </c>
      <c r="BI183" s="103">
        <v>-21.933424242424241</v>
      </c>
      <c r="BJ183" s="103">
        <v>-21.909181818181818</v>
      </c>
      <c r="BK183" s="103">
        <v>-21.892109090909091</v>
      </c>
      <c r="BL183" s="103">
        <v>-21.875903030303032</v>
      </c>
      <c r="BM183" s="103">
        <v>-21.860145454545453</v>
      </c>
      <c r="BN183" s="103">
        <v>-21.845127272727272</v>
      </c>
      <c r="BO183" s="103">
        <v>-21.830581818181816</v>
      </c>
      <c r="BP183" s="103">
        <v>-21.817277108433736</v>
      </c>
      <c r="BQ183" s="103">
        <v>-21.804363636363636</v>
      </c>
      <c r="BR183" s="103">
        <v>-21.792242424242424</v>
      </c>
      <c r="BS183" s="103">
        <v>-21.781303030303032</v>
      </c>
      <c r="BT183" s="103">
        <v>-21.771000000000001</v>
      </c>
    </row>
    <row r="184" spans="1:72" ht="9.9499999999999993" customHeight="1" thickBot="1">
      <c r="A184" s="38" t="s">
        <v>90</v>
      </c>
      <c r="B184" s="35">
        <v>-186.75945454545453</v>
      </c>
      <c r="C184" s="35">
        <v>-181.43072727272727</v>
      </c>
      <c r="D184" s="103">
        <v>-176.4852727272727</v>
      </c>
      <c r="E184" s="103">
        <v>-171.88490909090908</v>
      </c>
      <c r="F184" s="103">
        <v>-167.49030257186081</v>
      </c>
      <c r="G184" s="103">
        <v>-163.99408472012101</v>
      </c>
      <c r="H184" s="103">
        <v>-160.49786686838124</v>
      </c>
      <c r="I184" s="103">
        <v>-157.00164901664144</v>
      </c>
      <c r="J184" s="103">
        <v>-153.50543116490167</v>
      </c>
      <c r="K184" s="103">
        <v>-150.00921331316187</v>
      </c>
      <c r="L184" s="103">
        <v>-146.51299546142209</v>
      </c>
      <c r="M184" s="103">
        <v>-143.49815431164902</v>
      </c>
      <c r="N184" s="103">
        <v>-141.02614220877459</v>
      </c>
      <c r="O184" s="103">
        <v>-138.55413010590016</v>
      </c>
      <c r="P184" s="103">
        <v>-136.0821180030257</v>
      </c>
      <c r="Q184" s="103">
        <v>-133.61010590015127</v>
      </c>
      <c r="R184" s="103">
        <v>-131.13809379727684</v>
      </c>
      <c r="S184" s="103">
        <v>-128.66608169440241</v>
      </c>
      <c r="T184" s="103">
        <v>-126.752223903177</v>
      </c>
      <c r="U184" s="103">
        <v>-124.92922844175492</v>
      </c>
      <c r="V184" s="103">
        <v>-123.10623298033283</v>
      </c>
      <c r="W184" s="103">
        <v>-121.28323751891074</v>
      </c>
      <c r="X184" s="103">
        <v>-119.46024205748866</v>
      </c>
      <c r="Y184" s="103">
        <v>-117.63724659606657</v>
      </c>
      <c r="Z184" s="103">
        <v>-115.92151515151517</v>
      </c>
      <c r="AA184" s="103">
        <v>-114.52757575757576</v>
      </c>
      <c r="AB184" s="103">
        <v>-113.13363636363637</v>
      </c>
      <c r="AC184" s="103">
        <v>-111.73969696969698</v>
      </c>
      <c r="AD184" s="103">
        <v>-110.34575757575759</v>
      </c>
      <c r="AE184" s="103">
        <v>-108.9518181818182</v>
      </c>
      <c r="AF184" s="103">
        <v>-107.55787878787879</v>
      </c>
      <c r="AG184" s="103">
        <v>-106.36208018154312</v>
      </c>
      <c r="AH184" s="103">
        <v>-105.27297276853253</v>
      </c>
      <c r="AI184" s="103">
        <v>-104.18386535552195</v>
      </c>
      <c r="AJ184" s="103">
        <v>-103.09475794251135</v>
      </c>
      <c r="AK184" s="103">
        <v>-102.00565052950076</v>
      </c>
      <c r="AL184" s="103">
        <v>-100.91654311649016</v>
      </c>
      <c r="AM184" s="103">
        <v>-99.836331316187596</v>
      </c>
      <c r="AN184" s="103">
        <v>-98.96961422087746</v>
      </c>
      <c r="AO184" s="103">
        <v>-98.102897125567324</v>
      </c>
      <c r="AP184" s="103">
        <v>-97.236180030257188</v>
      </c>
      <c r="AQ184" s="103">
        <v>-96.369462934947052</v>
      </c>
      <c r="AR184" s="103">
        <v>-95.502745839636916</v>
      </c>
      <c r="AS184" s="103">
        <v>-94.636028744326779</v>
      </c>
      <c r="AT184" s="103">
        <v>-93.814157575757577</v>
      </c>
      <c r="AU184" s="103">
        <v>-93.051733333333331</v>
      </c>
      <c r="AV184" s="103">
        <v>-92.324290909090905</v>
      </c>
      <c r="AW184" s="103">
        <v>-91.621290909090902</v>
      </c>
      <c r="AX184" s="103">
        <v>-91.015836363636353</v>
      </c>
      <c r="AY184" s="103">
        <v>-90.575795180722892</v>
      </c>
      <c r="AZ184" s="103">
        <v>-90.314951807228908</v>
      </c>
      <c r="BA184" s="103">
        <v>-90.087103030303027</v>
      </c>
      <c r="BB184" s="103">
        <v>-89.866496969696968</v>
      </c>
      <c r="BC184" s="103">
        <v>-89.645890909090909</v>
      </c>
      <c r="BD184" s="103">
        <v>-89.42528484848485</v>
      </c>
      <c r="BE184" s="103">
        <v>-89.204678787878791</v>
      </c>
      <c r="BF184" s="103">
        <v>-88.984072727272732</v>
      </c>
      <c r="BG184" s="103">
        <v>-88.768132530120496</v>
      </c>
      <c r="BH184" s="103">
        <v>-88.56873493975904</v>
      </c>
      <c r="BI184" s="103">
        <v>-88.328272727272719</v>
      </c>
      <c r="BJ184" s="103">
        <v>-88.055545454545452</v>
      </c>
      <c r="BK184" s="103">
        <v>-87.787781818181827</v>
      </c>
      <c r="BL184" s="103">
        <v>-87.520981818181824</v>
      </c>
      <c r="BM184" s="103">
        <v>-87.255527272727278</v>
      </c>
      <c r="BN184" s="103">
        <v>-86.999684848484847</v>
      </c>
      <c r="BO184" s="103">
        <v>-86.749987878787891</v>
      </c>
      <c r="BP184" s="103">
        <v>-86.51677108433735</v>
      </c>
      <c r="BQ184" s="103">
        <v>-86.281272727272722</v>
      </c>
      <c r="BR184" s="103">
        <v>-86.038848484848486</v>
      </c>
      <c r="BS184" s="103">
        <v>-85.807848484848492</v>
      </c>
      <c r="BT184" s="103">
        <v>-85.582999999999998</v>
      </c>
    </row>
    <row r="185" spans="1:72" ht="9.9499999999999993" customHeight="1" thickBot="1">
      <c r="A185" s="38" t="s">
        <v>26</v>
      </c>
      <c r="B185" s="35">
        <v>-18.61</v>
      </c>
      <c r="C185" s="35">
        <v>-18.612303030303028</v>
      </c>
      <c r="D185" s="103">
        <v>-18.618363636363636</v>
      </c>
      <c r="E185" s="103">
        <v>-18.624424242424244</v>
      </c>
      <c r="F185" s="103">
        <v>-18.631089258698939</v>
      </c>
      <c r="G185" s="103">
        <v>-18.644704992435702</v>
      </c>
      <c r="H185" s="103">
        <v>-18.658320726172466</v>
      </c>
      <c r="I185" s="103">
        <v>-18.671936459909226</v>
      </c>
      <c r="J185" s="103">
        <v>-18.685552193645989</v>
      </c>
      <c r="K185" s="103">
        <v>-18.699167927382753</v>
      </c>
      <c r="L185" s="103">
        <v>-18.712783661119516</v>
      </c>
      <c r="M185" s="103">
        <v>-18.728532526475036</v>
      </c>
      <c r="N185" s="103">
        <v>-18.746686838124052</v>
      </c>
      <c r="O185" s="103">
        <v>-18.764841149773069</v>
      </c>
      <c r="P185" s="103">
        <v>-18.782995461422086</v>
      </c>
      <c r="Q185" s="103">
        <v>-18.801149773071103</v>
      </c>
      <c r="R185" s="103">
        <v>-18.81930408472012</v>
      </c>
      <c r="S185" s="103">
        <v>-18.837458396369136</v>
      </c>
      <c r="T185" s="103">
        <v>-18.856913767019666</v>
      </c>
      <c r="U185" s="103">
        <v>-18.876580937972768</v>
      </c>
      <c r="V185" s="103">
        <v>-18.896248108925871</v>
      </c>
      <c r="W185" s="103">
        <v>-18.91591527987897</v>
      </c>
      <c r="X185" s="103">
        <v>-18.935582450832072</v>
      </c>
      <c r="Y185" s="103">
        <v>-18.955249621785175</v>
      </c>
      <c r="Z185" s="103">
        <v>-18.975303030303028</v>
      </c>
      <c r="AA185" s="103">
        <v>-18.996515151515151</v>
      </c>
      <c r="AB185" s="103">
        <v>-19.017727272727271</v>
      </c>
      <c r="AC185" s="103">
        <v>-19.038939393939394</v>
      </c>
      <c r="AD185" s="103">
        <v>-19.060151515151514</v>
      </c>
      <c r="AE185" s="103">
        <v>-19.081363636363637</v>
      </c>
      <c r="AF185" s="103">
        <v>-19.102575757575757</v>
      </c>
      <c r="AG185" s="103">
        <v>-19.12376701966717</v>
      </c>
      <c r="AH185" s="103">
        <v>-19.144947049924358</v>
      </c>
      <c r="AI185" s="103">
        <v>-19.166127080181543</v>
      </c>
      <c r="AJ185" s="103">
        <v>-19.187307110438727</v>
      </c>
      <c r="AK185" s="103">
        <v>-19.208487140695915</v>
      </c>
      <c r="AL185" s="103">
        <v>-19.2296671709531</v>
      </c>
      <c r="AM185" s="103">
        <v>-19.250786686838126</v>
      </c>
      <c r="AN185" s="103">
        <v>-19.270453857791225</v>
      </c>
      <c r="AO185" s="103">
        <v>-19.290121028744327</v>
      </c>
      <c r="AP185" s="103">
        <v>-19.309788199697426</v>
      </c>
      <c r="AQ185" s="103">
        <v>-19.329455370650528</v>
      </c>
      <c r="AR185" s="103">
        <v>-19.349122541603631</v>
      </c>
      <c r="AS185" s="103">
        <v>-19.36878971255673</v>
      </c>
      <c r="AT185" s="103">
        <v>-19.390424242424242</v>
      </c>
      <c r="AU185" s="103">
        <v>-19.414666666666669</v>
      </c>
      <c r="AV185" s="103">
        <v>-19.43418181818182</v>
      </c>
      <c r="AW185" s="103">
        <v>-19.452363636363636</v>
      </c>
      <c r="AX185" s="103">
        <v>-19.470545454545455</v>
      </c>
      <c r="AY185" s="103">
        <v>-19.488674698795183</v>
      </c>
      <c r="AZ185" s="103">
        <v>-19.506746987951807</v>
      </c>
      <c r="BA185" s="103">
        <v>-19.527393939393942</v>
      </c>
      <c r="BB185" s="103">
        <v>-19.548606060606062</v>
      </c>
      <c r="BC185" s="103">
        <v>-19.569818181818182</v>
      </c>
      <c r="BD185" s="103">
        <v>-19.591030303030301</v>
      </c>
      <c r="BE185" s="103">
        <v>-19.612242424242424</v>
      </c>
      <c r="BF185" s="103">
        <v>-19.633454545454544</v>
      </c>
      <c r="BG185" s="103">
        <v>-19.653975903614455</v>
      </c>
      <c r="BH185" s="103">
        <v>-19.672048192771083</v>
      </c>
      <c r="BI185" s="103">
        <v>-19.69018181818182</v>
      </c>
      <c r="BJ185" s="103">
        <v>-19.708363636363636</v>
      </c>
      <c r="BK185" s="103">
        <v>-19.726545454545455</v>
      </c>
      <c r="BL185" s="103">
        <v>-19.746303030303029</v>
      </c>
      <c r="BM185" s="103">
        <v>-19.770545454545456</v>
      </c>
      <c r="BN185" s="103">
        <v>-19.791090909090908</v>
      </c>
      <c r="BO185" s="103">
        <v>-19.809272727272727</v>
      </c>
      <c r="BP185" s="103">
        <v>-19.827349397590361</v>
      </c>
      <c r="BQ185" s="103">
        <v>-19.847272727272728</v>
      </c>
      <c r="BR185" s="103">
        <v>-19.871515151515151</v>
      </c>
      <c r="BS185" s="103">
        <v>-19.891818181818181</v>
      </c>
      <c r="BT185" s="103">
        <v>-19.91</v>
      </c>
    </row>
    <row r="186" spans="1:72" ht="9.9499999999999993" customHeight="1" thickBot="1">
      <c r="A186" s="38" t="s">
        <v>5</v>
      </c>
      <c r="B186" s="35">
        <v>-60.071090909090906</v>
      </c>
      <c r="C186" s="35">
        <v>-58.274363636363631</v>
      </c>
      <c r="D186" s="103">
        <v>-56.601636363636359</v>
      </c>
      <c r="E186" s="103">
        <v>-55.048363636363632</v>
      </c>
      <c r="F186" s="103">
        <v>-53.531588502269287</v>
      </c>
      <c r="G186" s="103">
        <v>-51.926444780635393</v>
      </c>
      <c r="H186" s="103">
        <v>-50.321301059001506</v>
      </c>
      <c r="I186" s="103">
        <v>-48.716157337367619</v>
      </c>
      <c r="J186" s="103">
        <v>-47.111013615733732</v>
      </c>
      <c r="K186" s="103">
        <v>-45.505869894099845</v>
      </c>
      <c r="L186" s="103">
        <v>-43.900726172465959</v>
      </c>
      <c r="M186" s="103">
        <v>-43.136747352496215</v>
      </c>
      <c r="N186" s="103">
        <v>-43.321316187594554</v>
      </c>
      <c r="O186" s="103">
        <v>-43.505885022692887</v>
      </c>
      <c r="P186" s="103">
        <v>-43.690453857791226</v>
      </c>
      <c r="Q186" s="103">
        <v>-43.875022692889566</v>
      </c>
      <c r="R186" s="103">
        <v>-44.059591527987898</v>
      </c>
      <c r="S186" s="103">
        <v>-44.244160363086237</v>
      </c>
      <c r="T186" s="103">
        <v>-43.788608169440245</v>
      </c>
      <c r="U186" s="103">
        <v>-43.228850226928898</v>
      </c>
      <c r="V186" s="103">
        <v>-42.669092284417552</v>
      </c>
      <c r="W186" s="103">
        <v>-42.109334341906205</v>
      </c>
      <c r="X186" s="103">
        <v>-41.549576399394859</v>
      </c>
      <c r="Y186" s="103">
        <v>-40.989818456883512</v>
      </c>
      <c r="Z186" s="103">
        <v>-40.463939393939391</v>
      </c>
      <c r="AA186" s="103">
        <v>-40.039696969696969</v>
      </c>
      <c r="AB186" s="103">
        <v>-39.615454545454547</v>
      </c>
      <c r="AC186" s="103">
        <v>-39.191212121212125</v>
      </c>
      <c r="AD186" s="103">
        <v>-38.766969696969696</v>
      </c>
      <c r="AE186" s="103">
        <v>-38.342727272727274</v>
      </c>
      <c r="AF186" s="103">
        <v>-37.918484848484852</v>
      </c>
      <c r="AG186" s="103">
        <v>-37.544810892586995</v>
      </c>
      <c r="AH186" s="103">
        <v>-37.198366111951593</v>
      </c>
      <c r="AI186" s="103">
        <v>-36.851921331316191</v>
      </c>
      <c r="AJ186" s="103">
        <v>-36.50547655068079</v>
      </c>
      <c r="AK186" s="103">
        <v>-36.159031770045388</v>
      </c>
      <c r="AL186" s="103">
        <v>-35.812586989409986</v>
      </c>
      <c r="AM186" s="103">
        <v>-35.467594553706505</v>
      </c>
      <c r="AN186" s="103">
        <v>-35.157458396369137</v>
      </c>
      <c r="AO186" s="103">
        <v>-34.847322239031769</v>
      </c>
      <c r="AP186" s="103">
        <v>-34.537186081694401</v>
      </c>
      <c r="AQ186" s="103">
        <v>-34.227049924357033</v>
      </c>
      <c r="AR186" s="103">
        <v>-33.916913767019665</v>
      </c>
      <c r="AS186" s="103">
        <v>-33.606777609682297</v>
      </c>
      <c r="AT186" s="103">
        <v>-33.299696969696974</v>
      </c>
      <c r="AU186" s="103">
        <v>-32.99666666666667</v>
      </c>
      <c r="AV186" s="103">
        <v>-32.698363636363638</v>
      </c>
      <c r="AW186" s="103">
        <v>-32.409272727272729</v>
      </c>
      <c r="AX186" s="103">
        <v>-32.172909090909087</v>
      </c>
      <c r="AY186" s="103">
        <v>-32.035542168674695</v>
      </c>
      <c r="AZ186" s="103">
        <v>-32.005421686746985</v>
      </c>
      <c r="BA186" s="103">
        <v>-31.930424242424241</v>
      </c>
      <c r="BB186" s="103">
        <v>-31.845575757575759</v>
      </c>
      <c r="BC186" s="103">
        <v>-31.760727272727273</v>
      </c>
      <c r="BD186" s="103">
        <v>-31.675878787878787</v>
      </c>
      <c r="BE186" s="103">
        <v>-31.591030303030305</v>
      </c>
      <c r="BF186" s="103">
        <v>-31.506181818181819</v>
      </c>
      <c r="BG186" s="103">
        <v>-31.413493975903616</v>
      </c>
      <c r="BH186" s="103">
        <v>-31.293012048192772</v>
      </c>
      <c r="BI186" s="103">
        <v>-31.128</v>
      </c>
      <c r="BJ186" s="103">
        <v>-30.928000000000001</v>
      </c>
      <c r="BK186" s="103">
        <v>-30.727999999999998</v>
      </c>
      <c r="BL186" s="103">
        <v>-30.527999999999999</v>
      </c>
      <c r="BM186" s="103">
        <v>-30.327999999999999</v>
      </c>
      <c r="BN186" s="103">
        <v>-30.131696969696968</v>
      </c>
      <c r="BO186" s="103">
        <v>-29.937757575757576</v>
      </c>
      <c r="BP186" s="103">
        <v>-29.750722891566266</v>
      </c>
      <c r="BQ186" s="103">
        <v>-29.561818181818182</v>
      </c>
      <c r="BR186" s="103">
        <v>-29.367878787878787</v>
      </c>
      <c r="BS186" s="103">
        <v>-29.177878787878786</v>
      </c>
      <c r="BT186" s="103">
        <v>-28.99</v>
      </c>
    </row>
    <row r="187" spans="1:72" ht="9.9499999999999993" customHeight="1" thickBot="1">
      <c r="A187" s="38" t="s">
        <v>6</v>
      </c>
      <c r="B187" s="35">
        <v>-15.986666666666665</v>
      </c>
      <c r="C187" s="35">
        <v>-15.667151515151515</v>
      </c>
      <c r="D187" s="103">
        <v>-15.370181818181816</v>
      </c>
      <c r="E187" s="103">
        <v>-15.099757575757575</v>
      </c>
      <c r="F187" s="103">
        <v>-14.822118003025718</v>
      </c>
      <c r="G187" s="103">
        <v>-14.3485930408472</v>
      </c>
      <c r="H187" s="103">
        <v>-13.875068078668683</v>
      </c>
      <c r="I187" s="103">
        <v>-13.401543116490167</v>
      </c>
      <c r="J187" s="103">
        <v>-12.928018154311649</v>
      </c>
      <c r="K187" s="103">
        <v>-12.454493192133132</v>
      </c>
      <c r="L187" s="103">
        <v>-11.980968229954614</v>
      </c>
      <c r="M187" s="103">
        <v>-11.990953101361573</v>
      </c>
      <c r="N187" s="103">
        <v>-12.546172465960666</v>
      </c>
      <c r="O187" s="103">
        <v>-13.101391830559759</v>
      </c>
      <c r="P187" s="103">
        <v>-13.656611195158851</v>
      </c>
      <c r="Q187" s="103">
        <v>-14.211830559757944</v>
      </c>
      <c r="R187" s="103">
        <v>-14.767049924357035</v>
      </c>
      <c r="S187" s="103">
        <v>-15.322269288956129</v>
      </c>
      <c r="T187" s="103">
        <v>-15.362269288956128</v>
      </c>
      <c r="U187" s="103">
        <v>-15.31839636913767</v>
      </c>
      <c r="V187" s="103">
        <v>-15.274523449319213</v>
      </c>
      <c r="W187" s="103">
        <v>-15.230650529500757</v>
      </c>
      <c r="X187" s="103">
        <v>-15.186777609682299</v>
      </c>
      <c r="Y187" s="103">
        <v>-15.142904689863842</v>
      </c>
      <c r="Z187" s="103">
        <v>-15.103939393939394</v>
      </c>
      <c r="AA187" s="103">
        <v>-15.079696969696968</v>
      </c>
      <c r="AB187" s="103">
        <v>-15.055454545454545</v>
      </c>
      <c r="AC187" s="103">
        <v>-15.031212121212121</v>
      </c>
      <c r="AD187" s="103">
        <v>-15.006969696969696</v>
      </c>
      <c r="AE187" s="103">
        <v>-14.982727272727272</v>
      </c>
      <c r="AF187" s="103">
        <v>-14.958484848484847</v>
      </c>
      <c r="AG187" s="103">
        <v>-14.933282904689863</v>
      </c>
      <c r="AH187" s="103">
        <v>-14.907564296520423</v>
      </c>
      <c r="AI187" s="103">
        <v>-14.881845688350984</v>
      </c>
      <c r="AJ187" s="103">
        <v>-14.856127080181542</v>
      </c>
      <c r="AK187" s="103">
        <v>-14.830408472012103</v>
      </c>
      <c r="AL187" s="103">
        <v>-14.804689863842661</v>
      </c>
      <c r="AM187" s="103">
        <v>-14.778124054462934</v>
      </c>
      <c r="AN187" s="103">
        <v>-14.731225416036308</v>
      </c>
      <c r="AO187" s="103">
        <v>-14.684326777609682</v>
      </c>
      <c r="AP187" s="103">
        <v>-14.637428139183056</v>
      </c>
      <c r="AQ187" s="103">
        <v>-14.59052950075643</v>
      </c>
      <c r="AR187" s="103">
        <v>-14.543630862329804</v>
      </c>
      <c r="AS187" s="103">
        <v>-14.496732223903178</v>
      </c>
      <c r="AT187" s="103">
        <v>-14.443939393939395</v>
      </c>
      <c r="AU187" s="103">
        <v>-14.383333333333333</v>
      </c>
      <c r="AV187" s="103">
        <v>-14.318</v>
      </c>
      <c r="AW187" s="103">
        <v>-14.248969696969697</v>
      </c>
      <c r="AX187" s="103">
        <v>-14.164121212121213</v>
      </c>
      <c r="AY187" s="103">
        <v>-14.065060240963856</v>
      </c>
      <c r="AZ187" s="103">
        <v>-13.950602409638554</v>
      </c>
      <c r="BA187" s="103">
        <v>-13.86290909090909</v>
      </c>
      <c r="BB187" s="103">
        <v>-13.781090909090908</v>
      </c>
      <c r="BC187" s="103">
        <v>-13.699272727272726</v>
      </c>
      <c r="BD187" s="103">
        <v>-13.617454545454546</v>
      </c>
      <c r="BE187" s="103">
        <v>-13.535636363636364</v>
      </c>
      <c r="BF187" s="103">
        <v>-13.453818181818182</v>
      </c>
      <c r="BG187" s="103">
        <v>-13.375421686746988</v>
      </c>
      <c r="BH187" s="103">
        <v>-13.309156626506024</v>
      </c>
      <c r="BI187" s="103">
        <v>-13.242666666666667</v>
      </c>
      <c r="BJ187" s="103">
        <v>-13.176</v>
      </c>
      <c r="BK187" s="103">
        <v>-13.114848484848485</v>
      </c>
      <c r="BL187" s="103">
        <v>-13.054242424242425</v>
      </c>
      <c r="BM187" s="103">
        <v>-12.993636363636364</v>
      </c>
      <c r="BN187" s="103">
        <v>-12.933030303030304</v>
      </c>
      <c r="BO187" s="103">
        <v>-12.872424242424241</v>
      </c>
      <c r="BP187" s="103">
        <v>-12.812168674698794</v>
      </c>
      <c r="BQ187" s="103">
        <v>-12.751818181818182</v>
      </c>
      <c r="BR187" s="103">
        <v>-12.691212121212121</v>
      </c>
      <c r="BS187" s="103">
        <v>-12.630606060606061</v>
      </c>
      <c r="BT187" s="103">
        <v>-12.57</v>
      </c>
    </row>
    <row r="188" spans="1:72" ht="9.9499999999999993" customHeight="1" thickBot="1">
      <c r="A188" s="38" t="s">
        <v>7</v>
      </c>
      <c r="B188" s="35">
        <v>-22.205757575757573</v>
      </c>
      <c r="C188" s="35">
        <v>-21.627333333333333</v>
      </c>
      <c r="D188" s="103">
        <v>-21.093999999999998</v>
      </c>
      <c r="E188" s="103">
        <v>-20.596060606060604</v>
      </c>
      <c r="F188" s="103">
        <v>-20.142375189107412</v>
      </c>
      <c r="G188" s="103">
        <v>-20.047065052950074</v>
      </c>
      <c r="H188" s="103">
        <v>-19.951754916792737</v>
      </c>
      <c r="I188" s="103">
        <v>-19.8564447806354</v>
      </c>
      <c r="J188" s="103">
        <v>-19.761134644478062</v>
      </c>
      <c r="K188" s="103">
        <v>-19.665824508320725</v>
      </c>
      <c r="L188" s="103">
        <v>-19.570514372163387</v>
      </c>
      <c r="M188" s="103">
        <v>-19.074886535552196</v>
      </c>
      <c r="N188" s="103">
        <v>-18.127836611195157</v>
      </c>
      <c r="O188" s="103">
        <v>-17.180786686838125</v>
      </c>
      <c r="P188" s="103">
        <v>-16.233736762481087</v>
      </c>
      <c r="Q188" s="103">
        <v>-15.286686838124053</v>
      </c>
      <c r="R188" s="103">
        <v>-14.339636913767016</v>
      </c>
      <c r="S188" s="103">
        <v>-13.392586989409981</v>
      </c>
      <c r="T188" s="103">
        <v>-13.058335854765506</v>
      </c>
      <c r="U188" s="103">
        <v>-12.823842662632375</v>
      </c>
      <c r="V188" s="103">
        <v>-12.589349470499243</v>
      </c>
      <c r="W188" s="103">
        <v>-12.354856278366112</v>
      </c>
      <c r="X188" s="103">
        <v>-12.120363086232981</v>
      </c>
      <c r="Y188" s="103">
        <v>-11.88586989409985</v>
      </c>
      <c r="Z188" s="103">
        <v>-11.664545454545456</v>
      </c>
      <c r="AA188" s="103">
        <v>-11.482727272727274</v>
      </c>
      <c r="AB188" s="103">
        <v>-11.300909090909091</v>
      </c>
      <c r="AC188" s="103">
        <v>-11.119090909090909</v>
      </c>
      <c r="AD188" s="103">
        <v>-10.937272727272727</v>
      </c>
      <c r="AE188" s="103">
        <v>-10.755454545454546</v>
      </c>
      <c r="AF188" s="103">
        <v>-10.573636363636364</v>
      </c>
      <c r="AG188" s="103">
        <v>-10.424152798789713</v>
      </c>
      <c r="AH188" s="103">
        <v>-10.292080181543117</v>
      </c>
      <c r="AI188" s="103">
        <v>-10.160007564296521</v>
      </c>
      <c r="AJ188" s="103">
        <v>-10.027934947049925</v>
      </c>
      <c r="AK188" s="103">
        <v>-9.8958623298033288</v>
      </c>
      <c r="AL188" s="103">
        <v>-9.7637897125567328</v>
      </c>
      <c r="AM188" s="103">
        <v>-9.6337140695915284</v>
      </c>
      <c r="AN188" s="103">
        <v>-9.5515658093797278</v>
      </c>
      <c r="AO188" s="103">
        <v>-9.4694175491679271</v>
      </c>
      <c r="AP188" s="103">
        <v>-9.3872692889561264</v>
      </c>
      <c r="AQ188" s="103">
        <v>-9.3051210287443276</v>
      </c>
      <c r="AR188" s="103">
        <v>-9.2229727685325269</v>
      </c>
      <c r="AS188" s="103">
        <v>-9.1408245083207262</v>
      </c>
      <c r="AT188" s="103">
        <v>-9.071587878787879</v>
      </c>
      <c r="AU188" s="103">
        <v>-9.0194666666666663</v>
      </c>
      <c r="AV188" s="103">
        <v>-8.9758545454545455</v>
      </c>
      <c r="AW188" s="103">
        <v>-8.9342484848484851</v>
      </c>
      <c r="AX188" s="103">
        <v>-8.890006060606062</v>
      </c>
      <c r="AY188" s="103">
        <v>-8.8349036144578328</v>
      </c>
      <c r="AZ188" s="103">
        <v>-8.7680361445783142</v>
      </c>
      <c r="BA188" s="103">
        <v>-8.7420848484848488</v>
      </c>
      <c r="BB188" s="103">
        <v>-8.7251151515151513</v>
      </c>
      <c r="BC188" s="103">
        <v>-8.7081454545454555</v>
      </c>
      <c r="BD188" s="103">
        <v>-8.691175757575758</v>
      </c>
      <c r="BE188" s="103">
        <v>-8.6742060606060605</v>
      </c>
      <c r="BF188" s="103">
        <v>-8.657236363636363</v>
      </c>
      <c r="BG188" s="103">
        <v>-8.6470481927710843</v>
      </c>
      <c r="BH188" s="103">
        <v>-8.6609036144578315</v>
      </c>
      <c r="BI188" s="103">
        <v>-8.6907575757575763</v>
      </c>
      <c r="BJ188" s="103">
        <v>-8.7331818181818175</v>
      </c>
      <c r="BK188" s="103">
        <v>-8.7772606060606062</v>
      </c>
      <c r="BL188" s="103">
        <v>-8.8216606060606058</v>
      </c>
      <c r="BM188" s="103">
        <v>-8.8665090909090907</v>
      </c>
      <c r="BN188" s="103">
        <v>-8.9120969696969699</v>
      </c>
      <c r="BO188" s="103">
        <v>-8.9581575757575767</v>
      </c>
      <c r="BP188" s="103">
        <v>-9.0051084337349412</v>
      </c>
      <c r="BQ188" s="103">
        <v>-9.052545454545454</v>
      </c>
      <c r="BR188" s="103">
        <v>-9.1010303030303028</v>
      </c>
      <c r="BS188" s="103">
        <v>-9.1506969696969698</v>
      </c>
      <c r="BT188" s="103">
        <v>-9.2010000000000005</v>
      </c>
    </row>
    <row r="189" spans="1:72" ht="9.9499999999999993" customHeight="1" thickBot="1">
      <c r="A189" s="38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</row>
    <row r="190" spans="1:72" ht="9.9499999999999993" customHeight="1" thickBot="1">
      <c r="A190" s="38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</row>
    <row r="191" spans="1:72" ht="9.9499999999999993" customHeight="1" thickBot="1">
      <c r="A191" s="38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</row>
    <row r="192" spans="1:72" ht="9.9499999999999993" customHeight="1" thickBot="1">
      <c r="A192" s="38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</row>
    <row r="193" spans="1:72" ht="9.9499999999999993" customHeight="1" thickBot="1">
      <c r="A193" s="38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</row>
    <row r="194" spans="1:72" ht="30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A132" sqref="A132:BT194"/>
    </sheetView>
  </sheetViews>
  <sheetFormatPr defaultRowHeight="21" outlineLevelRow="1"/>
  <cols>
    <col min="1" max="1" width="13.81640625" style="87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>
      <c r="A1" s="85" t="s">
        <v>16</v>
      </c>
      <c r="B1" s="36">
        <v>300</v>
      </c>
      <c r="C1" s="56">
        <v>1000</v>
      </c>
      <c r="D1" s="57" t="s">
        <v>17</v>
      </c>
      <c r="E1" s="58">
        <v>70</v>
      </c>
    </row>
    <row r="2" spans="1:72" ht="23.25" customHeight="1" thickTop="1" thickBot="1">
      <c r="A2" s="86" t="s">
        <v>27</v>
      </c>
      <c r="B2" s="59">
        <f>FLUID!F3</f>
        <v>273.10000000000002</v>
      </c>
      <c r="C2" s="59">
        <f>FLUID!G3</f>
        <v>289.7</v>
      </c>
      <c r="D2" s="59">
        <f>FLUID!H3</f>
        <v>306.2</v>
      </c>
      <c r="E2" s="59">
        <f>FLUID!I3</f>
        <v>322.7</v>
      </c>
      <c r="F2" s="59">
        <f>FLUID!J3</f>
        <v>339.2</v>
      </c>
      <c r="G2" s="59">
        <f>FLUID!K3</f>
        <v>355.7</v>
      </c>
      <c r="H2" s="59">
        <f>FLUID!L3</f>
        <v>372.3</v>
      </c>
      <c r="I2" s="59">
        <f>FLUID!M3</f>
        <v>388.8</v>
      </c>
      <c r="J2" s="59">
        <f>FLUID!N3</f>
        <v>405.3</v>
      </c>
      <c r="K2" s="59">
        <f>FLUID!O3</f>
        <v>471.4</v>
      </c>
      <c r="L2" s="59">
        <f>FLUID!P3</f>
        <v>537.5</v>
      </c>
      <c r="M2" s="59">
        <f>FLUID!Q3</f>
        <v>603.5</v>
      </c>
      <c r="N2" s="59">
        <f>FLUID!R3</f>
        <v>669.6</v>
      </c>
      <c r="O2" s="59">
        <f>FLUID!S3</f>
        <v>735.7</v>
      </c>
      <c r="P2" s="59">
        <f>FLUID!T3</f>
        <v>801.8</v>
      </c>
      <c r="Q2" s="59">
        <f>FLUID!U3</f>
        <v>818.3</v>
      </c>
      <c r="R2" s="59">
        <f>FLUID!V3</f>
        <v>834.8</v>
      </c>
      <c r="S2" s="59">
        <f>FLUID!W3</f>
        <v>851.3</v>
      </c>
      <c r="T2" s="59">
        <f>FLUID!X3</f>
        <v>867.8</v>
      </c>
      <c r="U2" s="59">
        <f>FLUID!Y3</f>
        <v>884.4</v>
      </c>
      <c r="V2" s="59">
        <f>FLUID!Z3</f>
        <v>900.9</v>
      </c>
      <c r="W2" s="59">
        <f>FLUID!AA3</f>
        <v>917.4</v>
      </c>
      <c r="X2" s="59">
        <f>FLUID!AB3</f>
        <v>933.9</v>
      </c>
      <c r="Y2" s="59">
        <f>FLUID!AC3</f>
        <v>950.4</v>
      </c>
      <c r="Z2" s="59">
        <f>FLUID!AD3</f>
        <v>967</v>
      </c>
      <c r="AA2" s="59">
        <f>FLUID!AE3</f>
        <v>983.5</v>
      </c>
      <c r="AB2" s="59">
        <f>FLUID!AF3</f>
        <v>1000</v>
      </c>
      <c r="AC2" s="59">
        <f>FLUID!AG3</f>
        <v>0</v>
      </c>
      <c r="AD2" s="59">
        <f>FLUID!AH3</f>
        <v>0</v>
      </c>
      <c r="AE2" s="59">
        <f>FLUID!AI3</f>
        <v>0</v>
      </c>
      <c r="AF2" s="59">
        <f>FLUID!AJ3</f>
        <v>0</v>
      </c>
      <c r="AG2" s="59">
        <f>FLUID!AK3</f>
        <v>0</v>
      </c>
      <c r="AH2" s="59">
        <f>FLUID!AL3</f>
        <v>0</v>
      </c>
      <c r="AI2" s="59">
        <f>FLUID!BT3</f>
        <v>0</v>
      </c>
      <c r="AJ2" s="59">
        <f>FLUID!BU3</f>
        <v>0</v>
      </c>
      <c r="AK2" s="59">
        <f>FLUID!BV3</f>
        <v>0</v>
      </c>
      <c r="AL2" s="59">
        <f>FLUID!BW3</f>
        <v>0</v>
      </c>
      <c r="AM2" s="59">
        <f>FLUID!BX3</f>
        <v>0</v>
      </c>
      <c r="AN2" s="59">
        <f>FLUID!BY3</f>
        <v>0</v>
      </c>
      <c r="AO2" s="59">
        <f>FLUID!BZ3</f>
        <v>0</v>
      </c>
      <c r="AP2" s="59">
        <f>FLUID!CA3</f>
        <v>0</v>
      </c>
      <c r="AQ2" s="59">
        <f>FLUID!CB3</f>
        <v>0</v>
      </c>
      <c r="AR2" s="59">
        <f>FLUID!CC3</f>
        <v>0</v>
      </c>
      <c r="AS2" s="59">
        <f>FLUID!CD3</f>
        <v>0</v>
      </c>
      <c r="AT2" s="59">
        <f>FLUID!CE3</f>
        <v>0</v>
      </c>
      <c r="AU2" s="59">
        <f>FLUID!CF3</f>
        <v>0</v>
      </c>
      <c r="AV2" s="59">
        <f>FLUID!CG3</f>
        <v>0</v>
      </c>
      <c r="AW2" s="59">
        <f>FLUID!CH3</f>
        <v>0</v>
      </c>
      <c r="AX2" s="59">
        <f>FLUID!CI3</f>
        <v>0</v>
      </c>
      <c r="AY2" s="59">
        <f>FLUID!CJ3</f>
        <v>0</v>
      </c>
      <c r="AZ2" s="59">
        <f>FLUID!CK3</f>
        <v>0</v>
      </c>
      <c r="BA2" s="59">
        <f>FLUID!CL3</f>
        <v>0</v>
      </c>
      <c r="BB2" s="59">
        <f>FLUID!CM3</f>
        <v>0</v>
      </c>
      <c r="BC2" s="59">
        <f>FLUID!CN3</f>
        <v>0</v>
      </c>
      <c r="BD2" s="59">
        <f>FLUID!CO3</f>
        <v>0</v>
      </c>
      <c r="BE2" s="59">
        <f>FLUID!CP3</f>
        <v>0</v>
      </c>
      <c r="BF2" s="59">
        <f>FLUID!CQ3</f>
        <v>0</v>
      </c>
      <c r="BG2" s="59">
        <f>FLUID!CR3</f>
        <v>0</v>
      </c>
      <c r="BH2" s="59">
        <f>FLUID!CS3</f>
        <v>0</v>
      </c>
      <c r="BI2" s="59">
        <f>FLUID!CT3</f>
        <v>0</v>
      </c>
      <c r="BJ2" s="59">
        <f>FLUID!CU3</f>
        <v>0</v>
      </c>
      <c r="BK2" s="59">
        <f>FLUID!CV3</f>
        <v>0</v>
      </c>
      <c r="BL2" s="59">
        <f>FLUID!CW3</f>
        <v>0</v>
      </c>
      <c r="BM2" s="59">
        <f>FLUID!CX3</f>
        <v>0</v>
      </c>
      <c r="BN2" s="59">
        <f>FLUID!CY3</f>
        <v>0</v>
      </c>
      <c r="BO2" s="59">
        <f>FLUID!CZ3</f>
        <v>0</v>
      </c>
      <c r="BP2" s="59">
        <f>FLUID!DA3</f>
        <v>0</v>
      </c>
      <c r="BQ2" s="59"/>
      <c r="BR2" s="59"/>
      <c r="BS2" s="59">
        <f>FLUID!DB3</f>
        <v>0</v>
      </c>
      <c r="BT2" s="59">
        <f>FLUID!DC3</f>
        <v>0</v>
      </c>
    </row>
    <row r="3" spans="1:72" ht="22.5" hidden="1" outlineLevel="1" thickTop="1" thickBot="1">
      <c r="A3" s="83" t="str">
        <f>FLUID!E4</f>
        <v>*GeSe[l]</v>
      </c>
      <c r="B3" s="16">
        <f>FLUID!F4</f>
        <v>7.4854000000000006E-9</v>
      </c>
      <c r="C3" s="16">
        <f>FLUID!G4</f>
        <v>6.8696000000000003E-9</v>
      </c>
      <c r="D3" s="16">
        <f>FLUID!H4</f>
        <v>1.2807E-8</v>
      </c>
      <c r="E3" s="16">
        <f>FLUID!I4</f>
        <v>1.2091000000000001E-8</v>
      </c>
      <c r="F3" s="16">
        <f>FLUID!J4</f>
        <v>1.1528000000000001E-8</v>
      </c>
      <c r="G3" s="16">
        <f>FLUID!K4</f>
        <v>1.1069E-8</v>
      </c>
      <c r="H3" s="16">
        <f>FLUID!L4</f>
        <v>1.0675E-8</v>
      </c>
      <c r="I3" s="16">
        <f>FLUID!M4</f>
        <v>1.0317000000000001E-8</v>
      </c>
      <c r="J3" s="16">
        <f>FLUID!N4</f>
        <v>9.9748000000000008E-9</v>
      </c>
      <c r="K3" s="16">
        <f>FLUID!O4</f>
        <v>8.6568000000000001E-9</v>
      </c>
      <c r="L3" s="16">
        <f>FLUID!P4</f>
        <v>7.6741000000000002E-9</v>
      </c>
      <c r="M3" s="16">
        <f>FLUID!Q4</f>
        <v>7.2913000000000002E-9</v>
      </c>
      <c r="N3" s="16">
        <f>FLUID!R4</f>
        <v>7.3028000000000001E-9</v>
      </c>
      <c r="O3" s="16">
        <f>FLUID!S4</f>
        <v>7.8324000000000004E-9</v>
      </c>
      <c r="P3" s="16">
        <f>FLUID!T4</f>
        <v>8.7258999999999994E-9</v>
      </c>
      <c r="Q3" s="16">
        <f>FLUID!U4</f>
        <v>9.0509999999999995E-9</v>
      </c>
      <c r="R3" s="16">
        <f>FLUID!V4</f>
        <v>9.4423999999999996E-9</v>
      </c>
      <c r="S3" s="16">
        <f>FLUID!W4</f>
        <v>9.9193999999999995E-9</v>
      </c>
      <c r="T3" s="16">
        <f>FLUID!X4</f>
        <v>1.0508000000000001E-8</v>
      </c>
      <c r="U3" s="16">
        <f>FLUID!Y4</f>
        <v>1.1241E-8</v>
      </c>
      <c r="V3" s="16">
        <f>FLUID!Z4</f>
        <v>1.2162999999999999E-8</v>
      </c>
      <c r="W3" s="16">
        <f>FLUID!AA4</f>
        <v>1.3334E-8</v>
      </c>
      <c r="X3" s="16">
        <f>FLUID!AB4</f>
        <v>7.5509000000000005E-9</v>
      </c>
      <c r="Y3" s="16">
        <f>FLUID!AC4</f>
        <v>8.5743999999999997E-9</v>
      </c>
      <c r="Z3" s="16">
        <f>FLUID!AD4</f>
        <v>9.9095000000000002E-9</v>
      </c>
      <c r="AA3" s="16">
        <f>FLUID!AE4</f>
        <v>1.1667E-8</v>
      </c>
      <c r="AB3" s="16">
        <f>FLUID!AF4</f>
        <v>1.3985000000000001E-8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>
      <c r="A4" s="83" t="str">
        <f>FLUID!E5</f>
        <v>Se4</v>
      </c>
      <c r="B4" s="16">
        <f>FLUID!F5</f>
        <v>1.1202E-24</v>
      </c>
      <c r="C4" s="16">
        <f>FLUID!G5</f>
        <v>4.7217999999999999E-23</v>
      </c>
      <c r="D4" s="16">
        <f>FLUID!H5</f>
        <v>1.298E-21</v>
      </c>
      <c r="E4" s="16">
        <f>FLUID!I5</f>
        <v>2.4886E-20</v>
      </c>
      <c r="F4" s="16">
        <f>FLUID!J5</f>
        <v>3.5115999999999999E-19</v>
      </c>
      <c r="G4" s="16">
        <f>FLUID!K5</f>
        <v>3.8099E-18</v>
      </c>
      <c r="H4" s="16">
        <f>FLUID!L5</f>
        <v>3.2943000000000001E-17</v>
      </c>
      <c r="I4" s="16">
        <f>FLUID!M5</f>
        <v>2.3384000000000002E-16</v>
      </c>
      <c r="J4" s="16">
        <f>FLUID!N5</f>
        <v>1.3967999999999999E-15</v>
      </c>
      <c r="K4" s="16">
        <f>FLUID!O5</f>
        <v>4.5955E-13</v>
      </c>
      <c r="L4" s="16">
        <f>FLUID!P5</f>
        <v>3.2078999999999999E-11</v>
      </c>
      <c r="M4" s="16">
        <f>FLUID!Q5</f>
        <v>8.0226999999999996E-10</v>
      </c>
      <c r="N4" s="16">
        <f>FLUID!R5</f>
        <v>9.8369000000000002E-9</v>
      </c>
      <c r="O4" s="16">
        <f>FLUID!S5</f>
        <v>7.2006000000000003E-8</v>
      </c>
      <c r="P4" s="16">
        <f>FLUID!T5</f>
        <v>3.5601999999999998E-7</v>
      </c>
      <c r="Q4" s="16">
        <f>FLUID!U5</f>
        <v>5.0378999999999999E-7</v>
      </c>
      <c r="R4" s="16">
        <f>FLUID!V5</f>
        <v>6.9905E-7</v>
      </c>
      <c r="S4" s="16">
        <f>FLUID!W5</f>
        <v>9.5140999999999997E-7</v>
      </c>
      <c r="T4" s="16">
        <f>FLUID!X5</f>
        <v>1.2701999999999999E-6</v>
      </c>
      <c r="U4" s="16">
        <f>FLUID!Y5</f>
        <v>1.6632E-6</v>
      </c>
      <c r="V4" s="16">
        <f>FLUID!Z5</f>
        <v>2.1353000000000001E-6</v>
      </c>
      <c r="W4" s="16">
        <f>FLUID!AA5</f>
        <v>2.6869999999999999E-6</v>
      </c>
      <c r="X4" s="16">
        <f>FLUID!AB5</f>
        <v>3.3119E-6</v>
      </c>
      <c r="Y4" s="16">
        <f>FLUID!AC5</f>
        <v>3.9963000000000002E-6</v>
      </c>
      <c r="Z4" s="16">
        <f>FLUID!AD5</f>
        <v>4.7182E-6</v>
      </c>
      <c r="AA4" s="16">
        <f>FLUID!AE5</f>
        <v>5.4477999999999997E-6</v>
      </c>
      <c r="AB4" s="16">
        <f>FLUID!AF5</f>
        <v>6.1503999999999996E-6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>
      <c r="A5" s="83" t="str">
        <f>FLUID!E6</f>
        <v>Se5</v>
      </c>
      <c r="B5" s="16">
        <f>FLUID!F6</f>
        <v>1.4362000000000001E-21</v>
      </c>
      <c r="C5" s="16">
        <f>FLUID!G6</f>
        <v>4.3290999999999999E-20</v>
      </c>
      <c r="D5" s="16">
        <f>FLUID!H6</f>
        <v>8.7932000000000007E-19</v>
      </c>
      <c r="E5" s="16">
        <f>FLUID!I6</f>
        <v>1.2808E-17</v>
      </c>
      <c r="F5" s="16">
        <f>FLUID!J6</f>
        <v>1.4063E-16</v>
      </c>
      <c r="G5" s="16">
        <f>FLUID!K6</f>
        <v>1.212E-15</v>
      </c>
      <c r="H5" s="16">
        <f>FLUID!L6</f>
        <v>8.4759999999999997E-15</v>
      </c>
      <c r="I5" s="16">
        <f>FLUID!M6</f>
        <v>4.9438999999999999E-14</v>
      </c>
      <c r="J5" s="16">
        <f>FLUID!N6</f>
        <v>2.4609000000000001E-13</v>
      </c>
      <c r="K5" s="16">
        <f>FLUID!O6</f>
        <v>4.3648999999999997E-11</v>
      </c>
      <c r="L5" s="16">
        <f>FLUID!P6</f>
        <v>1.8733000000000001E-9</v>
      </c>
      <c r="M5" s="16">
        <f>FLUID!Q6</f>
        <v>3.1532000000000001E-8</v>
      </c>
      <c r="N5" s="16">
        <f>FLUID!R6</f>
        <v>2.7768999999999999E-7</v>
      </c>
      <c r="O5" s="16">
        <f>FLUID!S6</f>
        <v>1.5318000000000001E-6</v>
      </c>
      <c r="P5" s="16">
        <f>FLUID!T6</f>
        <v>5.9074999999999998E-6</v>
      </c>
      <c r="Q5" s="16">
        <f>FLUID!U6</f>
        <v>7.8858E-6</v>
      </c>
      <c r="R5" s="16">
        <f>FLUID!V6</f>
        <v>1.0332E-5</v>
      </c>
      <c r="S5" s="16">
        <f>FLUID!W6</f>
        <v>1.3288000000000001E-5</v>
      </c>
      <c r="T5" s="16">
        <f>FLUID!X6</f>
        <v>1.677E-5</v>
      </c>
      <c r="U5" s="16">
        <f>FLUID!Y6</f>
        <v>2.0758999999999999E-5</v>
      </c>
      <c r="V5" s="16">
        <f>FLUID!Z6</f>
        <v>2.5188E-5</v>
      </c>
      <c r="W5" s="16">
        <f>FLUID!AA6</f>
        <v>2.9932000000000001E-5</v>
      </c>
      <c r="X5" s="16">
        <f>FLUID!AB6</f>
        <v>3.4804000000000001E-5</v>
      </c>
      <c r="Y5" s="16">
        <f>FLUID!AC6</f>
        <v>3.9558999999999999E-5</v>
      </c>
      <c r="Z5" s="16">
        <f>FLUID!AD6</f>
        <v>4.3914E-5</v>
      </c>
      <c r="AA5" s="16">
        <f>FLUID!AE6</f>
        <v>4.7574999999999998E-5</v>
      </c>
      <c r="AB5" s="16">
        <f>FLUID!AF6</f>
        <v>5.0275999999999998E-5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>
      <c r="A6" s="83" t="str">
        <f>FLUID!E7</f>
        <v>Se6</v>
      </c>
      <c r="B6" s="16">
        <f>FLUID!F7</f>
        <v>2.4484999999999999E-19</v>
      </c>
      <c r="C6" s="16">
        <f>FLUID!G7</f>
        <v>4.1544E-18</v>
      </c>
      <c r="D6" s="16">
        <f>FLUID!H7</f>
        <v>5.0331000000000001E-17</v>
      </c>
      <c r="E6" s="16">
        <f>FLUID!I7</f>
        <v>4.5933999999999999E-16</v>
      </c>
      <c r="F6" s="16">
        <f>FLUID!J7</f>
        <v>3.2964999999999998E-15</v>
      </c>
      <c r="G6" s="16">
        <f>FLUID!K7</f>
        <v>1.9262000000000001E-14</v>
      </c>
      <c r="H6" s="16">
        <f>FLUID!L7</f>
        <v>9.4281999999999997E-14</v>
      </c>
      <c r="I6" s="16">
        <f>FLUID!M7</f>
        <v>3.9579000000000002E-13</v>
      </c>
      <c r="J6" s="16">
        <f>FLUID!N7</f>
        <v>1.4531999999999999E-12</v>
      </c>
      <c r="K6" s="16">
        <f>FLUID!O7</f>
        <v>9.2806000000000005E-11</v>
      </c>
      <c r="L6" s="16">
        <f>FLUID!P7</f>
        <v>1.8038999999999999E-9</v>
      </c>
      <c r="M6" s="16">
        <f>FLUID!Q7</f>
        <v>1.6079999999999999E-8</v>
      </c>
      <c r="N6" s="16">
        <f>FLUID!R7</f>
        <v>8.3874E-8</v>
      </c>
      <c r="O6" s="16">
        <f>FLUID!S7</f>
        <v>2.9752999999999999E-7</v>
      </c>
      <c r="P6" s="16">
        <f>FLUID!T7</f>
        <v>7.8380000000000002E-7</v>
      </c>
      <c r="Q6" s="16">
        <f>FLUID!U7</f>
        <v>9.5795000000000008E-7</v>
      </c>
      <c r="R6" s="16">
        <f>FLUID!V7</f>
        <v>1.1516999999999999E-6</v>
      </c>
      <c r="S6" s="16">
        <f>FLUID!W7</f>
        <v>1.3615E-6</v>
      </c>
      <c r="T6" s="16">
        <f>FLUID!X7</f>
        <v>1.5817E-6</v>
      </c>
      <c r="U6" s="16">
        <f>FLUID!Y7</f>
        <v>1.8043E-6</v>
      </c>
      <c r="V6" s="16">
        <f>FLUID!Z7</f>
        <v>2.0186E-6</v>
      </c>
      <c r="W6" s="16">
        <f>FLUID!AA7</f>
        <v>2.2122000000000002E-6</v>
      </c>
      <c r="X6" s="16">
        <f>FLUID!AB7</f>
        <v>2.3715999999999999E-6</v>
      </c>
      <c r="Y6" s="16">
        <f>FLUID!AC7</f>
        <v>2.4837E-6</v>
      </c>
      <c r="Z6" s="16">
        <f>FLUID!AD7</f>
        <v>2.5376000000000001E-6</v>
      </c>
      <c r="AA6" s="16">
        <f>FLUID!AE7</f>
        <v>2.5266999999999999E-6</v>
      </c>
      <c r="AB6" s="16">
        <f>FLUID!AF7</f>
        <v>2.4499E-6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>
      <c r="A7" s="83" t="str">
        <f>FLUID!E8</f>
        <v>Se7</v>
      </c>
      <c r="B7" s="16">
        <f>FLUID!F8</f>
        <v>9.3294999999999995E-21</v>
      </c>
      <c r="C7" s="16">
        <f>FLUID!G8</f>
        <v>1.8516999999999999E-19</v>
      </c>
      <c r="D7" s="16">
        <f>FLUID!H8</f>
        <v>2.5688000000000002E-18</v>
      </c>
      <c r="E7" s="16">
        <f>FLUID!I8</f>
        <v>2.6373999999999998E-17</v>
      </c>
      <c r="F7" s="16">
        <f>FLUID!J8</f>
        <v>2.0977E-16</v>
      </c>
      <c r="G7" s="16">
        <f>FLUID!K8</f>
        <v>1.3414000000000001E-15</v>
      </c>
      <c r="H7" s="16">
        <f>FLUID!L8</f>
        <v>7.1081000000000005E-15</v>
      </c>
      <c r="I7" s="16">
        <f>FLUID!M8</f>
        <v>3.2004999999999998E-14</v>
      </c>
      <c r="J7" s="16">
        <f>FLUID!N8</f>
        <v>1.2503E-13</v>
      </c>
      <c r="K7" s="16">
        <f>FLUID!O8</f>
        <v>9.6218999999999996E-12</v>
      </c>
      <c r="L7" s="16">
        <f>FLUID!P8</f>
        <v>2.1045000000000001E-10</v>
      </c>
      <c r="M7" s="16">
        <f>FLUID!Q8</f>
        <v>2.0217000000000002E-9</v>
      </c>
      <c r="N7" s="16">
        <f>FLUID!R8</f>
        <v>1.1043E-8</v>
      </c>
      <c r="O7" s="16">
        <f>FLUID!S8</f>
        <v>4.0198E-8</v>
      </c>
      <c r="P7" s="16">
        <f>FLUID!T8</f>
        <v>1.0684999999999999E-7</v>
      </c>
      <c r="Q7" s="16">
        <f>FLUID!U8</f>
        <v>1.3052999999999999E-7</v>
      </c>
      <c r="R7" s="16">
        <f>FLUID!V8</f>
        <v>1.5664000000000001E-7</v>
      </c>
      <c r="S7" s="16">
        <f>FLUID!W8</f>
        <v>1.8456999999999999E-7</v>
      </c>
      <c r="T7" s="16">
        <f>FLUID!X8</f>
        <v>2.1337000000000001E-7</v>
      </c>
      <c r="U7" s="16">
        <f>FLUID!Y8</f>
        <v>2.4172999999999998E-7</v>
      </c>
      <c r="V7" s="16">
        <f>FLUID!Z8</f>
        <v>2.6803E-7</v>
      </c>
      <c r="W7" s="16">
        <f>FLUID!AA8</f>
        <v>2.9041999999999998E-7</v>
      </c>
      <c r="X7" s="16">
        <f>FLUID!AB8</f>
        <v>3.0698000000000001E-7</v>
      </c>
      <c r="Y7" s="16">
        <f>FLUID!AC8</f>
        <v>3.1601999999999999E-7</v>
      </c>
      <c r="Z7" s="16">
        <f>FLUID!AD8</f>
        <v>3.1635E-7</v>
      </c>
      <c r="AA7" s="16">
        <f>FLUID!AE8</f>
        <v>3.0754000000000001E-7</v>
      </c>
      <c r="AB7" s="16">
        <f>FLUID!AF8</f>
        <v>2.9007E-7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>
      <c r="A8" s="83" t="str">
        <f>FLUID!E9</f>
        <v>Se8</v>
      </c>
      <c r="B8" s="16">
        <f>FLUID!F9</f>
        <v>7.4466999999999998E-23</v>
      </c>
      <c r="C8" s="16">
        <f>FLUID!G9</f>
        <v>1.6729E-21</v>
      </c>
      <c r="D8" s="16">
        <f>FLUID!H9</f>
        <v>2.5810000000000001E-20</v>
      </c>
      <c r="E8" s="16">
        <f>FLUID!I9</f>
        <v>2.9040999999999999E-19</v>
      </c>
      <c r="F8" s="16">
        <f>FLUID!J9</f>
        <v>2.5004999999999999E-18</v>
      </c>
      <c r="G8" s="16">
        <f>FLUID!K9</f>
        <v>1.7128999999999999E-17</v>
      </c>
      <c r="H8" s="16">
        <f>FLUID!L9</f>
        <v>9.6383000000000002E-17</v>
      </c>
      <c r="I8" s="16">
        <f>FLUID!M9</f>
        <v>4.5732999999999998E-16</v>
      </c>
      <c r="J8" s="16">
        <f>FLUID!N9</f>
        <v>1.8704999999999999E-15</v>
      </c>
      <c r="K8" s="16">
        <f>FLUID!O9</f>
        <v>1.6447E-13</v>
      </c>
      <c r="L8" s="16">
        <f>FLUID!P9</f>
        <v>3.8899000000000002E-12</v>
      </c>
      <c r="M8" s="16">
        <f>FLUID!Q9</f>
        <v>3.9043999999999997E-11</v>
      </c>
      <c r="N8" s="16">
        <f>FLUID!R9</f>
        <v>2.1786000000000001E-10</v>
      </c>
      <c r="O8" s="16">
        <f>FLUID!S9</f>
        <v>7.9749999999999999E-10</v>
      </c>
      <c r="P8" s="16">
        <f>FLUID!T9</f>
        <v>2.1034E-9</v>
      </c>
      <c r="Q8" s="16">
        <f>FLUID!U9</f>
        <v>2.5583000000000002E-9</v>
      </c>
      <c r="R8" s="16">
        <f>FLUID!V9</f>
        <v>3.0533000000000002E-9</v>
      </c>
      <c r="S8" s="16">
        <f>FLUID!W9</f>
        <v>3.5735000000000001E-9</v>
      </c>
      <c r="T8" s="16">
        <f>FLUID!X9</f>
        <v>4.0968999999999998E-9</v>
      </c>
      <c r="U8" s="16">
        <f>FLUID!Y9</f>
        <v>4.5951000000000004E-9</v>
      </c>
      <c r="V8" s="16">
        <f>FLUID!Z9</f>
        <v>5.0339000000000002E-9</v>
      </c>
      <c r="W8" s="16">
        <f>FLUID!AA9</f>
        <v>5.3763999999999998E-9</v>
      </c>
      <c r="X8" s="16">
        <f>FLUID!AB9</f>
        <v>5.5871999999999999E-9</v>
      </c>
      <c r="Y8" s="16">
        <f>FLUID!AC9</f>
        <v>5.6383999999999999E-9</v>
      </c>
      <c r="Z8" s="16">
        <f>FLUID!AD9</f>
        <v>5.5152999999999998E-9</v>
      </c>
      <c r="AA8" s="16">
        <f>FLUID!AE9</f>
        <v>5.2212000000000001E-9</v>
      </c>
      <c r="AB8" s="16">
        <f>FLUID!AF9</f>
        <v>4.7786E-9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>
      <c r="A9" s="83" t="str">
        <f>FLUID!E10</f>
        <v>Se3</v>
      </c>
      <c r="B9" s="16">
        <f>FLUID!F10</f>
        <v>2.3974000000000001E-26</v>
      </c>
      <c r="C9" s="16">
        <f>FLUID!G10</f>
        <v>1.5273E-24</v>
      </c>
      <c r="D9" s="16">
        <f>FLUID!H10</f>
        <v>6.0983000000000005E-23</v>
      </c>
      <c r="E9" s="16">
        <f>FLUID!I10</f>
        <v>1.6414000000000001E-21</v>
      </c>
      <c r="F9" s="16">
        <f>FLUID!J10</f>
        <v>3.1578999999999998E-20</v>
      </c>
      <c r="G9" s="16">
        <f>FLUID!K10</f>
        <v>4.5538000000000004E-19</v>
      </c>
      <c r="H9" s="16">
        <f>FLUID!L10</f>
        <v>5.1182000000000002E-18</v>
      </c>
      <c r="I9" s="16">
        <f>FLUID!M10</f>
        <v>4.6310000000000001E-17</v>
      </c>
      <c r="J9" s="16">
        <f>FLUID!N10</f>
        <v>3.4656E-16</v>
      </c>
      <c r="K9" s="16">
        <f>FLUID!O10</f>
        <v>2.4444999999999998E-13</v>
      </c>
      <c r="L9" s="16">
        <f>FLUID!P10</f>
        <v>3.1052999999999999E-11</v>
      </c>
      <c r="M9" s="16">
        <f>FLUID!Q10</f>
        <v>1.2622E-9</v>
      </c>
      <c r="N9" s="16">
        <f>FLUID!R10</f>
        <v>2.3183E-8</v>
      </c>
      <c r="O9" s="16">
        <f>FLUID!S10</f>
        <v>2.3932E-7</v>
      </c>
      <c r="P9" s="16">
        <f>FLUID!T10</f>
        <v>1.5969999999999999E-6</v>
      </c>
      <c r="Q9" s="16">
        <f>FLUID!U10</f>
        <v>2.4237000000000002E-6</v>
      </c>
      <c r="R9" s="16">
        <f>FLUID!V10</f>
        <v>3.6016E-6</v>
      </c>
      <c r="S9" s="16">
        <f>FLUID!W10</f>
        <v>5.2436000000000001E-6</v>
      </c>
      <c r="T9" s="16">
        <f>FLUID!X10</f>
        <v>7.4827000000000004E-6</v>
      </c>
      <c r="U9" s="16">
        <f>FLUID!Y10</f>
        <v>1.0468999999999999E-5</v>
      </c>
      <c r="V9" s="16">
        <f>FLUID!Z10</f>
        <v>1.436E-5</v>
      </c>
      <c r="W9" s="16">
        <f>FLUID!AA10</f>
        <v>1.9313999999999998E-5</v>
      </c>
      <c r="X9" s="16">
        <f>FLUID!AB10</f>
        <v>2.5463999999999999E-5</v>
      </c>
      <c r="Y9" s="16">
        <f>FLUID!AC10</f>
        <v>3.2904999999999998E-5</v>
      </c>
      <c r="Z9" s="16">
        <f>FLUID!AD10</f>
        <v>4.1666999999999999E-5</v>
      </c>
      <c r="AA9" s="16">
        <f>FLUID!AE10</f>
        <v>5.1697000000000003E-5</v>
      </c>
      <c r="AB9" s="16">
        <f>FLUID!AF10</f>
        <v>6.2847000000000003E-5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>
      <c r="A10" s="83" t="str">
        <f>FLUID!E11</f>
        <v>Se2</v>
      </c>
      <c r="B10" s="16">
        <f>FLUID!F11</f>
        <v>7.5160000000000002E-21</v>
      </c>
      <c r="C10" s="16">
        <f>FLUID!G11</f>
        <v>2.2711000000000001E-19</v>
      </c>
      <c r="D10" s="16">
        <f>FLUID!H11</f>
        <v>4.7006000000000002E-18</v>
      </c>
      <c r="E10" s="16">
        <f>FLUID!I11</f>
        <v>7.0671000000000002E-17</v>
      </c>
      <c r="F10" s="16">
        <f>FLUID!J11</f>
        <v>8.0904000000000003E-16</v>
      </c>
      <c r="G10" s="16">
        <f>FLUID!K11</f>
        <v>7.3281999999999994E-15</v>
      </c>
      <c r="H10" s="16">
        <f>FLUID!L11</f>
        <v>5.4199999999999999E-14</v>
      </c>
      <c r="I10" s="16">
        <f>FLUID!M11</f>
        <v>3.3599000000000002E-13</v>
      </c>
      <c r="J10" s="16">
        <f>FLUID!N11</f>
        <v>1.7843E-12</v>
      </c>
      <c r="K10" s="16">
        <f>FLUID!O11</f>
        <v>4.1967999999999999E-10</v>
      </c>
      <c r="L10" s="16">
        <f>FLUID!P11</f>
        <v>2.4251E-8</v>
      </c>
      <c r="M10" s="16">
        <f>FLUID!Q11</f>
        <v>5.4919000000000001E-7</v>
      </c>
      <c r="N10" s="16">
        <f>FLUID!R11</f>
        <v>6.4578999999999996E-6</v>
      </c>
      <c r="O10" s="16">
        <f>FLUID!S11</f>
        <v>4.7145999999999999E-5</v>
      </c>
      <c r="P10" s="16">
        <f>FLUID!T11</f>
        <v>2.3994000000000001E-4</v>
      </c>
      <c r="Q10" s="16">
        <f>FLUID!U11</f>
        <v>3.4379000000000001E-4</v>
      </c>
      <c r="R10" s="16">
        <f>FLUID!V11</f>
        <v>4.8420000000000001E-4</v>
      </c>
      <c r="S10" s="16">
        <f>FLUID!W11</f>
        <v>6.7075999999999995E-4</v>
      </c>
      <c r="T10" s="16">
        <f>FLUID!X11</f>
        <v>9.1434999999999997E-4</v>
      </c>
      <c r="U10" s="16">
        <f>FLUID!Y11</f>
        <v>1.2269E-3</v>
      </c>
      <c r="V10" s="16">
        <f>FLUID!Z11</f>
        <v>1.621E-3</v>
      </c>
      <c r="W10" s="16">
        <f>FLUID!AA11</f>
        <v>2.1088999999999999E-3</v>
      </c>
      <c r="X10" s="16">
        <f>FLUID!AB11</f>
        <v>2.7017999999999999E-3</v>
      </c>
      <c r="Y10" s="16">
        <f>FLUID!AC11</f>
        <v>3.4088E-3</v>
      </c>
      <c r="Z10" s="16">
        <f>FLUID!AD11</f>
        <v>4.2351000000000003E-3</v>
      </c>
      <c r="AA10" s="16">
        <f>FLUID!AE11</f>
        <v>5.1815000000000003E-3</v>
      </c>
      <c r="AB10" s="16">
        <f>FLUID!AF11</f>
        <v>6.2434999999999999E-3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>
      <c r="A11" s="83" t="str">
        <f>FLUID!E12</f>
        <v>Se</v>
      </c>
      <c r="B11" s="16">
        <f>FLUID!F12</f>
        <v>0</v>
      </c>
      <c r="C11" s="16">
        <f>FLUID!G12</f>
        <v>0</v>
      </c>
      <c r="D11" s="16">
        <f>FLUID!H12</f>
        <v>3.2833000000000002E-35</v>
      </c>
      <c r="E11" s="16">
        <f>FLUID!I12</f>
        <v>3.5507999999999999E-33</v>
      </c>
      <c r="F11" s="16">
        <f>FLUID!J12</f>
        <v>2.4231999999999999E-31</v>
      </c>
      <c r="G11" s="16">
        <f>FLUID!K12</f>
        <v>1.1128E-29</v>
      </c>
      <c r="H11" s="16">
        <f>FLUID!L12</f>
        <v>3.6256000000000001E-28</v>
      </c>
      <c r="I11" s="16">
        <f>FLUID!M12</f>
        <v>8.7572999999999999E-27</v>
      </c>
      <c r="J11" s="16">
        <f>FLUID!N12</f>
        <v>1.6267999999999999E-25</v>
      </c>
      <c r="K11" s="16">
        <f>FLUID!O12</f>
        <v>2.4415999999999999E-21</v>
      </c>
      <c r="L11" s="16">
        <f>FLUID!P12</f>
        <v>3.3463000000000001E-18</v>
      </c>
      <c r="M11" s="16">
        <f>FLUID!Q12</f>
        <v>9.2259000000000007E-16</v>
      </c>
      <c r="N11" s="16">
        <f>FLUID!R12</f>
        <v>8.2470999999999998E-14</v>
      </c>
      <c r="O11" s="16">
        <f>FLUID!S12</f>
        <v>3.2424E-12</v>
      </c>
      <c r="P11" s="16">
        <f>FLUID!T12</f>
        <v>6.8656000000000003E-11</v>
      </c>
      <c r="Q11" s="16">
        <f>FLUID!U12</f>
        <v>1.3602000000000001E-10</v>
      </c>
      <c r="R11" s="16">
        <f>FLUID!V12</f>
        <v>2.6195999999999999E-10</v>
      </c>
      <c r="S11" s="16">
        <f>FLUID!W12</f>
        <v>4.9119000000000004E-10</v>
      </c>
      <c r="T11" s="16">
        <f>FLUID!X12</f>
        <v>8.9784999999999995E-10</v>
      </c>
      <c r="U11" s="16">
        <f>FLUID!Y12</f>
        <v>1.6018E-9</v>
      </c>
      <c r="V11" s="16">
        <f>FLUID!Z12</f>
        <v>2.7921999999999999E-9</v>
      </c>
      <c r="W11" s="16">
        <f>FLUID!AA12</f>
        <v>4.7598E-9</v>
      </c>
      <c r="X11" s="16">
        <f>FLUID!AB12</f>
        <v>7.9418E-9</v>
      </c>
      <c r="Y11" s="16">
        <f>FLUID!AC12</f>
        <v>1.2979999999999999E-8</v>
      </c>
      <c r="Z11" s="16">
        <f>FLUID!AD12</f>
        <v>2.0793E-8</v>
      </c>
      <c r="AA11" s="16">
        <f>FLUID!AE12</f>
        <v>3.2670000000000001E-8</v>
      </c>
      <c r="AB11" s="16">
        <f>FLUID!AF12</f>
        <v>5.0378999999999997E-8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>
      <c r="A12" s="83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0.2</v>
      </c>
      <c r="U12" s="16">
        <f>FLUID!Y13</f>
        <v>0.2</v>
      </c>
      <c r="V12" s="16">
        <f>FLUID!Z13</f>
        <v>0.2</v>
      </c>
      <c r="W12" s="16">
        <f>FLUID!AA13</f>
        <v>0.2</v>
      </c>
      <c r="X12" s="16">
        <f>FLUID!AB13</f>
        <v>0.2</v>
      </c>
      <c r="Y12" s="16">
        <f>FLUID!AC13</f>
        <v>0.2</v>
      </c>
      <c r="Z12" s="16">
        <f>FLUID!AD13</f>
        <v>0.2</v>
      </c>
      <c r="AA12" s="16">
        <f>FLUID!AE13</f>
        <v>0.2</v>
      </c>
      <c r="AB12" s="16">
        <f>FLUID!AF13</f>
        <v>0.2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>
      <c r="A13" s="83" t="str">
        <f>FLUID!E14</f>
        <v>(l)Se[l]</v>
      </c>
      <c r="B13" s="16">
        <f>FLUID!F14</f>
        <v>0.08</v>
      </c>
      <c r="C13" s="16">
        <f>FLUID!G14</f>
        <v>0.08</v>
      </c>
      <c r="D13" s="16">
        <f>FLUID!H14</f>
        <v>0.08</v>
      </c>
      <c r="E13" s="16">
        <f>FLUID!I14</f>
        <v>0.08</v>
      </c>
      <c r="F13" s="16">
        <f>FLUID!J14</f>
        <v>0.08</v>
      </c>
      <c r="G13" s="16">
        <f>FLUID!K14</f>
        <v>0.08</v>
      </c>
      <c r="H13" s="16">
        <f>FLUID!L14</f>
        <v>0.08</v>
      </c>
      <c r="I13" s="16">
        <f>FLUID!M14</f>
        <v>0.08</v>
      </c>
      <c r="J13" s="16">
        <f>FLUID!N14</f>
        <v>0.08</v>
      </c>
      <c r="K13" s="16">
        <f>FLUID!O14</f>
        <v>0.08</v>
      </c>
      <c r="L13" s="16">
        <f>FLUID!P14</f>
        <v>0.08</v>
      </c>
      <c r="M13" s="16">
        <f>FLUID!Q14</f>
        <v>7.9999000000000001E-2</v>
      </c>
      <c r="N13" s="16">
        <f>FLUID!R14</f>
        <v>7.9985000000000001E-2</v>
      </c>
      <c r="O13" s="16">
        <f>FLUID!S14</f>
        <v>7.9894999999999994E-2</v>
      </c>
      <c r="P13" s="16">
        <f>FLUID!T14</f>
        <v>7.9478999999999994E-2</v>
      </c>
      <c r="Q13" s="16">
        <f>FLUID!U14</f>
        <v>7.9256999999999994E-2</v>
      </c>
      <c r="R13" s="16">
        <f>FLUID!V14</f>
        <v>7.8958E-2</v>
      </c>
      <c r="S13" s="16">
        <f>FLUID!W14</f>
        <v>7.8562999999999994E-2</v>
      </c>
      <c r="T13" s="16">
        <f>FLUID!X14</f>
        <v>7.8048999999999993E-2</v>
      </c>
      <c r="U13" s="16">
        <f>FLUID!Y14</f>
        <v>7.7392000000000002E-2</v>
      </c>
      <c r="V13" s="16">
        <f>FLUID!Z14</f>
        <v>7.6565999999999995E-2</v>
      </c>
      <c r="W13" s="16">
        <f>FLUID!AA14</f>
        <v>7.5548000000000004E-2</v>
      </c>
      <c r="X13" s="16">
        <f>FLUID!AB14</f>
        <v>7.4315999999999993E-2</v>
      </c>
      <c r="Y13" s="16">
        <f>FLUID!AC14</f>
        <v>7.2853000000000001E-2</v>
      </c>
      <c r="Z13" s="16">
        <f>FLUID!AD14</f>
        <v>7.1149000000000004E-2</v>
      </c>
      <c r="AA13" s="16">
        <f>FLUID!AE14</f>
        <v>6.9205000000000003E-2</v>
      </c>
      <c r="AB13" s="16">
        <f>FLUID!AF14</f>
        <v>6.7031999999999994E-2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>
      <c r="A14" s="83" t="str">
        <f>FLUID!E15</f>
        <v>(DGeSeEU</v>
      </c>
      <c r="B14" s="16">
        <f>FLUID!F15</f>
        <v>0.16</v>
      </c>
      <c r="C14" s="16">
        <f>FLUID!G15</f>
        <v>0.16</v>
      </c>
      <c r="D14" s="16">
        <f>FLUID!H15</f>
        <v>0.16</v>
      </c>
      <c r="E14" s="16">
        <f>FLUID!I15</f>
        <v>0.16</v>
      </c>
      <c r="F14" s="16">
        <f>FLUID!J15</f>
        <v>0.16</v>
      </c>
      <c r="G14" s="16">
        <f>FLUID!K15</f>
        <v>0.16</v>
      </c>
      <c r="H14" s="16">
        <f>FLUID!L15</f>
        <v>0.16</v>
      </c>
      <c r="I14" s="16">
        <f>FLUID!M15</f>
        <v>0.16</v>
      </c>
      <c r="J14" s="16">
        <f>FLUID!N15</f>
        <v>0.16</v>
      </c>
      <c r="K14" s="16">
        <f>FLUID!O15</f>
        <v>0.16</v>
      </c>
      <c r="L14" s="16">
        <f>FLUID!P15</f>
        <v>0.16</v>
      </c>
      <c r="M14" s="16">
        <f>FLUID!Q15</f>
        <v>0.16</v>
      </c>
      <c r="N14" s="16">
        <f>FLUID!R15</f>
        <v>0.16</v>
      </c>
      <c r="O14" s="16">
        <f>FLUID!S15</f>
        <v>0.16</v>
      </c>
      <c r="P14" s="16">
        <f>FLUID!T15</f>
        <v>0.16</v>
      </c>
      <c r="Q14" s="16">
        <f>FLUID!U15</f>
        <v>0.16</v>
      </c>
      <c r="R14" s="16">
        <f>FLUID!V15</f>
        <v>0.16</v>
      </c>
      <c r="S14" s="16">
        <f>FLUID!W15</f>
        <v>0.16</v>
      </c>
      <c r="T14" s="16">
        <f>FLUID!X15</f>
        <v>0.16</v>
      </c>
      <c r="U14" s="16">
        <f>FLUID!Y15</f>
        <v>0.16</v>
      </c>
      <c r="V14" s="16">
        <f>FLUID!Z15</f>
        <v>0.16</v>
      </c>
      <c r="W14" s="16">
        <f>FLUID!AA15</f>
        <v>0.16</v>
      </c>
      <c r="X14" s="16">
        <f>FLUID!AB15</f>
        <v>0.16</v>
      </c>
      <c r="Y14" s="16">
        <f>FLUID!AC15</f>
        <v>0.16</v>
      </c>
      <c r="Z14" s="16">
        <f>FLUID!AD15</f>
        <v>0.16</v>
      </c>
      <c r="AA14" s="16">
        <f>FLUID!AE15</f>
        <v>0.16</v>
      </c>
      <c r="AB14" s="16">
        <f>FLUID!AF15</f>
        <v>0.16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>
      <c r="A15" s="83" t="str">
        <f>FLUID!E16</f>
        <v>(l)Ga2Se3[l]</v>
      </c>
      <c r="B15" s="16">
        <f>FLUID!F16</f>
        <v>0.08</v>
      </c>
      <c r="C15" s="16">
        <f>FLUID!G16</f>
        <v>0.08</v>
      </c>
      <c r="D15" s="16">
        <f>FLUID!H16</f>
        <v>0.08</v>
      </c>
      <c r="E15" s="16">
        <f>FLUID!I16</f>
        <v>0.08</v>
      </c>
      <c r="F15" s="16">
        <f>FLUID!J16</f>
        <v>0.08</v>
      </c>
      <c r="G15" s="16">
        <f>FLUID!K16</f>
        <v>0.08</v>
      </c>
      <c r="H15" s="16">
        <f>FLUID!L16</f>
        <v>0.08</v>
      </c>
      <c r="I15" s="16">
        <f>FLUID!M16</f>
        <v>0.08</v>
      </c>
      <c r="J15" s="16">
        <f>FLUID!N16</f>
        <v>0.08</v>
      </c>
      <c r="K15" s="16">
        <f>FLUID!O16</f>
        <v>0.08</v>
      </c>
      <c r="L15" s="16">
        <f>FLUID!P16</f>
        <v>0.08</v>
      </c>
      <c r="M15" s="16">
        <f>FLUID!Q16</f>
        <v>0.08</v>
      </c>
      <c r="N15" s="16">
        <f>FLUID!R16</f>
        <v>0.08</v>
      </c>
      <c r="O15" s="16">
        <f>FLUID!S16</f>
        <v>0.08</v>
      </c>
      <c r="P15" s="16">
        <f>FLUID!T16</f>
        <v>0.08</v>
      </c>
      <c r="Q15" s="16">
        <f>FLUID!U16</f>
        <v>0.08</v>
      </c>
      <c r="R15" s="16">
        <f>FLUID!V16</f>
        <v>0.08</v>
      </c>
      <c r="S15" s="16">
        <f>FLUID!W16</f>
        <v>0.08</v>
      </c>
      <c r="T15" s="16">
        <f>FLUID!X16</f>
        <v>0.08</v>
      </c>
      <c r="U15" s="16">
        <f>FLUID!Y16</f>
        <v>0.08</v>
      </c>
      <c r="V15" s="16">
        <f>FLUID!Z16</f>
        <v>0.08</v>
      </c>
      <c r="W15" s="16">
        <f>FLUID!AA16</f>
        <v>0.08</v>
      </c>
      <c r="X15" s="16">
        <f>FLUID!AB16</f>
        <v>0.08</v>
      </c>
      <c r="Y15" s="16">
        <f>FLUID!AC16</f>
        <v>0.08</v>
      </c>
      <c r="Z15" s="16">
        <f>FLUID!AD16</f>
        <v>0.08</v>
      </c>
      <c r="AA15" s="16">
        <f>FLUID!AE16</f>
        <v>0.08</v>
      </c>
      <c r="AB15" s="16">
        <f>FLUID!AF16</f>
        <v>0.08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>
      <c r="A16" s="83" t="str">
        <f>FLUID!E17</f>
        <v>H (Ar)</v>
      </c>
      <c r="B16" s="16">
        <f>FLUID!F17</f>
        <v>-18.62</v>
      </c>
      <c r="C16" s="16">
        <f>FLUID!G17</f>
        <v>-18.61</v>
      </c>
      <c r="D16" s="16">
        <f>FLUID!H17</f>
        <v>-18.61</v>
      </c>
      <c r="E16" s="16">
        <f>FLUID!I17</f>
        <v>-18.62</v>
      </c>
      <c r="F16" s="16">
        <f>FLUID!J17</f>
        <v>-18.63</v>
      </c>
      <c r="G16" s="16">
        <f>FLUID!K17</f>
        <v>-18.649999999999999</v>
      </c>
      <c r="H16" s="16">
        <f>FLUID!L17</f>
        <v>-18.670000000000002</v>
      </c>
      <c r="I16" s="16">
        <f>FLUID!M17</f>
        <v>-18.690000000000001</v>
      </c>
      <c r="J16" s="16">
        <f>FLUID!N17</f>
        <v>-18.72</v>
      </c>
      <c r="K16" s="16">
        <f>FLUID!O17</f>
        <v>-18.84</v>
      </c>
      <c r="L16" s="16">
        <f>FLUID!P17</f>
        <v>-18.97</v>
      </c>
      <c r="M16" s="16">
        <f>FLUID!Q17</f>
        <v>-19.11</v>
      </c>
      <c r="N16" s="16">
        <f>FLUID!R17</f>
        <v>-19.25</v>
      </c>
      <c r="O16" s="16">
        <f>FLUID!S17</f>
        <v>-19.38</v>
      </c>
      <c r="P16" s="16">
        <f>FLUID!T17</f>
        <v>-19.52</v>
      </c>
      <c r="Q16" s="16">
        <f>FLUID!U17</f>
        <v>-19.55</v>
      </c>
      <c r="R16" s="16">
        <f>FLUID!V17</f>
        <v>-19.579999999999998</v>
      </c>
      <c r="S16" s="16">
        <f>FLUID!W17</f>
        <v>-19.61</v>
      </c>
      <c r="T16" s="16">
        <f>FLUID!X17</f>
        <v>-19.649999999999999</v>
      </c>
      <c r="U16" s="16">
        <f>FLUID!Y17</f>
        <v>-19.68</v>
      </c>
      <c r="V16" s="16">
        <f>FLUID!Z17</f>
        <v>-19.71</v>
      </c>
      <c r="W16" s="16">
        <f>FLUID!AA17</f>
        <v>-19.739999999999998</v>
      </c>
      <c r="X16" s="16">
        <f>FLUID!AB17</f>
        <v>-19.78</v>
      </c>
      <c r="Y16" s="16">
        <f>FLUID!AC17</f>
        <v>-19.809999999999999</v>
      </c>
      <c r="Z16" s="16">
        <f>FLUID!AD17</f>
        <v>-19.84</v>
      </c>
      <c r="AA16" s="16">
        <f>FLUID!AE17</f>
        <v>-19.88</v>
      </c>
      <c r="AB16" s="16">
        <f>FLUID!AF17</f>
        <v>-19.91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>
      <c r="A17" s="83" t="str">
        <f>FLUID!E18</f>
        <v>H (Ga)</v>
      </c>
      <c r="B17" s="16">
        <f>FLUID!F18</f>
        <v>-63.71</v>
      </c>
      <c r="C17" s="16">
        <f>FLUID!G18</f>
        <v>-61.28</v>
      </c>
      <c r="D17" s="16">
        <f>FLUID!H18</f>
        <v>-59.09</v>
      </c>
      <c r="E17" s="16">
        <f>FLUID!I18</f>
        <v>-57.1</v>
      </c>
      <c r="F17" s="16">
        <f>FLUID!J18</f>
        <v>-55.3</v>
      </c>
      <c r="G17" s="16">
        <f>FLUID!K18</f>
        <v>-53.64</v>
      </c>
      <c r="H17" s="16">
        <f>FLUID!L18</f>
        <v>-52.12</v>
      </c>
      <c r="I17" s="16">
        <f>FLUID!M18</f>
        <v>-50.72</v>
      </c>
      <c r="J17" s="16">
        <f>FLUID!N18</f>
        <v>-49.42</v>
      </c>
      <c r="K17" s="16">
        <f>FLUID!O18</f>
        <v>-45.05</v>
      </c>
      <c r="L17" s="16">
        <f>FLUID!P18</f>
        <v>-41.65</v>
      </c>
      <c r="M17" s="16">
        <f>FLUID!Q18</f>
        <v>-38.9</v>
      </c>
      <c r="N17" s="16">
        <f>FLUID!R18</f>
        <v>-36.630000000000003</v>
      </c>
      <c r="O17" s="16">
        <f>FLUID!S18</f>
        <v>-34.71</v>
      </c>
      <c r="P17" s="16">
        <f>FLUID!T18</f>
        <v>-33.049999999999997</v>
      </c>
      <c r="Q17" s="16">
        <f>FLUID!U18</f>
        <v>-32.67</v>
      </c>
      <c r="R17" s="16">
        <f>FLUID!V18</f>
        <v>-32.299999999999997</v>
      </c>
      <c r="S17" s="16">
        <f>FLUID!W18</f>
        <v>-31.94</v>
      </c>
      <c r="T17" s="16">
        <f>FLUID!X18</f>
        <v>-31.59</v>
      </c>
      <c r="U17" s="16">
        <f>FLUID!Y18</f>
        <v>-31.24</v>
      </c>
      <c r="V17" s="16">
        <f>FLUID!Z18</f>
        <v>-30.91</v>
      </c>
      <c r="W17" s="16">
        <f>FLUID!AA18</f>
        <v>-30.58</v>
      </c>
      <c r="X17" s="16">
        <f>FLUID!AB18</f>
        <v>-30.25</v>
      </c>
      <c r="Y17" s="16">
        <f>FLUID!AC18</f>
        <v>-29.93</v>
      </c>
      <c r="Z17" s="16">
        <f>FLUID!AD18</f>
        <v>-29.62</v>
      </c>
      <c r="AA17" s="16">
        <f>FLUID!AE18</f>
        <v>-29.3</v>
      </c>
      <c r="AB17" s="16">
        <f>FLUID!AF18</f>
        <v>-28.99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>
      <c r="A18" s="83" t="str">
        <f>FLUID!E19</f>
        <v>H (Ge)</v>
      </c>
      <c r="B18" s="16">
        <f>FLUID!F19</f>
        <v>-28.36</v>
      </c>
      <c r="C18" s="16">
        <f>FLUID!G19</f>
        <v>-26.99</v>
      </c>
      <c r="D18" s="16">
        <f>FLUID!H19</f>
        <v>-25.77</v>
      </c>
      <c r="E18" s="16">
        <f>FLUID!I19</f>
        <v>-24.69</v>
      </c>
      <c r="F18" s="16">
        <f>FLUID!J19</f>
        <v>-23.73</v>
      </c>
      <c r="G18" s="16">
        <f>FLUID!K19</f>
        <v>-22.86</v>
      </c>
      <c r="H18" s="16">
        <f>FLUID!L19</f>
        <v>-22.07</v>
      </c>
      <c r="I18" s="16">
        <f>FLUID!M19</f>
        <v>-21.36</v>
      </c>
      <c r="J18" s="16">
        <f>FLUID!N19</f>
        <v>-20.71</v>
      </c>
      <c r="K18" s="16">
        <f>FLUID!O19</f>
        <v>-18.62</v>
      </c>
      <c r="L18" s="16">
        <f>FLUID!P19</f>
        <v>-17.11</v>
      </c>
      <c r="M18" s="16">
        <f>FLUID!Q19</f>
        <v>-15.97</v>
      </c>
      <c r="N18" s="16">
        <f>FLUID!R19</f>
        <v>-15.09</v>
      </c>
      <c r="O18" s="16">
        <f>FLUID!S19</f>
        <v>-14.4</v>
      </c>
      <c r="P18" s="16">
        <f>FLUID!T19</f>
        <v>-13.85</v>
      </c>
      <c r="Q18" s="16">
        <f>FLUID!U19</f>
        <v>-13.72</v>
      </c>
      <c r="R18" s="16">
        <f>FLUID!V19</f>
        <v>-13.61</v>
      </c>
      <c r="S18" s="16">
        <f>FLUID!W19</f>
        <v>-13.49</v>
      </c>
      <c r="T18" s="16">
        <f>FLUID!X19</f>
        <v>-13.38</v>
      </c>
      <c r="U18" s="16">
        <f>FLUID!Y19</f>
        <v>-13.28</v>
      </c>
      <c r="V18" s="16">
        <f>FLUID!Z19</f>
        <v>-13.17</v>
      </c>
      <c r="W18" s="16">
        <f>FLUID!AA19</f>
        <v>-13.07</v>
      </c>
      <c r="X18" s="16">
        <f>FLUID!AB19</f>
        <v>-12.97</v>
      </c>
      <c r="Y18" s="16">
        <f>FLUID!AC19</f>
        <v>-12.87</v>
      </c>
      <c r="Z18" s="16">
        <f>FLUID!AD19</f>
        <v>-12.77</v>
      </c>
      <c r="AA18" s="16">
        <f>FLUID!AE19</f>
        <v>-12.67</v>
      </c>
      <c r="AB18" s="16">
        <f>FLUID!AF19</f>
        <v>-12.57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>
      <c r="A19" s="83" t="str">
        <f>FLUID!E20</f>
        <v>H (Se)</v>
      </c>
      <c r="B19" s="16">
        <f>FLUID!F20</f>
        <v>-5.51</v>
      </c>
      <c r="C19" s="16">
        <f>FLUID!G20</f>
        <v>-5.6070000000000002</v>
      </c>
      <c r="D19" s="16">
        <f>FLUID!H20</f>
        <v>-5.7060000000000004</v>
      </c>
      <c r="E19" s="16">
        <f>FLUID!I20</f>
        <v>-5.8070000000000004</v>
      </c>
      <c r="F19" s="16">
        <f>FLUID!J20</f>
        <v>-5.9089999999999998</v>
      </c>
      <c r="G19" s="16">
        <f>FLUID!K20</f>
        <v>-6.01</v>
      </c>
      <c r="H19" s="16">
        <f>FLUID!L20</f>
        <v>-6.1120000000000001</v>
      </c>
      <c r="I19" s="16">
        <f>FLUID!M20</f>
        <v>-6.2130000000000001</v>
      </c>
      <c r="J19" s="16">
        <f>FLUID!N20</f>
        <v>-6.3120000000000003</v>
      </c>
      <c r="K19" s="16">
        <f>FLUID!O20</f>
        <v>-6.7</v>
      </c>
      <c r="L19" s="16">
        <f>FLUID!P20</f>
        <v>-7.0650000000000004</v>
      </c>
      <c r="M19" s="16">
        <f>FLUID!Q20</f>
        <v>-7.4080000000000004</v>
      </c>
      <c r="N19" s="16">
        <f>FLUID!R20</f>
        <v>-7.7279999999999998</v>
      </c>
      <c r="O19" s="16">
        <f>FLUID!S20</f>
        <v>-8.0299999999999994</v>
      </c>
      <c r="P19" s="16">
        <f>FLUID!T20</f>
        <v>-8.3160000000000007</v>
      </c>
      <c r="Q19" s="16">
        <f>FLUID!U20</f>
        <v>-8.3859999999999992</v>
      </c>
      <c r="R19" s="16">
        <f>FLUID!V20</f>
        <v>-8.4559999999999995</v>
      </c>
      <c r="S19" s="16">
        <f>FLUID!W20</f>
        <v>-8.5259999999999998</v>
      </c>
      <c r="T19" s="16">
        <f>FLUID!X20</f>
        <v>-8.5960000000000001</v>
      </c>
      <c r="U19" s="16">
        <f>FLUID!Y20</f>
        <v>-8.6660000000000004</v>
      </c>
      <c r="V19" s="16">
        <f>FLUID!Z20</f>
        <v>-8.7370000000000001</v>
      </c>
      <c r="W19" s="16">
        <f>FLUID!AA20</f>
        <v>-8.81</v>
      </c>
      <c r="X19" s="16">
        <f>FLUID!AB20</f>
        <v>-8.8840000000000003</v>
      </c>
      <c r="Y19" s="16">
        <f>FLUID!AC20</f>
        <v>-8.9600000000000009</v>
      </c>
      <c r="Z19" s="16">
        <f>FLUID!AD20</f>
        <v>-9.0380000000000003</v>
      </c>
      <c r="AA19" s="16">
        <f>FLUID!AE20</f>
        <v>-9.1180000000000003</v>
      </c>
      <c r="AB19" s="16">
        <f>FLUID!AF20</f>
        <v>-9.2010000000000005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>
      <c r="A20" s="83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>
      <c r="A21" s="83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>
      <c r="A22" s="83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>
      <c r="A23" s="83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>
      <c r="A24" s="83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>
      <c r="A25" s="83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>
      <c r="A26" s="83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>
      <c r="A27" s="83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>
      <c r="A28" s="83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>
      <c r="A29" s="83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>
      <c r="A30" s="83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>
      <c r="A31" s="83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>
      <c r="A32" s="83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1</v>
      </c>
      <c r="W32" s="16">
        <f>FLUID!AA33</f>
        <v>1</v>
      </c>
      <c r="X32" s="16">
        <f>FLUID!AB33</f>
        <v>1</v>
      </c>
      <c r="Y32" s="16">
        <f>FLUID!AC33</f>
        <v>1</v>
      </c>
      <c r="Z32" s="16">
        <f>FLUID!AD33</f>
        <v>1</v>
      </c>
      <c r="AA32" s="16">
        <f>FLUID!AE33</f>
        <v>1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/>
    <row r="34" spans="1:72" ht="22.5" thickTop="1" thickBot="1">
      <c r="A34" s="86" t="s">
        <v>28</v>
      </c>
      <c r="B34" s="59">
        <f>IFERROR(SOLID!F3,0)</f>
        <v>273.10000000000002</v>
      </c>
      <c r="C34" s="59">
        <f>IFERROR(SOLID!G3,0)</f>
        <v>339.2</v>
      </c>
      <c r="D34" s="59">
        <f>IFERROR(SOLID!H3,0)</f>
        <v>405.3</v>
      </c>
      <c r="E34" s="59">
        <f>IFERROR(SOLID!I3,0)</f>
        <v>471.4</v>
      </c>
      <c r="F34" s="59">
        <f>IFERROR(SOLID!J3,0)</f>
        <v>537.5</v>
      </c>
      <c r="G34" s="59">
        <f>IFERROR(SOLID!K3,0)</f>
        <v>603.5</v>
      </c>
      <c r="H34" s="59">
        <f>IFERROR(SOLID!L3,0)</f>
        <v>669.6</v>
      </c>
      <c r="I34" s="59">
        <f>IFERROR(SOLID!M3,0)</f>
        <v>686.1</v>
      </c>
      <c r="J34" s="59">
        <f>IFERROR(SOLID!N3,0)</f>
        <v>702.7</v>
      </c>
      <c r="K34" s="59">
        <f>IFERROR(SOLID!O3,0)</f>
        <v>719.2</v>
      </c>
      <c r="L34" s="59">
        <f>IFERROR(SOLID!P3,0)</f>
        <v>735.7</v>
      </c>
      <c r="M34" s="59">
        <f>IFERROR(SOLID!Q3,0)</f>
        <v>752.2</v>
      </c>
      <c r="N34" s="59">
        <f>IFERROR(SOLID!R3,0)</f>
        <v>768.7</v>
      </c>
      <c r="O34" s="59">
        <f>IFERROR(SOLID!S3,0)</f>
        <v>785.2</v>
      </c>
      <c r="P34" s="59">
        <f>IFERROR(SOLID!T3,0)</f>
        <v>801.8</v>
      </c>
      <c r="Q34" s="59">
        <f>IFERROR(SOLID!U3,0)</f>
        <v>917.4</v>
      </c>
      <c r="R34" s="59">
        <f>IFERROR(SOLID!V3,0)</f>
        <v>933.9</v>
      </c>
      <c r="S34" s="59">
        <f>IFERROR(SOLID!W3,0)</f>
        <v>950.4</v>
      </c>
      <c r="T34" s="59">
        <f>IFERROR(SOLID!X3,0)</f>
        <v>967</v>
      </c>
      <c r="U34" s="59">
        <f>IFERROR(SOLID!Y3,0)</f>
        <v>983.5</v>
      </c>
      <c r="V34" s="59">
        <f>IFERROR(SOLID!Z3,0)</f>
        <v>1000</v>
      </c>
      <c r="W34" s="59">
        <f>IFERROR(SOLID!AA3,0)</f>
        <v>0</v>
      </c>
      <c r="X34" s="59">
        <f>IFERROR(SOLID!AB3,0)</f>
        <v>0</v>
      </c>
      <c r="Y34" s="59">
        <f>IFERROR(SOLID!AC3,0)</f>
        <v>0</v>
      </c>
      <c r="Z34" s="59">
        <f>IFERROR(SOLID!AD3,0)</f>
        <v>0</v>
      </c>
      <c r="AA34" s="59">
        <f>IFERROR(SOLID!AE3,0)</f>
        <v>0</v>
      </c>
      <c r="AB34" s="59">
        <f>IFERROR(SOLID!AF3,0)</f>
        <v>0</v>
      </c>
      <c r="AC34" s="59">
        <f>IFERROR(SOLID!AG3,0)</f>
        <v>0</v>
      </c>
      <c r="AD34" s="59">
        <f>IFERROR(SOLID!AH3,0)</f>
        <v>0</v>
      </c>
      <c r="AE34" s="59">
        <f>IFERROR(SOLID!AI3,0)</f>
        <v>0</v>
      </c>
      <c r="AF34" s="59">
        <f>IFERROR(SOLID!AJ3,0)</f>
        <v>0</v>
      </c>
      <c r="AG34" s="59">
        <f>IFERROR(SOLID!AK3,0)</f>
        <v>0</v>
      </c>
      <c r="AH34" s="59">
        <f>IFERROR(SOLID!AL3,0)</f>
        <v>0</v>
      </c>
      <c r="AI34" s="59">
        <f>IFERROR(SOLID!AM3,0)</f>
        <v>0</v>
      </c>
      <c r="AJ34" s="59">
        <f>IFERROR(SOLID!AN3,0)</f>
        <v>0</v>
      </c>
      <c r="AK34" s="59">
        <f>IFERROR(SOLID!AO3,0)</f>
        <v>0</v>
      </c>
      <c r="AL34" s="59">
        <f>IFERROR(SOLID!AP3,0)</f>
        <v>0</v>
      </c>
      <c r="AM34" s="59">
        <f>IFERROR(SOLID!AQ3,0)</f>
        <v>0</v>
      </c>
      <c r="AN34" s="59">
        <f>IFERROR(SOLID!AR3,0)</f>
        <v>0</v>
      </c>
      <c r="AO34" s="59">
        <f>IFERROR(SOLID!AS3,0)</f>
        <v>0</v>
      </c>
      <c r="AP34" s="59">
        <f>IFERROR(SOLID!AT3,0)</f>
        <v>0</v>
      </c>
      <c r="AQ34" s="59">
        <f>IFERROR(SOLID!AU3,0)</f>
        <v>0</v>
      </c>
      <c r="AR34" s="59">
        <f>IFERROR(SOLID!AV3,0)</f>
        <v>0</v>
      </c>
      <c r="AS34" s="59">
        <f>IFERROR(SOLID!AW3,0)</f>
        <v>0</v>
      </c>
      <c r="AT34" s="59">
        <f>IFERROR(SOLID!AX3,0)</f>
        <v>0</v>
      </c>
      <c r="AU34" s="59">
        <f>IFERROR(SOLID!AY3,0)</f>
        <v>0</v>
      </c>
      <c r="AV34" s="59">
        <f>IFERROR(SOLID!AZ3,0)</f>
        <v>0</v>
      </c>
      <c r="AW34" s="59">
        <f>IFERROR(SOLID!BA3,0)</f>
        <v>0</v>
      </c>
      <c r="AX34" s="59">
        <f>IFERROR(SOLID!BB3,0)</f>
        <v>0</v>
      </c>
      <c r="AY34" s="59">
        <f>IFERROR(SOLID!BC3,0)</f>
        <v>0</v>
      </c>
      <c r="AZ34" s="59">
        <f>IFERROR(SOLID!BD3,0)</f>
        <v>0</v>
      </c>
      <c r="BA34" s="59">
        <f>IFERROR(SOLID!BE3,0)</f>
        <v>0</v>
      </c>
      <c r="BB34" s="59">
        <f>IFERROR(SOLID!BF3,0)</f>
        <v>0</v>
      </c>
      <c r="BC34" s="59">
        <f>IFERROR(SOLID!BG3,0)</f>
        <v>0</v>
      </c>
      <c r="BD34" s="59">
        <f>IFERROR(SOLID!BH3,0)</f>
        <v>0</v>
      </c>
      <c r="BE34" s="59">
        <f>IFERROR(SOLID!BI3,0)</f>
        <v>0</v>
      </c>
      <c r="BF34" s="59">
        <f>IFERROR(SOLID!BJ3,0)</f>
        <v>0</v>
      </c>
      <c r="BG34" s="59">
        <f>IFERROR(SOLID!BK3,0)</f>
        <v>0</v>
      </c>
      <c r="BH34" s="59">
        <f>IFERROR(SOLID!BL3,0)</f>
        <v>0</v>
      </c>
      <c r="BI34" s="59">
        <f>IFERROR(SOLID!BM3,0)</f>
        <v>0</v>
      </c>
      <c r="BJ34" s="59">
        <f>IFERROR(SOLID!BN3,0)</f>
        <v>0</v>
      </c>
      <c r="BK34" s="59">
        <f>IFERROR(SOLID!BO3,0)</f>
        <v>0</v>
      </c>
      <c r="BL34" s="59">
        <f>IFERROR(SOLID!BP3,0)</f>
        <v>0</v>
      </c>
      <c r="BM34" s="59">
        <f>IFERROR(SOLID!BQ3,0)</f>
        <v>0</v>
      </c>
      <c r="BN34" s="59">
        <f>IFERROR(SOLID!BR3,0)</f>
        <v>0</v>
      </c>
      <c r="BO34" s="59">
        <f>IFERROR(SOLID!BS3,0)</f>
        <v>0</v>
      </c>
      <c r="BP34" s="59">
        <f>IFERROR(SOLID!BT3,0)</f>
        <v>0</v>
      </c>
      <c r="BQ34" s="59">
        <f>IFERROR(SOLID!BU3,0)</f>
        <v>0</v>
      </c>
      <c r="BR34" s="59">
        <f>IFERROR(SOLID!BV3,0)</f>
        <v>0</v>
      </c>
      <c r="BS34" s="59">
        <f>IFERROR(SOLID!BW3,0)</f>
        <v>0</v>
      </c>
      <c r="BT34" s="59">
        <f>IFERROR(SOLID!BX3,0)</f>
        <v>0</v>
      </c>
    </row>
    <row r="35" spans="1:72" ht="22.5" hidden="1" outlineLevel="1" thickTop="1" thickBot="1">
      <c r="A35" s="83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7.9999000000000001E-2</v>
      </c>
      <c r="J35" s="16">
        <f>IFERROR(SOLID!N4,0)</f>
        <v>7.9995999999999998E-2</v>
      </c>
      <c r="K35" s="16">
        <f>IFERROR(SOLID!O4,0)</f>
        <v>7.9987000000000003E-2</v>
      </c>
      <c r="L35" s="16">
        <f>IFERROR(SOLID!P4,0)</f>
        <v>5.4727999999999999E-2</v>
      </c>
      <c r="M35" s="16">
        <f>IFERROR(SOLID!Q4,0)</f>
        <v>3.4264000000000003E-2</v>
      </c>
      <c r="N35" s="16">
        <f>IFERROR(SOLID!R4,0)</f>
        <v>1.8521999999999999E-4</v>
      </c>
      <c r="O35" s="16">
        <f>IFERROR(SOLID!S4,0)</f>
        <v>7.9277E-22</v>
      </c>
      <c r="P35" s="16">
        <f>IFERROR(SOLID!T4,0)</f>
        <v>6.6076E-24</v>
      </c>
      <c r="Q35" s="16">
        <f>IFERROR(SOLID!U4,0)</f>
        <v>1.1243E-31</v>
      </c>
      <c r="R35" s="16">
        <f>IFERROR(SOLID!V4,0)</f>
        <v>2.4190999999999998E-33</v>
      </c>
      <c r="S35" s="16">
        <f>IFERROR(SOLID!W4,0)</f>
        <v>3.6832E-36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>
      <c r="A36" s="83" t="str">
        <f>IFERROR(SOLID!E5,0)</f>
        <v>*Ga2Se3</v>
      </c>
      <c r="B36" s="16">
        <f>IFERROR(SOLID!F5,0)</f>
        <v>0.08</v>
      </c>
      <c r="C36" s="16">
        <f>IFERROR(SOLID!G5,0)</f>
        <v>0.08</v>
      </c>
      <c r="D36" s="16">
        <f>IFERROR(SOLID!H5,0)</f>
        <v>0.08</v>
      </c>
      <c r="E36" s="16">
        <f>IFERROR(SOLID!I5,0)</f>
        <v>0.08</v>
      </c>
      <c r="F36" s="16">
        <f>IFERROR(SOLID!J5,0)</f>
        <v>0.08</v>
      </c>
      <c r="G36" s="16">
        <f>IFERROR(SOLID!K5,0)</f>
        <v>0.08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7.6582999999999998E-3</v>
      </c>
      <c r="M36" s="16">
        <f>IFERROR(SOLID!Q5,0)</f>
        <v>4.4875999999999998E-15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>
      <c r="A37" s="83" t="str">
        <f>IFERROR(SOLID!E6,0)</f>
        <v>*Ga2Se3[l]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4.6509999999999997E-33</v>
      </c>
      <c r="I37" s="16">
        <f>IFERROR(SOLID!M6,0)</f>
        <v>1.3832E-31</v>
      </c>
      <c r="J37" s="16">
        <f>IFERROR(SOLID!N6,0)</f>
        <v>6.6210999999999993E-30</v>
      </c>
      <c r="K37" s="16">
        <f>IFERROR(SOLID!O6,0)</f>
        <v>2.4151999999999998E-33</v>
      </c>
      <c r="L37" s="16">
        <f>IFERROR(SOLID!P6,0)</f>
        <v>0</v>
      </c>
      <c r="M37" s="16">
        <f>IFERROR(SOLID!Q6,0)</f>
        <v>1.5517E-18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2.2463999999999999E-16</v>
      </c>
      <c r="R37" s="16">
        <f>IFERROR(SOLID!V6,0)</f>
        <v>9.2168999999999999E-16</v>
      </c>
      <c r="S37" s="16">
        <f>IFERROR(SOLID!W6,0)</f>
        <v>9.8786000000000004E-16</v>
      </c>
      <c r="T37" s="16">
        <f>IFERROR(SOLID!X6,0)</f>
        <v>4.2412999999999997E-15</v>
      </c>
      <c r="U37" s="16">
        <f>IFERROR(SOLID!Y6,0)</f>
        <v>4.7725000000000001E-15</v>
      </c>
      <c r="V37" s="16">
        <f>IFERROR(SOLID!Z6,0)</f>
        <v>5.4959E-15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>
      <c r="A38" s="83" t="str">
        <f>IFERROR(SOLID!E7,0)</f>
        <v>*GeSe[l]</v>
      </c>
      <c r="B38" s="16">
        <f>IFERROR(SOLID!F7,0)</f>
        <v>6.9377999999999996E-26</v>
      </c>
      <c r="C38" s="16">
        <f>IFERROR(SOLID!G7,0)</f>
        <v>4.1208E-19</v>
      </c>
      <c r="D38" s="16">
        <f>IFERROR(SOLID!H7,0)</f>
        <v>4.8868999999999998E-15</v>
      </c>
      <c r="E38" s="16">
        <f>IFERROR(SOLID!I7,0)</f>
        <v>4.6365999999999997E-13</v>
      </c>
      <c r="F38" s="16">
        <f>IFERROR(SOLID!J7,0)</f>
        <v>3.8349999999999997E-12</v>
      </c>
      <c r="G38" s="16">
        <f>IFERROR(SOLID!K7,0)</f>
        <v>3.1226999999999999E-11</v>
      </c>
      <c r="H38" s="16">
        <f>IFERROR(SOLID!L7,0)</f>
        <v>5.0581000000000004E-13</v>
      </c>
      <c r="I38" s="16">
        <f>IFERROR(SOLID!M7,0)</f>
        <v>3.9534999999999999E-14</v>
      </c>
      <c r="J38" s="16">
        <f>IFERROR(SOLID!N7,0)</f>
        <v>7.3826999999999996E-16</v>
      </c>
      <c r="K38" s="16">
        <f>IFERROR(SOLID!O7,0)</f>
        <v>1.344E-22</v>
      </c>
      <c r="L38" s="16">
        <f>IFERROR(SOLID!P7,0)</f>
        <v>0</v>
      </c>
      <c r="M38" s="16">
        <f>IFERROR(SOLID!Q7,0)</f>
        <v>2.6387999999999998E-15</v>
      </c>
      <c r="N38" s="16">
        <f>IFERROR(SOLID!R7,0)</f>
        <v>0</v>
      </c>
      <c r="O38" s="16">
        <f>IFERROR(SOLID!S7,0)</f>
        <v>0</v>
      </c>
      <c r="P38" s="16">
        <f>IFERROR(SOLID!T7,0)</f>
        <v>4.5431000000000003E-25</v>
      </c>
      <c r="Q38" s="16">
        <f>IFERROR(SOLID!U7,0)</f>
        <v>1.5536000000000001E-9</v>
      </c>
      <c r="R38" s="16">
        <f>IFERROR(SOLID!V7,0)</f>
        <v>3.5764000000000002E-9</v>
      </c>
      <c r="S38" s="16">
        <f>IFERROR(SOLID!W7,0)</f>
        <v>4.2394000000000001E-9</v>
      </c>
      <c r="T38" s="16">
        <f>IFERROR(SOLID!X7,0)</f>
        <v>9.9709E-9</v>
      </c>
      <c r="U38" s="16">
        <f>IFERROR(SOLID!Y7,0)</f>
        <v>1.2153999999999999E-8</v>
      </c>
      <c r="V38" s="16">
        <f>IFERROR(SOLID!Z7,0)</f>
        <v>1.5017999999999999E-8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>
      <c r="A39" s="83" t="str">
        <f>IFERROR(SOLID!E8,0)</f>
        <v>*GeSe</v>
      </c>
      <c r="B39" s="16">
        <f>IFERROR(SOLID!F8,0)</f>
        <v>0.08</v>
      </c>
      <c r="C39" s="16">
        <f>IFERROR(SOLID!G8,0)</f>
        <v>0.08</v>
      </c>
      <c r="D39" s="16">
        <f>IFERROR(SOLID!H8,0)</f>
        <v>0.08</v>
      </c>
      <c r="E39" s="16">
        <f>IFERROR(SOLID!I8,0)</f>
        <v>0.08</v>
      </c>
      <c r="F39" s="16">
        <f>IFERROR(SOLID!J8,0)</f>
        <v>0.08</v>
      </c>
      <c r="G39" s="16">
        <f>IFERROR(SOLID!K8,0)</f>
        <v>0.08</v>
      </c>
      <c r="H39" s="16">
        <f>IFERROR(SOLID!L8,0)</f>
        <v>0.08</v>
      </c>
      <c r="I39" s="16">
        <f>IFERROR(SOLID!M8,0)</f>
        <v>8.0001000000000003E-2</v>
      </c>
      <c r="J39" s="16">
        <f>IFERROR(SOLID!N8,0)</f>
        <v>8.0004000000000006E-2</v>
      </c>
      <c r="K39" s="16">
        <f>IFERROR(SOLID!O8,0)</f>
        <v>8.0013000000000001E-2</v>
      </c>
      <c r="L39" s="16">
        <f>IFERROR(SOLID!P8,0)</f>
        <v>3.5888000000000003E-2</v>
      </c>
      <c r="M39" s="16">
        <f>IFERROR(SOLID!Q8,0)</f>
        <v>2.1467E-2</v>
      </c>
      <c r="N39" s="16">
        <f>IFERROR(SOLID!R8,0)</f>
        <v>5.7837000000000001E-3</v>
      </c>
      <c r="O39" s="16">
        <f>IFERROR(SOLID!S8,0)</f>
        <v>4.8007999999999998E-6</v>
      </c>
      <c r="P39" s="16">
        <f>IFERROR(SOLID!T8,0)</f>
        <v>7.5868999999999997E-7</v>
      </c>
      <c r="Q39" s="16">
        <f>IFERROR(SOLID!U8,0)</f>
        <v>1.7961999999999999E-8</v>
      </c>
      <c r="R39" s="16">
        <f>IFERROR(SOLID!V8,0)</f>
        <v>9.2684999999999996E-9</v>
      </c>
      <c r="S39" s="16">
        <f>IFERROR(SOLID!W8,0)</f>
        <v>2.8372000000000001E-9</v>
      </c>
      <c r="T39" s="16">
        <f>IFERROR(SOLID!X8,0)</f>
        <v>1.9301000000000002E-9</v>
      </c>
      <c r="U39" s="16">
        <f>IFERROR(SOLID!Y8,0)</f>
        <v>6.9686000000000001E-10</v>
      </c>
      <c r="V39" s="16">
        <f>IFERROR(SOLID!Z8,0)</f>
        <v>2.6501999999999998E-10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>
      <c r="A40" s="83" t="str">
        <f>IFERROR(SOLID!E9,0)</f>
        <v>Se8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2.6748999999999999E-36</v>
      </c>
      <c r="F40" s="16">
        <f>IFERROR(SOLID!J9,0)</f>
        <v>3.0363E-28</v>
      </c>
      <c r="G40" s="16">
        <f>IFERROR(SOLID!K9,0)</f>
        <v>1.0451999999999999E-21</v>
      </c>
      <c r="H40" s="16">
        <f>IFERROR(SOLID!L9,0)</f>
        <v>3.0431000000000001E-16</v>
      </c>
      <c r="I40" s="16">
        <f>IFERROR(SOLID!M9,0)</f>
        <v>5.2153000000000002E-15</v>
      </c>
      <c r="J40" s="16">
        <f>IFERROR(SOLID!N9,0)</f>
        <v>8.0465999999999998E-14</v>
      </c>
      <c r="K40" s="16">
        <f>IFERROR(SOLID!O9,0)</f>
        <v>1.1255E-12</v>
      </c>
      <c r="L40" s="16">
        <f>IFERROR(SOLID!P9,0)</f>
        <v>1.4420999999999999E-11</v>
      </c>
      <c r="M40" s="16">
        <f>IFERROR(SOLID!Q9,0)</f>
        <v>1.6713E-10</v>
      </c>
      <c r="N40" s="16">
        <f>IFERROR(SOLID!R9,0)</f>
        <v>1.5417E-9</v>
      </c>
      <c r="O40" s="16">
        <f>IFERROR(SOLID!S9,0)</f>
        <v>1.6978000000000001E-9</v>
      </c>
      <c r="P40" s="16">
        <f>IFERROR(SOLID!T9,0)</f>
        <v>2.1034E-9</v>
      </c>
      <c r="Q40" s="16">
        <f>IFERROR(SOLID!U9,0)</f>
        <v>5.3763999999999998E-9</v>
      </c>
      <c r="R40" s="16">
        <f>IFERROR(SOLID!V9,0)</f>
        <v>5.5871999999999999E-9</v>
      </c>
      <c r="S40" s="16">
        <f>IFERROR(SOLID!W9,0)</f>
        <v>5.6383999999999999E-9</v>
      </c>
      <c r="T40" s="16">
        <f>IFERROR(SOLID!X9,0)</f>
        <v>5.5152999999999998E-9</v>
      </c>
      <c r="U40" s="16">
        <f>IFERROR(SOLID!Y9,0)</f>
        <v>5.2212000000000001E-9</v>
      </c>
      <c r="V40" s="16">
        <f>IFERROR(SOLID!Z9,0)</f>
        <v>4.7786E-9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>
      <c r="A41" s="83" t="str">
        <f>IFERROR(SOLID!E10,0)</f>
        <v>Se7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1.1043E-31</v>
      </c>
      <c r="F41" s="16">
        <f>IFERROR(SOLID!J10,0)</f>
        <v>1.6944E-24</v>
      </c>
      <c r="G41" s="16">
        <f>IFERROR(SOLID!K10,0)</f>
        <v>1.1347999999999999E-18</v>
      </c>
      <c r="H41" s="16">
        <f>IFERROR(SOLID!L10,0)</f>
        <v>8.3191000000000006E-14</v>
      </c>
      <c r="I41" s="16">
        <f>IFERROR(SOLID!M10,0)</f>
        <v>1.0426E-12</v>
      </c>
      <c r="J41" s="16">
        <f>IFERROR(SOLID!N10,0)</f>
        <v>1.1893E-11</v>
      </c>
      <c r="K41" s="16">
        <f>IFERROR(SOLID!O10,0)</f>
        <v>1.2427E-10</v>
      </c>
      <c r="L41" s="16">
        <f>IFERROR(SOLID!P10,0)</f>
        <v>1.2003999999999999E-9</v>
      </c>
      <c r="M41" s="16">
        <f>IFERROR(SOLID!Q10,0)</f>
        <v>1.0602E-8</v>
      </c>
      <c r="N41" s="16">
        <f>IFERROR(SOLID!R10,0)</f>
        <v>7.6561000000000006E-8</v>
      </c>
      <c r="O41" s="16">
        <f>IFERROR(SOLID!S10,0)</f>
        <v>8.5965000000000002E-8</v>
      </c>
      <c r="P41" s="16">
        <f>IFERROR(SOLID!T10,0)</f>
        <v>1.0686000000000001E-7</v>
      </c>
      <c r="Q41" s="16">
        <f>IFERROR(SOLID!U10,0)</f>
        <v>2.9041999999999998E-7</v>
      </c>
      <c r="R41" s="16">
        <f>IFERROR(SOLID!V10,0)</f>
        <v>3.0698000000000001E-7</v>
      </c>
      <c r="S41" s="16">
        <f>IFERROR(SOLID!W10,0)</f>
        <v>3.1601999999999999E-7</v>
      </c>
      <c r="T41" s="16">
        <f>IFERROR(SOLID!X10,0)</f>
        <v>3.1635E-7</v>
      </c>
      <c r="U41" s="16">
        <f>IFERROR(SOLID!Y10,0)</f>
        <v>3.0754000000000001E-7</v>
      </c>
      <c r="V41" s="16">
        <f>IFERROR(SOLID!Z10,0)</f>
        <v>2.9007E-7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>
      <c r="A42" s="83" t="str">
        <f>IFERROR(SOLID!E11,0)</f>
        <v>Se6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7.5161000000000002E-28</v>
      </c>
      <c r="F42" s="16">
        <f>IFERROR(SOLID!J11,0)</f>
        <v>1.498E-21</v>
      </c>
      <c r="G42" s="16">
        <f>IFERROR(SOLID!K11,0)</f>
        <v>1.8924999999999999E-16</v>
      </c>
      <c r="H42" s="16">
        <f>IFERROR(SOLID!L11,0)</f>
        <v>3.4079E-12</v>
      </c>
      <c r="I42" s="16">
        <f>IFERROR(SOLID!M11,0)</f>
        <v>3.1061999999999998E-11</v>
      </c>
      <c r="J42" s="16">
        <f>IFERROR(SOLID!N11,0)</f>
        <v>2.6063999999999999E-10</v>
      </c>
      <c r="K42" s="16">
        <f>IFERROR(SOLID!O11,0)</f>
        <v>2.0244000000000002E-9</v>
      </c>
      <c r="L42" s="16">
        <f>IFERROR(SOLID!P11,0)</f>
        <v>1.4672000000000001E-8</v>
      </c>
      <c r="M42" s="16">
        <f>IFERROR(SOLID!Q11,0)</f>
        <v>9.8305999999999994E-8</v>
      </c>
      <c r="N42" s="16">
        <f>IFERROR(SOLID!R11,0)</f>
        <v>5.5341999999999999E-7</v>
      </c>
      <c r="O42" s="16">
        <f>IFERROR(SOLID!S11,0)</f>
        <v>6.3097999999999995E-7</v>
      </c>
      <c r="P42" s="16">
        <f>IFERROR(SOLID!T11,0)</f>
        <v>7.8380999999999998E-7</v>
      </c>
      <c r="Q42" s="16">
        <f>IFERROR(SOLID!U11,0)</f>
        <v>2.2122000000000002E-6</v>
      </c>
      <c r="R42" s="16">
        <f>IFERROR(SOLID!V11,0)</f>
        <v>2.3717000000000001E-6</v>
      </c>
      <c r="S42" s="16">
        <f>IFERROR(SOLID!W11,0)</f>
        <v>2.4837E-6</v>
      </c>
      <c r="T42" s="16">
        <f>IFERROR(SOLID!X11,0)</f>
        <v>2.5376000000000001E-6</v>
      </c>
      <c r="U42" s="16">
        <f>IFERROR(SOLID!Y11,0)</f>
        <v>2.5266999999999999E-6</v>
      </c>
      <c r="V42" s="16">
        <f>IFERROR(SOLID!Z11,0)</f>
        <v>2.4499E-6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>
      <c r="A43" s="83" t="str">
        <f>IFERROR(SOLID!E12,0)</f>
        <v>Se5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2.4944999999999998E-25</v>
      </c>
      <c r="F43" s="16">
        <f>IFERROR(SOLID!J12,0)</f>
        <v>1.6046000000000001E-19</v>
      </c>
      <c r="G43" s="16">
        <f>IFERROR(SOLID!K12,0)</f>
        <v>7.7809999999999992E-15</v>
      </c>
      <c r="H43" s="16">
        <f>IFERROR(SOLID!L12,0)</f>
        <v>6.0852000000000006E-11</v>
      </c>
      <c r="I43" s="16">
        <f>IFERROR(SOLID!M12,0)</f>
        <v>4.5725E-10</v>
      </c>
      <c r="J43" s="16">
        <f>IFERROR(SOLID!N12,0)</f>
        <v>3.1799000000000002E-9</v>
      </c>
      <c r="K43" s="16">
        <f>IFERROR(SOLID!O12,0)</f>
        <v>2.0573999999999999E-8</v>
      </c>
      <c r="L43" s="16">
        <f>IFERROR(SOLID!P12,0)</f>
        <v>1.2473000000000001E-7</v>
      </c>
      <c r="M43" s="16">
        <f>IFERROR(SOLID!Q12,0)</f>
        <v>7.0353999999999996E-7</v>
      </c>
      <c r="N43" s="16">
        <f>IFERROR(SOLID!R12,0)</f>
        <v>3.4105000000000002E-6</v>
      </c>
      <c r="O43" s="16">
        <f>IFERROR(SOLID!S12,0)</f>
        <v>4.3432000000000002E-6</v>
      </c>
      <c r="P43" s="16">
        <f>IFERROR(SOLID!T12,0)</f>
        <v>5.9076E-6</v>
      </c>
      <c r="Q43" s="16">
        <f>IFERROR(SOLID!U12,0)</f>
        <v>2.9932000000000001E-5</v>
      </c>
      <c r="R43" s="16">
        <f>IFERROR(SOLID!V12,0)</f>
        <v>3.4804000000000001E-5</v>
      </c>
      <c r="S43" s="16">
        <f>IFERROR(SOLID!W12,0)</f>
        <v>3.9558999999999999E-5</v>
      </c>
      <c r="T43" s="16">
        <f>IFERROR(SOLID!X12,0)</f>
        <v>4.3914E-5</v>
      </c>
      <c r="U43" s="16">
        <f>IFERROR(SOLID!Y12,0)</f>
        <v>4.7574999999999998E-5</v>
      </c>
      <c r="V43" s="16">
        <f>IFERROR(SOLID!Z12,0)</f>
        <v>5.0275999999999998E-5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>
      <c r="A44" s="83" t="str">
        <f>IFERROR(SOLID!E13,0)</f>
        <v>GeSe</v>
      </c>
      <c r="B44" s="16">
        <f>IFERROR(SOLID!F13,0)</f>
        <v>0</v>
      </c>
      <c r="C44" s="16">
        <f>IFERROR(SOLID!G13,0)</f>
        <v>2.3150000000000001E-32</v>
      </c>
      <c r="D44" s="16">
        <f>IFERROR(SOLID!H13,0)</f>
        <v>5.1894000000000002E-28</v>
      </c>
      <c r="E44" s="16">
        <f>IFERROR(SOLID!I13,0)</f>
        <v>6.7150999999999996E-25</v>
      </c>
      <c r="F44" s="16">
        <f>IFERROR(SOLID!J13,0)</f>
        <v>1.4416E-22</v>
      </c>
      <c r="G44" s="16">
        <f>IFERROR(SOLID!K13,0)</f>
        <v>9.2846999999999997E-21</v>
      </c>
      <c r="H44" s="16">
        <f>IFERROR(SOLID!L13,0)</f>
        <v>2.5660999999999998E-19</v>
      </c>
      <c r="I44" s="16">
        <f>IFERROR(SOLID!M13,0)</f>
        <v>5.3058999999999996E-19</v>
      </c>
      <c r="J44" s="16">
        <f>IFERROR(SOLID!N13,0)</f>
        <v>1.0587999999999999E-18</v>
      </c>
      <c r="K44" s="16">
        <f>IFERROR(SOLID!O13,0)</f>
        <v>2.0443E-18</v>
      </c>
      <c r="L44" s="16">
        <f>IFERROR(SOLID!P13,0)</f>
        <v>3.8244000000000002E-18</v>
      </c>
      <c r="M44" s="16">
        <f>IFERROR(SOLID!Q13,0)</f>
        <v>6.9690999999999994E-18</v>
      </c>
      <c r="N44" s="16">
        <f>IFERROR(SOLID!R13,0)</f>
        <v>1.2322E-17</v>
      </c>
      <c r="O44" s="16">
        <f>IFERROR(SOLID!S13,0)</f>
        <v>2.0047000000000001E-17</v>
      </c>
      <c r="P44" s="16">
        <f>IFERROR(SOLID!T13,0)</f>
        <v>3.1372000000000002E-17</v>
      </c>
      <c r="Q44" s="16">
        <f>IFERROR(SOLID!U13,0)</f>
        <v>4.5191999999999996E-16</v>
      </c>
      <c r="R44" s="16">
        <f>IFERROR(SOLID!V13,0)</f>
        <v>6.2680000000000005E-16</v>
      </c>
      <c r="S44" s="16">
        <f>IFERROR(SOLID!W13,0)</f>
        <v>8.6001000000000005E-16</v>
      </c>
      <c r="T44" s="16">
        <f>IFERROR(SOLID!X13,0)</f>
        <v>1.1681E-15</v>
      </c>
      <c r="U44" s="16">
        <f>IFERROR(SOLID!Y13,0)</f>
        <v>1.5715999999999999E-15</v>
      </c>
      <c r="V44" s="16">
        <f>IFERROR(SOLID!Z13,0)</f>
        <v>2.0954999999999998E-15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>
      <c r="A45" s="83" t="str">
        <f>IFERROR(SOLID!E14,0)</f>
        <v>Se4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1.8533E-24</v>
      </c>
      <c r="F45" s="16">
        <f>IFERROR(SOLID!J14,0)</f>
        <v>2.8341E-19</v>
      </c>
      <c r="G45" s="16">
        <f>IFERROR(SOLID!K14,0)</f>
        <v>4.1509999999999998E-15</v>
      </c>
      <c r="H45" s="16">
        <f>IFERROR(SOLID!L14,0)</f>
        <v>1.1626000000000001E-11</v>
      </c>
      <c r="I45" s="16">
        <f>IFERROR(SOLID!M14,0)</f>
        <v>6.9022000000000002E-11</v>
      </c>
      <c r="J45" s="16">
        <f>IFERROR(SOLID!N14,0)</f>
        <v>3.8204999999999999E-10</v>
      </c>
      <c r="K45" s="16">
        <f>IFERROR(SOLID!O14,0)</f>
        <v>1.9809000000000001E-9</v>
      </c>
      <c r="L45" s="16">
        <f>IFERROR(SOLID!P14,0)</f>
        <v>9.6823E-9</v>
      </c>
      <c r="M45" s="16">
        <f>IFERROR(SOLID!Q14,0)</f>
        <v>4.4374999999999999E-8</v>
      </c>
      <c r="N45" s="16">
        <f>IFERROR(SOLID!R14,0)</f>
        <v>1.7907E-7</v>
      </c>
      <c r="O45" s="16">
        <f>IFERROR(SOLID!S14,0)</f>
        <v>2.4658999999999999E-7</v>
      </c>
      <c r="P45" s="16">
        <f>IFERROR(SOLID!T14,0)</f>
        <v>3.5601999999999998E-7</v>
      </c>
      <c r="Q45" s="16">
        <f>IFERROR(SOLID!U14,0)</f>
        <v>2.6869999999999999E-6</v>
      </c>
      <c r="R45" s="16">
        <f>IFERROR(SOLID!V14,0)</f>
        <v>3.3119E-6</v>
      </c>
      <c r="S45" s="16">
        <f>IFERROR(SOLID!W14,0)</f>
        <v>3.9963000000000002E-6</v>
      </c>
      <c r="T45" s="16">
        <f>IFERROR(SOLID!X14,0)</f>
        <v>4.7182E-6</v>
      </c>
      <c r="U45" s="16">
        <f>IFERROR(SOLID!Y14,0)</f>
        <v>5.4477999999999997E-6</v>
      </c>
      <c r="V45" s="16">
        <f>IFERROR(SOLID!Z14,0)</f>
        <v>6.1503999999999996E-6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>
      <c r="A46" s="83" t="str">
        <f>IFERROR(SOLID!E15,0)</f>
        <v>Se3</v>
      </c>
      <c r="B46" s="16">
        <f>IFERROR(SOLID!F15,0)</f>
        <v>0</v>
      </c>
      <c r="C46" s="16">
        <f>IFERROR(SOLID!G15,0)</f>
        <v>0</v>
      </c>
      <c r="D46" s="16">
        <f>IFERROR(SOLID!H15,0)</f>
        <v>2.112E-33</v>
      </c>
      <c r="E46" s="16">
        <f>IFERROR(SOLID!I15,0)</f>
        <v>6.9566999999999996E-22</v>
      </c>
      <c r="F46" s="16">
        <f>IFERROR(SOLID!J15,0)</f>
        <v>2.8298000000000001E-17</v>
      </c>
      <c r="G46" s="16">
        <f>IFERROR(SOLID!K15,0)</f>
        <v>1.3693E-13</v>
      </c>
      <c r="H46" s="16">
        <f>IFERROR(SOLID!L15,0)</f>
        <v>1.4777E-10</v>
      </c>
      <c r="I46" s="16">
        <f>IFERROR(SOLID!M15,0)</f>
        <v>7.045E-10</v>
      </c>
      <c r="J46" s="16">
        <f>IFERROR(SOLID!N15,0)</f>
        <v>3.1523E-9</v>
      </c>
      <c r="K46" s="16">
        <f>IFERROR(SOLID!O15,0)</f>
        <v>1.3294999999999999E-8</v>
      </c>
      <c r="L46" s="16">
        <f>IFERROR(SOLID!P15,0)</f>
        <v>5.3138999999999997E-8</v>
      </c>
      <c r="M46" s="16">
        <f>IFERROR(SOLID!Q15,0)</f>
        <v>2.0062000000000001E-7</v>
      </c>
      <c r="N46" s="16">
        <f>IFERROR(SOLID!R15,0)</f>
        <v>6.8280000000000005E-7</v>
      </c>
      <c r="O46" s="16">
        <f>IFERROR(SOLID!S15,0)</f>
        <v>1.0296000000000001E-6</v>
      </c>
      <c r="P46" s="16">
        <f>IFERROR(SOLID!T15,0)</f>
        <v>1.5969999999999999E-6</v>
      </c>
      <c r="Q46" s="16">
        <f>IFERROR(SOLID!U15,0)</f>
        <v>1.9313999999999998E-5</v>
      </c>
      <c r="R46" s="16">
        <f>IFERROR(SOLID!V15,0)</f>
        <v>2.5463999999999999E-5</v>
      </c>
      <c r="S46" s="16">
        <f>IFERROR(SOLID!W15,0)</f>
        <v>3.2904999999999998E-5</v>
      </c>
      <c r="T46" s="16">
        <f>IFERROR(SOLID!X15,0)</f>
        <v>4.1666999999999999E-5</v>
      </c>
      <c r="U46" s="16">
        <f>IFERROR(SOLID!Y15,0)</f>
        <v>5.1697000000000003E-5</v>
      </c>
      <c r="V46" s="16">
        <f>IFERROR(SOLID!Z15,0)</f>
        <v>6.2847000000000003E-5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>
      <c r="A47" s="83" t="str">
        <f>IFERROR(SOLID!E16,0)</f>
        <v>Se2</v>
      </c>
      <c r="B47" s="16">
        <f>IFERROR(SOLID!F16,0)</f>
        <v>0</v>
      </c>
      <c r="C47" s="16">
        <f>IFERROR(SOLID!G16,0)</f>
        <v>3.4198000000000002E-28</v>
      </c>
      <c r="D47" s="16">
        <f>IFERROR(SOLID!H16,0)</f>
        <v>5.9530000000000002E-24</v>
      </c>
      <c r="E47" s="16">
        <f>IFERROR(SOLID!I16,0)</f>
        <v>8.4280000000000001E-16</v>
      </c>
      <c r="F47" s="16">
        <f>IFERROR(SOLID!J16,0)</f>
        <v>2.2795000000000001E-12</v>
      </c>
      <c r="G47" s="16">
        <f>IFERROR(SOLID!K16,0)</f>
        <v>1.2492E-9</v>
      </c>
      <c r="H47" s="16">
        <f>IFERROR(SOLID!L16,0)</f>
        <v>2.2200999999999999E-7</v>
      </c>
      <c r="I47" s="16">
        <f>IFERROR(SOLID!M16,0)</f>
        <v>7.0592000000000001E-7</v>
      </c>
      <c r="J47" s="16">
        <f>IFERROR(SOLID!N16,0)</f>
        <v>2.1401999999999999E-6</v>
      </c>
      <c r="K47" s="16">
        <f>IFERROR(SOLID!O16,0)</f>
        <v>6.2067999999999996E-6</v>
      </c>
      <c r="L47" s="16">
        <f>IFERROR(SOLID!P16,0)</f>
        <v>1.7286999999999999E-5</v>
      </c>
      <c r="M47" s="16">
        <f>IFERROR(SOLID!Q16,0)</f>
        <v>4.6147999999999999E-5</v>
      </c>
      <c r="N47" s="16">
        <f>IFERROR(SOLID!R16,0)</f>
        <v>1.1451E-4</v>
      </c>
      <c r="O47" s="16">
        <f>IFERROR(SOLID!S16,0)</f>
        <v>1.6449999999999999E-4</v>
      </c>
      <c r="P47" s="16">
        <f>IFERROR(SOLID!T16,0)</f>
        <v>2.3994000000000001E-4</v>
      </c>
      <c r="Q47" s="16">
        <f>IFERROR(SOLID!U16,0)</f>
        <v>2.1088999999999999E-3</v>
      </c>
      <c r="R47" s="16">
        <f>IFERROR(SOLID!V16,0)</f>
        <v>2.7017999999999999E-3</v>
      </c>
      <c r="S47" s="16">
        <f>IFERROR(SOLID!W16,0)</f>
        <v>3.4088E-3</v>
      </c>
      <c r="T47" s="16">
        <f>IFERROR(SOLID!X16,0)</f>
        <v>4.2351000000000003E-3</v>
      </c>
      <c r="U47" s="16">
        <f>IFERROR(SOLID!Y16,0)</f>
        <v>5.1815000000000003E-3</v>
      </c>
      <c r="V47" s="16">
        <f>IFERROR(SOLID!Z16,0)</f>
        <v>6.2434999999999999E-3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>
      <c r="A48" s="83" t="str">
        <f>IFERROR(SOLID!E17,0)</f>
        <v>Se</v>
      </c>
      <c r="B48" s="16">
        <f>IFERROR(SOLID!F17,0)</f>
        <v>0</v>
      </c>
      <c r="C48" s="16">
        <f>IFERROR(SOLID!G17,0)</f>
        <v>0</v>
      </c>
      <c r="D48" s="16">
        <f>IFERROR(SOLID!H17,0)</f>
        <v>2.9715000000000001E-31</v>
      </c>
      <c r="E48" s="16">
        <f>IFERROR(SOLID!I17,0)</f>
        <v>3.4601000000000002E-24</v>
      </c>
      <c r="F48" s="16">
        <f>IFERROR(SOLID!J17,0)</f>
        <v>3.2441999999999999E-20</v>
      </c>
      <c r="G48" s="16">
        <f>IFERROR(SOLID!K17,0)</f>
        <v>4.4000999999999999E-17</v>
      </c>
      <c r="H48" s="16">
        <f>IFERROR(SOLID!L17,0)</f>
        <v>1.5291E-14</v>
      </c>
      <c r="I48" s="16">
        <f>IFERROR(SOLID!M17,0)</f>
        <v>5.5875000000000002E-14</v>
      </c>
      <c r="J48" s="16">
        <f>IFERROR(SOLID!N17,0)</f>
        <v>1.9279E-13</v>
      </c>
      <c r="K48" s="16">
        <f>IFERROR(SOLID!O17,0)</f>
        <v>6.3058000000000003E-13</v>
      </c>
      <c r="L48" s="16">
        <f>IFERROR(SOLID!P17,0)</f>
        <v>1.9632E-12</v>
      </c>
      <c r="M48" s="16">
        <f>IFERROR(SOLID!Q17,0)</f>
        <v>5.8235E-12</v>
      </c>
      <c r="N48" s="16">
        <f>IFERROR(SOLID!R17,0)</f>
        <v>1.6237999999999999E-11</v>
      </c>
      <c r="O48" s="16">
        <f>IFERROR(SOLID!S17,0)</f>
        <v>3.3635000000000002E-11</v>
      </c>
      <c r="P48" s="16">
        <f>IFERROR(SOLID!T17,0)</f>
        <v>6.8656999999999999E-11</v>
      </c>
      <c r="Q48" s="16">
        <f>IFERROR(SOLID!U17,0)</f>
        <v>4.7598E-9</v>
      </c>
      <c r="R48" s="16">
        <f>IFERROR(SOLID!V17,0)</f>
        <v>7.9418E-9</v>
      </c>
      <c r="S48" s="16">
        <f>IFERROR(SOLID!W17,0)</f>
        <v>1.2979999999999999E-8</v>
      </c>
      <c r="T48" s="16">
        <f>IFERROR(SOLID!X17,0)</f>
        <v>2.0793E-8</v>
      </c>
      <c r="U48" s="16">
        <f>IFERROR(SOLID!Y17,0)</f>
        <v>3.2670000000000001E-8</v>
      </c>
      <c r="V48" s="16">
        <f>IFERROR(SOLID!Z17,0)</f>
        <v>5.0378999999999997E-8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>
      <c r="A49" s="83" t="str">
        <f>IFERROR(SOLID!E18,0)</f>
        <v>Ar</v>
      </c>
      <c r="B49" s="16">
        <f>IFERROR(SOLID!F18,0)</f>
        <v>0.2</v>
      </c>
      <c r="C49" s="16">
        <f>IFERROR(SOLID!G18,0)</f>
        <v>0.2</v>
      </c>
      <c r="D49" s="16">
        <f>IFERROR(SOLID!H18,0)</f>
        <v>0.2</v>
      </c>
      <c r="E49" s="16">
        <f>IFERROR(SOLID!I18,0)</f>
        <v>0.2</v>
      </c>
      <c r="F49" s="16">
        <f>IFERROR(SOLID!J18,0)</f>
        <v>0.2</v>
      </c>
      <c r="G49" s="16">
        <f>IFERROR(SOLID!K18,0)</f>
        <v>0.2</v>
      </c>
      <c r="H49" s="16">
        <f>IFERROR(SOLID!L18,0)</f>
        <v>0.2</v>
      </c>
      <c r="I49" s="16">
        <f>IFERROR(SOLID!M18,0)</f>
        <v>0.2</v>
      </c>
      <c r="J49" s="16">
        <f>IFERROR(SOLID!N18,0)</f>
        <v>0.2</v>
      </c>
      <c r="K49" s="16">
        <f>IFERROR(SOLID!O18,0)</f>
        <v>0.2</v>
      </c>
      <c r="L49" s="16">
        <f>IFERROR(SOLID!P18,0)</f>
        <v>0.2</v>
      </c>
      <c r="M49" s="16">
        <f>IFERROR(SOLID!Q18,0)</f>
        <v>0.2</v>
      </c>
      <c r="N49" s="16">
        <f>IFERROR(SOLID!R18,0)</f>
        <v>0.2</v>
      </c>
      <c r="O49" s="16">
        <f>IFERROR(SOLID!S18,0)</f>
        <v>0.2</v>
      </c>
      <c r="P49" s="16">
        <f>IFERROR(SOLID!T18,0)</f>
        <v>0.2</v>
      </c>
      <c r="Q49" s="16">
        <f>IFERROR(SOLID!U18,0)</f>
        <v>0.2</v>
      </c>
      <c r="R49" s="16">
        <f>IFERROR(SOLID!V18,0)</f>
        <v>0.2</v>
      </c>
      <c r="S49" s="16">
        <f>IFERROR(SOLID!W18,0)</f>
        <v>0.2</v>
      </c>
      <c r="T49" s="16">
        <f>IFERROR(SOLID!X18,0)</f>
        <v>0.2</v>
      </c>
      <c r="U49" s="16">
        <f>IFERROR(SOLID!Y18,0)</f>
        <v>0.2</v>
      </c>
      <c r="V49" s="16">
        <f>IFERROR(SOLID!Z18,0)</f>
        <v>0.2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>
      <c r="A50" s="83" t="str">
        <f>IFERROR(SOLID!E19,0)</f>
        <v>(1)Ga[l]</v>
      </c>
      <c r="B50" s="16">
        <f>IFERROR(SOLID!F19,0)</f>
        <v>0</v>
      </c>
      <c r="C50" s="16">
        <f>IFERROR(SOLID!G19,0)</f>
        <v>0</v>
      </c>
      <c r="D50" s="16">
        <f>IFERROR(SOLID!H19,0)</f>
        <v>3.9499E-30</v>
      </c>
      <c r="E50" s="16">
        <f>IFERROR(SOLID!I19,0)</f>
        <v>9.0084000000000004E-29</v>
      </c>
      <c r="F50" s="16">
        <f>IFERROR(SOLID!J19,0)</f>
        <v>2.0790000000000001E-25</v>
      </c>
      <c r="G50" s="16">
        <f>IFERROR(SOLID!K19,0)</f>
        <v>6.4358999999999997E-24</v>
      </c>
      <c r="H50" s="16">
        <f>IFERROR(SOLID!L19,0)</f>
        <v>1.2988E-21</v>
      </c>
      <c r="I50" s="16">
        <f>IFERROR(SOLID!M19,0)</f>
        <v>2.0426999999999999E-21</v>
      </c>
      <c r="J50" s="16">
        <f>IFERROR(SOLID!N19,0)</f>
        <v>1.1504E-20</v>
      </c>
      <c r="K50" s="16">
        <f>IFERROR(SOLID!O19,0)</f>
        <v>7.1848999999999997E-20</v>
      </c>
      <c r="L50" s="16">
        <f>IFERROR(SOLID!P19,0)</f>
        <v>2.1453999999999999E-13</v>
      </c>
      <c r="M50" s="16">
        <f>IFERROR(SOLID!Q19,0)</f>
        <v>2.96E-13</v>
      </c>
      <c r="N50" s="16">
        <f>IFERROR(SOLID!R19,0)</f>
        <v>3.9484999999999998E-13</v>
      </c>
      <c r="O50" s="16">
        <f>IFERROR(SOLID!S19,0)</f>
        <v>6.6497999999999996E-13</v>
      </c>
      <c r="P50" s="16">
        <f>IFERROR(SOLID!T19,0)</f>
        <v>1.0647000000000001E-12</v>
      </c>
      <c r="Q50" s="16">
        <f>IFERROR(SOLID!U19,0)</f>
        <v>2.0439E-11</v>
      </c>
      <c r="R50" s="16">
        <f>IFERROR(SOLID!V19,0)</f>
        <v>3.0053999999999998E-11</v>
      </c>
      <c r="S50" s="16">
        <f>IFERROR(SOLID!W19,0)</f>
        <v>4.3920000000000002E-11</v>
      </c>
      <c r="T50" s="16">
        <f>IFERROR(SOLID!X19,0)</f>
        <v>6.3841000000000005E-11</v>
      </c>
      <c r="U50" s="16">
        <f>IFERROR(SOLID!Y19,0)</f>
        <v>9.2376E-11</v>
      </c>
      <c r="V50" s="16">
        <f>IFERROR(SOLID!Z19,0)</f>
        <v>1.3315E-10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>
      <c r="A51" s="83" t="str">
        <f>IFERROR(SOLID!E20,0)</f>
        <v>(1)GeSe[l]</v>
      </c>
      <c r="B51" s="16">
        <f>IFERROR(SOLID!F20,0)</f>
        <v>1.1493000000000001E-25</v>
      </c>
      <c r="C51" s="16">
        <f>IFERROR(SOLID!G20,0)</f>
        <v>2.0885000000000001E-18</v>
      </c>
      <c r="D51" s="16">
        <f>IFERROR(SOLID!H20,0)</f>
        <v>4.8918999999999997E-15</v>
      </c>
      <c r="E51" s="16">
        <f>IFERROR(SOLID!I20,0)</f>
        <v>4.9261999999999997E-13</v>
      </c>
      <c r="F51" s="16">
        <f>IFERROR(SOLID!J20,0)</f>
        <v>3.3043999999999999E-11</v>
      </c>
      <c r="G51" s="16">
        <f>IFERROR(SOLID!K20,0)</f>
        <v>7.3103999999999994E-11</v>
      </c>
      <c r="H51" s="16">
        <f>IFERROR(SOLID!L20,0)</f>
        <v>1.9789999999999999E-9</v>
      </c>
      <c r="I51" s="16">
        <f>IFERROR(SOLID!M20,0)</f>
        <v>2.0336000000000001E-9</v>
      </c>
      <c r="J51" s="16">
        <f>IFERROR(SOLID!N20,0)</f>
        <v>7.6813000000000008E-9</v>
      </c>
      <c r="K51" s="16">
        <f>IFERROR(SOLID!O20,0)</f>
        <v>3.2964999999999998E-8</v>
      </c>
      <c r="L51" s="16">
        <f>IFERROR(SOLID!P20,0)</f>
        <v>6.9384000000000001E-2</v>
      </c>
      <c r="M51" s="16">
        <f>IFERROR(SOLID!Q20,0)</f>
        <v>0.10427</v>
      </c>
      <c r="N51" s="16">
        <f>IFERROR(SOLID!R20,0)</f>
        <v>0.15403</v>
      </c>
      <c r="O51" s="16">
        <f>IFERROR(SOLID!S20,0)</f>
        <v>0.16</v>
      </c>
      <c r="P51" s="16">
        <f>IFERROR(SOLID!T20,0)</f>
        <v>0.16</v>
      </c>
      <c r="Q51" s="16">
        <f>IFERROR(SOLID!U20,0)</f>
        <v>0.16</v>
      </c>
      <c r="R51" s="16">
        <f>IFERROR(SOLID!V20,0)</f>
        <v>0.16</v>
      </c>
      <c r="S51" s="16">
        <f>IFERROR(SOLID!W20,0)</f>
        <v>0.16</v>
      </c>
      <c r="T51" s="16">
        <f>IFERROR(SOLID!X20,0)</f>
        <v>0.16</v>
      </c>
      <c r="U51" s="16">
        <f>IFERROR(SOLID!Y20,0)</f>
        <v>0.16</v>
      </c>
      <c r="V51" s="16">
        <f>IFERROR(SOLID!Z20,0)</f>
        <v>0.16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>
      <c r="A52" s="83" t="str">
        <f>IFERROR(SOLID!E21,0)</f>
        <v>(l)Ge[l]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1.8669999999999998E-33</v>
      </c>
      <c r="G52" s="16">
        <f>IFERROR(SOLID!K21,0)</f>
        <v>5.5563000000000001E-31</v>
      </c>
      <c r="H52" s="16">
        <f>IFERROR(SOLID!L21,0)</f>
        <v>7.0713000000000002E-28</v>
      </c>
      <c r="I52" s="16">
        <f>IFERROR(SOLID!M21,0)</f>
        <v>1.6738000000000001E-27</v>
      </c>
      <c r="J52" s="16">
        <f>IFERROR(SOLID!N21,0)</f>
        <v>1.3936999999999999E-26</v>
      </c>
      <c r="K52" s="16">
        <f>IFERROR(SOLID!O21,0)</f>
        <v>1.2657E-25</v>
      </c>
      <c r="L52" s="16">
        <f>IFERROR(SOLID!P21,0)</f>
        <v>5.4248999999999997E-19</v>
      </c>
      <c r="M52" s="16">
        <f>IFERROR(SOLID!Q21,0)</f>
        <v>1.6051999999999999E-18</v>
      </c>
      <c r="N52" s="16">
        <f>IFERROR(SOLID!R21,0)</f>
        <v>4.6008999999999999E-18</v>
      </c>
      <c r="O52" s="16">
        <f>IFERROR(SOLID!S21,0)</f>
        <v>1.1615E-17</v>
      </c>
      <c r="P52" s="16">
        <f>IFERROR(SOLID!T21,0)</f>
        <v>2.6780999999999999E-17</v>
      </c>
      <c r="Q52" s="16">
        <f>IFERROR(SOLID!U21,0)</f>
        <v>4.0953000000000001E-15</v>
      </c>
      <c r="R52" s="16">
        <f>IFERROR(SOLID!V21,0)</f>
        <v>7.6440999999999997E-15</v>
      </c>
      <c r="S52" s="16">
        <f>IFERROR(SOLID!W21,0)</f>
        <v>1.4004E-14</v>
      </c>
      <c r="T52" s="16">
        <f>IFERROR(SOLID!X21,0)</f>
        <v>2.5214E-14</v>
      </c>
      <c r="U52" s="16">
        <f>IFERROR(SOLID!Y21,0)</f>
        <v>4.4675000000000003E-14</v>
      </c>
      <c r="V52" s="16">
        <f>IFERROR(SOLID!Z21,0)</f>
        <v>7.7984999999999995E-14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>
      <c r="A53" s="83" t="str">
        <f>IFERROR(SOLID!E22,0)</f>
        <v>(l)Se[l]</v>
      </c>
      <c r="B53" s="16">
        <f>IFERROR(SOLID!F22,0)</f>
        <v>2.1385999999999999E-31</v>
      </c>
      <c r="C53" s="16">
        <f>IFERROR(SOLID!G22,0)</f>
        <v>4.9152000000000002E-23</v>
      </c>
      <c r="D53" s="16">
        <f>IFERROR(SOLID!H22,0)</f>
        <v>1.0059E-19</v>
      </c>
      <c r="E53" s="16">
        <f>IFERROR(SOLID!I22,0)</f>
        <v>3.2815999999999999E-15</v>
      </c>
      <c r="F53" s="16">
        <f>IFERROR(SOLID!J22,0)</f>
        <v>7.6219000000000001E-13</v>
      </c>
      <c r="G53" s="16">
        <f>IFERROR(SOLID!K22,0)</f>
        <v>4.7967999999999999E-12</v>
      </c>
      <c r="H53" s="16">
        <f>IFERROR(SOLID!L22,0)</f>
        <v>3.2160000000000001E-10</v>
      </c>
      <c r="I53" s="16">
        <f>IFERROR(SOLID!M22,0)</f>
        <v>4.0755E-10</v>
      </c>
      <c r="J53" s="16">
        <f>IFERROR(SOLID!N22,0)</f>
        <v>1.8870999999999998E-9</v>
      </c>
      <c r="K53" s="16">
        <f>IFERROR(SOLID!O22,0)</f>
        <v>9.8732999999999998E-9</v>
      </c>
      <c r="L53" s="16">
        <f>IFERROR(SOLID!P22,0)</f>
        <v>2.5236000000000001E-2</v>
      </c>
      <c r="M53" s="16">
        <f>IFERROR(SOLID!Q22,0)</f>
        <v>4.5637999999999998E-2</v>
      </c>
      <c r="N53" s="16">
        <f>IFERROR(SOLID!R22,0)</f>
        <v>7.9561999999999994E-2</v>
      </c>
      <c r="O53" s="16">
        <f>IFERROR(SOLID!S22,0)</f>
        <v>7.9641000000000003E-2</v>
      </c>
      <c r="P53" s="16">
        <f>IFERROR(SOLID!T22,0)</f>
        <v>7.9478999999999994E-2</v>
      </c>
      <c r="Q53" s="16">
        <f>IFERROR(SOLID!U22,0)</f>
        <v>7.5548000000000004E-2</v>
      </c>
      <c r="R53" s="16">
        <f>IFERROR(SOLID!V22,0)</f>
        <v>7.4315999999999993E-2</v>
      </c>
      <c r="S53" s="16">
        <f>IFERROR(SOLID!W22,0)</f>
        <v>7.2853000000000001E-2</v>
      </c>
      <c r="T53" s="16">
        <f>IFERROR(SOLID!X22,0)</f>
        <v>7.1149000000000004E-2</v>
      </c>
      <c r="U53" s="16">
        <f>IFERROR(SOLID!Y22,0)</f>
        <v>6.9205000000000003E-2</v>
      </c>
      <c r="V53" s="16">
        <f>IFERROR(SOLID!Z22,0)</f>
        <v>6.7031999999999994E-2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>
      <c r="A54" s="83" t="str">
        <f>IFERROR(SOLID!E23,0)</f>
        <v>(l)Ga2Se3[l]</v>
      </c>
      <c r="B54" s="16">
        <f>IFERROR(SOLID!F23,0)</f>
        <v>0</v>
      </c>
      <c r="C54" s="16">
        <f>IFERROR(SOLID!G23,0)</f>
        <v>1.6381999999999999E-33</v>
      </c>
      <c r="D54" s="16">
        <f>IFERROR(SOLID!H23,0)</f>
        <v>3.5597999999999999E-25</v>
      </c>
      <c r="E54" s="16">
        <f>IFERROR(SOLID!I23,0)</f>
        <v>9.3566000000000001E-20</v>
      </c>
      <c r="F54" s="16">
        <f>IFERROR(SOLID!J23,0)</f>
        <v>1.7949E-15</v>
      </c>
      <c r="G54" s="16">
        <f>IFERROR(SOLID!K23,0)</f>
        <v>2.6464000000000002E-13</v>
      </c>
      <c r="H54" s="16">
        <f>IFERROR(SOLID!L23,0)</f>
        <v>1.7471000000000001E-10</v>
      </c>
      <c r="I54" s="16">
        <f>IFERROR(SOLID!M23,0)</f>
        <v>3.5342999999999999E-10</v>
      </c>
      <c r="J54" s="16">
        <f>IFERROR(SOLID!N23,0)</f>
        <v>2.5220000000000002E-9</v>
      </c>
      <c r="K54" s="16">
        <f>IFERROR(SOLID!O23,0)</f>
        <v>1.9682E-8</v>
      </c>
      <c r="L54" s="16">
        <f>IFERROR(SOLID!P23,0)</f>
        <v>7.2342000000000004E-2</v>
      </c>
      <c r="M54" s="16">
        <f>IFERROR(SOLID!Q23,0)</f>
        <v>0.08</v>
      </c>
      <c r="N54" s="16">
        <f>IFERROR(SOLID!R23,0)</f>
        <v>0.08</v>
      </c>
      <c r="O54" s="16">
        <f>IFERROR(SOLID!S23,0)</f>
        <v>0.08</v>
      </c>
      <c r="P54" s="16">
        <f>IFERROR(SOLID!T23,0)</f>
        <v>0.08</v>
      </c>
      <c r="Q54" s="16">
        <f>IFERROR(SOLID!U23,0)</f>
        <v>0.08</v>
      </c>
      <c r="R54" s="16">
        <f>IFERROR(SOLID!V23,0)</f>
        <v>0.08</v>
      </c>
      <c r="S54" s="16">
        <f>IFERROR(SOLID!W23,0)</f>
        <v>0.08</v>
      </c>
      <c r="T54" s="16">
        <f>IFERROR(SOLID!X23,0)</f>
        <v>0.08</v>
      </c>
      <c r="U54" s="16">
        <f>IFERROR(SOLID!Y23,0)</f>
        <v>0.08</v>
      </c>
      <c r="V54" s="16">
        <f>IFERROR(SOLID!Z23,0)</f>
        <v>0.08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>
      <c r="A55" s="83" t="str">
        <f>IFERROR(SOLID!E24,0)</f>
        <v>H (Ar)</v>
      </c>
      <c r="B55" s="16">
        <f>IFERROR(SOLID!F24,0)</f>
        <v>-18.62</v>
      </c>
      <c r="C55" s="16">
        <f>IFERROR(SOLID!G24,0)</f>
        <v>-18.63</v>
      </c>
      <c r="D55" s="16">
        <f>IFERROR(SOLID!H24,0)</f>
        <v>-18.72</v>
      </c>
      <c r="E55" s="16">
        <f>IFERROR(SOLID!I24,0)</f>
        <v>-18.84</v>
      </c>
      <c r="F55" s="16">
        <f>IFERROR(SOLID!J24,0)</f>
        <v>-18.97</v>
      </c>
      <c r="G55" s="16">
        <f>IFERROR(SOLID!K24,0)</f>
        <v>-19.11</v>
      </c>
      <c r="H55" s="16">
        <f>IFERROR(SOLID!L24,0)</f>
        <v>-19.25</v>
      </c>
      <c r="I55" s="16">
        <f>IFERROR(SOLID!M24,0)</f>
        <v>-19.28</v>
      </c>
      <c r="J55" s="16">
        <f>IFERROR(SOLID!N24,0)</f>
        <v>-19.32</v>
      </c>
      <c r="K55" s="16">
        <f>IFERROR(SOLID!O24,0)</f>
        <v>-19.350000000000001</v>
      </c>
      <c r="L55" s="16">
        <f>IFERROR(SOLID!P24,0)</f>
        <v>-19.38</v>
      </c>
      <c r="M55" s="16">
        <f>IFERROR(SOLID!Q24,0)</f>
        <v>-19.420000000000002</v>
      </c>
      <c r="N55" s="16">
        <f>IFERROR(SOLID!R24,0)</f>
        <v>-19.45</v>
      </c>
      <c r="O55" s="16">
        <f>IFERROR(SOLID!S24,0)</f>
        <v>-19.48</v>
      </c>
      <c r="P55" s="16">
        <f>IFERROR(SOLID!T24,0)</f>
        <v>-19.52</v>
      </c>
      <c r="Q55" s="16">
        <f>IFERROR(SOLID!U24,0)</f>
        <v>-19.739999999999998</v>
      </c>
      <c r="R55" s="16">
        <f>IFERROR(SOLID!V24,0)</f>
        <v>-19.78</v>
      </c>
      <c r="S55" s="16">
        <f>IFERROR(SOLID!W24,0)</f>
        <v>-19.809999999999999</v>
      </c>
      <c r="T55" s="16">
        <f>IFERROR(SOLID!X24,0)</f>
        <v>-19.84</v>
      </c>
      <c r="U55" s="16">
        <f>IFERROR(SOLID!Y24,0)</f>
        <v>-19.88</v>
      </c>
      <c r="V55" s="16">
        <f>IFERROR(SOLID!Z24,0)</f>
        <v>-19.91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>
      <c r="A56" s="83" t="str">
        <f>IFERROR(SOLID!E25,0)</f>
        <v>H (Ga)</v>
      </c>
      <c r="B56" s="16">
        <f>IFERROR(SOLID!F25,0)</f>
        <v>-64.92</v>
      </c>
      <c r="C56" s="16">
        <f>IFERROR(SOLID!G25,0)</f>
        <v>-53.11</v>
      </c>
      <c r="D56" s="16">
        <f>IFERROR(SOLID!H25,0)</f>
        <v>-42.49</v>
      </c>
      <c r="E56" s="16">
        <f>IFERROR(SOLID!I25,0)</f>
        <v>-43.73</v>
      </c>
      <c r="F56" s="16">
        <f>IFERROR(SOLID!J25,0)</f>
        <v>-40.04</v>
      </c>
      <c r="G56" s="16">
        <f>IFERROR(SOLID!K25,0)</f>
        <v>-37.31</v>
      </c>
      <c r="H56" s="16">
        <f>IFERROR(SOLID!L25,0)</f>
        <v>-35.25</v>
      </c>
      <c r="I56" s="16">
        <f>IFERROR(SOLID!M25,0)</f>
        <v>-34.81</v>
      </c>
      <c r="J56" s="16">
        <f>IFERROR(SOLID!N25,0)</f>
        <v>-34.409999999999997</v>
      </c>
      <c r="K56" s="16">
        <f>IFERROR(SOLID!O25,0)</f>
        <v>-34.03</v>
      </c>
      <c r="L56" s="16">
        <f>IFERROR(SOLID!P25,0)</f>
        <v>-33.68</v>
      </c>
      <c r="M56" s="16">
        <f>IFERROR(SOLID!Q25,0)</f>
        <v>-33.76</v>
      </c>
      <c r="N56" s="16">
        <f>IFERROR(SOLID!R25,0)</f>
        <v>-33.86</v>
      </c>
      <c r="O56" s="16">
        <f>IFERROR(SOLID!S25,0)</f>
        <v>-33.44</v>
      </c>
      <c r="P56" s="16">
        <f>IFERROR(SOLID!T25,0)</f>
        <v>-33.049999999999997</v>
      </c>
      <c r="Q56" s="16">
        <f>IFERROR(SOLID!U25,0)</f>
        <v>-30.58</v>
      </c>
      <c r="R56" s="16">
        <f>IFERROR(SOLID!V25,0)</f>
        <v>-30.25</v>
      </c>
      <c r="S56" s="16">
        <f>IFERROR(SOLID!W25,0)</f>
        <v>-29.93</v>
      </c>
      <c r="T56" s="16">
        <f>IFERROR(SOLID!X25,0)</f>
        <v>-29.62</v>
      </c>
      <c r="U56" s="16">
        <f>IFERROR(SOLID!Y25,0)</f>
        <v>-29.3</v>
      </c>
      <c r="V56" s="16">
        <f>IFERROR(SOLID!Z25,0)</f>
        <v>-28.99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>
      <c r="A57" s="83" t="str">
        <f>IFERROR(SOLID!E26,0)</f>
        <v>H (Ge)</v>
      </c>
      <c r="B57" s="16">
        <f>IFERROR(SOLID!F26,0)</f>
        <v>-15.86</v>
      </c>
      <c r="C57" s="16">
        <f>IFERROR(SOLID!G26,0)</f>
        <v>-13.76</v>
      </c>
      <c r="D57" s="16">
        <f>IFERROR(SOLID!H26,0)</f>
        <v>-10.61</v>
      </c>
      <c r="E57" s="16">
        <f>IFERROR(SOLID!I26,0)</f>
        <v>-14.31</v>
      </c>
      <c r="F57" s="16">
        <f>IFERROR(SOLID!J26,0)</f>
        <v>-14.03</v>
      </c>
      <c r="G57" s="16">
        <f>IFERROR(SOLID!K26,0)</f>
        <v>-13.94</v>
      </c>
      <c r="H57" s="16">
        <f>IFERROR(SOLID!L26,0)</f>
        <v>-13.97</v>
      </c>
      <c r="I57" s="16">
        <f>IFERROR(SOLID!M26,0)</f>
        <v>-13.99</v>
      </c>
      <c r="J57" s="16">
        <f>IFERROR(SOLID!N26,0)</f>
        <v>-14.02</v>
      </c>
      <c r="K57" s="16">
        <f>IFERROR(SOLID!O26,0)</f>
        <v>-14.05</v>
      </c>
      <c r="L57" s="16">
        <f>IFERROR(SOLID!P26,0)</f>
        <v>-14.08</v>
      </c>
      <c r="M57" s="16">
        <f>IFERROR(SOLID!Q26,0)</f>
        <v>-14.12</v>
      </c>
      <c r="N57" s="16">
        <f>IFERROR(SOLID!R26,0)</f>
        <v>-14.15</v>
      </c>
      <c r="O57" s="16">
        <f>IFERROR(SOLID!S26,0)</f>
        <v>-13.98</v>
      </c>
      <c r="P57" s="16">
        <f>IFERROR(SOLID!T26,0)</f>
        <v>-13.85</v>
      </c>
      <c r="Q57" s="16">
        <f>IFERROR(SOLID!U26,0)</f>
        <v>-13.07</v>
      </c>
      <c r="R57" s="16">
        <f>IFERROR(SOLID!V26,0)</f>
        <v>-12.97</v>
      </c>
      <c r="S57" s="16">
        <f>IFERROR(SOLID!W26,0)</f>
        <v>-12.87</v>
      </c>
      <c r="T57" s="16">
        <f>IFERROR(SOLID!X26,0)</f>
        <v>-12.77</v>
      </c>
      <c r="U57" s="16">
        <f>IFERROR(SOLID!Y26,0)</f>
        <v>-12.67</v>
      </c>
      <c r="V57" s="16">
        <f>IFERROR(SOLID!Z26,0)</f>
        <v>-12.57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>
      <c r="A58" s="83" t="str">
        <f>IFERROR(SOLID!E27,0)</f>
        <v>H (Se)</v>
      </c>
      <c r="B58" s="16">
        <f>IFERROR(SOLID!F27,0)</f>
        <v>-23.95</v>
      </c>
      <c r="C58" s="16">
        <f>IFERROR(SOLID!G27,0)</f>
        <v>-20.149999999999999</v>
      </c>
      <c r="D58" s="16">
        <f>IFERROR(SOLID!H27,0)</f>
        <v>-19.53</v>
      </c>
      <c r="E58" s="16">
        <f>IFERROR(SOLID!I27,0)</f>
        <v>-13.26</v>
      </c>
      <c r="F58" s="16">
        <f>IFERROR(SOLID!J27,0)</f>
        <v>-11.7</v>
      </c>
      <c r="G58" s="16">
        <f>IFERROR(SOLID!K27,0)</f>
        <v>-10.45</v>
      </c>
      <c r="H58" s="16">
        <f>IFERROR(SOLID!L27,0)</f>
        <v>-9.4139999999999997</v>
      </c>
      <c r="I58" s="16">
        <f>IFERROR(SOLID!M27,0)</f>
        <v>-9.18</v>
      </c>
      <c r="J58" s="16">
        <f>IFERROR(SOLID!N27,0)</f>
        <v>-8.9559999999999995</v>
      </c>
      <c r="K58" s="16">
        <f>IFERROR(SOLID!O27,0)</f>
        <v>-8.74</v>
      </c>
      <c r="L58" s="16">
        <f>IFERROR(SOLID!P27,0)</f>
        <v>-8.5310000000000006</v>
      </c>
      <c r="M58" s="16">
        <f>IFERROR(SOLID!Q27,0)</f>
        <v>-8.3320000000000007</v>
      </c>
      <c r="N58" s="16">
        <f>IFERROR(SOLID!R27,0)</f>
        <v>-8.157</v>
      </c>
      <c r="O58" s="16">
        <f>IFERROR(SOLID!S27,0)</f>
        <v>-8.2460000000000004</v>
      </c>
      <c r="P58" s="16">
        <f>IFERROR(SOLID!T27,0)</f>
        <v>-8.3160000000000007</v>
      </c>
      <c r="Q58" s="16">
        <f>IFERROR(SOLID!U27,0)</f>
        <v>-8.81</v>
      </c>
      <c r="R58" s="16">
        <f>IFERROR(SOLID!V27,0)</f>
        <v>-8.8840000000000003</v>
      </c>
      <c r="S58" s="16">
        <f>IFERROR(SOLID!W27,0)</f>
        <v>-8.9600000000000009</v>
      </c>
      <c r="T58" s="16">
        <f>IFERROR(SOLID!X27,0)</f>
        <v>-9.0380000000000003</v>
      </c>
      <c r="U58" s="16">
        <f>IFERROR(SOLID!Y27,0)</f>
        <v>-9.1180000000000003</v>
      </c>
      <c r="V58" s="16">
        <f>IFERROR(SOLID!Z27,0)</f>
        <v>-9.2010000000000005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>
      <c r="A59" s="83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>
      <c r="A60" s="83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>
      <c r="A61" s="83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>
      <c r="A62" s="83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>
      <c r="A63" s="83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>
      <c r="A64" s="83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/>
    <row r="66" spans="1:72" ht="22.5" thickTop="1" thickBot="1">
      <c r="A66" s="86" t="s">
        <v>29</v>
      </c>
      <c r="B66" s="59">
        <f>IFERROR(ALL!F3,0)</f>
        <v>273.10000000000002</v>
      </c>
      <c r="C66" s="59">
        <f>IFERROR(ALL!G3,0)</f>
        <v>289.7</v>
      </c>
      <c r="D66" s="59">
        <f>IFERROR(ALL!H3,0)</f>
        <v>306.2</v>
      </c>
      <c r="E66" s="59">
        <f>IFERROR(ALL!I3,0)</f>
        <v>322.7</v>
      </c>
      <c r="F66" s="59">
        <f>IFERROR(ALL!J3,0)</f>
        <v>339.2</v>
      </c>
      <c r="G66" s="59">
        <f>IFERROR(ALL!K3,0)</f>
        <v>405.3</v>
      </c>
      <c r="H66" s="59">
        <f>IFERROR(ALL!L3,0)</f>
        <v>471.4</v>
      </c>
      <c r="I66" s="59">
        <f>IFERROR(ALL!M3,0)</f>
        <v>537.5</v>
      </c>
      <c r="J66" s="59">
        <f>IFERROR(ALL!N3,0)</f>
        <v>603.5</v>
      </c>
      <c r="K66" s="59">
        <f>IFERROR(ALL!O3,0)</f>
        <v>669.6</v>
      </c>
      <c r="L66" s="59">
        <f>IFERROR(ALL!P3,0)</f>
        <v>735.7</v>
      </c>
      <c r="M66" s="59">
        <f>IFERROR(ALL!Q3,0)</f>
        <v>752.2</v>
      </c>
      <c r="N66" s="59">
        <f>IFERROR(ALL!R3,0)</f>
        <v>768.7</v>
      </c>
      <c r="O66" s="59">
        <f>IFERROR(ALL!S3,0)</f>
        <v>785.2</v>
      </c>
      <c r="P66" s="59">
        <f>IFERROR(ALL!T3,0)</f>
        <v>801.8</v>
      </c>
      <c r="Q66" s="59">
        <f>IFERROR(ALL!U3,0)</f>
        <v>867.8</v>
      </c>
      <c r="R66" s="59">
        <f>IFERROR(ALL!V3,0)</f>
        <v>884.4</v>
      </c>
      <c r="S66" s="59">
        <f>IFERROR(ALL!W3,0)</f>
        <v>900.9</v>
      </c>
      <c r="T66" s="59">
        <f>IFERROR(ALL!X3,0)</f>
        <v>917.4</v>
      </c>
      <c r="U66" s="59">
        <f>IFERROR(ALL!Y3,0)</f>
        <v>933.9</v>
      </c>
      <c r="V66" s="59">
        <f>IFERROR(ALL!Z3,0)</f>
        <v>950.4</v>
      </c>
      <c r="W66" s="59">
        <f>IFERROR(ALL!AA3,0)</f>
        <v>967</v>
      </c>
      <c r="X66" s="59">
        <f>IFERROR(ALL!AB3,0)</f>
        <v>983.5</v>
      </c>
      <c r="Y66" s="59">
        <f>IFERROR(ALL!AC3,0)</f>
        <v>1000</v>
      </c>
      <c r="Z66" s="59">
        <f>IFERROR(ALL!AD3,0)</f>
        <v>0</v>
      </c>
      <c r="AA66" s="59">
        <f>IFERROR(ALL!AE3,0)</f>
        <v>0</v>
      </c>
      <c r="AB66" s="59">
        <f>IFERROR(ALL!AF3,0)</f>
        <v>0</v>
      </c>
      <c r="AC66" s="59">
        <f>IFERROR(ALL!AG3,0)</f>
        <v>0</v>
      </c>
      <c r="AD66" s="59">
        <f>IFERROR(ALL!AH3,0)</f>
        <v>0</v>
      </c>
      <c r="AE66" s="59">
        <f>IFERROR(ALL!AI3,0)</f>
        <v>0</v>
      </c>
      <c r="AF66" s="59">
        <f>IFERROR(ALL!AJ3,0)</f>
        <v>0</v>
      </c>
      <c r="AG66" s="59">
        <f>IFERROR(ALL!AK3,0)</f>
        <v>0</v>
      </c>
      <c r="AH66" s="59">
        <f>IFERROR(ALL!AL3,0)</f>
        <v>0</v>
      </c>
      <c r="AI66" s="59">
        <f>IFERROR(ALL!AM3,0)</f>
        <v>0</v>
      </c>
      <c r="AJ66" s="59">
        <f>IFERROR(ALL!AN3,0)</f>
        <v>0</v>
      </c>
      <c r="AK66" s="59">
        <f>IFERROR(ALL!AO3,0)</f>
        <v>0</v>
      </c>
      <c r="AL66" s="59">
        <f>IFERROR(ALL!AP3,0)</f>
        <v>0</v>
      </c>
      <c r="AM66" s="59">
        <f>IFERROR(ALL!AQ3,0)</f>
        <v>0</v>
      </c>
      <c r="AN66" s="59">
        <f>IFERROR(ALL!AR3,0)</f>
        <v>0</v>
      </c>
      <c r="AO66" s="59">
        <f>IFERROR(ALL!AS3,0)</f>
        <v>0</v>
      </c>
      <c r="AP66" s="59">
        <f>IFERROR(ALL!AT3,0)</f>
        <v>0</v>
      </c>
      <c r="AQ66" s="59">
        <f>IFERROR(ALL!AU3,0)</f>
        <v>0</v>
      </c>
      <c r="AR66" s="59">
        <f>IFERROR(ALL!AV3,0)</f>
        <v>0</v>
      </c>
      <c r="AS66" s="59">
        <f>IFERROR(ALL!AW3,0)</f>
        <v>0</v>
      </c>
      <c r="AT66" s="59">
        <f>IFERROR(ALL!AX3,0)</f>
        <v>0</v>
      </c>
      <c r="AU66" s="59">
        <f>IFERROR(ALL!AY3,0)</f>
        <v>0</v>
      </c>
      <c r="AV66" s="59">
        <f>IFERROR(ALL!AZ3,0)</f>
        <v>0</v>
      </c>
      <c r="AW66" s="59">
        <f>IFERROR(ALL!BA3,0)</f>
        <v>0</v>
      </c>
      <c r="AX66" s="59">
        <f>IFERROR(ALL!BB3,0)</f>
        <v>0</v>
      </c>
      <c r="AY66" s="59">
        <f>IFERROR(ALL!BC3,0)</f>
        <v>0</v>
      </c>
      <c r="AZ66" s="59">
        <f>IFERROR(ALL!BD3,0)</f>
        <v>0</v>
      </c>
      <c r="BA66" s="59">
        <f>IFERROR(ALL!BE3,0)</f>
        <v>0</v>
      </c>
      <c r="BB66" s="59">
        <f>IFERROR(ALL!BF3,0)</f>
        <v>0</v>
      </c>
      <c r="BC66" s="59">
        <f>IFERROR(ALL!BG3,0)</f>
        <v>0</v>
      </c>
      <c r="BD66" s="59">
        <f>IFERROR(ALL!BH3,0)</f>
        <v>0</v>
      </c>
      <c r="BE66" s="59">
        <f>IFERROR(ALL!BI3,0)</f>
        <v>0</v>
      </c>
      <c r="BF66" s="59">
        <f>IFERROR(ALL!BJ3,0)</f>
        <v>0</v>
      </c>
      <c r="BG66" s="59">
        <f>IFERROR(ALL!BK3,0)</f>
        <v>0</v>
      </c>
      <c r="BH66" s="59">
        <f>IFERROR(ALL!BL3,0)</f>
        <v>0</v>
      </c>
      <c r="BI66" s="59">
        <f>IFERROR(ALL!BM3,0)</f>
        <v>0</v>
      </c>
      <c r="BJ66" s="59">
        <f>IFERROR(ALL!BN3,0)</f>
        <v>0</v>
      </c>
      <c r="BK66" s="59">
        <f>IFERROR(ALL!BO3,0)</f>
        <v>0</v>
      </c>
      <c r="BL66" s="59">
        <f>IFERROR(ALL!BP3,0)</f>
        <v>0</v>
      </c>
      <c r="BM66" s="59">
        <f>IFERROR(ALL!BQ3,0)</f>
        <v>0</v>
      </c>
      <c r="BN66" s="59">
        <f>IFERROR(ALL!BR3,0)</f>
        <v>0</v>
      </c>
      <c r="BO66" s="59">
        <f>IFERROR(ALL!BS3,0)</f>
        <v>0</v>
      </c>
      <c r="BP66" s="59">
        <f>IFERROR(ALL!BT3,0)</f>
        <v>0</v>
      </c>
      <c r="BQ66" s="59">
        <f>IFERROR(ALL!BU3,0)</f>
        <v>0</v>
      </c>
      <c r="BR66" s="59">
        <f>IFERROR(ALL!BV3,0)</f>
        <v>0</v>
      </c>
      <c r="BS66" s="59">
        <f>IFERROR(ALL!BW3,0)</f>
        <v>0</v>
      </c>
      <c r="BT66" s="59">
        <f>IFERROR(ALL!BX3,0)</f>
        <v>0</v>
      </c>
    </row>
    <row r="67" spans="1:72" ht="22.5" hidden="1" outlineLevel="1" thickTop="1" thickBot="1">
      <c r="A67" s="83" t="str">
        <f>ALL!E4</f>
        <v>*Ga2Se3[l]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1.5212E-18</v>
      </c>
      <c r="M67" s="16">
        <f>IFERROR(ALL!Q4,0)</f>
        <v>3.6706000000000003E-18</v>
      </c>
      <c r="N67" s="16">
        <f>IFERROR(ALL!R4,0)</f>
        <v>1.978E-20</v>
      </c>
      <c r="O67" s="16">
        <f>IFERROR(ALL!S4,0)</f>
        <v>5.0916999999999996E-18</v>
      </c>
      <c r="P67" s="16">
        <f>IFERROR(ALL!T4,0)</f>
        <v>4.5623000000000003E-9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1.6489999999999999E-32</v>
      </c>
      <c r="W67" s="16">
        <f>IFERROR(ALL!AA4,0)</f>
        <v>2.0527999999999999E-28</v>
      </c>
      <c r="X67" s="16">
        <f>IFERROR(ALL!AB4,0)</f>
        <v>1.7638E-25</v>
      </c>
      <c r="Y67" s="16">
        <f>IFERROR(ALL!AC4,0)</f>
        <v>1.0441E-23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>
      <c r="A68" s="83" t="str">
        <f>ALL!E5</f>
        <v>*GeSe</v>
      </c>
      <c r="B68" s="16">
        <f>IFERROR(ALL!F5,0)</f>
        <v>9.2046000000000005E-10</v>
      </c>
      <c r="C68" s="16">
        <f>IFERROR(ALL!G5,0)</f>
        <v>9.4000999999999994E-10</v>
      </c>
      <c r="D68" s="16">
        <f>IFERROR(ALL!H5,0)</f>
        <v>9.1349000000000002E-10</v>
      </c>
      <c r="E68" s="16">
        <f>IFERROR(ALL!I5,0)</f>
        <v>6.7372000000000003E-10</v>
      </c>
      <c r="F68" s="16">
        <f>IFERROR(ALL!J5,0)</f>
        <v>1.8183999999999999E-10</v>
      </c>
      <c r="G68" s="16">
        <f>IFERROR(ALL!K5,0)</f>
        <v>1.5866000000000001E-9</v>
      </c>
      <c r="H68" s="16">
        <f>IFERROR(ALL!L5,0)</f>
        <v>8.1039000000000006E-12</v>
      </c>
      <c r="I68" s="16">
        <f>IFERROR(ALL!M5,0)</f>
        <v>1.5401000000000001E-12</v>
      </c>
      <c r="J68" s="16">
        <f>IFERROR(ALL!N5,0)</f>
        <v>3.9105000000000004E-12</v>
      </c>
      <c r="K68" s="16">
        <f>IFERROR(ALL!O5,0)</f>
        <v>2.4175E-11</v>
      </c>
      <c r="L68" s="16">
        <f>IFERROR(ALL!P5,0)</f>
        <v>9.8219999999999998E-11</v>
      </c>
      <c r="M68" s="16">
        <f>IFERROR(ALL!Q5,0)</f>
        <v>2.9710000000000002E-13</v>
      </c>
      <c r="N68" s="16">
        <f>IFERROR(ALL!R5,0)</f>
        <v>2.1817E-21</v>
      </c>
      <c r="O68" s="16">
        <f>IFERROR(ALL!S5,0)</f>
        <v>1.4427E-28</v>
      </c>
      <c r="P68" s="16">
        <f>IFERROR(ALL!T5,0)</f>
        <v>2.4264999999999998E-10</v>
      </c>
      <c r="Q68" s="16">
        <f>IFERROR(ALL!U5,0)</f>
        <v>1.7477999999999999E-19</v>
      </c>
      <c r="R68" s="16">
        <f>IFERROR(ALL!V5,0)</f>
        <v>1.4268999999999999E-33</v>
      </c>
      <c r="S68" s="16">
        <f>IFERROR(ALL!W5,0)</f>
        <v>3.4574999999999998E-30</v>
      </c>
      <c r="T68" s="16">
        <f>IFERROR(ALL!X5,0)</f>
        <v>3.6404000000000001E-23</v>
      </c>
      <c r="U68" s="16">
        <f>IFERROR(ALL!Y5,0)</f>
        <v>3.6768999999999997E-20</v>
      </c>
      <c r="V68" s="16">
        <f>IFERROR(ALL!Z5,0)</f>
        <v>9.3819999999999995E-19</v>
      </c>
      <c r="W68" s="16">
        <f>IFERROR(ALL!AA5,0)</f>
        <v>1.4379E-17</v>
      </c>
      <c r="X68" s="16">
        <f>IFERROR(ALL!AB5,0)</f>
        <v>9.5842000000000005E-17</v>
      </c>
      <c r="Y68" s="16">
        <f>IFERROR(ALL!AC5,0)</f>
        <v>2.0561E-16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>
      <c r="A69" s="83" t="str">
        <f>ALL!E6</f>
        <v>Se8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2.6513999999999998E-36</v>
      </c>
      <c r="I69" s="16">
        <f>IFERROR(ALL!M6,0)</f>
        <v>2.7540000000000002E-28</v>
      </c>
      <c r="J69" s="16">
        <f>IFERROR(ALL!N6,0)</f>
        <v>6.2720000000000001E-22</v>
      </c>
      <c r="K69" s="16">
        <f>IFERROR(ALL!O6,0)</f>
        <v>5.0860000000000002E-17</v>
      </c>
      <c r="L69" s="16">
        <f>IFERROR(ALL!P6,0)</f>
        <v>1.5975E-13</v>
      </c>
      <c r="M69" s="16">
        <f>IFERROR(ALL!Q6,0)</f>
        <v>7.4619999999999999E-13</v>
      </c>
      <c r="N69" s="16">
        <f>IFERROR(ALL!R6,0)</f>
        <v>2.9420000000000002E-12</v>
      </c>
      <c r="O69" s="16">
        <f>IFERROR(ALL!S6,0)</f>
        <v>1.1721E-11</v>
      </c>
      <c r="P69" s="16">
        <f>IFERROR(ALL!T6,0)</f>
        <v>6.2079999999999994E-11</v>
      </c>
      <c r="Q69" s="16">
        <f>IFERROR(ALL!U6,0)</f>
        <v>2.7717999999999999E-9</v>
      </c>
      <c r="R69" s="16">
        <f>IFERROR(ALL!V6,0)</f>
        <v>4.5597999999999999E-9</v>
      </c>
      <c r="S69" s="16">
        <f>IFERROR(ALL!W6,0)</f>
        <v>5.0339000000000002E-9</v>
      </c>
      <c r="T69" s="16">
        <f>IFERROR(ALL!X6,0)</f>
        <v>5.3763999999999998E-9</v>
      </c>
      <c r="U69" s="16">
        <f>IFERROR(ALL!Y6,0)</f>
        <v>5.5871999999999999E-9</v>
      </c>
      <c r="V69" s="16">
        <f>IFERROR(ALL!Z6,0)</f>
        <v>5.6383999999999999E-9</v>
      </c>
      <c r="W69" s="16">
        <f>IFERROR(ALL!AA6,0)</f>
        <v>5.5152999999999998E-9</v>
      </c>
      <c r="X69" s="16">
        <f>IFERROR(ALL!AB6,0)</f>
        <v>5.2212000000000001E-9</v>
      </c>
      <c r="Y69" s="16">
        <f>IFERROR(ALL!AC6,0)</f>
        <v>4.7786E-9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>
      <c r="A70" s="83" t="str">
        <f>ALL!E7</f>
        <v>Se7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1.0958000000000001E-31</v>
      </c>
      <c r="I70" s="16">
        <f>IFERROR(ALL!M7,0)</f>
        <v>1.5556999999999999E-24</v>
      </c>
      <c r="J70" s="16">
        <f>IFERROR(ALL!N7,0)</f>
        <v>7.2584999999999997E-19</v>
      </c>
      <c r="K70" s="16">
        <f>IFERROR(ALL!O7,0)</f>
        <v>1.7387999999999999E-14</v>
      </c>
      <c r="L70" s="16">
        <f>IFERROR(ALL!P7,0)</f>
        <v>2.3345000000000001E-11</v>
      </c>
      <c r="M70" s="16">
        <f>IFERROR(ALL!Q7,0)</f>
        <v>9.3093999999999994E-11</v>
      </c>
      <c r="N70" s="16">
        <f>IFERROR(ALL!R7,0)</f>
        <v>3.1955E-10</v>
      </c>
      <c r="O70" s="16">
        <f>IFERROR(ALL!S7,0)</f>
        <v>1.1053999999999999E-9</v>
      </c>
      <c r="P70" s="16">
        <f>IFERROR(ALL!T7,0)</f>
        <v>4.8982000000000003E-9</v>
      </c>
      <c r="Q70" s="16">
        <f>IFERROR(ALL!U7,0)</f>
        <v>1.5157E-7</v>
      </c>
      <c r="R70" s="16">
        <f>IFERROR(ALL!V7,0)</f>
        <v>2.4009999999999999E-7</v>
      </c>
      <c r="S70" s="16">
        <f>IFERROR(ALL!W7,0)</f>
        <v>2.6803E-7</v>
      </c>
      <c r="T70" s="16">
        <f>IFERROR(ALL!X7,0)</f>
        <v>2.9041000000000002E-7</v>
      </c>
      <c r="U70" s="16">
        <f>IFERROR(ALL!Y7,0)</f>
        <v>3.0698000000000001E-7</v>
      </c>
      <c r="V70" s="16">
        <f>IFERROR(ALL!Z7,0)</f>
        <v>3.1601999999999999E-7</v>
      </c>
      <c r="W70" s="16">
        <f>IFERROR(ALL!AA7,0)</f>
        <v>3.1635E-7</v>
      </c>
      <c r="X70" s="16">
        <f>IFERROR(ALL!AB7,0)</f>
        <v>3.0754000000000001E-7</v>
      </c>
      <c r="Y70" s="16">
        <f>IFERROR(ALL!AC7,0)</f>
        <v>2.9007E-7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>
      <c r="A71" s="83" t="str">
        <f>ALL!E8</f>
        <v>Se6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7.4665000000000001E-28</v>
      </c>
      <c r="I71" s="16">
        <f>IFERROR(ALL!M8,0)</f>
        <v>1.3922999999999999E-21</v>
      </c>
      <c r="J71" s="16">
        <f>IFERROR(ALL!N8,0)</f>
        <v>1.2903E-16</v>
      </c>
      <c r="K71" s="16">
        <f>IFERROR(ALL!O8,0)</f>
        <v>8.9077999999999997E-13</v>
      </c>
      <c r="L71" s="16">
        <f>IFERROR(ALL!P8,0)</f>
        <v>5.0095000000000001E-10</v>
      </c>
      <c r="M71" s="16">
        <f>IFERROR(ALL!Q8,0)</f>
        <v>1.6979000000000001E-9</v>
      </c>
      <c r="N71" s="16">
        <f>IFERROR(ALL!R8,0)</f>
        <v>5.0522000000000004E-9</v>
      </c>
      <c r="O71" s="16">
        <f>IFERROR(ALL!S8,0)</f>
        <v>1.5110000000000001E-8</v>
      </c>
      <c r="P71" s="16">
        <f>IFERROR(ALL!T8,0)</f>
        <v>5.5801999999999999E-8</v>
      </c>
      <c r="Q71" s="16">
        <f>IFERROR(ALL!U8,0)</f>
        <v>1.1797999999999999E-6</v>
      </c>
      <c r="R71" s="16">
        <f>IFERROR(ALL!V8,0)</f>
        <v>1.7939000000000001E-6</v>
      </c>
      <c r="S71" s="16">
        <f>IFERROR(ALL!W8,0)</f>
        <v>2.0186E-6</v>
      </c>
      <c r="T71" s="16">
        <f>IFERROR(ALL!X8,0)</f>
        <v>2.2122000000000002E-6</v>
      </c>
      <c r="U71" s="16">
        <f>IFERROR(ALL!Y8,0)</f>
        <v>2.3715999999999999E-6</v>
      </c>
      <c r="V71" s="16">
        <f>IFERROR(ALL!Z8,0)</f>
        <v>2.4837E-6</v>
      </c>
      <c r="W71" s="16">
        <f>IFERROR(ALL!AA8,0)</f>
        <v>2.5376000000000001E-6</v>
      </c>
      <c r="X71" s="16">
        <f>IFERROR(ALL!AB8,0)</f>
        <v>2.5266999999999999E-6</v>
      </c>
      <c r="Y71" s="16">
        <f>IFERROR(ALL!AC8,0)</f>
        <v>2.4499E-6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>
      <c r="A72" s="83" t="str">
        <f>ALL!E9</f>
        <v>Se5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2.4807999999999998E-25</v>
      </c>
      <c r="I72" s="16">
        <f>IFERROR(ALL!M9,0)</f>
        <v>1.5096999999999999E-19</v>
      </c>
      <c r="J72" s="16">
        <f>IFERROR(ALL!N9,0)</f>
        <v>5.6547000000000002E-15</v>
      </c>
      <c r="K72" s="16">
        <f>IFERROR(ALL!O9,0)</f>
        <v>1.9892E-11</v>
      </c>
      <c r="L72" s="16">
        <f>IFERROR(ALL!P9,0)</f>
        <v>7.4772999999999994E-9</v>
      </c>
      <c r="M72" s="16">
        <f>IFERROR(ALL!Q9,0)</f>
        <v>2.3899000000000001E-8</v>
      </c>
      <c r="N72" s="16">
        <f>IFERROR(ALL!R9,0)</f>
        <v>6.8099000000000006E-8</v>
      </c>
      <c r="O72" s="16">
        <f>IFERROR(ALL!S9,0)</f>
        <v>1.9371000000000001E-7</v>
      </c>
      <c r="P72" s="16">
        <f>IFERROR(ALL!T9,0)</f>
        <v>6.5321999999999997E-7</v>
      </c>
      <c r="Q72" s="16">
        <f>IFERROR(ALL!U9,0)</f>
        <v>1.3134E-5</v>
      </c>
      <c r="R72" s="16">
        <f>IFERROR(ALL!V9,0)</f>
        <v>2.0659E-5</v>
      </c>
      <c r="S72" s="16">
        <f>IFERROR(ALL!W9,0)</f>
        <v>2.5188E-5</v>
      </c>
      <c r="T72" s="16">
        <f>IFERROR(ALL!X9,0)</f>
        <v>2.9932000000000001E-5</v>
      </c>
      <c r="U72" s="16">
        <f>IFERROR(ALL!Y9,0)</f>
        <v>3.4804000000000001E-5</v>
      </c>
      <c r="V72" s="16">
        <f>IFERROR(ALL!Z9,0)</f>
        <v>3.9558999999999999E-5</v>
      </c>
      <c r="W72" s="16">
        <f>IFERROR(ALL!AA9,0)</f>
        <v>4.3914E-5</v>
      </c>
      <c r="X72" s="16">
        <f>IFERROR(ALL!AB9,0)</f>
        <v>4.7574999999999998E-5</v>
      </c>
      <c r="Y72" s="16">
        <f>IFERROR(ALL!AC9,0)</f>
        <v>5.0275999999999998E-5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>
      <c r="A73" s="83" t="str">
        <f>ALL!E10</f>
        <v>Se4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1.8450999999999998E-24</v>
      </c>
      <c r="I73" s="16">
        <f>IFERROR(ALL!M10,0)</f>
        <v>2.6992000000000001E-19</v>
      </c>
      <c r="J73" s="16">
        <f>IFERROR(ALL!N10,0)</f>
        <v>3.2154999999999999E-15</v>
      </c>
      <c r="K73" s="16">
        <f>IFERROR(ALL!O10,0)</f>
        <v>4.7527999999999997E-12</v>
      </c>
      <c r="L73" s="16">
        <f>IFERROR(ALL!P10,0)</f>
        <v>1.0190000000000001E-9</v>
      </c>
      <c r="M73" s="16">
        <f>IFERROR(ALL!Q10,0)</f>
        <v>2.9647999999999999E-9</v>
      </c>
      <c r="N73" s="16">
        <f>IFERROR(ALL!R10,0)</f>
        <v>7.8206999999999997E-9</v>
      </c>
      <c r="O73" s="16">
        <f>IFERROR(ALL!S10,0)</f>
        <v>2.0482999999999999E-8</v>
      </c>
      <c r="P73" s="16">
        <f>IFERROR(ALL!T10,0)</f>
        <v>6.1140000000000004E-8</v>
      </c>
      <c r="Q73" s="16">
        <f>IFERROR(ALL!U10,0)</f>
        <v>1.0444999999999999E-6</v>
      </c>
      <c r="R73" s="16">
        <f>IFERROR(ALL!V10,0)</f>
        <v>1.6568E-6</v>
      </c>
      <c r="S73" s="16">
        <f>IFERROR(ALL!W10,0)</f>
        <v>2.1353000000000001E-6</v>
      </c>
      <c r="T73" s="16">
        <f>IFERROR(ALL!X10,0)</f>
        <v>2.6869999999999999E-6</v>
      </c>
      <c r="U73" s="16">
        <f>IFERROR(ALL!Y10,0)</f>
        <v>3.3119E-6</v>
      </c>
      <c r="V73" s="16">
        <f>IFERROR(ALL!Z10,0)</f>
        <v>3.9963000000000002E-6</v>
      </c>
      <c r="W73" s="16">
        <f>IFERROR(ALL!AA10,0)</f>
        <v>4.7182E-6</v>
      </c>
      <c r="X73" s="16">
        <f>IFERROR(ALL!AB10,0)</f>
        <v>5.4477999999999997E-6</v>
      </c>
      <c r="Y73" s="16">
        <f>IFERROR(ALL!AC10,0)</f>
        <v>6.1503999999999996E-6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>
      <c r="A74" s="83" t="str">
        <f>ALL!E11</f>
        <v>Se3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2.1583000000000002E-33</v>
      </c>
      <c r="H74" s="16">
        <f>IFERROR(ALL!L11,0)</f>
        <v>6.9337E-22</v>
      </c>
      <c r="I74" s="16">
        <f>IFERROR(ALL!M11,0)</f>
        <v>2.7281000000000001E-17</v>
      </c>
      <c r="J74" s="16">
        <f>IFERROR(ALL!N11,0)</f>
        <v>1.1306E-13</v>
      </c>
      <c r="K74" s="16">
        <f>IFERROR(ALL!O11,0)</f>
        <v>7.5549000000000005E-11</v>
      </c>
      <c r="L74" s="16">
        <f>IFERROR(ALL!P11,0)</f>
        <v>9.8188999999999997E-9</v>
      </c>
      <c r="M74" s="16">
        <f>IFERROR(ALL!Q11,0)</f>
        <v>2.6362999999999999E-8</v>
      </c>
      <c r="N74" s="16">
        <f>IFERROR(ALL!R11,0)</f>
        <v>6.5224000000000002E-8</v>
      </c>
      <c r="O74" s="16">
        <f>IFERROR(ALL!S11,0)</f>
        <v>1.5928000000000001E-7</v>
      </c>
      <c r="P74" s="16">
        <f>IFERROR(ALL!T11,0)</f>
        <v>4.2595000000000003E-7</v>
      </c>
      <c r="Q74" s="16">
        <f>IFERROR(ALL!U11,0)</f>
        <v>6.4609999999999996E-6</v>
      </c>
      <c r="R74" s="16">
        <f>IFERROR(ALL!V11,0)</f>
        <v>1.0438000000000001E-5</v>
      </c>
      <c r="S74" s="16">
        <f>IFERROR(ALL!W11,0)</f>
        <v>1.436E-5</v>
      </c>
      <c r="T74" s="16">
        <f>IFERROR(ALL!X11,0)</f>
        <v>1.9313999999999998E-5</v>
      </c>
      <c r="U74" s="16">
        <f>IFERROR(ALL!Y11,0)</f>
        <v>2.5463999999999999E-5</v>
      </c>
      <c r="V74" s="16">
        <f>IFERROR(ALL!Z11,0)</f>
        <v>3.2904999999999998E-5</v>
      </c>
      <c r="W74" s="16">
        <f>IFERROR(ALL!AA11,0)</f>
        <v>4.1666999999999999E-5</v>
      </c>
      <c r="X74" s="16">
        <f>IFERROR(ALL!AB11,0)</f>
        <v>5.1697000000000003E-5</v>
      </c>
      <c r="Y74" s="16">
        <f>IFERROR(ALL!AC11,0)</f>
        <v>6.2847000000000003E-5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>
      <c r="A75" s="83" t="str">
        <f>ALL!E12</f>
        <v>Se2</v>
      </c>
      <c r="B75" s="16">
        <f>IFERROR(ALL!F12,0)</f>
        <v>0</v>
      </c>
      <c r="C75" s="16">
        <f>IFERROR(ALL!G12,0)</f>
        <v>2.505E-34</v>
      </c>
      <c r="D75" s="16">
        <f>IFERROR(ALL!H12,0)</f>
        <v>4.6301999999999998E-32</v>
      </c>
      <c r="E75" s="16">
        <f>IFERROR(ALL!I12,0)</f>
        <v>5.0064999999999999E-30</v>
      </c>
      <c r="F75" s="16">
        <f>IFERROR(ALL!J12,0)</f>
        <v>3.4234000000000002E-28</v>
      </c>
      <c r="G75" s="16">
        <f>IFERROR(ALL!K12,0)</f>
        <v>6.0399000000000001E-24</v>
      </c>
      <c r="H75" s="16">
        <f>IFERROR(ALL!L12,0)</f>
        <v>8.4094000000000001E-16</v>
      </c>
      <c r="I75" s="16">
        <f>IFERROR(ALL!M12,0)</f>
        <v>2.2245000000000001E-12</v>
      </c>
      <c r="J75" s="16">
        <f>IFERROR(ALL!N12,0)</f>
        <v>1.0995E-9</v>
      </c>
      <c r="K75" s="16">
        <f>IFERROR(ALL!O12,0)</f>
        <v>1.4195E-7</v>
      </c>
      <c r="L75" s="16">
        <f>IFERROR(ALL!P12,0)</f>
        <v>5.6079000000000001E-6</v>
      </c>
      <c r="M75" s="16">
        <f>IFERROR(ALL!Q12,0)</f>
        <v>1.1926999999999999E-5</v>
      </c>
      <c r="N75" s="16">
        <f>IFERROR(ALL!R12,0)</f>
        <v>2.3924999999999999E-5</v>
      </c>
      <c r="O75" s="16">
        <f>IFERROR(ALL!S12,0)</f>
        <v>4.7395000000000003E-5</v>
      </c>
      <c r="P75" s="16">
        <f>IFERROR(ALL!T12,0)</f>
        <v>9.9395999999999995E-5</v>
      </c>
      <c r="Q75" s="16">
        <f>IFERROR(ALL!U12,0)</f>
        <v>8.2897999999999999E-4</v>
      </c>
      <c r="R75" s="16">
        <f>IFERROR(ALL!V12,0)</f>
        <v>1.2246E-3</v>
      </c>
      <c r="S75" s="16">
        <f>IFERROR(ALL!W12,0)</f>
        <v>1.621E-3</v>
      </c>
      <c r="T75" s="16">
        <f>IFERROR(ALL!X12,0)</f>
        <v>2.1088999999999999E-3</v>
      </c>
      <c r="U75" s="16">
        <f>IFERROR(ALL!Y12,0)</f>
        <v>2.7017999999999999E-3</v>
      </c>
      <c r="V75" s="16">
        <f>IFERROR(ALL!Z12,0)</f>
        <v>3.4088E-3</v>
      </c>
      <c r="W75" s="16">
        <f>IFERROR(ALL!AA12,0)</f>
        <v>4.2351000000000003E-3</v>
      </c>
      <c r="X75" s="16">
        <f>IFERROR(ALL!AB12,0)</f>
        <v>5.1815000000000003E-3</v>
      </c>
      <c r="Y75" s="16">
        <f>IFERROR(ALL!AC12,0)</f>
        <v>6.2434999999999999E-3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>
      <c r="A76" s="83" t="str">
        <f>ALL!E13</f>
        <v>Se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2.9931000000000002E-31</v>
      </c>
      <c r="H76" s="16">
        <f>IFERROR(ALL!L13,0)</f>
        <v>3.4561999999999999E-24</v>
      </c>
      <c r="I76" s="16">
        <f>IFERROR(ALL!M13,0)</f>
        <v>3.2048999999999999E-20</v>
      </c>
      <c r="J76" s="16">
        <f>IFERROR(ALL!N13,0)</f>
        <v>4.1280000000000002E-17</v>
      </c>
      <c r="K76" s="16">
        <f>IFERROR(ALL!O13,0)</f>
        <v>1.2226999999999999E-14</v>
      </c>
      <c r="L76" s="16">
        <f>IFERROR(ALL!P13,0)</f>
        <v>1.1181000000000001E-12</v>
      </c>
      <c r="M76" s="16">
        <f>IFERROR(ALL!Q13,0)</f>
        <v>2.9604000000000002E-12</v>
      </c>
      <c r="N76" s="16">
        <f>IFERROR(ALL!R13,0)</f>
        <v>7.4203000000000006E-12</v>
      </c>
      <c r="O76" s="16">
        <f>IFERROR(ALL!S13,0)</f>
        <v>1.8048000000000001E-11</v>
      </c>
      <c r="P76" s="16">
        <f>IFERROR(ALL!T13,0)</f>
        <v>4.4173000000000001E-11</v>
      </c>
      <c r="Q76" s="16">
        <f>IFERROR(ALL!U13,0)</f>
        <v>8.5472000000000002E-10</v>
      </c>
      <c r="R76" s="16">
        <f>IFERROR(ALL!V13,0)</f>
        <v>1.6002999999999999E-9</v>
      </c>
      <c r="S76" s="16">
        <f>IFERROR(ALL!W13,0)</f>
        <v>2.7921999999999999E-9</v>
      </c>
      <c r="T76" s="16">
        <f>IFERROR(ALL!X13,0)</f>
        <v>4.7598E-9</v>
      </c>
      <c r="U76" s="16">
        <f>IFERROR(ALL!Y13,0)</f>
        <v>7.9418E-9</v>
      </c>
      <c r="V76" s="16">
        <f>IFERROR(ALL!Z13,0)</f>
        <v>1.2979999999999999E-8</v>
      </c>
      <c r="W76" s="16">
        <f>IFERROR(ALL!AA13,0)</f>
        <v>2.0793E-8</v>
      </c>
      <c r="X76" s="16">
        <f>IFERROR(ALL!AB13,0)</f>
        <v>3.2670000000000001E-8</v>
      </c>
      <c r="Y76" s="16">
        <f>IFERROR(ALL!AC13,0)</f>
        <v>5.0378999999999997E-8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>
      <c r="A77" s="83" t="str">
        <f>ALL!E14</f>
        <v>Ar</v>
      </c>
      <c r="B77" s="16">
        <f>IFERROR(ALL!F14,0)</f>
        <v>0.2</v>
      </c>
      <c r="C77" s="16">
        <f>IFERROR(ALL!G14,0)</f>
        <v>0.2</v>
      </c>
      <c r="D77" s="16">
        <f>IFERROR(ALL!H14,0)</f>
        <v>0.2</v>
      </c>
      <c r="E77" s="16">
        <f>IFERROR(ALL!I14,0)</f>
        <v>0.2</v>
      </c>
      <c r="F77" s="16">
        <f>IFERROR(ALL!J14,0)</f>
        <v>0.2</v>
      </c>
      <c r="G77" s="16">
        <f>IFERROR(ALL!K14,0)</f>
        <v>0.2</v>
      </c>
      <c r="H77" s="16">
        <f>IFERROR(ALL!L14,0)</f>
        <v>0.2</v>
      </c>
      <c r="I77" s="16">
        <f>IFERROR(ALL!M14,0)</f>
        <v>0.2</v>
      </c>
      <c r="J77" s="16">
        <f>IFERROR(ALL!N14,0)</f>
        <v>0.2</v>
      </c>
      <c r="K77" s="16">
        <f>IFERROR(ALL!O14,0)</f>
        <v>0.2</v>
      </c>
      <c r="L77" s="16">
        <f>IFERROR(ALL!P14,0)</f>
        <v>0.2</v>
      </c>
      <c r="M77" s="16">
        <f>IFERROR(ALL!Q14,0)</f>
        <v>0.2</v>
      </c>
      <c r="N77" s="16">
        <f>IFERROR(ALL!R14,0)</f>
        <v>0.2</v>
      </c>
      <c r="O77" s="16">
        <f>IFERROR(ALL!S14,0)</f>
        <v>0.2</v>
      </c>
      <c r="P77" s="16">
        <f>IFERROR(ALL!T14,0)</f>
        <v>0.2</v>
      </c>
      <c r="Q77" s="16">
        <f>IFERROR(ALL!U14,0)</f>
        <v>0.2</v>
      </c>
      <c r="R77" s="16">
        <f>IFERROR(ALL!V14,0)</f>
        <v>0.2</v>
      </c>
      <c r="S77" s="16">
        <f>IFERROR(ALL!W14,0)</f>
        <v>0.2</v>
      </c>
      <c r="T77" s="16">
        <f>IFERROR(ALL!X14,0)</f>
        <v>0.2</v>
      </c>
      <c r="U77" s="16">
        <f>IFERROR(ALL!Y14,0)</f>
        <v>0.2</v>
      </c>
      <c r="V77" s="16">
        <f>IFERROR(ALL!Z14,0)</f>
        <v>0.2</v>
      </c>
      <c r="W77" s="16">
        <f>IFERROR(ALL!AA14,0)</f>
        <v>0.2</v>
      </c>
      <c r="X77" s="16">
        <f>IFERROR(ALL!AB14,0)</f>
        <v>0.2</v>
      </c>
      <c r="Y77" s="16">
        <f>IFERROR(ALL!AC14,0)</f>
        <v>0.2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>
      <c r="A78" s="83" t="str">
        <f>ALL!E15</f>
        <v>(l)GeSe2</v>
      </c>
      <c r="B78" s="16">
        <f>IFERROR(ALL!F15,0)</f>
        <v>8.0003000000000005E-2</v>
      </c>
      <c r="C78" s="16">
        <f>IFERROR(ALL!G15,0)</f>
        <v>8.0005000000000007E-2</v>
      </c>
      <c r="D78" s="16">
        <f>IFERROR(ALL!H15,0)</f>
        <v>8.0007999999999996E-2</v>
      </c>
      <c r="E78" s="16">
        <f>IFERROR(ALL!I15,0)</f>
        <v>8.0013000000000001E-2</v>
      </c>
      <c r="F78" s="16">
        <f>IFERROR(ALL!J15,0)</f>
        <v>8.0019000000000007E-2</v>
      </c>
      <c r="G78" s="16">
        <f>IFERROR(ALL!K15,0)</f>
        <v>8.0242999999999995E-2</v>
      </c>
      <c r="H78" s="16">
        <f>IFERROR(ALL!L15,0)</f>
        <v>7.9954999999999998E-2</v>
      </c>
      <c r="I78" s="16">
        <f>IFERROR(ALL!M15,0)</f>
        <v>7.9509999999999997E-2</v>
      </c>
      <c r="J78" s="16">
        <f>IFERROR(ALL!N15,0)</f>
        <v>7.7443999999999999E-2</v>
      </c>
      <c r="K78" s="16">
        <f>IFERROR(ALL!O15,0)</f>
        <v>7.1087999999999998E-2</v>
      </c>
      <c r="L78" s="16">
        <f>IFERROR(ALL!P15,0)</f>
        <v>5.8075000000000002E-2</v>
      </c>
      <c r="M78" s="16">
        <f>IFERROR(ALL!Q15,0)</f>
        <v>5.3894999999999998E-2</v>
      </c>
      <c r="N78" s="16">
        <f>IFERROR(ALL!R15,0)</f>
        <v>4.9487000000000003E-2</v>
      </c>
      <c r="O78" s="16">
        <f>IFERROR(ALL!S15,0)</f>
        <v>4.3950000000000003E-2</v>
      </c>
      <c r="P78" s="16">
        <f>IFERROR(ALL!T15,0)</f>
        <v>3.4952999999999998E-2</v>
      </c>
      <c r="Q78" s="16">
        <f>IFERROR(ALL!U15,0)</f>
        <v>5.3997000000000003E-3</v>
      </c>
      <c r="R78" s="16">
        <f>IFERROR(ALL!V15,0)</f>
        <v>1.1446999999999999E-4</v>
      </c>
      <c r="S78" s="16">
        <f>IFERROR(ALL!W15,0)</f>
        <v>1.7116000000000001E-7</v>
      </c>
      <c r="T78" s="16">
        <f>IFERROR(ALL!X15,0)</f>
        <v>4.4598E-8</v>
      </c>
      <c r="U78" s="16">
        <f>IFERROR(ALL!Y15,0)</f>
        <v>1.7442000000000002E-8</v>
      </c>
      <c r="V78" s="16">
        <f>IFERROR(ALL!Z15,0)</f>
        <v>6.5612999999999997E-9</v>
      </c>
      <c r="W78" s="16">
        <f>IFERROR(ALL!AA15,0)</f>
        <v>3.8237000000000004E-9</v>
      </c>
      <c r="X78" s="16">
        <f>IFERROR(ALL!AB15,0)</f>
        <v>2.3483999999999999E-9</v>
      </c>
      <c r="Y78" s="16">
        <f>IFERROR(ALL!AC15,0)</f>
        <v>1.088E-9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>
      <c r="A79" s="83" t="str">
        <f>ALL!E16</f>
        <v>(l)GeSe</v>
      </c>
      <c r="B79" s="16">
        <f>IFERROR(ALL!F16,0)</f>
        <v>7.9996999999999999E-2</v>
      </c>
      <c r="C79" s="16">
        <f>IFERROR(ALL!G16,0)</f>
        <v>7.9994999999999997E-2</v>
      </c>
      <c r="D79" s="16">
        <f>IFERROR(ALL!H16,0)</f>
        <v>7.9991000000000007E-2</v>
      </c>
      <c r="E79" s="16">
        <f>IFERROR(ALL!I16,0)</f>
        <v>7.9985000000000001E-2</v>
      </c>
      <c r="F79" s="16">
        <f>IFERROR(ALL!J16,0)</f>
        <v>7.9977000000000006E-2</v>
      </c>
      <c r="G79" s="16">
        <f>IFERROR(ALL!K16,0)</f>
        <v>7.9663999999999999E-2</v>
      </c>
      <c r="H79" s="16">
        <f>IFERROR(ALL!L16,0)</f>
        <v>8.0043000000000003E-2</v>
      </c>
      <c r="I79" s="16">
        <f>IFERROR(ALL!M16,0)</f>
        <v>8.0486000000000002E-2</v>
      </c>
      <c r="J79" s="16">
        <f>IFERROR(ALL!N16,0)</f>
        <v>8.2549999999999998E-2</v>
      </c>
      <c r="K79" s="16">
        <f>IFERROR(ALL!O16,0)</f>
        <v>8.8902999999999996E-2</v>
      </c>
      <c r="L79" s="16">
        <f>IFERROR(ALL!P16,0)</f>
        <v>0.10191</v>
      </c>
      <c r="M79" s="16">
        <f>IFERROR(ALL!Q16,0)</f>
        <v>0.10609</v>
      </c>
      <c r="N79" s="16">
        <f>IFERROR(ALL!R16,0)</f>
        <v>0.11049</v>
      </c>
      <c r="O79" s="16">
        <f>IFERROR(ALL!S16,0)</f>
        <v>0.11011</v>
      </c>
      <c r="P79" s="16">
        <f>IFERROR(ALL!T16,0)</f>
        <v>9.3988000000000002E-2</v>
      </c>
      <c r="Q79" s="16">
        <f>IFERROR(ALL!U16,0)</f>
        <v>2.5477E-2</v>
      </c>
      <c r="R79" s="16">
        <f>IFERROR(ALL!V16,0)</f>
        <v>6.4619000000000005E-4</v>
      </c>
      <c r="S79" s="16">
        <f>IFERROR(ALL!W16,0)</f>
        <v>1.2074000000000001E-6</v>
      </c>
      <c r="T79" s="16">
        <f>IFERROR(ALL!X16,0)</f>
        <v>3.9238999999999998E-7</v>
      </c>
      <c r="U79" s="16">
        <f>IFERROR(ALL!Y16,0)</f>
        <v>1.9097E-7</v>
      </c>
      <c r="V79" s="16">
        <f>IFERROR(ALL!Z16,0)</f>
        <v>8.9240999999999998E-8</v>
      </c>
      <c r="W79" s="16">
        <f>IFERROR(ALL!AA16,0)</f>
        <v>6.4522E-8</v>
      </c>
      <c r="X79" s="16">
        <f>IFERROR(ALL!AB16,0)</f>
        <v>4.9123000000000003E-8</v>
      </c>
      <c r="Y79" s="16">
        <f>IFERROR(ALL!AC16,0)</f>
        <v>2.8199E-8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>
      <c r="A80" s="83" t="str">
        <f>ALL!E17</f>
        <v>(l)Ge</v>
      </c>
      <c r="B80" s="16">
        <f>IFERROR(ALL!F17,0)</f>
        <v>4.4135000000000002E-7</v>
      </c>
      <c r="C80" s="16">
        <f>IFERROR(ALL!G17,0)</f>
        <v>8.1931999999999995E-7</v>
      </c>
      <c r="D80" s="16">
        <f>IFERROR(ALL!H17,0)</f>
        <v>1.4207E-6</v>
      </c>
      <c r="E80" s="16">
        <f>IFERROR(ALL!I17,0)</f>
        <v>2.3261000000000001E-6</v>
      </c>
      <c r="F80" s="16">
        <f>IFERROR(ALL!J17,0)</f>
        <v>3.6271E-6</v>
      </c>
      <c r="G80" s="16">
        <f>IFERROR(ALL!K17,0)</f>
        <v>9.2255000000000004E-5</v>
      </c>
      <c r="H80" s="16">
        <f>IFERROR(ALL!L17,0)</f>
        <v>2.6778999999999998E-6</v>
      </c>
      <c r="I80" s="16">
        <f>IFERROR(ALL!M17,0)</f>
        <v>4.1879000000000002E-6</v>
      </c>
      <c r="J80" s="16">
        <f>IFERROR(ALL!N17,0)</f>
        <v>5.8393000000000001E-6</v>
      </c>
      <c r="K80" s="16">
        <f>IFERROR(ALL!O17,0)</f>
        <v>8.4314000000000003E-6</v>
      </c>
      <c r="L80" s="16">
        <f>IFERROR(ALL!P17,0)</f>
        <v>1.4202000000000001E-5</v>
      </c>
      <c r="M80" s="16">
        <f>IFERROR(ALL!Q17,0)</f>
        <v>1.6599000000000002E-5</v>
      </c>
      <c r="N80" s="16">
        <f>IFERROR(ALL!R17,0)</f>
        <v>1.9553999999999999E-5</v>
      </c>
      <c r="O80" s="16">
        <f>IFERROR(ALL!S17,0)</f>
        <v>2.1730999999999999E-5</v>
      </c>
      <c r="P80" s="16">
        <f>IFERROR(ALL!T17,0)</f>
        <v>1.9721999999999999E-5</v>
      </c>
      <c r="Q80" s="16">
        <f>IFERROR(ALL!U17,0)</f>
        <v>8.7901999999999993E-6</v>
      </c>
      <c r="R80" s="16">
        <f>IFERROR(ALL!V17,0)</f>
        <v>2.6090000000000001E-7</v>
      </c>
      <c r="S80" s="16">
        <f>IFERROR(ALL!W17,0)</f>
        <v>5.9459000000000001E-10</v>
      </c>
      <c r="T80" s="16">
        <f>IFERROR(ALL!X17,0)</f>
        <v>2.3477999999999999E-10</v>
      </c>
      <c r="U80" s="16">
        <f>IFERROR(ALL!Y17,0)</f>
        <v>1.3827E-10</v>
      </c>
      <c r="V80" s="16">
        <f>IFERROR(ALL!Z17,0)</f>
        <v>7.7914999999999997E-11</v>
      </c>
      <c r="W80" s="16">
        <f>IFERROR(ALL!AA17,0)</f>
        <v>6.7738999999999995E-11</v>
      </c>
      <c r="X80" s="16">
        <f>IFERROR(ALL!AB17,0)</f>
        <v>6.1870000000000002E-11</v>
      </c>
      <c r="Y80" s="16">
        <f>IFERROR(ALL!AC17,0)</f>
        <v>4.2528000000000003E-11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>
      <c r="A81" s="83" t="str">
        <f>ALL!E18</f>
        <v>(l)Ga2Se3</v>
      </c>
      <c r="B81" s="16">
        <f>IFERROR(ALL!F18,0)</f>
        <v>7.9998E-2</v>
      </c>
      <c r="C81" s="16">
        <f>IFERROR(ALL!G18,0)</f>
        <v>7.9995999999999998E-2</v>
      </c>
      <c r="D81" s="16">
        <f>IFERROR(ALL!H18,0)</f>
        <v>7.9993999999999996E-2</v>
      </c>
      <c r="E81" s="16">
        <f>IFERROR(ALL!I18,0)</f>
        <v>7.9990000000000006E-2</v>
      </c>
      <c r="F81" s="16">
        <f>IFERROR(ALL!J18,0)</f>
        <v>7.9984E-2</v>
      </c>
      <c r="G81" s="16">
        <f>IFERROR(ALL!K18,0)</f>
        <v>7.9849000000000003E-2</v>
      </c>
      <c r="H81" s="16">
        <f>IFERROR(ALL!L18,0)</f>
        <v>7.9959000000000002E-2</v>
      </c>
      <c r="I81" s="16">
        <f>IFERROR(ALL!M18,0)</f>
        <v>7.9925999999999997E-2</v>
      </c>
      <c r="J81" s="16">
        <f>IFERROR(ALL!N18,0)</f>
        <v>7.9882999999999996E-2</v>
      </c>
      <c r="K81" s="16">
        <f>IFERROR(ALL!O18,0)</f>
        <v>7.9826999999999995E-2</v>
      </c>
      <c r="L81" s="16">
        <f>IFERROR(ALL!P18,0)</f>
        <v>7.9737000000000002E-2</v>
      </c>
      <c r="M81" s="16">
        <f>IFERROR(ALL!Q18,0)</f>
        <v>7.9705999999999999E-2</v>
      </c>
      <c r="N81" s="16">
        <f>IFERROR(ALL!R18,0)</f>
        <v>7.9671000000000006E-2</v>
      </c>
      <c r="O81" s="16">
        <f>IFERROR(ALL!S18,0)</f>
        <v>6.3641000000000003E-2</v>
      </c>
      <c r="P81" s="16">
        <f>IFERROR(ALL!T18,0)</f>
        <v>2.3368E-2</v>
      </c>
      <c r="Q81" s="16">
        <f>IFERROR(ALL!U18,0)</f>
        <v>4.5890999999999998E-4</v>
      </c>
      <c r="R81" s="16">
        <f>IFERROR(ALL!V18,0)</f>
        <v>6.7963999999999998E-6</v>
      </c>
      <c r="S81" s="16">
        <f>IFERROR(ALL!W18,0)</f>
        <v>9.2143000000000003E-9</v>
      </c>
      <c r="T81" s="16">
        <f>IFERROR(ALL!X18,0)</f>
        <v>2.2202999999999999E-9</v>
      </c>
      <c r="U81" s="16">
        <f>IFERROR(ALL!Y18,0)</f>
        <v>8.1414000000000004E-10</v>
      </c>
      <c r="V81" s="16">
        <f>IFERROR(ALL!Z18,0)</f>
        <v>2.9098999999999999E-10</v>
      </c>
      <c r="W81" s="16">
        <f>IFERROR(ALL!AA18,0)</f>
        <v>1.6322999999999999E-10</v>
      </c>
      <c r="X81" s="16">
        <f>IFERROR(ALL!AB18,0)</f>
        <v>9.7722000000000004E-11</v>
      </c>
      <c r="Y81" s="16">
        <f>IFERROR(ALL!AC18,0)</f>
        <v>4.4674999999999997E-11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>
      <c r="A82" s="83" t="str">
        <f>ALL!E19</f>
        <v>(l)GaSe</v>
      </c>
      <c r="B82" s="16">
        <f>IFERROR(ALL!F19,0)</f>
        <v>4.2906000000000001E-6</v>
      </c>
      <c r="C82" s="16">
        <f>IFERROR(ALL!G19,0)</f>
        <v>7.6752000000000006E-6</v>
      </c>
      <c r="D82" s="16">
        <f>IFERROR(ALL!H19,0)</f>
        <v>1.2904E-5</v>
      </c>
      <c r="E82" s="16">
        <f>IFERROR(ALL!I19,0)</f>
        <v>2.0585999999999999E-5</v>
      </c>
      <c r="F82" s="16">
        <f>IFERROR(ALL!J19,0)</f>
        <v>3.1402999999999997E-5</v>
      </c>
      <c r="G82" s="16">
        <f>IFERROR(ALL!K19,0)</f>
        <v>3.0249999999999998E-4</v>
      </c>
      <c r="H82" s="16">
        <f>IFERROR(ALL!L19,0)</f>
        <v>8.2694999999999993E-5</v>
      </c>
      <c r="I82" s="16">
        <f>IFERROR(ALL!M19,0)</f>
        <v>1.4873999999999999E-4</v>
      </c>
      <c r="J82" s="16">
        <f>IFERROR(ALL!N19,0)</f>
        <v>2.3303000000000001E-4</v>
      </c>
      <c r="K82" s="16">
        <f>IFERROR(ALL!O19,0)</f>
        <v>3.4695E-4</v>
      </c>
      <c r="L82" s="16">
        <f>IFERROR(ALL!P19,0)</f>
        <v>5.2671E-4</v>
      </c>
      <c r="M82" s="16">
        <f>IFERROR(ALL!Q19,0)</f>
        <v>5.8838E-4</v>
      </c>
      <c r="N82" s="16">
        <f>IFERROR(ALL!R19,0)</f>
        <v>6.5877000000000004E-4</v>
      </c>
      <c r="O82" s="16">
        <f>IFERROR(ALL!S19,0)</f>
        <v>6.2399999999999999E-4</v>
      </c>
      <c r="P82" s="16">
        <f>IFERROR(ALL!T19,0)</f>
        <v>3.4455E-4</v>
      </c>
      <c r="Q82" s="16">
        <f>IFERROR(ALL!U19,0)</f>
        <v>3.3998000000000002E-5</v>
      </c>
      <c r="R82" s="16">
        <f>IFERROR(ALL!V19,0)</f>
        <v>7.3857000000000003E-7</v>
      </c>
      <c r="S82" s="16">
        <f>IFERROR(ALL!W19,0)</f>
        <v>1.3804999999999999E-9</v>
      </c>
      <c r="T82" s="16">
        <f>IFERROR(ALL!X19,0)</f>
        <v>4.5199000000000001E-10</v>
      </c>
      <c r="U82" s="16">
        <f>IFERROR(ALL!Y19,0)</f>
        <v>2.2244000000000001E-10</v>
      </c>
      <c r="V82" s="16">
        <f>IFERROR(ALL!Z19,0)</f>
        <v>1.0549E-10</v>
      </c>
      <c r="W82" s="16">
        <f>IFERROR(ALL!AA19,0)</f>
        <v>7.7675000000000006E-11</v>
      </c>
      <c r="X82" s="16">
        <f>IFERROR(ALL!AB19,0)</f>
        <v>6.0437999999999996E-11</v>
      </c>
      <c r="Y82" s="16">
        <f>IFERROR(ALL!AC19,0)</f>
        <v>3.5578999999999999E-11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>
      <c r="A83" s="83" t="str">
        <f>ALL!E20</f>
        <v>(l)Se</v>
      </c>
      <c r="B83" s="16">
        <f>IFERROR(ALL!F20,0)</f>
        <v>1.552E-9</v>
      </c>
      <c r="C83" s="16">
        <f>IFERROR(ALL!G20,0)</f>
        <v>4.7317999999999997E-9</v>
      </c>
      <c r="D83" s="16">
        <f>IFERROR(ALL!H20,0)</f>
        <v>1.2801E-8</v>
      </c>
      <c r="E83" s="16">
        <f>IFERROR(ALL!I20,0)</f>
        <v>3.1289999999999998E-8</v>
      </c>
      <c r="F83" s="16">
        <f>IFERROR(ALL!J20,0)</f>
        <v>7.0132999999999997E-8</v>
      </c>
      <c r="G83" s="16">
        <f>IFERROR(ALL!K20,0)</f>
        <v>1.4749000000000001E-7</v>
      </c>
      <c r="H83" s="16">
        <f>IFERROR(ALL!L20,0)</f>
        <v>8.9468000000000005E-5</v>
      </c>
      <c r="I83" s="16">
        <f>IFERROR(ALL!M20,0)</f>
        <v>5.6857000000000001E-4</v>
      </c>
      <c r="J83" s="16">
        <f>IFERROR(ALL!N20,0)</f>
        <v>2.6779E-3</v>
      </c>
      <c r="K83" s="16">
        <f>IFERROR(ALL!O20,0)</f>
        <v>9.0931999999999992E-3</v>
      </c>
      <c r="L83" s="16">
        <f>IFERROR(ALL!P20,0)</f>
        <v>2.2190999999999999E-2</v>
      </c>
      <c r="M83" s="16">
        <f>IFERROR(ALL!Q20,0)</f>
        <v>2.6391999999999999E-2</v>
      </c>
      <c r="N83" s="16">
        <f>IFERROR(ALL!R20,0)</f>
        <v>3.0813E-2</v>
      </c>
      <c r="O83" s="16">
        <f>IFERROR(ALL!S20,0)</f>
        <v>3.2892999999999999E-2</v>
      </c>
      <c r="P83" s="16">
        <f>IFERROR(ALL!T20,0)</f>
        <v>2.8348000000000002E-2</v>
      </c>
      <c r="Q83" s="16">
        <f>IFERROR(ALL!U20,0)</f>
        <v>9.2441999999999993E-3</v>
      </c>
      <c r="R83" s="16">
        <f>IFERROR(ALL!V20,0)</f>
        <v>2.4489999999999999E-4</v>
      </c>
      <c r="S83" s="16">
        <f>IFERROR(ALL!W20,0)</f>
        <v>4.8052000000000002E-7</v>
      </c>
      <c r="T83" s="16">
        <f>IFERROR(ALL!X20,0)</f>
        <v>1.6324E-7</v>
      </c>
      <c r="U83" s="16">
        <f>IFERROR(ALL!Y20,0)</f>
        <v>8.2639000000000003E-8</v>
      </c>
      <c r="V83" s="16">
        <f>IFERROR(ALL!Z20,0)</f>
        <v>3.9954000000000002E-8</v>
      </c>
      <c r="W83" s="16">
        <f>IFERROR(ALL!AA20,0)</f>
        <v>2.9723000000000001E-8</v>
      </c>
      <c r="X83" s="16">
        <f>IFERROR(ALL!AB20,0)</f>
        <v>2.3151E-8</v>
      </c>
      <c r="Y83" s="16">
        <f>IFERROR(ALL!AC20,0)</f>
        <v>1.3518000000000001E-8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>
      <c r="A84" s="83" t="str">
        <f>ALL!E21</f>
        <v>(2)Se[l]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1.1124999999999999E-34</v>
      </c>
      <c r="I84" s="16">
        <f>IFERROR(ALL!M21,0)</f>
        <v>1.2302000000000001E-28</v>
      </c>
      <c r="J84" s="16">
        <f>IFERROR(ALL!N21,0)</f>
        <v>7.7312000000000004E-23</v>
      </c>
      <c r="K84" s="16">
        <f>IFERROR(ALL!O21,0)</f>
        <v>5.3846000000000001E-17</v>
      </c>
      <c r="L84" s="16">
        <f>IFERROR(ALL!P21,0)</f>
        <v>5.0583E-10</v>
      </c>
      <c r="M84" s="16">
        <f>IFERROR(ALL!Q21,0)</f>
        <v>1.5217E-9</v>
      </c>
      <c r="N84" s="16">
        <f>IFERROR(ALL!R21,0)</f>
        <v>8.6529999999999998E-9</v>
      </c>
      <c r="O84" s="16">
        <f>IFERROR(ALL!S21,0)</f>
        <v>3.3939999999999999E-3</v>
      </c>
      <c r="P84" s="16">
        <f>IFERROR(ALL!T21,0)</f>
        <v>1.6687E-2</v>
      </c>
      <c r="Q84" s="16">
        <f>IFERROR(ALL!U21,0)</f>
        <v>6.3626000000000002E-2</v>
      </c>
      <c r="R84" s="16">
        <f>IFERROR(ALL!V21,0)</f>
        <v>7.7037999999999995E-2</v>
      </c>
      <c r="S84" s="16">
        <f>IFERROR(ALL!W21,0)</f>
        <v>7.6565999999999995E-2</v>
      </c>
      <c r="T84" s="16">
        <f>IFERROR(ALL!X21,0)</f>
        <v>7.5548000000000004E-2</v>
      </c>
      <c r="U84" s="16">
        <f>IFERROR(ALL!Y21,0)</f>
        <v>7.4315999999999993E-2</v>
      </c>
      <c r="V84" s="16">
        <f>IFERROR(ALL!Z21,0)</f>
        <v>7.2853000000000001E-2</v>
      </c>
      <c r="W84" s="16">
        <f>IFERROR(ALL!AA21,0)</f>
        <v>7.1149000000000004E-2</v>
      </c>
      <c r="X84" s="16">
        <f>IFERROR(ALL!AB21,0)</f>
        <v>6.9205000000000003E-2</v>
      </c>
      <c r="Y84" s="16">
        <f>IFERROR(ALL!AC21,0)</f>
        <v>6.7031999999999994E-2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>
      <c r="A85" s="83" t="str">
        <f>ALL!E22</f>
        <v>(2)GeSe[l]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5.5731E-33</v>
      </c>
      <c r="I85" s="16">
        <f>IFERROR(ALL!M22,0)</f>
        <v>1.8056999999999999E-27</v>
      </c>
      <c r="J85" s="16">
        <f>IFERROR(ALL!N22,0)</f>
        <v>4.2700999999999996E-22</v>
      </c>
      <c r="K85" s="16">
        <f>IFERROR(ALL!O22,0)</f>
        <v>1.4779000000000001E-16</v>
      </c>
      <c r="L85" s="16">
        <f>IFERROR(ALL!P22,0)</f>
        <v>9.4882999999999992E-10</v>
      </c>
      <c r="M85" s="16">
        <f>IFERROR(ALL!Q22,0)</f>
        <v>2.7178999999999999E-9</v>
      </c>
      <c r="N85" s="16">
        <f>IFERROR(ALL!R22,0)</f>
        <v>1.4947999999999999E-8</v>
      </c>
      <c r="O85" s="16">
        <f>IFERROR(ALL!S22,0)</f>
        <v>5.9157000000000003E-3</v>
      </c>
      <c r="P85" s="16">
        <f>IFERROR(ALL!T22,0)</f>
        <v>3.1039000000000001E-2</v>
      </c>
      <c r="Q85" s="16">
        <f>IFERROR(ALL!U22,0)</f>
        <v>0.12911</v>
      </c>
      <c r="R85" s="16">
        <f>IFERROR(ALL!V22,0)</f>
        <v>0.15923999999999999</v>
      </c>
      <c r="S85" s="16">
        <f>IFERROR(ALL!W22,0)</f>
        <v>0.16</v>
      </c>
      <c r="T85" s="16">
        <f>IFERROR(ALL!X22,0)</f>
        <v>0.16</v>
      </c>
      <c r="U85" s="16">
        <f>IFERROR(ALL!Y22,0)</f>
        <v>0.16</v>
      </c>
      <c r="V85" s="16">
        <f>IFERROR(ALL!Z22,0)</f>
        <v>0.16</v>
      </c>
      <c r="W85" s="16">
        <f>IFERROR(ALL!AA22,0)</f>
        <v>0.16</v>
      </c>
      <c r="X85" s="16">
        <f>IFERROR(ALL!AB22,0)</f>
        <v>0.16</v>
      </c>
      <c r="Y85" s="16">
        <f>IFERROR(ALL!AC22,0)</f>
        <v>0.16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>
      <c r="A86" s="83" t="str">
        <f>ALL!E23</f>
        <v>(2)Ga2Se3[l]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9.7397999999999998E-32</v>
      </c>
      <c r="J86" s="16">
        <f>IFERROR(ALL!N23,0)</f>
        <v>1.4958E-24</v>
      </c>
      <c r="K86" s="16">
        <f>IFERROR(ALL!O23,0)</f>
        <v>1.1715E-17</v>
      </c>
      <c r="L86" s="16">
        <f>IFERROR(ALL!P23,0)</f>
        <v>7.78E-10</v>
      </c>
      <c r="M86" s="16">
        <f>IFERROR(ALL!Q23,0)</f>
        <v>3.6345999999999998E-9</v>
      </c>
      <c r="N86" s="16">
        <f>IFERROR(ALL!R23,0)</f>
        <v>3.1599999999999998E-8</v>
      </c>
      <c r="O86" s="16">
        <f>IFERROR(ALL!S23,0)</f>
        <v>1.6046999999999999E-2</v>
      </c>
      <c r="P86" s="16">
        <f>IFERROR(ALL!T23,0)</f>
        <v>5.6459000000000002E-2</v>
      </c>
      <c r="Q86" s="16">
        <f>IFERROR(ALL!U23,0)</f>
        <v>7.9523999999999997E-2</v>
      </c>
      <c r="R86" s="16">
        <f>IFERROR(ALL!V23,0)</f>
        <v>7.9992999999999995E-2</v>
      </c>
      <c r="S86" s="16">
        <f>IFERROR(ALL!W23,0)</f>
        <v>0.08</v>
      </c>
      <c r="T86" s="16">
        <f>IFERROR(ALL!X23,0)</f>
        <v>0.08</v>
      </c>
      <c r="U86" s="16">
        <f>IFERROR(ALL!Y23,0)</f>
        <v>0.08</v>
      </c>
      <c r="V86" s="16">
        <f>IFERROR(ALL!Z23,0)</f>
        <v>0.08</v>
      </c>
      <c r="W86" s="16">
        <f>IFERROR(ALL!AA23,0)</f>
        <v>0.08</v>
      </c>
      <c r="X86" s="16">
        <f>IFERROR(ALL!AB23,0)</f>
        <v>0.08</v>
      </c>
      <c r="Y86" s="16">
        <f>IFERROR(ALL!AC23,0)</f>
        <v>0.08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>
      <c r="A87" s="83" t="str">
        <f>ALL!E24</f>
        <v>H (Ar)</v>
      </c>
      <c r="B87" s="16">
        <f>IFERROR(ALL!F24,0)</f>
        <v>-18.62</v>
      </c>
      <c r="C87" s="16">
        <f>IFERROR(ALL!G24,0)</f>
        <v>-18.61</v>
      </c>
      <c r="D87" s="16">
        <f>IFERROR(ALL!H24,0)</f>
        <v>-18.61</v>
      </c>
      <c r="E87" s="16">
        <f>IFERROR(ALL!I24,0)</f>
        <v>-18.62</v>
      </c>
      <c r="F87" s="16">
        <f>IFERROR(ALL!J24,0)</f>
        <v>-18.63</v>
      </c>
      <c r="G87" s="16">
        <f>IFERROR(ALL!K24,0)</f>
        <v>-18.72</v>
      </c>
      <c r="H87" s="16">
        <f>IFERROR(ALL!L24,0)</f>
        <v>-18.84</v>
      </c>
      <c r="I87" s="16">
        <f>IFERROR(ALL!M24,0)</f>
        <v>-18.97</v>
      </c>
      <c r="J87" s="16">
        <f>IFERROR(ALL!N24,0)</f>
        <v>-19.11</v>
      </c>
      <c r="K87" s="16">
        <f>IFERROR(ALL!O24,0)</f>
        <v>-19.25</v>
      </c>
      <c r="L87" s="16">
        <f>IFERROR(ALL!P24,0)</f>
        <v>-19.38</v>
      </c>
      <c r="M87" s="16">
        <f>IFERROR(ALL!Q24,0)</f>
        <v>-19.420000000000002</v>
      </c>
      <c r="N87" s="16">
        <f>IFERROR(ALL!R24,0)</f>
        <v>-19.45</v>
      </c>
      <c r="O87" s="16">
        <f>IFERROR(ALL!S24,0)</f>
        <v>-19.48</v>
      </c>
      <c r="P87" s="16">
        <f>IFERROR(ALL!T24,0)</f>
        <v>-19.510000000000002</v>
      </c>
      <c r="Q87" s="16">
        <f>IFERROR(ALL!U24,0)</f>
        <v>-19.649999999999999</v>
      </c>
      <c r="R87" s="16">
        <f>IFERROR(ALL!V24,0)</f>
        <v>-19.68</v>
      </c>
      <c r="S87" s="16">
        <f>IFERROR(ALL!W24,0)</f>
        <v>-19.71</v>
      </c>
      <c r="T87" s="16">
        <f>IFERROR(ALL!X24,0)</f>
        <v>-19.739999999999998</v>
      </c>
      <c r="U87" s="16">
        <f>IFERROR(ALL!Y24,0)</f>
        <v>-19.78</v>
      </c>
      <c r="V87" s="16">
        <f>IFERROR(ALL!Z24,0)</f>
        <v>-19.809999999999999</v>
      </c>
      <c r="W87" s="16">
        <f>IFERROR(ALL!AA24,0)</f>
        <v>-19.84</v>
      </c>
      <c r="X87" s="16">
        <f>IFERROR(ALL!AB24,0)</f>
        <v>-19.88</v>
      </c>
      <c r="Y87" s="16">
        <f>IFERROR(ALL!AC24,0)</f>
        <v>-19.91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>
      <c r="A88" s="83" t="str">
        <f>ALL!E25</f>
        <v>H (Ga)</v>
      </c>
      <c r="B88" s="16">
        <f>IFERROR(ALL!F25,0)</f>
        <v>-65.47</v>
      </c>
      <c r="C88" s="16">
        <f>IFERROR(ALL!G25,0)</f>
        <v>-62</v>
      </c>
      <c r="D88" s="16">
        <f>IFERROR(ALL!H25,0)</f>
        <v>-58.91</v>
      </c>
      <c r="E88" s="16">
        <f>IFERROR(ALL!I25,0)</f>
        <v>-56.15</v>
      </c>
      <c r="F88" s="16">
        <f>IFERROR(ALL!J25,0)</f>
        <v>-53.66</v>
      </c>
      <c r="G88" s="16">
        <f>IFERROR(ALL!K25,0)</f>
        <v>-43.05</v>
      </c>
      <c r="H88" s="16">
        <f>IFERROR(ALL!L25,0)</f>
        <v>-44.27</v>
      </c>
      <c r="I88" s="16">
        <f>IFERROR(ALL!M25,0)</f>
        <v>-40.57</v>
      </c>
      <c r="J88" s="16">
        <f>IFERROR(ALL!N25,0)</f>
        <v>-37.770000000000003</v>
      </c>
      <c r="K88" s="16">
        <f>IFERROR(ALL!O25,0)</f>
        <v>-35.479999999999997</v>
      </c>
      <c r="L88" s="16">
        <f>IFERROR(ALL!P25,0)</f>
        <v>-33.43</v>
      </c>
      <c r="M88" s="16">
        <f>IFERROR(ALL!Q25,0)</f>
        <v>-32.93</v>
      </c>
      <c r="N88" s="16">
        <f>IFERROR(ALL!R25,0)</f>
        <v>-32.44</v>
      </c>
      <c r="O88" s="16">
        <f>IFERROR(ALL!S25,0)</f>
        <v>-32.049999999999997</v>
      </c>
      <c r="P88" s="16">
        <f>IFERROR(ALL!T25,0)</f>
        <v>-32</v>
      </c>
      <c r="Q88" s="16">
        <f>IFERROR(ALL!U25,0)</f>
        <v>-31.44</v>
      </c>
      <c r="R88" s="16">
        <f>IFERROR(ALL!V25,0)</f>
        <v>-31.24</v>
      </c>
      <c r="S88" s="16">
        <f>IFERROR(ALL!W25,0)</f>
        <v>-30.91</v>
      </c>
      <c r="T88" s="16">
        <f>IFERROR(ALL!X25,0)</f>
        <v>-30.58</v>
      </c>
      <c r="U88" s="16">
        <f>IFERROR(ALL!Y25,0)</f>
        <v>-30.25</v>
      </c>
      <c r="V88" s="16">
        <f>IFERROR(ALL!Z25,0)</f>
        <v>-29.93</v>
      </c>
      <c r="W88" s="16">
        <f>IFERROR(ALL!AA25,0)</f>
        <v>-29.62</v>
      </c>
      <c r="X88" s="16">
        <f>IFERROR(ALL!AB25,0)</f>
        <v>-29.3</v>
      </c>
      <c r="Y88" s="16">
        <f>IFERROR(ALL!AC25,0)</f>
        <v>-28.99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>
      <c r="A89" s="83" t="str">
        <f>ALL!E26</f>
        <v>H (Ge)</v>
      </c>
      <c r="B89" s="16">
        <f>IFERROR(ALL!F26,0)</f>
        <v>-16.96</v>
      </c>
      <c r="C89" s="16">
        <f>IFERROR(ALL!G26,0)</f>
        <v>-16.329999999999998</v>
      </c>
      <c r="D89" s="16">
        <f>IFERROR(ALL!H26,0)</f>
        <v>-15.78</v>
      </c>
      <c r="E89" s="16">
        <f>IFERROR(ALL!I26,0)</f>
        <v>-15.29</v>
      </c>
      <c r="F89" s="16">
        <f>IFERROR(ALL!J26,0)</f>
        <v>-14.86</v>
      </c>
      <c r="G89" s="16">
        <f>IFERROR(ALL!K26,0)</f>
        <v>-11.73</v>
      </c>
      <c r="H89" s="16">
        <f>IFERROR(ALL!L26,0)</f>
        <v>-15.4</v>
      </c>
      <c r="I89" s="16">
        <f>IFERROR(ALL!M26,0)</f>
        <v>-15.11</v>
      </c>
      <c r="J89" s="16">
        <f>IFERROR(ALL!N26,0)</f>
        <v>-14.95</v>
      </c>
      <c r="K89" s="16">
        <f>IFERROR(ALL!O26,0)</f>
        <v>-14.78</v>
      </c>
      <c r="L89" s="16">
        <f>IFERROR(ALL!P26,0)</f>
        <v>-14.47</v>
      </c>
      <c r="M89" s="16">
        <f>IFERROR(ALL!Q26,0)</f>
        <v>-14.37</v>
      </c>
      <c r="N89" s="16">
        <f>IFERROR(ALL!R26,0)</f>
        <v>-14.26</v>
      </c>
      <c r="O89" s="16">
        <f>IFERROR(ALL!S26,0)</f>
        <v>-14.12</v>
      </c>
      <c r="P89" s="16">
        <f>IFERROR(ALL!T26,0)</f>
        <v>-13.93</v>
      </c>
      <c r="Q89" s="16">
        <f>IFERROR(ALL!U26,0)</f>
        <v>-13.39</v>
      </c>
      <c r="R89" s="16">
        <f>IFERROR(ALL!V26,0)</f>
        <v>-13.28</v>
      </c>
      <c r="S89" s="16">
        <f>IFERROR(ALL!W26,0)</f>
        <v>-13.17</v>
      </c>
      <c r="T89" s="16">
        <f>IFERROR(ALL!X26,0)</f>
        <v>-13.07</v>
      </c>
      <c r="U89" s="16">
        <f>IFERROR(ALL!Y26,0)</f>
        <v>-12.97</v>
      </c>
      <c r="V89" s="16">
        <f>IFERROR(ALL!Z26,0)</f>
        <v>-12.87</v>
      </c>
      <c r="W89" s="16">
        <f>IFERROR(ALL!AA26,0)</f>
        <v>-12.77</v>
      </c>
      <c r="X89" s="16">
        <f>IFERROR(ALL!AB26,0)</f>
        <v>-12.67</v>
      </c>
      <c r="Y89" s="16">
        <f>IFERROR(ALL!AC26,0)</f>
        <v>-12.57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>
      <c r="A90" s="83" t="str">
        <f>ALL!E27</f>
        <v>H (Se)</v>
      </c>
      <c r="B90" s="16">
        <f>IFERROR(ALL!F27,0)</f>
        <v>-23.95</v>
      </c>
      <c r="C90" s="16">
        <f>IFERROR(ALL!G27,0)</f>
        <v>-22.83</v>
      </c>
      <c r="D90" s="16">
        <f>IFERROR(ALL!H27,0)</f>
        <v>-21.83</v>
      </c>
      <c r="E90" s="16">
        <f>IFERROR(ALL!I27,0)</f>
        <v>-20.95</v>
      </c>
      <c r="F90" s="16">
        <f>IFERROR(ALL!J27,0)</f>
        <v>-20.149999999999999</v>
      </c>
      <c r="G90" s="16">
        <f>IFERROR(ALL!K27,0)</f>
        <v>-19.52</v>
      </c>
      <c r="H90" s="16">
        <f>IFERROR(ALL!L27,0)</f>
        <v>-13.26</v>
      </c>
      <c r="I90" s="16">
        <f>IFERROR(ALL!M27,0)</f>
        <v>-11.71</v>
      </c>
      <c r="J90" s="16">
        <f>IFERROR(ALL!N27,0)</f>
        <v>-10.51</v>
      </c>
      <c r="K90" s="16">
        <f>IFERROR(ALL!O27,0)</f>
        <v>-9.6370000000000005</v>
      </c>
      <c r="L90" s="16">
        <f>IFERROR(ALL!P27,0)</f>
        <v>-9.0939999999999994</v>
      </c>
      <c r="M90" s="16">
        <f>IFERROR(ALL!Q27,0)</f>
        <v>-9.0079999999999991</v>
      </c>
      <c r="N90" s="16">
        <f>IFERROR(ALL!R27,0)</f>
        <v>-8.94</v>
      </c>
      <c r="O90" s="16">
        <f>IFERROR(ALL!S27,0)</f>
        <v>-8.8670000000000009</v>
      </c>
      <c r="P90" s="16">
        <f>IFERROR(ALL!T27,0)</f>
        <v>-8.7560000000000002</v>
      </c>
      <c r="Q90" s="16">
        <f>IFERROR(ALL!U27,0)</f>
        <v>-8.6440000000000001</v>
      </c>
      <c r="R90" s="16">
        <f>IFERROR(ALL!V27,0)</f>
        <v>-8.6669999999999998</v>
      </c>
      <c r="S90" s="16">
        <f>IFERROR(ALL!W27,0)</f>
        <v>-8.7370000000000001</v>
      </c>
      <c r="T90" s="16">
        <f>IFERROR(ALL!X27,0)</f>
        <v>-8.81</v>
      </c>
      <c r="U90" s="16">
        <f>IFERROR(ALL!Y27,0)</f>
        <v>-8.8840000000000003</v>
      </c>
      <c r="V90" s="16">
        <f>IFERROR(ALL!Z27,0)</f>
        <v>-8.9600000000000009</v>
      </c>
      <c r="W90" s="16">
        <f>IFERROR(ALL!AA27,0)</f>
        <v>-9.0380000000000003</v>
      </c>
      <c r="X90" s="16">
        <f>IFERROR(ALL!AB27,0)</f>
        <v>-9.1180000000000003</v>
      </c>
      <c r="Y90" s="16">
        <f>IFERROR(ALL!AC27,0)</f>
        <v>-9.2010000000000005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>
      <c r="A91" s="83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>
      <c r="A92" s="83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>
      <c r="A93" s="83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>
      <c r="A94" s="83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>
      <c r="A95" s="83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>
      <c r="A96" s="83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>
      <c r="A97" s="89"/>
      <c r="B97" s="89"/>
    </row>
    <row r="98" spans="1:72" hidden="1">
      <c r="A98" s="47"/>
      <c r="B98" s="47"/>
    </row>
    <row r="99" spans="1:72" hidden="1">
      <c r="A99" s="47"/>
      <c r="B99" s="47"/>
    </row>
    <row r="100" spans="1:72" ht="22.5" hidden="1" thickTop="1" thickBot="1">
      <c r="A100" s="86" t="s">
        <v>27</v>
      </c>
      <c r="B100" s="59">
        <v>300</v>
      </c>
      <c r="C100" s="59">
        <v>310</v>
      </c>
      <c r="D100" s="59">
        <v>320</v>
      </c>
      <c r="E100" s="59">
        <v>330</v>
      </c>
      <c r="F100" s="59">
        <v>340</v>
      </c>
      <c r="G100" s="59">
        <v>350</v>
      </c>
      <c r="H100" s="59">
        <v>360</v>
      </c>
      <c r="I100" s="59">
        <v>370</v>
      </c>
      <c r="J100" s="59">
        <v>380</v>
      </c>
      <c r="K100" s="59">
        <v>390</v>
      </c>
      <c r="L100" s="59">
        <v>400</v>
      </c>
      <c r="M100" s="59">
        <v>410</v>
      </c>
      <c r="N100" s="59">
        <v>420</v>
      </c>
      <c r="O100" s="59">
        <v>430</v>
      </c>
      <c r="P100" s="59">
        <v>440</v>
      </c>
      <c r="Q100" s="59">
        <v>450</v>
      </c>
      <c r="R100" s="59">
        <v>460</v>
      </c>
      <c r="S100" s="59">
        <v>470</v>
      </c>
      <c r="T100" s="59">
        <v>480</v>
      </c>
      <c r="U100" s="59">
        <v>490</v>
      </c>
      <c r="V100" s="59">
        <v>500</v>
      </c>
      <c r="W100" s="59">
        <v>510</v>
      </c>
      <c r="X100" s="59">
        <v>520</v>
      </c>
      <c r="Y100" s="59">
        <v>530</v>
      </c>
      <c r="Z100" s="59">
        <v>540</v>
      </c>
      <c r="AA100" s="59">
        <v>550</v>
      </c>
      <c r="AB100" s="59">
        <v>560</v>
      </c>
      <c r="AC100" s="59">
        <v>570</v>
      </c>
      <c r="AD100" s="59">
        <v>580</v>
      </c>
      <c r="AE100" s="59">
        <v>590</v>
      </c>
      <c r="AF100" s="59">
        <v>600</v>
      </c>
      <c r="AG100" s="59">
        <v>610</v>
      </c>
      <c r="AH100" s="59">
        <v>620</v>
      </c>
      <c r="AI100" s="59">
        <v>630</v>
      </c>
      <c r="AJ100" s="59">
        <v>640</v>
      </c>
      <c r="AK100" s="59">
        <v>650</v>
      </c>
      <c r="AL100" s="59">
        <v>660</v>
      </c>
      <c r="AM100" s="59">
        <v>670</v>
      </c>
      <c r="AN100" s="59">
        <v>680</v>
      </c>
      <c r="AO100" s="59">
        <v>690</v>
      </c>
      <c r="AP100" s="59">
        <v>700</v>
      </c>
      <c r="AQ100" s="59">
        <v>710</v>
      </c>
      <c r="AR100" s="59">
        <v>720</v>
      </c>
      <c r="AS100" s="59">
        <v>730</v>
      </c>
      <c r="AT100" s="59">
        <v>740</v>
      </c>
      <c r="AU100" s="59">
        <v>750</v>
      </c>
      <c r="AV100" s="59">
        <v>760</v>
      </c>
      <c r="AW100" s="59">
        <v>770</v>
      </c>
      <c r="AX100" s="59">
        <v>780</v>
      </c>
      <c r="AY100" s="59">
        <v>790</v>
      </c>
      <c r="AZ100" s="59">
        <v>800</v>
      </c>
      <c r="BA100" s="59">
        <v>810</v>
      </c>
      <c r="BB100" s="59">
        <v>820</v>
      </c>
      <c r="BC100" s="59">
        <v>830</v>
      </c>
      <c r="BD100" s="59">
        <v>840</v>
      </c>
      <c r="BE100" s="59">
        <v>850</v>
      </c>
      <c r="BF100" s="59">
        <v>860</v>
      </c>
      <c r="BG100" s="59">
        <v>870</v>
      </c>
      <c r="BH100" s="59">
        <v>880</v>
      </c>
      <c r="BI100" s="59">
        <v>890</v>
      </c>
      <c r="BJ100" s="59">
        <v>900</v>
      </c>
      <c r="BK100" s="59">
        <v>910</v>
      </c>
      <c r="BL100" s="59">
        <v>920</v>
      </c>
      <c r="BM100" s="59">
        <v>930</v>
      </c>
      <c r="BN100" s="59">
        <v>940</v>
      </c>
      <c r="BO100" s="59">
        <v>950</v>
      </c>
      <c r="BP100" s="59">
        <v>960</v>
      </c>
      <c r="BQ100" s="59">
        <v>970</v>
      </c>
      <c r="BR100" s="59">
        <v>980</v>
      </c>
      <c r="BS100" s="59">
        <v>990</v>
      </c>
      <c r="BT100" s="59">
        <v>1000</v>
      </c>
    </row>
    <row r="101" spans="1:72" ht="22.5" hidden="1" thickTop="1" thickBot="1">
      <c r="A101" s="83" t="s">
        <v>53</v>
      </c>
      <c r="B101" s="35">
        <v>1.0575976969696974E-8</v>
      </c>
      <c r="C101" s="35">
        <v>1.264210303030303E-8</v>
      </c>
      <c r="D101" s="35">
        <v>1.2208163636363636E-8</v>
      </c>
      <c r="E101" s="35">
        <v>1.1841915151515151E-8</v>
      </c>
      <c r="F101" s="35">
        <v>1.1505745454545455E-8</v>
      </c>
      <c r="G101" s="35">
        <v>1.1227563636363637E-8</v>
      </c>
      <c r="H101" s="35">
        <v>1.0966939759036144E-8</v>
      </c>
      <c r="I101" s="35">
        <v>1.0729590361445783E-8</v>
      </c>
      <c r="J101" s="35">
        <v>1.0507933333333333E-8</v>
      </c>
      <c r="K101" s="35">
        <v>1.0292112727272729E-8</v>
      </c>
      <c r="L101" s="35">
        <v>1.0084718787878788E-8</v>
      </c>
      <c r="M101" s="35">
        <v>9.8810844175491691E-9</v>
      </c>
      <c r="N101" s="35">
        <v>9.6816895612708021E-9</v>
      </c>
      <c r="O101" s="35">
        <v>9.4822947049924368E-9</v>
      </c>
      <c r="P101" s="35">
        <v>9.2828998487140698E-9</v>
      </c>
      <c r="Q101" s="35">
        <v>9.0835049924357028E-9</v>
      </c>
      <c r="R101" s="35">
        <v>8.8841101361573375E-9</v>
      </c>
      <c r="S101" s="35">
        <v>8.6847152798789705E-9</v>
      </c>
      <c r="T101" s="35">
        <v>8.5289449319213304E-9</v>
      </c>
      <c r="U101" s="35">
        <v>8.3802762481089253E-9</v>
      </c>
      <c r="V101" s="35">
        <v>8.2316075642965202E-9</v>
      </c>
      <c r="W101" s="35">
        <v>8.0829388804841151E-9</v>
      </c>
      <c r="X101" s="35">
        <v>7.93427019667171E-9</v>
      </c>
      <c r="Y101" s="35">
        <v>7.7856015128593049E-9</v>
      </c>
      <c r="Z101" s="35">
        <v>7.6596000000000003E-9</v>
      </c>
      <c r="AA101" s="35">
        <v>7.6016000000000007E-9</v>
      </c>
      <c r="AB101" s="35">
        <v>7.5435999999999995E-9</v>
      </c>
      <c r="AC101" s="35">
        <v>7.4855999999999999E-9</v>
      </c>
      <c r="AD101" s="35">
        <v>7.4276000000000003E-9</v>
      </c>
      <c r="AE101" s="35">
        <v>7.3695999999999999E-9</v>
      </c>
      <c r="AF101" s="35">
        <v>7.3116000000000003E-9</v>
      </c>
      <c r="AG101" s="35">
        <v>7.2924308623298037E-9</v>
      </c>
      <c r="AH101" s="35">
        <v>7.2941706505295011E-9</v>
      </c>
      <c r="AI101" s="35">
        <v>7.2959104387291985E-9</v>
      </c>
      <c r="AJ101" s="35">
        <v>7.2976502269288958E-9</v>
      </c>
      <c r="AK101" s="35">
        <v>7.2993900151285932E-9</v>
      </c>
      <c r="AL101" s="35">
        <v>7.3011298033282906E-9</v>
      </c>
      <c r="AM101" s="35">
        <v>7.306004841149773E-9</v>
      </c>
      <c r="AN101" s="35">
        <v>7.3861258698940994E-9</v>
      </c>
      <c r="AO101" s="35">
        <v>7.4662468986384257E-9</v>
      </c>
      <c r="AP101" s="35">
        <v>7.5463679273827538E-9</v>
      </c>
      <c r="AQ101" s="35">
        <v>7.6264889561270801E-9</v>
      </c>
      <c r="AR101" s="35">
        <v>7.7066099848714065E-9</v>
      </c>
      <c r="AS101" s="35">
        <v>7.7867310136157345E-9</v>
      </c>
      <c r="AT101" s="35">
        <v>7.8905248108925873E-9</v>
      </c>
      <c r="AU101" s="35">
        <v>8.0256987897125567E-9</v>
      </c>
      <c r="AV101" s="35">
        <v>8.1608727685325261E-9</v>
      </c>
      <c r="AW101" s="35">
        <v>8.2960467473524954E-9</v>
      </c>
      <c r="AX101" s="35">
        <v>8.4312207261724665E-9</v>
      </c>
      <c r="AY101" s="35">
        <v>8.5663947049924358E-9</v>
      </c>
      <c r="AZ101" s="35">
        <v>8.7015686838124052E-9</v>
      </c>
      <c r="BA101" s="35">
        <v>8.8874648484848489E-9</v>
      </c>
      <c r="BB101" s="35">
        <v>9.0913260606060609E-9</v>
      </c>
      <c r="BC101" s="35">
        <v>9.3285381818181817E-9</v>
      </c>
      <c r="BD101" s="35">
        <v>9.5927272727272739E-9</v>
      </c>
      <c r="BE101" s="35">
        <v>9.8818181818181834E-9</v>
      </c>
      <c r="BF101" s="35">
        <v>1.0229752727272729E-8</v>
      </c>
      <c r="BG101" s="35">
        <v>1.0605144578313256E-8</v>
      </c>
      <c r="BH101" s="35">
        <v>1.1046710843373495E-8</v>
      </c>
      <c r="BI101" s="35">
        <v>1.1553921212121214E-8</v>
      </c>
      <c r="BJ101" s="35">
        <v>1.2112709090909092E-8</v>
      </c>
      <c r="BK101" s="35">
        <v>1.2808824242424243E-8</v>
      </c>
      <c r="BL101" s="35">
        <v>1.2422723636363628E-8</v>
      </c>
      <c r="BM101" s="35">
        <v>8.9178145454545371E-9</v>
      </c>
      <c r="BN101" s="35">
        <v>7.92928484848485E-9</v>
      </c>
      <c r="BO101" s="35">
        <v>8.5495878787878794E-9</v>
      </c>
      <c r="BP101" s="35">
        <v>9.3465060240963856E-9</v>
      </c>
      <c r="BQ101" s="35">
        <v>1.0229045454545454E-8</v>
      </c>
      <c r="BR101" s="35">
        <v>1.129419696969697E-8</v>
      </c>
      <c r="BS101" s="35">
        <v>1.2580151515151515E-8</v>
      </c>
      <c r="BT101" s="35">
        <v>1.3985000000000001E-8</v>
      </c>
    </row>
    <row r="102" spans="1:72" ht="21.75" hidden="1" thickBot="1">
      <c r="A102" s="83" t="s">
        <v>95</v>
      </c>
      <c r="B102" s="35">
        <v>8.2800918787878858E-22</v>
      </c>
      <c r="C102" s="35">
        <v>6.730387878787895E-21</v>
      </c>
      <c r="D102" s="35">
        <v>2.1026145454545471E-20</v>
      </c>
      <c r="E102" s="35">
        <v>1.6923752727272748E-19</v>
      </c>
      <c r="F102" s="35">
        <v>5.188564848484872E-19</v>
      </c>
      <c r="G102" s="35">
        <v>2.6150625454545477E-18</v>
      </c>
      <c r="H102" s="35">
        <v>1.1356425903614467E-17</v>
      </c>
      <c r="I102" s="35">
        <v>2.8906486144578295E-17</v>
      </c>
      <c r="J102" s="35">
        <v>1.266949333333332E-16</v>
      </c>
      <c r="K102" s="35">
        <v>3.1841890909090827E-16</v>
      </c>
      <c r="L102" s="35">
        <v>1.0232431515151506E-15</v>
      </c>
      <c r="M102" s="35">
        <v>3.3973502571860751E-14</v>
      </c>
      <c r="N102" s="35">
        <v>1.0328563570347953E-13</v>
      </c>
      <c r="O102" s="35">
        <v>1.7259776883509832E-13</v>
      </c>
      <c r="P102" s="35">
        <v>2.4190990196671709E-13</v>
      </c>
      <c r="Q102" s="35">
        <v>3.112220350983359E-13</v>
      </c>
      <c r="R102" s="35">
        <v>3.805341682299547E-13</v>
      </c>
      <c r="S102" s="35">
        <v>4.4984630136157345E-13</v>
      </c>
      <c r="T102" s="35">
        <v>4.5734270045385875E-12</v>
      </c>
      <c r="U102" s="35">
        <v>9.3570049167927441E-12</v>
      </c>
      <c r="V102" s="35">
        <v>1.4140582829046902E-11</v>
      </c>
      <c r="W102" s="35">
        <v>1.8924160741301062E-11</v>
      </c>
      <c r="X102" s="35">
        <v>2.3707738653555219E-11</v>
      </c>
      <c r="Y102" s="35">
        <v>2.8491316565809379E-11</v>
      </c>
      <c r="Z102" s="35">
        <v>6.1252901515151512E-11</v>
      </c>
      <c r="AA102" s="35">
        <v>1.7794850757575755E-10</v>
      </c>
      <c r="AB102" s="35">
        <v>2.9464411363636361E-10</v>
      </c>
      <c r="AC102" s="35">
        <v>4.1133971969696966E-10</v>
      </c>
      <c r="AD102" s="35">
        <v>5.2803532575757577E-10</v>
      </c>
      <c r="AE102" s="35">
        <v>6.4473093181818177E-10</v>
      </c>
      <c r="AF102" s="35">
        <v>7.6142653787878778E-10</v>
      </c>
      <c r="AG102" s="35">
        <v>1.6906980635400907E-9</v>
      </c>
      <c r="AH102" s="35">
        <v>3.0575104689863836E-9</v>
      </c>
      <c r="AI102" s="35">
        <v>4.4243228744326769E-9</v>
      </c>
      <c r="AJ102" s="35">
        <v>5.7911352798789694E-9</v>
      </c>
      <c r="AK102" s="35">
        <v>7.1579476853252636E-9</v>
      </c>
      <c r="AL102" s="35">
        <v>8.5247600907715561E-9</v>
      </c>
      <c r="AM102" s="35">
        <v>1.0213112405446273E-8</v>
      </c>
      <c r="AN102" s="35">
        <v>1.9618422541603606E-8</v>
      </c>
      <c r="AO102" s="35">
        <v>2.902373267776094E-8</v>
      </c>
      <c r="AP102" s="35">
        <v>3.8429042813918273E-8</v>
      </c>
      <c r="AQ102" s="35">
        <v>4.7834352950075607E-8</v>
      </c>
      <c r="AR102" s="35">
        <v>5.723966308623294E-8</v>
      </c>
      <c r="AS102" s="35">
        <v>6.6644973222390281E-8</v>
      </c>
      <c r="AT102" s="35">
        <v>9.0481948562783486E-8</v>
      </c>
      <c r="AU102" s="35">
        <v>1.3344927080181533E-7</v>
      </c>
      <c r="AV102" s="35">
        <v>1.7641659304084712E-7</v>
      </c>
      <c r="AW102" s="35">
        <v>2.1938391527987897E-7</v>
      </c>
      <c r="AX102" s="35">
        <v>2.6235123751891076E-7</v>
      </c>
      <c r="AY102" s="35">
        <v>3.053185597579426E-7</v>
      </c>
      <c r="AZ102" s="35">
        <v>3.4828588199697445E-7</v>
      </c>
      <c r="BA102" s="35">
        <v>4.2945721212121251E-7</v>
      </c>
      <c r="BB102" s="35">
        <v>5.2390769696969744E-7</v>
      </c>
      <c r="BC102" s="35">
        <v>6.4224709090909145E-7</v>
      </c>
      <c r="BD102" s="35">
        <v>7.785816363636371E-7</v>
      </c>
      <c r="BE102" s="35">
        <v>9.3152709090909157E-7</v>
      </c>
      <c r="BF102" s="35">
        <v>1.1194992727272737E-6</v>
      </c>
      <c r="BG102" s="35">
        <v>1.3222843373493986E-6</v>
      </c>
      <c r="BH102" s="35">
        <v>1.5590313253012056E-6</v>
      </c>
      <c r="BI102" s="35">
        <v>1.8234278787878794E-6</v>
      </c>
      <c r="BJ102" s="35">
        <v>2.1095490909090915E-6</v>
      </c>
      <c r="BK102" s="35">
        <v>2.4395709090909097E-6</v>
      </c>
      <c r="BL102" s="35">
        <v>2.7854690909090918E-6</v>
      </c>
      <c r="BM102" s="35">
        <v>3.1641963636363646E-6</v>
      </c>
      <c r="BN102" s="35">
        <v>3.5649206060606069E-6</v>
      </c>
      <c r="BO102" s="35">
        <v>3.9797084848484857E-6</v>
      </c>
      <c r="BP102" s="35">
        <v>4.4137843373493979E-6</v>
      </c>
      <c r="BQ102" s="35">
        <v>4.8508545454545452E-6</v>
      </c>
      <c r="BR102" s="35">
        <v>5.2930363636363638E-6</v>
      </c>
      <c r="BS102" s="35">
        <v>5.7245818181818183E-6</v>
      </c>
      <c r="BT102" s="35">
        <v>6.1503999999999996E-6</v>
      </c>
    </row>
    <row r="103" spans="1:72" ht="21.75" hidden="1" thickBot="1">
      <c r="A103" s="83" t="s">
        <v>94</v>
      </c>
      <c r="B103" s="35">
        <v>5.6517576969697028E-19</v>
      </c>
      <c r="C103" s="35">
        <v>3.6265311515151599E-18</v>
      </c>
      <c r="D103" s="35">
        <v>1.085603418181819E-17</v>
      </c>
      <c r="E103" s="35">
        <v>6.9359551515151596E-17</v>
      </c>
      <c r="F103" s="35">
        <v>1.9257521212121285E-16</v>
      </c>
      <c r="G103" s="35">
        <v>8.4189036363636428E-16</v>
      </c>
      <c r="H103" s="35">
        <v>3.09363855421687E-15</v>
      </c>
      <c r="I103" s="35">
        <v>7.4695421686746954E-15</v>
      </c>
      <c r="J103" s="35">
        <v>2.7592066666666638E-14</v>
      </c>
      <c r="K103" s="35">
        <v>6.3740890909090772E-14</v>
      </c>
      <c r="L103" s="35">
        <v>1.8292331515151502E-13</v>
      </c>
      <c r="M103" s="35">
        <v>3.3322273222390257E-12</v>
      </c>
      <c r="N103" s="35">
        <v>9.898476944024204E-12</v>
      </c>
      <c r="O103" s="35">
        <v>1.6464726565809383E-11</v>
      </c>
      <c r="P103" s="35">
        <v>2.3030976187594561E-11</v>
      </c>
      <c r="Q103" s="35">
        <v>2.9597225809379732E-11</v>
      </c>
      <c r="R103" s="35">
        <v>3.6163475431164912E-11</v>
      </c>
      <c r="S103" s="35">
        <v>4.2729725052950087E-11</v>
      </c>
      <c r="T103" s="35">
        <v>2.8169739031770097E-10</v>
      </c>
      <c r="U103" s="35">
        <v>5.5849784417549222E-10</v>
      </c>
      <c r="V103" s="35">
        <v>8.3529829803328325E-10</v>
      </c>
      <c r="W103" s="35">
        <v>1.1120987518910744E-9</v>
      </c>
      <c r="X103" s="35">
        <v>1.3888992057488655E-9</v>
      </c>
      <c r="Y103" s="35">
        <v>1.6656996596066567E-9</v>
      </c>
      <c r="Z103" s="35">
        <v>2.9967356060606063E-9</v>
      </c>
      <c r="AA103" s="35">
        <v>7.4904780303030303E-9</v>
      </c>
      <c r="AB103" s="35">
        <v>1.1984220454545455E-8</v>
      </c>
      <c r="AC103" s="35">
        <v>1.647796287878788E-8</v>
      </c>
      <c r="AD103" s="35">
        <v>2.0971705303030305E-8</v>
      </c>
      <c r="AE103" s="35">
        <v>2.5465447727272729E-8</v>
      </c>
      <c r="AF103" s="35">
        <v>2.9959190151515154E-8</v>
      </c>
      <c r="AG103" s="35">
        <v>5.5738157337367618E-8</v>
      </c>
      <c r="AH103" s="35">
        <v>9.2978399394856259E-8</v>
      </c>
      <c r="AI103" s="35">
        <v>1.302186414523449E-7</v>
      </c>
      <c r="AJ103" s="35">
        <v>1.6745888350983351E-7</v>
      </c>
      <c r="AK103" s="35">
        <v>2.0469912556732216E-7</v>
      </c>
      <c r="AL103" s="35">
        <v>2.4193936762481082E-7</v>
      </c>
      <c r="AM103" s="35">
        <v>2.852791679273823E-7</v>
      </c>
      <c r="AN103" s="35">
        <v>4.7500836611195115E-7</v>
      </c>
      <c r="AO103" s="35">
        <v>6.6473756429651983E-7</v>
      </c>
      <c r="AP103" s="35">
        <v>8.5446676248108862E-7</v>
      </c>
      <c r="AQ103" s="35">
        <v>1.0441959606656574E-6</v>
      </c>
      <c r="AR103" s="35">
        <v>1.2339251588502264E-6</v>
      </c>
      <c r="AS103" s="35">
        <v>1.4236543570347952E-6</v>
      </c>
      <c r="AT103" s="35">
        <v>1.8164521936459884E-6</v>
      </c>
      <c r="AU103" s="35">
        <v>2.4784340393343402E-6</v>
      </c>
      <c r="AV103" s="35">
        <v>3.140415885022692E-6</v>
      </c>
      <c r="AW103" s="35">
        <v>3.8023977307110437E-6</v>
      </c>
      <c r="AX103" s="35">
        <v>4.4643795763993959E-6</v>
      </c>
      <c r="AY103" s="35">
        <v>5.1263614220877473E-6</v>
      </c>
      <c r="AZ103" s="35">
        <v>5.7883432677760995E-6</v>
      </c>
      <c r="BA103" s="35">
        <v>6.8906551515151565E-6</v>
      </c>
      <c r="BB103" s="35">
        <v>8.1378327272727337E-6</v>
      </c>
      <c r="BC103" s="35">
        <v>9.6203781818181887E-6</v>
      </c>
      <c r="BD103" s="35">
        <v>1.1263587878787887E-5</v>
      </c>
      <c r="BE103" s="35">
        <v>1.3055103030303039E-5</v>
      </c>
      <c r="BF103" s="35">
        <v>1.5123963636363646E-5</v>
      </c>
      <c r="BG103" s="35">
        <v>1.7298662650602419E-5</v>
      </c>
      <c r="BH103" s="35">
        <v>1.9701674698795185E-5</v>
      </c>
      <c r="BI103" s="35">
        <v>2.2262175757575761E-5</v>
      </c>
      <c r="BJ103" s="35">
        <v>2.4946418181818188E-5</v>
      </c>
      <c r="BK103" s="35">
        <v>2.7804387878787886E-5</v>
      </c>
      <c r="BL103" s="35">
        <v>3.0699709090909097E-5</v>
      </c>
      <c r="BM103" s="35">
        <v>3.3652436363636369E-5</v>
      </c>
      <c r="BN103" s="35">
        <v>3.6561909090909096E-5</v>
      </c>
      <c r="BO103" s="35">
        <v>3.9443727272727279E-5</v>
      </c>
      <c r="BP103" s="35">
        <v>4.2077554216867471E-5</v>
      </c>
      <c r="BQ103" s="35">
        <v>4.4579636363636361E-5</v>
      </c>
      <c r="BR103" s="35">
        <v>4.6798424242424239E-5</v>
      </c>
      <c r="BS103" s="35">
        <v>4.8639030303030301E-5</v>
      </c>
      <c r="BT103" s="35">
        <v>5.0275999999999998E-5</v>
      </c>
    </row>
    <row r="104" spans="1:72" ht="21.75" hidden="1" thickBot="1">
      <c r="A104" s="83" t="s">
        <v>93</v>
      </c>
      <c r="B104" s="35">
        <v>3.2979792727272764E-17</v>
      </c>
      <c r="C104" s="35">
        <v>1.4452701212121241E-16</v>
      </c>
      <c r="D104" s="35">
        <v>3.9241125454545482E-16</v>
      </c>
      <c r="E104" s="35">
        <v>1.7145683636363656E-15</v>
      </c>
      <c r="F104" s="35">
        <v>4.0705848484848592E-15</v>
      </c>
      <c r="G104" s="35">
        <v>1.3746645454545468E-14</v>
      </c>
      <c r="H104" s="35">
        <v>3.8694891566265089E-14</v>
      </c>
      <c r="I104" s="35">
        <v>8.388766265060238E-14</v>
      </c>
      <c r="J104" s="35">
        <v>2.3498573333333318E-13</v>
      </c>
      <c r="K104" s="35">
        <v>4.7269254545454473E-13</v>
      </c>
      <c r="L104" s="35">
        <v>1.1135470909090902E-12</v>
      </c>
      <c r="M104" s="35">
        <v>7.9487848714069467E-12</v>
      </c>
      <c r="N104" s="35">
        <v>2.1769178214826017E-11</v>
      </c>
      <c r="O104" s="35">
        <v>3.5589571558245081E-11</v>
      </c>
      <c r="P104" s="35">
        <v>4.9409964901664148E-11</v>
      </c>
      <c r="Q104" s="35">
        <v>6.3230358245083222E-11</v>
      </c>
      <c r="R104" s="35">
        <v>7.7050751588502295E-11</v>
      </c>
      <c r="S104" s="35">
        <v>9.0871144931921369E-11</v>
      </c>
      <c r="T104" s="35">
        <v>3.1542942511346497E-10</v>
      </c>
      <c r="U104" s="35">
        <v>5.742938729198189E-10</v>
      </c>
      <c r="V104" s="35">
        <v>8.3315832072617277E-10</v>
      </c>
      <c r="W104" s="35">
        <v>1.0920227685325266E-9</v>
      </c>
      <c r="X104" s="35">
        <v>1.3508872163388805E-9</v>
      </c>
      <c r="Y104" s="35">
        <v>1.6097516641452346E-9</v>
      </c>
      <c r="Z104" s="35">
        <v>2.3446613636363636E-9</v>
      </c>
      <c r="AA104" s="35">
        <v>4.5077068181818176E-9</v>
      </c>
      <c r="AB104" s="35">
        <v>6.6707522727272723E-9</v>
      </c>
      <c r="AC104" s="35">
        <v>8.8337977272727271E-9</v>
      </c>
      <c r="AD104" s="35">
        <v>1.0996843181818182E-8</v>
      </c>
      <c r="AE104" s="35">
        <v>1.3159888636363637E-8</v>
      </c>
      <c r="AF104" s="35">
        <v>1.5322934090909088E-8</v>
      </c>
      <c r="AG104" s="35">
        <v>2.2746580937972764E-8</v>
      </c>
      <c r="AH104" s="35">
        <v>3.3002859304084715E-8</v>
      </c>
      <c r="AI104" s="35">
        <v>4.3259137670196659E-8</v>
      </c>
      <c r="AJ104" s="35">
        <v>5.351541603630861E-8</v>
      </c>
      <c r="AK104" s="35">
        <v>6.3771694402420561E-8</v>
      </c>
      <c r="AL104" s="35">
        <v>7.4027972768532512E-8</v>
      </c>
      <c r="AM104" s="35">
        <v>8.5166925869894026E-8</v>
      </c>
      <c r="AN104" s="35">
        <v>1.1749007261724651E-7</v>
      </c>
      <c r="AO104" s="35">
        <v>1.49813219364599E-7</v>
      </c>
      <c r="AP104" s="35">
        <v>1.8213636611195146E-7</v>
      </c>
      <c r="AQ104" s="35">
        <v>2.1445951285930395E-7</v>
      </c>
      <c r="AR104" s="35">
        <v>2.4678265960665643E-7</v>
      </c>
      <c r="AS104" s="35">
        <v>2.7910580635400895E-7</v>
      </c>
      <c r="AT104" s="35">
        <v>3.2916329803328259E-7</v>
      </c>
      <c r="AU104" s="35">
        <v>4.027291074130104E-7</v>
      </c>
      <c r="AV104" s="35">
        <v>4.7629491679273822E-7</v>
      </c>
      <c r="AW104" s="35">
        <v>5.4986072617246593E-7</v>
      </c>
      <c r="AX104" s="35">
        <v>6.2342653555219374E-7</v>
      </c>
      <c r="AY104" s="35">
        <v>6.9699234493192156E-7</v>
      </c>
      <c r="AZ104" s="35">
        <v>7.7055815431164937E-7</v>
      </c>
      <c r="BA104" s="35">
        <v>8.7034727272727319E-7</v>
      </c>
      <c r="BB104" s="35">
        <v>9.7791212121212184E-7</v>
      </c>
      <c r="BC104" s="35">
        <v>1.0953363636363642E-6</v>
      </c>
      <c r="BD104" s="35">
        <v>1.2178187878787883E-6</v>
      </c>
      <c r="BE104" s="35">
        <v>1.3449703030303037E-6</v>
      </c>
      <c r="BF104" s="35">
        <v>1.4776054545454553E-6</v>
      </c>
      <c r="BG104" s="35">
        <v>1.6112012048192776E-6</v>
      </c>
      <c r="BH104" s="35">
        <v>1.7452975903614463E-6</v>
      </c>
      <c r="BI104" s="35">
        <v>1.8770321212121215E-6</v>
      </c>
      <c r="BJ104" s="35">
        <v>2.0069109090909094E-6</v>
      </c>
      <c r="BK104" s="35">
        <v>2.1253733333333339E-6</v>
      </c>
      <c r="BL104" s="35">
        <v>2.2373175757575762E-6</v>
      </c>
      <c r="BM104" s="35">
        <v>2.3339236363636367E-6</v>
      </c>
      <c r="BN104" s="35">
        <v>2.4130430303030303E-6</v>
      </c>
      <c r="BO104" s="35">
        <v>2.4809824242424245E-6</v>
      </c>
      <c r="BP104" s="35">
        <v>2.5148710843373495E-6</v>
      </c>
      <c r="BQ104" s="35">
        <v>2.5356181818181818E-6</v>
      </c>
      <c r="BR104" s="35">
        <v>2.5290121212121213E-6</v>
      </c>
      <c r="BS104" s="35">
        <v>2.4964454545454543E-6</v>
      </c>
      <c r="BT104" s="35">
        <v>2.4499E-6</v>
      </c>
    </row>
    <row r="105" spans="1:72" ht="21.75" hidden="1" thickBot="1">
      <c r="A105" s="83" t="s">
        <v>1452</v>
      </c>
      <c r="B105" s="35">
        <v>1.6731329696969715E-18</v>
      </c>
      <c r="C105" s="35">
        <v>8.0512096969697133E-18</v>
      </c>
      <c r="D105" s="35">
        <v>2.2478603636363652E-17</v>
      </c>
      <c r="E105" s="35">
        <v>1.075128363636365E-16</v>
      </c>
      <c r="F105" s="35">
        <v>2.6463690909090985E-16</v>
      </c>
      <c r="G105" s="35">
        <v>9.5047327272727343E-16</v>
      </c>
      <c r="H105" s="35">
        <v>2.8351837349397608E-15</v>
      </c>
      <c r="I105" s="35">
        <v>6.3090993975903589E-15</v>
      </c>
      <c r="J105" s="35">
        <v>1.8726653333333317E-14</v>
      </c>
      <c r="K105" s="35">
        <v>3.877045454545448E-14</v>
      </c>
      <c r="L105" s="35">
        <v>9.5149242424242366E-14</v>
      </c>
      <c r="M105" s="35">
        <v>8.0029912254160229E-13</v>
      </c>
      <c r="N105" s="35">
        <v>2.2370419364599083E-12</v>
      </c>
      <c r="O105" s="35">
        <v>3.6737847503782146E-12</v>
      </c>
      <c r="P105" s="35">
        <v>5.1105275642965202E-12</v>
      </c>
      <c r="Q105" s="35">
        <v>6.5472703782148266E-12</v>
      </c>
      <c r="R105" s="35">
        <v>7.9840131921331338E-12</v>
      </c>
      <c r="S105" s="35">
        <v>9.4207560060514402E-12</v>
      </c>
      <c r="T105" s="35">
        <v>3.5750820726172529E-11</v>
      </c>
      <c r="U105" s="35">
        <v>6.613328668683817E-11</v>
      </c>
      <c r="V105" s="35">
        <v>9.6515752647503823E-11</v>
      </c>
      <c r="W105" s="35">
        <v>1.2689821860816946E-10</v>
      </c>
      <c r="X105" s="35">
        <v>1.572806845688351E-10</v>
      </c>
      <c r="Y105" s="35">
        <v>1.8766315052950077E-10</v>
      </c>
      <c r="Z105" s="35">
        <v>2.7905795454545454E-10</v>
      </c>
      <c r="AA105" s="35">
        <v>5.5348977272727272E-10</v>
      </c>
      <c r="AB105" s="35">
        <v>8.2792159090909095E-10</v>
      </c>
      <c r="AC105" s="35">
        <v>1.1023534090909092E-9</v>
      </c>
      <c r="AD105" s="35">
        <v>1.3767852272727274E-9</v>
      </c>
      <c r="AE105" s="35">
        <v>1.6512170454545457E-9</v>
      </c>
      <c r="AF105" s="35">
        <v>1.9256488636363639E-9</v>
      </c>
      <c r="AG105" s="35">
        <v>2.9088172465960664E-9</v>
      </c>
      <c r="AH105" s="35">
        <v>4.2736130105900143E-9</v>
      </c>
      <c r="AI105" s="35">
        <v>5.6384087745839627E-9</v>
      </c>
      <c r="AJ105" s="35">
        <v>7.003204538577911E-9</v>
      </c>
      <c r="AK105" s="35">
        <v>8.3680003025718594E-9</v>
      </c>
      <c r="AL105" s="35">
        <v>9.7327960665658077E-9</v>
      </c>
      <c r="AM105" s="35">
        <v>1.121942965204235E-8</v>
      </c>
      <c r="AN105" s="35">
        <v>1.5630170953101351E-8</v>
      </c>
      <c r="AO105" s="35">
        <v>2.0040912254160348E-8</v>
      </c>
      <c r="AP105" s="35">
        <v>2.4451653555219348E-8</v>
      </c>
      <c r="AQ105" s="35">
        <v>2.8862394856278349E-8</v>
      </c>
      <c r="AR105" s="35">
        <v>3.3273136157337349E-8</v>
      </c>
      <c r="AS105" s="35">
        <v>3.768387745839635E-8</v>
      </c>
      <c r="AT105" s="35">
        <v>4.4533909228441716E-8</v>
      </c>
      <c r="AU105" s="35">
        <v>5.4617419062027207E-8</v>
      </c>
      <c r="AV105" s="35">
        <v>6.4700928895612691E-8</v>
      </c>
      <c r="AW105" s="35">
        <v>7.4784438729198188E-8</v>
      </c>
      <c r="AX105" s="35">
        <v>8.4867948562783671E-8</v>
      </c>
      <c r="AY105" s="35">
        <v>9.4951458396369155E-8</v>
      </c>
      <c r="AZ105" s="35">
        <v>1.0503496822995465E-7</v>
      </c>
      <c r="BA105" s="35">
        <v>1.1861824242424249E-7</v>
      </c>
      <c r="BB105" s="35">
        <v>1.3322012121212128E-7</v>
      </c>
      <c r="BC105" s="35">
        <v>1.4904436363636372E-7</v>
      </c>
      <c r="BD105" s="35">
        <v>1.6544218181818189E-7</v>
      </c>
      <c r="BE105" s="35">
        <v>1.8236945454545461E-7</v>
      </c>
      <c r="BF105" s="35">
        <v>1.9975545454545463E-7</v>
      </c>
      <c r="BG105" s="35">
        <v>2.1712855421686755E-7</v>
      </c>
      <c r="BH105" s="35">
        <v>2.3421289156626509E-7</v>
      </c>
      <c r="BI105" s="35">
        <v>2.5065606060606065E-7</v>
      </c>
      <c r="BJ105" s="35">
        <v>2.6659545454545459E-7</v>
      </c>
      <c r="BK105" s="35">
        <v>2.8037842424242424E-7</v>
      </c>
      <c r="BL105" s="35">
        <v>2.9302945454545454E-7</v>
      </c>
      <c r="BM105" s="35">
        <v>3.0306581818181821E-7</v>
      </c>
      <c r="BN105" s="35">
        <v>3.1032206060606065E-7</v>
      </c>
      <c r="BO105" s="35">
        <v>3.158008484848485E-7</v>
      </c>
      <c r="BP105" s="35">
        <v>3.1621084337349397E-7</v>
      </c>
      <c r="BQ105" s="35">
        <v>3.1474818181818184E-7</v>
      </c>
      <c r="BR105" s="35">
        <v>3.094087878787879E-7</v>
      </c>
      <c r="BS105" s="35">
        <v>3.0065787878787879E-7</v>
      </c>
      <c r="BT105" s="35">
        <v>2.9007E-7</v>
      </c>
    </row>
    <row r="106" spans="1:72" ht="21.75" hidden="1" thickBot="1">
      <c r="A106" s="83" t="s">
        <v>92</v>
      </c>
      <c r="B106" s="35">
        <v>1.6740301818181835E-20</v>
      </c>
      <c r="C106" s="35">
        <v>8.6748181818181986E-20</v>
      </c>
      <c r="D106" s="35">
        <v>2.4711181818181837E-19</v>
      </c>
      <c r="E106" s="35">
        <v>1.2682073939393951E-18</v>
      </c>
      <c r="F106" s="35">
        <v>3.2097606060606158E-18</v>
      </c>
      <c r="G106" s="35">
        <v>1.2075518181818192E-17</v>
      </c>
      <c r="H106" s="35">
        <v>3.7658650602409662E-17</v>
      </c>
      <c r="I106" s="35">
        <v>8.5402024096385506E-17</v>
      </c>
      <c r="J106" s="35">
        <v>2.6482493333333307E-16</v>
      </c>
      <c r="K106" s="35">
        <v>5.6010599999999899E-16</v>
      </c>
      <c r="L106" s="35">
        <v>1.4165726666666659E-15</v>
      </c>
      <c r="M106" s="35">
        <v>1.343203782148258E-14</v>
      </c>
      <c r="N106" s="35">
        <v>3.8031054462934941E-14</v>
      </c>
      <c r="O106" s="35">
        <v>6.2630071104387288E-14</v>
      </c>
      <c r="P106" s="35">
        <v>8.7229087745839642E-14</v>
      </c>
      <c r="Q106" s="35">
        <v>1.1182810438729201E-13</v>
      </c>
      <c r="R106" s="35">
        <v>1.3642712102874439E-13</v>
      </c>
      <c r="S106" s="35">
        <v>1.6102613767019674E-13</v>
      </c>
      <c r="T106" s="35">
        <v>6.4917042360060618E-13</v>
      </c>
      <c r="U106" s="35">
        <v>1.2127755673222399E-12</v>
      </c>
      <c r="V106" s="35">
        <v>1.7763807110438735E-12</v>
      </c>
      <c r="W106" s="35">
        <v>2.3399858547655071E-12</v>
      </c>
      <c r="X106" s="35">
        <v>2.9035909984871407E-12</v>
      </c>
      <c r="Y106" s="35">
        <v>3.4671961422087743E-12</v>
      </c>
      <c r="Z106" s="35">
        <v>5.2214946969696974E-12</v>
      </c>
      <c r="AA106" s="35">
        <v>1.0547873484848485E-11</v>
      </c>
      <c r="AB106" s="35">
        <v>1.5874252272727272E-11</v>
      </c>
      <c r="AC106" s="35">
        <v>2.1200631060606061E-11</v>
      </c>
      <c r="AD106" s="35">
        <v>2.6527009848484846E-11</v>
      </c>
      <c r="AE106" s="35">
        <v>3.1853388636363638E-11</v>
      </c>
      <c r="AF106" s="35">
        <v>3.7179767424242424E-11</v>
      </c>
      <c r="AG106" s="35">
        <v>5.6628024205748859E-11</v>
      </c>
      <c r="AH106" s="35">
        <v>8.3680369137670192E-11</v>
      </c>
      <c r="AI106" s="35">
        <v>1.1073271406959151E-10</v>
      </c>
      <c r="AJ106" s="35">
        <v>1.3778505900151283E-10</v>
      </c>
      <c r="AK106" s="35">
        <v>1.6483740393343419E-10</v>
      </c>
      <c r="AL106" s="35">
        <v>1.9188974886535549E-10</v>
      </c>
      <c r="AM106" s="35">
        <v>2.2136765506807847E-10</v>
      </c>
      <c r="AN106" s="35">
        <v>3.0905903177004516E-10</v>
      </c>
      <c r="AO106" s="35">
        <v>3.9675040847201188E-10</v>
      </c>
      <c r="AP106" s="35">
        <v>4.8444178517397855E-10</v>
      </c>
      <c r="AQ106" s="35">
        <v>5.7213316187594521E-10</v>
      </c>
      <c r="AR106" s="35">
        <v>6.5982453857791198E-10</v>
      </c>
      <c r="AS106" s="35">
        <v>7.4751591527987855E-10</v>
      </c>
      <c r="AT106" s="35">
        <v>8.8245264750378129E-10</v>
      </c>
      <c r="AU106" s="35">
        <v>1.0800169440242053E-9</v>
      </c>
      <c r="AV106" s="35">
        <v>1.2775812405446291E-9</v>
      </c>
      <c r="AW106" s="35">
        <v>1.475145537065053E-9</v>
      </c>
      <c r="AX106" s="35">
        <v>1.6727098335854768E-9</v>
      </c>
      <c r="AY106" s="35">
        <v>1.8702741301059006E-9</v>
      </c>
      <c r="AZ106" s="35">
        <v>2.0678384266263248E-9</v>
      </c>
      <c r="BA106" s="35">
        <v>2.3294715151515164E-9</v>
      </c>
      <c r="BB106" s="35">
        <v>2.6093000000000013E-9</v>
      </c>
      <c r="BC106" s="35">
        <v>2.9093000000000015E-9</v>
      </c>
      <c r="BD106" s="35">
        <v>3.21724181818182E-9</v>
      </c>
      <c r="BE106" s="35">
        <v>3.532514545454547E-9</v>
      </c>
      <c r="BF106" s="35">
        <v>3.8494745454545467E-9</v>
      </c>
      <c r="BG106" s="35">
        <v>4.1629265060240978E-9</v>
      </c>
      <c r="BH106" s="35">
        <v>4.4630469879518084E-9</v>
      </c>
      <c r="BI106" s="35">
        <v>4.7440260606060612E-9</v>
      </c>
      <c r="BJ106" s="35">
        <v>5.0099654545454555E-9</v>
      </c>
      <c r="BK106" s="35">
        <v>5.2227939393939402E-9</v>
      </c>
      <c r="BL106" s="35">
        <v>5.40961696969697E-9</v>
      </c>
      <c r="BM106" s="35">
        <v>5.5373745454545454E-9</v>
      </c>
      <c r="BN106" s="35">
        <v>5.606128484848485E-9</v>
      </c>
      <c r="BO106" s="35">
        <v>5.6371587878787877E-9</v>
      </c>
      <c r="BP106" s="35">
        <v>5.5672096385542168E-9</v>
      </c>
      <c r="BQ106" s="35">
        <v>5.4618272727272728E-9</v>
      </c>
      <c r="BR106" s="35">
        <v>5.2835848484848487E-9</v>
      </c>
      <c r="BS106" s="35">
        <v>5.0468424242424244E-9</v>
      </c>
      <c r="BT106" s="35">
        <v>4.7786E-9</v>
      </c>
    </row>
    <row r="107" spans="1:72" ht="21.75" hidden="1" thickBot="1">
      <c r="A107" s="83" t="s">
        <v>96</v>
      </c>
      <c r="B107" s="35">
        <v>3.8642070303030352E-23</v>
      </c>
      <c r="C107" s="35">
        <v>4.2495782424242538E-22</v>
      </c>
      <c r="D107" s="35">
        <v>1.3827863090909102E-21</v>
      </c>
      <c r="E107" s="35">
        <v>1.4886520000000023E-20</v>
      </c>
      <c r="F107" s="35">
        <v>5.2126927272727562E-20</v>
      </c>
      <c r="G107" s="35">
        <v>3.089760181818185E-19</v>
      </c>
      <c r="H107" s="35">
        <v>1.6632189156626523E-18</v>
      </c>
      <c r="I107" s="35">
        <v>4.4721466265060218E-18</v>
      </c>
      <c r="J107" s="35">
        <v>2.4341039999999974E-17</v>
      </c>
      <c r="K107" s="35">
        <v>6.8146363636363425E-17</v>
      </c>
      <c r="L107" s="35">
        <v>2.5011606060606041E-16</v>
      </c>
      <c r="M107" s="35">
        <v>1.770338553706502E-14</v>
      </c>
      <c r="N107" s="35">
        <v>5.4632801573373663E-14</v>
      </c>
      <c r="O107" s="35">
        <v>9.1562217609682297E-14</v>
      </c>
      <c r="P107" s="35">
        <v>1.2849163364599094E-13</v>
      </c>
      <c r="Q107" s="35">
        <v>1.654210496822996E-13</v>
      </c>
      <c r="R107" s="35">
        <v>2.0235046571860824E-13</v>
      </c>
      <c r="S107" s="35">
        <v>2.3927988175491687E-13</v>
      </c>
      <c r="T107" s="35">
        <v>4.2528241301059089E-12</v>
      </c>
      <c r="U107" s="35">
        <v>8.913724281391838E-12</v>
      </c>
      <c r="V107" s="35">
        <v>1.3574624432677767E-11</v>
      </c>
      <c r="W107" s="35">
        <v>1.8235524583963696E-11</v>
      </c>
      <c r="X107" s="35">
        <v>2.2896424735249624E-11</v>
      </c>
      <c r="Y107" s="35">
        <v>2.7557324886535555E-11</v>
      </c>
      <c r="Z107" s="35">
        <v>7.7687356060606067E-11</v>
      </c>
      <c r="AA107" s="35">
        <v>2.6422478030303031E-10</v>
      </c>
      <c r="AB107" s="35">
        <v>4.5076220454545454E-10</v>
      </c>
      <c r="AC107" s="35">
        <v>6.3729962878787886E-10</v>
      </c>
      <c r="AD107" s="35">
        <v>8.2383705303030308E-10</v>
      </c>
      <c r="AE107" s="35">
        <v>1.0103744772727272E-9</v>
      </c>
      <c r="AF107" s="35">
        <v>1.1969119015151514E-9</v>
      </c>
      <c r="AG107" s="35">
        <v>3.417800605143721E-9</v>
      </c>
      <c r="AH107" s="35">
        <v>6.7341092284417535E-9</v>
      </c>
      <c r="AI107" s="35">
        <v>1.0050417851739785E-8</v>
      </c>
      <c r="AJ107" s="35">
        <v>1.3366726475037817E-8</v>
      </c>
      <c r="AK107" s="35">
        <v>1.6683035098335849E-8</v>
      </c>
      <c r="AL107" s="35">
        <v>1.9999343721633881E-8</v>
      </c>
      <c r="AM107" s="35">
        <v>2.4490939485627763E-8</v>
      </c>
      <c r="AN107" s="35">
        <v>5.718942662632367E-8</v>
      </c>
      <c r="AO107" s="35">
        <v>8.9887913767019574E-8</v>
      </c>
      <c r="AP107" s="35">
        <v>1.2258640090771548E-7</v>
      </c>
      <c r="AQ107" s="35">
        <v>1.552848880484114E-7</v>
      </c>
      <c r="AR107" s="35">
        <v>1.8798337518910729E-7</v>
      </c>
      <c r="AS107" s="35">
        <v>2.206818623298032E-7</v>
      </c>
      <c r="AT107" s="35">
        <v>3.2764108925869812E-7</v>
      </c>
      <c r="AU107" s="35">
        <v>5.330389712556727E-7</v>
      </c>
      <c r="AV107" s="35">
        <v>7.3843685325264722E-7</v>
      </c>
      <c r="AW107" s="35">
        <v>9.4383473524962185E-7</v>
      </c>
      <c r="AX107" s="35">
        <v>1.1492326172465963E-6</v>
      </c>
      <c r="AY107" s="35">
        <v>1.354630499243571E-6</v>
      </c>
      <c r="AZ107" s="35">
        <v>1.5600283812405453E-6</v>
      </c>
      <c r="BA107" s="35">
        <v>2.0078448484848507E-6</v>
      </c>
      <c r="BB107" s="35">
        <v>2.5450593939393972E-6</v>
      </c>
      <c r="BC107" s="35">
        <v>3.2589381818181853E-6</v>
      </c>
      <c r="BD107" s="35">
        <v>4.1190787878787928E-6</v>
      </c>
      <c r="BE107" s="35">
        <v>5.1142303030303073E-6</v>
      </c>
      <c r="BF107" s="35">
        <v>6.4242163636363695E-6</v>
      </c>
      <c r="BG107" s="35">
        <v>7.8784746987951881E-6</v>
      </c>
      <c r="BH107" s="35">
        <v>9.6774506024096423E-6</v>
      </c>
      <c r="BI107" s="35">
        <v>1.1789581818181824E-5</v>
      </c>
      <c r="BJ107" s="35">
        <v>1.4147763636363642E-5</v>
      </c>
      <c r="BK107" s="35">
        <v>1.7092206060606066E-5</v>
      </c>
      <c r="BL107" s="35">
        <v>2.0283090909090916E-5</v>
      </c>
      <c r="BM107" s="35">
        <v>2.4010363636363644E-5</v>
      </c>
      <c r="BN107" s="35">
        <v>2.8214915151515161E-5</v>
      </c>
      <c r="BO107" s="35">
        <v>3.272461212121213E-5</v>
      </c>
      <c r="BP107" s="35">
        <v>3.7972180722891569E-5</v>
      </c>
      <c r="BQ107" s="35">
        <v>4.3490636363636366E-5</v>
      </c>
      <c r="BR107" s="35">
        <v>4.9569424242424244E-5</v>
      </c>
      <c r="BS107" s="35">
        <v>5.6089424242424242E-5</v>
      </c>
      <c r="BT107" s="35">
        <v>6.2847000000000003E-5</v>
      </c>
    </row>
    <row r="108" spans="1:72" ht="21.75" hidden="1" thickBot="1">
      <c r="A108" s="83" t="s">
        <v>97</v>
      </c>
      <c r="B108" s="35">
        <v>3.0196522424242456E-18</v>
      </c>
      <c r="C108" s="35">
        <v>1.989378303030308E-17</v>
      </c>
      <c r="D108" s="35">
        <v>5.9875843636363694E-17</v>
      </c>
      <c r="E108" s="35">
        <v>3.9734334545454595E-16</v>
      </c>
      <c r="F108" s="35">
        <v>1.1251204848484893E-15</v>
      </c>
      <c r="G108" s="35">
        <v>5.0761265454545501E-15</v>
      </c>
      <c r="H108" s="35">
        <v>1.9469690361445796E-14</v>
      </c>
      <c r="I108" s="35">
        <v>4.7705714457831299E-14</v>
      </c>
      <c r="J108" s="35">
        <v>1.857019999999998E-13</v>
      </c>
      <c r="K108" s="35">
        <v>4.4132163636363536E-13</v>
      </c>
      <c r="L108" s="35">
        <v>1.3190852727272717E-12</v>
      </c>
      <c r="M108" s="35">
        <v>3.1498517700453801E-11</v>
      </c>
      <c r="N108" s="35">
        <v>9.4720257488653532E-11</v>
      </c>
      <c r="O108" s="35">
        <v>1.5794199727685325E-10</v>
      </c>
      <c r="P108" s="35">
        <v>2.2116373706505297E-10</v>
      </c>
      <c r="Q108" s="35">
        <v>2.8438547685325271E-10</v>
      </c>
      <c r="R108" s="35">
        <v>3.4760721664145245E-10</v>
      </c>
      <c r="S108" s="35">
        <v>4.1082895642965215E-10</v>
      </c>
      <c r="T108" s="35">
        <v>3.5202753403933505E-9</v>
      </c>
      <c r="U108" s="35">
        <v>7.1256187594553772E-9</v>
      </c>
      <c r="V108" s="35">
        <v>1.0730962178517403E-8</v>
      </c>
      <c r="W108" s="35">
        <v>1.433630559757943E-8</v>
      </c>
      <c r="X108" s="35">
        <v>1.7941649016641455E-8</v>
      </c>
      <c r="Y108" s="35">
        <v>2.1546992435703483E-8</v>
      </c>
      <c r="Z108" s="35">
        <v>4.4135053030303025E-8</v>
      </c>
      <c r="AA108" s="35">
        <v>1.2367126515151514E-7</v>
      </c>
      <c r="AB108" s="35">
        <v>2.0320747727272726E-7</v>
      </c>
      <c r="AC108" s="35">
        <v>2.8274368939393934E-7</v>
      </c>
      <c r="AD108" s="35">
        <v>3.6227990151515146E-7</v>
      </c>
      <c r="AE108" s="35">
        <v>4.4181611363636357E-7</v>
      </c>
      <c r="AF108" s="35">
        <v>5.2135232575757574E-7</v>
      </c>
      <c r="AG108" s="35">
        <v>1.1302280484114974E-6</v>
      </c>
      <c r="AH108" s="35">
        <v>2.0241327382753397E-6</v>
      </c>
      <c r="AI108" s="35">
        <v>2.918037428139182E-6</v>
      </c>
      <c r="AJ108" s="35">
        <v>3.8119421180030243E-6</v>
      </c>
      <c r="AK108" s="35">
        <v>4.7058468078668662E-6</v>
      </c>
      <c r="AL108" s="35">
        <v>5.5997514977307089E-6</v>
      </c>
      <c r="AM108" s="35">
        <v>6.7041214826021037E-6</v>
      </c>
      <c r="AN108" s="35">
        <v>1.2859658547655051E-5</v>
      </c>
      <c r="AO108" s="35">
        <v>1.9015195612707998E-5</v>
      </c>
      <c r="AP108" s="35">
        <v>2.5170732677760948E-5</v>
      </c>
      <c r="AQ108" s="35">
        <v>3.1326269742813899E-5</v>
      </c>
      <c r="AR108" s="35">
        <v>3.7481806807866842E-5</v>
      </c>
      <c r="AS108" s="35">
        <v>4.3637343872919793E-5</v>
      </c>
      <c r="AT108" s="35">
        <v>5.9687818456883396E-5</v>
      </c>
      <c r="AU108" s="35">
        <v>8.8854838124054398E-5</v>
      </c>
      <c r="AV108" s="35">
        <v>1.1802185779122538E-4</v>
      </c>
      <c r="AW108" s="35">
        <v>1.4718887745839639E-4</v>
      </c>
      <c r="AX108" s="35">
        <v>1.7635589712556738E-4</v>
      </c>
      <c r="AY108" s="35">
        <v>2.0552291679273838E-4</v>
      </c>
      <c r="AZ108" s="35">
        <v>2.3468993645990935E-4</v>
      </c>
      <c r="BA108" s="35">
        <v>2.9155030303030334E-4</v>
      </c>
      <c r="BB108" s="35">
        <v>3.5825648484848525E-4</v>
      </c>
      <c r="BC108" s="35">
        <v>4.4335345454545494E-4</v>
      </c>
      <c r="BD108" s="35">
        <v>5.4299466666666717E-4</v>
      </c>
      <c r="BE108" s="35">
        <v>6.560613333333338E-4</v>
      </c>
      <c r="BF108" s="35">
        <v>7.9919836363636428E-4</v>
      </c>
      <c r="BG108" s="35">
        <v>9.5577228915662727E-4</v>
      </c>
      <c r="BH108" s="35">
        <v>1.1440554216867475E-3</v>
      </c>
      <c r="BI108" s="35">
        <v>1.3606551515151521E-3</v>
      </c>
      <c r="BJ108" s="35">
        <v>1.5995036363636369E-3</v>
      </c>
      <c r="BK108" s="35">
        <v>1.8900842424242432E-3</v>
      </c>
      <c r="BL108" s="35">
        <v>2.2023266666666673E-3</v>
      </c>
      <c r="BM108" s="35">
        <v>2.5616600000000008E-3</v>
      </c>
      <c r="BN108" s="35">
        <v>2.9631757575757584E-3</v>
      </c>
      <c r="BO108" s="35">
        <v>3.391660606060607E-3</v>
      </c>
      <c r="BP108" s="35">
        <v>3.8866602409638562E-3</v>
      </c>
      <c r="BQ108" s="35">
        <v>4.4071727272727273E-3</v>
      </c>
      <c r="BR108" s="35">
        <v>4.9807484848484853E-3</v>
      </c>
      <c r="BS108" s="35">
        <v>5.5998636363636363E-3</v>
      </c>
      <c r="BT108" s="35">
        <v>6.2434999999999999E-3</v>
      </c>
    </row>
    <row r="109" spans="1:72" ht="21.75" hidden="1" thickBot="1">
      <c r="A109" s="83" t="s">
        <v>2</v>
      </c>
      <c r="B109" s="35">
        <v>2.0495751515151542E-35</v>
      </c>
      <c r="C109" s="35">
        <v>8.4303146060606289E-34</v>
      </c>
      <c r="D109" s="35">
        <v>2.9751326727272745E-33</v>
      </c>
      <c r="E109" s="35">
        <v>1.0918808242424257E-31</v>
      </c>
      <c r="F109" s="35">
        <v>7.7011054545455299E-31</v>
      </c>
      <c r="G109" s="35">
        <v>7.3674923636363715E-30</v>
      </c>
      <c r="H109" s="35">
        <v>1.021615903614459E-28</v>
      </c>
      <c r="I109" s="35">
        <v>3.1386761445783116E-28</v>
      </c>
      <c r="J109" s="35">
        <v>4.2801053333333273E-27</v>
      </c>
      <c r="K109" s="35">
        <v>1.9951678181818074E-26</v>
      </c>
      <c r="L109" s="35">
        <v>1.1323816303030292E-25</v>
      </c>
      <c r="M109" s="35">
        <v>1.7375958475037784E-22</v>
      </c>
      <c r="N109" s="35">
        <v>5.4311470124054435E-22</v>
      </c>
      <c r="O109" s="35">
        <v>9.1246981773071083E-22</v>
      </c>
      <c r="P109" s="35">
        <v>1.2818249342208774E-21</v>
      </c>
      <c r="Q109" s="35">
        <v>1.651180050711044E-21</v>
      </c>
      <c r="R109" s="35">
        <v>2.0205351672012106E-21</v>
      </c>
      <c r="S109" s="35">
        <v>2.3898902836913773E-21</v>
      </c>
      <c r="T109" s="35">
        <v>4.3749730711043975E-19</v>
      </c>
      <c r="U109" s="35">
        <v>9.4337603630862422E-19</v>
      </c>
      <c r="V109" s="35">
        <v>1.4492547655068087E-18</v>
      </c>
      <c r="W109" s="35">
        <v>1.955133494704993E-18</v>
      </c>
      <c r="X109" s="35">
        <v>2.4610122239031774E-18</v>
      </c>
      <c r="Y109" s="35">
        <v>2.9668909531013619E-18</v>
      </c>
      <c r="Z109" s="35">
        <v>3.8166137121212128E-17</v>
      </c>
      <c r="AA109" s="35">
        <v>1.7744548560606061E-16</v>
      </c>
      <c r="AB109" s="35">
        <v>3.1672483409090911E-16</v>
      </c>
      <c r="AC109" s="35">
        <v>4.5600418257575762E-16</v>
      </c>
      <c r="AD109" s="35">
        <v>5.9528353106060607E-16</v>
      </c>
      <c r="AE109" s="35">
        <v>7.3456287954545462E-16</v>
      </c>
      <c r="AF109" s="35">
        <v>8.7384222803030308E-16</v>
      </c>
      <c r="AG109" s="35">
        <v>8.941722602118E-15</v>
      </c>
      <c r="AH109" s="35">
        <v>2.127884968229954E-14</v>
      </c>
      <c r="AI109" s="35">
        <v>3.3615976762481073E-14</v>
      </c>
      <c r="AJ109" s="35">
        <v>4.5953103842662613E-14</v>
      </c>
      <c r="AK109" s="35">
        <v>5.8290230922844152E-14</v>
      </c>
      <c r="AL109" s="35">
        <v>7.0627358003025686E-14</v>
      </c>
      <c r="AM109" s="35">
        <v>1.0159311195158741E-13</v>
      </c>
      <c r="AN109" s="35">
        <v>5.7964591074129984E-13</v>
      </c>
      <c r="AO109" s="35">
        <v>1.0576987095310122E-12</v>
      </c>
      <c r="AP109" s="35">
        <v>1.5357515083207245E-12</v>
      </c>
      <c r="AQ109" s="35">
        <v>2.0138043071104371E-12</v>
      </c>
      <c r="AR109" s="35">
        <v>2.4918571059001494E-12</v>
      </c>
      <c r="AS109" s="35">
        <v>2.9699099046898618E-12</v>
      </c>
      <c r="AT109" s="35">
        <v>7.497747655068039E-12</v>
      </c>
      <c r="AU109" s="35">
        <v>1.7393904992435679E-11</v>
      </c>
      <c r="AV109" s="35">
        <v>2.7290062329803318E-11</v>
      </c>
      <c r="AW109" s="35">
        <v>3.7186219667170961E-11</v>
      </c>
      <c r="AX109" s="35">
        <v>4.7082377004538601E-11</v>
      </c>
      <c r="AY109" s="35">
        <v>5.697853434190624E-11</v>
      </c>
      <c r="AZ109" s="35">
        <v>6.687469167927388E-11</v>
      </c>
      <c r="BA109" s="35">
        <v>1.0213386666666687E-10</v>
      </c>
      <c r="BB109" s="35">
        <v>1.4899563636363673E-10</v>
      </c>
      <c r="BC109" s="35">
        <v>2.2532290909090942E-10</v>
      </c>
      <c r="BD109" s="35">
        <v>3.3420218181818247E-10</v>
      </c>
      <c r="BE109" s="35">
        <v>4.7312945454545521E-10</v>
      </c>
      <c r="BF109" s="35">
        <v>7.0561072727272839E-10</v>
      </c>
      <c r="BG109" s="35">
        <v>9.9114457831325474E-10</v>
      </c>
      <c r="BH109" s="35">
        <v>1.4152108433734952E-9</v>
      </c>
      <c r="BI109" s="35">
        <v>2.0058145454545469E-9</v>
      </c>
      <c r="BJ109" s="35">
        <v>2.7272690909090923E-9</v>
      </c>
      <c r="BK109" s="35">
        <v>3.8773612121212151E-9</v>
      </c>
      <c r="BL109" s="35">
        <v>5.2612060606060654E-9</v>
      </c>
      <c r="BM109" s="35">
        <v>7.1896909090909136E-9</v>
      </c>
      <c r="BN109" s="35">
        <v>9.8044072727272799E-9</v>
      </c>
      <c r="BO109" s="35">
        <v>1.2857861818181824E-8</v>
      </c>
      <c r="BP109" s="35">
        <v>1.7498361445783138E-8</v>
      </c>
      <c r="BQ109" s="35">
        <v>2.2952454545454544E-8</v>
      </c>
      <c r="BR109" s="35">
        <v>3.0150636363636366E-8</v>
      </c>
      <c r="BS109" s="35">
        <v>3.9646272727272729E-8</v>
      </c>
      <c r="BT109" s="35">
        <v>5.0378999999999997E-8</v>
      </c>
    </row>
    <row r="110" spans="1:72" ht="21.75" hidden="1" thickBot="1">
      <c r="A110" s="83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>
      <c r="A111" s="83" t="s">
        <v>681</v>
      </c>
      <c r="B111" s="35">
        <v>0.08</v>
      </c>
      <c r="C111" s="35">
        <v>0.08</v>
      </c>
      <c r="D111" s="35">
        <v>0.08</v>
      </c>
      <c r="E111" s="35">
        <v>0.08</v>
      </c>
      <c r="F111" s="35">
        <v>0.08</v>
      </c>
      <c r="G111" s="35">
        <v>0.08</v>
      </c>
      <c r="H111" s="35">
        <v>0.08</v>
      </c>
      <c r="I111" s="35">
        <v>0.08</v>
      </c>
      <c r="J111" s="35">
        <v>0.08</v>
      </c>
      <c r="K111" s="35">
        <v>0.08</v>
      </c>
      <c r="L111" s="35">
        <v>0.08</v>
      </c>
      <c r="M111" s="35">
        <v>0.08</v>
      </c>
      <c r="N111" s="35">
        <v>0.08</v>
      </c>
      <c r="O111" s="35">
        <v>0.08</v>
      </c>
      <c r="P111" s="35">
        <v>0.08</v>
      </c>
      <c r="Q111" s="35">
        <v>0.08</v>
      </c>
      <c r="R111" s="35">
        <v>0.08</v>
      </c>
      <c r="S111" s="35">
        <v>0.08</v>
      </c>
      <c r="T111" s="35">
        <v>0.08</v>
      </c>
      <c r="U111" s="35">
        <v>0.08</v>
      </c>
      <c r="V111" s="35">
        <v>0.08</v>
      </c>
      <c r="W111" s="35">
        <v>0.08</v>
      </c>
      <c r="X111" s="35">
        <v>0.08</v>
      </c>
      <c r="Y111" s="35">
        <v>0.08</v>
      </c>
      <c r="Z111" s="35">
        <v>7.9999962121212118E-2</v>
      </c>
      <c r="AA111" s="35">
        <v>7.9999810606060609E-2</v>
      </c>
      <c r="AB111" s="35">
        <v>7.9999659090909087E-2</v>
      </c>
      <c r="AC111" s="35">
        <v>7.9999507575757578E-2</v>
      </c>
      <c r="AD111" s="35">
        <v>7.9999356060606056E-2</v>
      </c>
      <c r="AE111" s="35">
        <v>7.9999204545454547E-2</v>
      </c>
      <c r="AF111" s="35">
        <v>7.9999053030303025E-2</v>
      </c>
      <c r="AG111" s="35">
        <v>7.9997623298033282E-2</v>
      </c>
      <c r="AH111" s="35">
        <v>7.9995505295007568E-2</v>
      </c>
      <c r="AI111" s="35">
        <v>7.9993387291981841E-2</v>
      </c>
      <c r="AJ111" s="35">
        <v>7.9991269288956127E-2</v>
      </c>
      <c r="AK111" s="35">
        <v>7.9989151285930413E-2</v>
      </c>
      <c r="AL111" s="35">
        <v>7.9987033282904685E-2</v>
      </c>
      <c r="AM111" s="35">
        <v>7.9984455370650534E-2</v>
      </c>
      <c r="AN111" s="35">
        <v>7.997083963691376E-2</v>
      </c>
      <c r="AO111" s="35">
        <v>7.9957223903176999E-2</v>
      </c>
      <c r="AP111" s="35">
        <v>7.9943608169440239E-2</v>
      </c>
      <c r="AQ111" s="35">
        <v>7.9929992435703479E-2</v>
      </c>
      <c r="AR111" s="35">
        <v>7.9916376701966718E-2</v>
      </c>
      <c r="AS111" s="35">
        <v>7.9902760968229944E-2</v>
      </c>
      <c r="AT111" s="35">
        <v>7.9867937972768532E-2</v>
      </c>
      <c r="AU111" s="35">
        <v>7.9805003025718607E-2</v>
      </c>
      <c r="AV111" s="35">
        <v>7.9742068078668682E-2</v>
      </c>
      <c r="AW111" s="35">
        <v>7.9679133131618757E-2</v>
      </c>
      <c r="AX111" s="35">
        <v>7.9616198184568832E-2</v>
      </c>
      <c r="AY111" s="35">
        <v>7.9553263237518906E-2</v>
      </c>
      <c r="AZ111" s="35">
        <v>7.9490328290468981E-2</v>
      </c>
      <c r="BA111" s="35">
        <v>7.9368672727272715E-2</v>
      </c>
      <c r="BB111" s="35">
        <v>7.9226193939393938E-2</v>
      </c>
      <c r="BC111" s="35">
        <v>7.9044981818181814E-2</v>
      </c>
      <c r="BD111" s="35">
        <v>7.8833515151515154E-2</v>
      </c>
      <c r="BE111" s="35">
        <v>7.8594121212121212E-2</v>
      </c>
      <c r="BF111" s="35">
        <v>7.8291981818181811E-2</v>
      </c>
      <c r="BG111" s="35">
        <v>7.7961927710843371E-2</v>
      </c>
      <c r="BH111" s="35">
        <v>7.7566144578313248E-2</v>
      </c>
      <c r="BI111" s="35">
        <v>7.7111660606060603E-2</v>
      </c>
      <c r="BJ111" s="35">
        <v>7.6611054545454541E-2</v>
      </c>
      <c r="BK111" s="35">
        <v>7.6004557575757581E-2</v>
      </c>
      <c r="BL111" s="35">
        <v>7.5353866666666672E-2</v>
      </c>
      <c r="BM111" s="35">
        <v>7.4607199999999999E-2</v>
      </c>
      <c r="BN111" s="35">
        <v>7.3775133333333326E-2</v>
      </c>
      <c r="BO111" s="35">
        <v>7.2888466666666665E-2</v>
      </c>
      <c r="BP111" s="35">
        <v>7.1867554216867469E-2</v>
      </c>
      <c r="BQ111" s="35">
        <v>7.0795545454545458E-2</v>
      </c>
      <c r="BR111" s="35">
        <v>6.9617363636363644E-2</v>
      </c>
      <c r="BS111" s="35">
        <v>6.83489696969697E-2</v>
      </c>
      <c r="BT111" s="35">
        <v>6.7031999999999994E-2</v>
      </c>
    </row>
    <row r="112" spans="1:72" ht="21.75" hidden="1" thickBot="1">
      <c r="A112" s="83" t="s">
        <v>106</v>
      </c>
      <c r="B112" s="35">
        <v>0.16</v>
      </c>
      <c r="C112" s="35">
        <v>0.16</v>
      </c>
      <c r="D112" s="35">
        <v>0.16</v>
      </c>
      <c r="E112" s="35">
        <v>0.16</v>
      </c>
      <c r="F112" s="35">
        <v>0.16</v>
      </c>
      <c r="G112" s="35">
        <v>0.16</v>
      </c>
      <c r="H112" s="35">
        <v>0.16</v>
      </c>
      <c r="I112" s="35">
        <v>0.16</v>
      </c>
      <c r="J112" s="35">
        <v>0.16</v>
      </c>
      <c r="K112" s="35">
        <v>0.16</v>
      </c>
      <c r="L112" s="35">
        <v>0.16</v>
      </c>
      <c r="M112" s="35">
        <v>0.16</v>
      </c>
      <c r="N112" s="35">
        <v>0.16</v>
      </c>
      <c r="O112" s="35">
        <v>0.16</v>
      </c>
      <c r="P112" s="35">
        <v>0.16</v>
      </c>
      <c r="Q112" s="35">
        <v>0.16</v>
      </c>
      <c r="R112" s="35">
        <v>0.16</v>
      </c>
      <c r="S112" s="35">
        <v>0.16</v>
      </c>
      <c r="T112" s="35">
        <v>0.16</v>
      </c>
      <c r="U112" s="35">
        <v>0.16</v>
      </c>
      <c r="V112" s="35">
        <v>0.16</v>
      </c>
      <c r="W112" s="35">
        <v>0.16</v>
      </c>
      <c r="X112" s="35">
        <v>0.16</v>
      </c>
      <c r="Y112" s="35">
        <v>0.16</v>
      </c>
      <c r="Z112" s="35">
        <v>0.16</v>
      </c>
      <c r="AA112" s="35">
        <v>0.16</v>
      </c>
      <c r="AB112" s="35">
        <v>0.16</v>
      </c>
      <c r="AC112" s="35">
        <v>0.16</v>
      </c>
      <c r="AD112" s="35">
        <v>0.16</v>
      </c>
      <c r="AE112" s="35">
        <v>0.16</v>
      </c>
      <c r="AF112" s="35">
        <v>0.16</v>
      </c>
      <c r="AG112" s="35">
        <v>0.16</v>
      </c>
      <c r="AH112" s="35">
        <v>0.16</v>
      </c>
      <c r="AI112" s="35">
        <v>0.16</v>
      </c>
      <c r="AJ112" s="35">
        <v>0.16</v>
      </c>
      <c r="AK112" s="35">
        <v>0.16</v>
      </c>
      <c r="AL112" s="35">
        <v>0.16</v>
      </c>
      <c r="AM112" s="35">
        <v>0.16</v>
      </c>
      <c r="AN112" s="35">
        <v>0.16</v>
      </c>
      <c r="AO112" s="35">
        <v>0.16</v>
      </c>
      <c r="AP112" s="35">
        <v>0.16</v>
      </c>
      <c r="AQ112" s="35">
        <v>0.16</v>
      </c>
      <c r="AR112" s="35">
        <v>0.16</v>
      </c>
      <c r="AS112" s="35">
        <v>0.16</v>
      </c>
      <c r="AT112" s="35">
        <v>0.16</v>
      </c>
      <c r="AU112" s="35">
        <v>0.16</v>
      </c>
      <c r="AV112" s="35">
        <v>0.16</v>
      </c>
      <c r="AW112" s="35">
        <v>0.16</v>
      </c>
      <c r="AX112" s="35">
        <v>0.16</v>
      </c>
      <c r="AY112" s="35">
        <v>0.16</v>
      </c>
      <c r="AZ112" s="35">
        <v>0.16</v>
      </c>
      <c r="BA112" s="35">
        <v>0.16</v>
      </c>
      <c r="BB112" s="35">
        <v>0.16</v>
      </c>
      <c r="BC112" s="35">
        <v>0.16</v>
      </c>
      <c r="BD112" s="35">
        <v>0.16</v>
      </c>
      <c r="BE112" s="35">
        <v>0.16</v>
      </c>
      <c r="BF112" s="35">
        <v>0.16</v>
      </c>
      <c r="BG112" s="35">
        <v>0.16</v>
      </c>
      <c r="BH112" s="35">
        <v>0.16</v>
      </c>
      <c r="BI112" s="35">
        <v>0.16</v>
      </c>
      <c r="BJ112" s="35">
        <v>0.16</v>
      </c>
      <c r="BK112" s="35">
        <v>0.16</v>
      </c>
      <c r="BL112" s="35">
        <v>0.16</v>
      </c>
      <c r="BM112" s="35">
        <v>0.16</v>
      </c>
      <c r="BN112" s="35">
        <v>0.16</v>
      </c>
      <c r="BO112" s="35">
        <v>0.16</v>
      </c>
      <c r="BP112" s="35">
        <v>0.16</v>
      </c>
      <c r="BQ112" s="35">
        <v>0.16</v>
      </c>
      <c r="BR112" s="35">
        <v>0.16</v>
      </c>
      <c r="BS112" s="35">
        <v>0.16</v>
      </c>
      <c r="BT112" s="35">
        <v>0.16</v>
      </c>
    </row>
    <row r="113" spans="1:72" ht="21.75" hidden="1" thickBot="1">
      <c r="A113" s="83" t="s">
        <v>99</v>
      </c>
      <c r="B113" s="35">
        <v>0.08</v>
      </c>
      <c r="C113" s="35">
        <v>0.08</v>
      </c>
      <c r="D113" s="35">
        <v>0.08</v>
      </c>
      <c r="E113" s="35">
        <v>0.08</v>
      </c>
      <c r="F113" s="35">
        <v>0.08</v>
      </c>
      <c r="G113" s="35">
        <v>0.08</v>
      </c>
      <c r="H113" s="35">
        <v>0.08</v>
      </c>
      <c r="I113" s="35">
        <v>0.08</v>
      </c>
      <c r="J113" s="35">
        <v>0.08</v>
      </c>
      <c r="K113" s="35">
        <v>0.08</v>
      </c>
      <c r="L113" s="35">
        <v>0.08</v>
      </c>
      <c r="M113" s="35">
        <v>0.08</v>
      </c>
      <c r="N113" s="35">
        <v>0.08</v>
      </c>
      <c r="O113" s="35">
        <v>0.08</v>
      </c>
      <c r="P113" s="35">
        <v>0.08</v>
      </c>
      <c r="Q113" s="35">
        <v>0.08</v>
      </c>
      <c r="R113" s="35">
        <v>0.08</v>
      </c>
      <c r="S113" s="35">
        <v>0.08</v>
      </c>
      <c r="T113" s="35">
        <v>0.08</v>
      </c>
      <c r="U113" s="35">
        <v>0.08</v>
      </c>
      <c r="V113" s="35">
        <v>0.08</v>
      </c>
      <c r="W113" s="35">
        <v>0.08</v>
      </c>
      <c r="X113" s="35">
        <v>0.08</v>
      </c>
      <c r="Y113" s="35">
        <v>0.08</v>
      </c>
      <c r="Z113" s="35">
        <v>0.08</v>
      </c>
      <c r="AA113" s="35">
        <v>0.08</v>
      </c>
      <c r="AB113" s="35">
        <v>0.08</v>
      </c>
      <c r="AC113" s="35">
        <v>0.08</v>
      </c>
      <c r="AD113" s="35">
        <v>0.08</v>
      </c>
      <c r="AE113" s="35">
        <v>0.08</v>
      </c>
      <c r="AF113" s="35">
        <v>0.08</v>
      </c>
      <c r="AG113" s="35">
        <v>0.08</v>
      </c>
      <c r="AH113" s="35">
        <v>0.08</v>
      </c>
      <c r="AI113" s="35">
        <v>0.08</v>
      </c>
      <c r="AJ113" s="35">
        <v>0.08</v>
      </c>
      <c r="AK113" s="35">
        <v>0.08</v>
      </c>
      <c r="AL113" s="35">
        <v>0.08</v>
      </c>
      <c r="AM113" s="35">
        <v>0.08</v>
      </c>
      <c r="AN113" s="35">
        <v>0.08</v>
      </c>
      <c r="AO113" s="35">
        <v>0.08</v>
      </c>
      <c r="AP113" s="35">
        <v>0.08</v>
      </c>
      <c r="AQ113" s="35">
        <v>0.08</v>
      </c>
      <c r="AR113" s="35">
        <v>0.08</v>
      </c>
      <c r="AS113" s="35">
        <v>0.08</v>
      </c>
      <c r="AT113" s="35">
        <v>0.08</v>
      </c>
      <c r="AU113" s="35">
        <v>0.08</v>
      </c>
      <c r="AV113" s="35">
        <v>0.08</v>
      </c>
      <c r="AW113" s="35">
        <v>0.08</v>
      </c>
      <c r="AX113" s="35">
        <v>0.08</v>
      </c>
      <c r="AY113" s="35">
        <v>0.08</v>
      </c>
      <c r="AZ113" s="35">
        <v>0.08</v>
      </c>
      <c r="BA113" s="35">
        <v>0.08</v>
      </c>
      <c r="BB113" s="35">
        <v>0.08</v>
      </c>
      <c r="BC113" s="35">
        <v>0.08</v>
      </c>
      <c r="BD113" s="35">
        <v>0.08</v>
      </c>
      <c r="BE113" s="35">
        <v>0.08</v>
      </c>
      <c r="BF113" s="35">
        <v>0.08</v>
      </c>
      <c r="BG113" s="35">
        <v>0.08</v>
      </c>
      <c r="BH113" s="35">
        <v>0.08</v>
      </c>
      <c r="BI113" s="35">
        <v>0.08</v>
      </c>
      <c r="BJ113" s="35">
        <v>0.08</v>
      </c>
      <c r="BK113" s="35">
        <v>0.08</v>
      </c>
      <c r="BL113" s="35">
        <v>0.08</v>
      </c>
      <c r="BM113" s="35">
        <v>0.08</v>
      </c>
      <c r="BN113" s="35">
        <v>0.08</v>
      </c>
      <c r="BO113" s="35">
        <v>0.08</v>
      </c>
      <c r="BP113" s="35">
        <v>0.08</v>
      </c>
      <c r="BQ113" s="35">
        <v>0.08</v>
      </c>
      <c r="BR113" s="35">
        <v>0.08</v>
      </c>
      <c r="BS113" s="35">
        <v>0.08</v>
      </c>
      <c r="BT113" s="35">
        <v>0.08</v>
      </c>
    </row>
    <row r="114" spans="1:72" ht="21.75" hidden="1" thickBot="1">
      <c r="A114" s="83" t="s">
        <v>26</v>
      </c>
      <c r="B114" s="35">
        <v>-18.61</v>
      </c>
      <c r="C114" s="35">
        <v>-18.612303030303028</v>
      </c>
      <c r="D114" s="35">
        <v>-18.618363636363636</v>
      </c>
      <c r="E114" s="35">
        <v>-18.624424242424244</v>
      </c>
      <c r="F114" s="35">
        <v>-18.630969696969697</v>
      </c>
      <c r="G114" s="35">
        <v>-18.643090909090908</v>
      </c>
      <c r="H114" s="35">
        <v>-18.655180722891565</v>
      </c>
      <c r="I114" s="35">
        <v>-18.667228915662651</v>
      </c>
      <c r="J114" s="35">
        <v>-18.679333333333336</v>
      </c>
      <c r="K114" s="35">
        <v>-18.692181818181819</v>
      </c>
      <c r="L114" s="35">
        <v>-18.710363636363635</v>
      </c>
      <c r="M114" s="35">
        <v>-18.728532526475036</v>
      </c>
      <c r="N114" s="35">
        <v>-18.746686838124052</v>
      </c>
      <c r="O114" s="35">
        <v>-18.764841149773069</v>
      </c>
      <c r="P114" s="35">
        <v>-18.782995461422086</v>
      </c>
      <c r="Q114" s="35">
        <v>-18.801149773071103</v>
      </c>
      <c r="R114" s="35">
        <v>-18.81930408472012</v>
      </c>
      <c r="S114" s="35">
        <v>-18.837458396369136</v>
      </c>
      <c r="T114" s="35">
        <v>-18.856913767019666</v>
      </c>
      <c r="U114" s="35">
        <v>-18.876580937972768</v>
      </c>
      <c r="V114" s="35">
        <v>-18.896248108925871</v>
      </c>
      <c r="W114" s="35">
        <v>-18.91591527987897</v>
      </c>
      <c r="X114" s="35">
        <v>-18.935582450832072</v>
      </c>
      <c r="Y114" s="35">
        <v>-18.955249621785175</v>
      </c>
      <c r="Z114" s="35">
        <v>-18.975303030303028</v>
      </c>
      <c r="AA114" s="35">
        <v>-18.996515151515151</v>
      </c>
      <c r="AB114" s="35">
        <v>-19.017727272727271</v>
      </c>
      <c r="AC114" s="35">
        <v>-19.038939393939394</v>
      </c>
      <c r="AD114" s="35">
        <v>-19.060151515151514</v>
      </c>
      <c r="AE114" s="35">
        <v>-19.081363636363637</v>
      </c>
      <c r="AF114" s="35">
        <v>-19.102575757575757</v>
      </c>
      <c r="AG114" s="35">
        <v>-19.12376701966717</v>
      </c>
      <c r="AH114" s="35">
        <v>-19.144947049924358</v>
      </c>
      <c r="AI114" s="35">
        <v>-19.166127080181543</v>
      </c>
      <c r="AJ114" s="35">
        <v>-19.187307110438727</v>
      </c>
      <c r="AK114" s="35">
        <v>-19.208487140695915</v>
      </c>
      <c r="AL114" s="35">
        <v>-19.2296671709531</v>
      </c>
      <c r="AM114" s="35">
        <v>-19.250786686838126</v>
      </c>
      <c r="AN114" s="35">
        <v>-19.270453857791225</v>
      </c>
      <c r="AO114" s="35">
        <v>-19.290121028744327</v>
      </c>
      <c r="AP114" s="35">
        <v>-19.309788199697426</v>
      </c>
      <c r="AQ114" s="35">
        <v>-19.329455370650528</v>
      </c>
      <c r="AR114" s="35">
        <v>-19.349122541603631</v>
      </c>
      <c r="AS114" s="35">
        <v>-19.36878971255673</v>
      </c>
      <c r="AT114" s="35">
        <v>-19.389107413010588</v>
      </c>
      <c r="AU114" s="35">
        <v>-19.410287443267777</v>
      </c>
      <c r="AV114" s="35">
        <v>-19.431467473524961</v>
      </c>
      <c r="AW114" s="35">
        <v>-19.452647503782149</v>
      </c>
      <c r="AX114" s="35">
        <v>-19.473827534039334</v>
      </c>
      <c r="AY114" s="35">
        <v>-19.495007564296522</v>
      </c>
      <c r="AZ114" s="35">
        <v>-19.516187594553706</v>
      </c>
      <c r="BA114" s="35">
        <v>-19.534909090909093</v>
      </c>
      <c r="BB114" s="35">
        <v>-19.553090909090908</v>
      </c>
      <c r="BC114" s="35">
        <v>-19.571272727272728</v>
      </c>
      <c r="BD114" s="35">
        <v>-19.589454545454544</v>
      </c>
      <c r="BE114" s="35">
        <v>-19.607636363636363</v>
      </c>
      <c r="BF114" s="35">
        <v>-19.631090909090908</v>
      </c>
      <c r="BG114" s="35">
        <v>-19.653975903614455</v>
      </c>
      <c r="BH114" s="35">
        <v>-19.672048192771083</v>
      </c>
      <c r="BI114" s="35">
        <v>-19.69018181818182</v>
      </c>
      <c r="BJ114" s="35">
        <v>-19.708363636363636</v>
      </c>
      <c r="BK114" s="35">
        <v>-19.726545454545455</v>
      </c>
      <c r="BL114" s="35">
        <v>-19.746303030303029</v>
      </c>
      <c r="BM114" s="35">
        <v>-19.770545454545456</v>
      </c>
      <c r="BN114" s="35">
        <v>-19.791090909090908</v>
      </c>
      <c r="BO114" s="35">
        <v>-19.809272727272727</v>
      </c>
      <c r="BP114" s="35">
        <v>-19.827349397590361</v>
      </c>
      <c r="BQ114" s="35">
        <v>-19.847272727272728</v>
      </c>
      <c r="BR114" s="35">
        <v>-19.871515151515151</v>
      </c>
      <c r="BS114" s="35">
        <v>-19.891818181818181</v>
      </c>
      <c r="BT114" s="35">
        <v>-19.91</v>
      </c>
    </row>
    <row r="115" spans="1:72" ht="21.75" hidden="1" thickBot="1">
      <c r="A115" s="83" t="s">
        <v>5</v>
      </c>
      <c r="B115" s="35">
        <v>-59.912909090909089</v>
      </c>
      <c r="C115" s="35">
        <v>-58.631696969696968</v>
      </c>
      <c r="D115" s="35">
        <v>-57.425636363636364</v>
      </c>
      <c r="E115" s="35">
        <v>-56.303636363636365</v>
      </c>
      <c r="F115" s="35">
        <v>-55.219515151515147</v>
      </c>
      <c r="G115" s="35">
        <v>-54.213454545454546</v>
      </c>
      <c r="H115" s="35">
        <v>-53.246265060240965</v>
      </c>
      <c r="I115" s="35">
        <v>-52.330602409638551</v>
      </c>
      <c r="J115" s="35">
        <v>-51.466666666666669</v>
      </c>
      <c r="K115" s="35">
        <v>-50.625454545454545</v>
      </c>
      <c r="L115" s="35">
        <v>-49.837575757575756</v>
      </c>
      <c r="M115" s="35">
        <v>-49.109273827534039</v>
      </c>
      <c r="N115" s="35">
        <v>-48.44815431164902</v>
      </c>
      <c r="O115" s="35">
        <v>-47.787034795763994</v>
      </c>
      <c r="P115" s="35">
        <v>-47.125915279878967</v>
      </c>
      <c r="Q115" s="35">
        <v>-46.464795763993948</v>
      </c>
      <c r="R115" s="35">
        <v>-45.803676248108921</v>
      </c>
      <c r="S115" s="35">
        <v>-45.142556732223902</v>
      </c>
      <c r="T115" s="35">
        <v>-44.607639939485622</v>
      </c>
      <c r="U115" s="35">
        <v>-44.093267776096823</v>
      </c>
      <c r="V115" s="35">
        <v>-43.578895612708017</v>
      </c>
      <c r="W115" s="35">
        <v>-43.064523449319211</v>
      </c>
      <c r="X115" s="35">
        <v>-42.550151285930404</v>
      </c>
      <c r="Y115" s="35">
        <v>-42.035779122541605</v>
      </c>
      <c r="Z115" s="35">
        <v>-41.545833333333334</v>
      </c>
      <c r="AA115" s="35">
        <v>-41.129166666666663</v>
      </c>
      <c r="AB115" s="35">
        <v>-40.712499999999999</v>
      </c>
      <c r="AC115" s="35">
        <v>-40.295833333333334</v>
      </c>
      <c r="AD115" s="35">
        <v>-39.879166666666663</v>
      </c>
      <c r="AE115" s="35">
        <v>-39.462499999999999</v>
      </c>
      <c r="AF115" s="35">
        <v>-39.045833333333334</v>
      </c>
      <c r="AG115" s="35">
        <v>-38.676777609682297</v>
      </c>
      <c r="AH115" s="35">
        <v>-38.333358547655067</v>
      </c>
      <c r="AI115" s="35">
        <v>-37.989939485627836</v>
      </c>
      <c r="AJ115" s="35">
        <v>-37.646520423600606</v>
      </c>
      <c r="AK115" s="35">
        <v>-37.303101361573376</v>
      </c>
      <c r="AL115" s="35">
        <v>-36.959682299546145</v>
      </c>
      <c r="AM115" s="35">
        <v>-36.618381240544636</v>
      </c>
      <c r="AN115" s="35">
        <v>-36.327912254160367</v>
      </c>
      <c r="AO115" s="35">
        <v>-36.037443267776098</v>
      </c>
      <c r="AP115" s="35">
        <v>-35.746974281391836</v>
      </c>
      <c r="AQ115" s="35">
        <v>-35.456505295007567</v>
      </c>
      <c r="AR115" s="35">
        <v>-35.166036308623298</v>
      </c>
      <c r="AS115" s="35">
        <v>-34.875567322239036</v>
      </c>
      <c r="AT115" s="35">
        <v>-34.602012102874433</v>
      </c>
      <c r="AU115" s="35">
        <v>-34.350877458396369</v>
      </c>
      <c r="AV115" s="35">
        <v>-34.099742813918304</v>
      </c>
      <c r="AW115" s="35">
        <v>-33.84860816944024</v>
      </c>
      <c r="AX115" s="35">
        <v>-33.597473524962176</v>
      </c>
      <c r="AY115" s="35">
        <v>-33.346338880484112</v>
      </c>
      <c r="AZ115" s="35">
        <v>-33.095204236006047</v>
      </c>
      <c r="BA115" s="35">
        <v>-32.861151515151512</v>
      </c>
      <c r="BB115" s="35">
        <v>-32.63187878787879</v>
      </c>
      <c r="BC115" s="35">
        <v>-32.407636363636364</v>
      </c>
      <c r="BD115" s="35">
        <v>-32.186545454545453</v>
      </c>
      <c r="BE115" s="35">
        <v>-31.968363636363637</v>
      </c>
      <c r="BF115" s="35">
        <v>-31.755454545454544</v>
      </c>
      <c r="BG115" s="35">
        <v>-31.543614457831325</v>
      </c>
      <c r="BH115" s="35">
        <v>-31.332771084337349</v>
      </c>
      <c r="BI115" s="35">
        <v>-31.128</v>
      </c>
      <c r="BJ115" s="35">
        <v>-30.928000000000001</v>
      </c>
      <c r="BK115" s="35">
        <v>-30.727999999999998</v>
      </c>
      <c r="BL115" s="35">
        <v>-30.527999999999999</v>
      </c>
      <c r="BM115" s="35">
        <v>-30.327999999999999</v>
      </c>
      <c r="BN115" s="35">
        <v>-30.131696969696968</v>
      </c>
      <c r="BO115" s="35">
        <v>-29.937757575757576</v>
      </c>
      <c r="BP115" s="35">
        <v>-29.750722891566266</v>
      </c>
      <c r="BQ115" s="35">
        <v>-29.561818181818182</v>
      </c>
      <c r="BR115" s="35">
        <v>-29.367878787878787</v>
      </c>
      <c r="BS115" s="35">
        <v>-29.177878787878786</v>
      </c>
      <c r="BT115" s="35">
        <v>-28.99</v>
      </c>
    </row>
    <row r="116" spans="1:72" ht="21.75" hidden="1" thickBot="1">
      <c r="A116" s="83" t="s">
        <v>6</v>
      </c>
      <c r="B116" s="35">
        <v>-26.228424242424239</v>
      </c>
      <c r="C116" s="35">
        <v>-25.521272727272727</v>
      </c>
      <c r="D116" s="35">
        <v>-24.866727272727275</v>
      </c>
      <c r="E116" s="35">
        <v>-24.265272727272727</v>
      </c>
      <c r="F116" s="35">
        <v>-23.68781818181818</v>
      </c>
      <c r="G116" s="35">
        <v>-23.160545454545453</v>
      </c>
      <c r="H116" s="35">
        <v>-22.655361445783132</v>
      </c>
      <c r="I116" s="35">
        <v>-22.179457831325301</v>
      </c>
      <c r="J116" s="35">
        <v>-21.738666666666667</v>
      </c>
      <c r="K116" s="35">
        <v>-21.312727272727273</v>
      </c>
      <c r="L116" s="35">
        <v>-20.918787878787878</v>
      </c>
      <c r="M116" s="35">
        <v>-20.56139183055976</v>
      </c>
      <c r="N116" s="35">
        <v>-20.245204236006053</v>
      </c>
      <c r="O116" s="35">
        <v>-19.929016641452346</v>
      </c>
      <c r="P116" s="35">
        <v>-19.612829046898639</v>
      </c>
      <c r="Q116" s="35">
        <v>-19.296641452344932</v>
      </c>
      <c r="R116" s="35">
        <v>-18.980453857791225</v>
      </c>
      <c r="S116" s="35">
        <v>-18.664266263237518</v>
      </c>
      <c r="T116" s="35">
        <v>-18.42354009077156</v>
      </c>
      <c r="U116" s="35">
        <v>-18.195098335854766</v>
      </c>
      <c r="V116" s="35">
        <v>-17.966656580937972</v>
      </c>
      <c r="W116" s="35">
        <v>-17.738214826021181</v>
      </c>
      <c r="X116" s="35">
        <v>-17.509773071104387</v>
      </c>
      <c r="Y116" s="35">
        <v>-17.281331316187593</v>
      </c>
      <c r="Z116" s="35">
        <v>-17.066818181818181</v>
      </c>
      <c r="AA116" s="35">
        <v>-16.894090909090909</v>
      </c>
      <c r="AB116" s="35">
        <v>-16.721363636363638</v>
      </c>
      <c r="AC116" s="35">
        <v>-16.548636363636362</v>
      </c>
      <c r="AD116" s="35">
        <v>-16.37590909090909</v>
      </c>
      <c r="AE116" s="35">
        <v>-16.203181818181818</v>
      </c>
      <c r="AF116" s="35">
        <v>-16.030454545454546</v>
      </c>
      <c r="AG116" s="35">
        <v>-15.883464447806354</v>
      </c>
      <c r="AH116" s="35">
        <v>-15.750332829046899</v>
      </c>
      <c r="AI116" s="35">
        <v>-15.617201210287444</v>
      </c>
      <c r="AJ116" s="35">
        <v>-15.484069591527989</v>
      </c>
      <c r="AK116" s="35">
        <v>-15.350937972768532</v>
      </c>
      <c r="AL116" s="35">
        <v>-15.217806354009078</v>
      </c>
      <c r="AM116" s="35">
        <v>-15.085824508320727</v>
      </c>
      <c r="AN116" s="35">
        <v>-14.981437216338881</v>
      </c>
      <c r="AO116" s="35">
        <v>-14.877049924357035</v>
      </c>
      <c r="AP116" s="35">
        <v>-14.772662632375189</v>
      </c>
      <c r="AQ116" s="35">
        <v>-14.668275340393343</v>
      </c>
      <c r="AR116" s="35">
        <v>-14.563888048411499</v>
      </c>
      <c r="AS116" s="35">
        <v>-14.459500756429653</v>
      </c>
      <c r="AT116" s="35">
        <v>-14.364220877458397</v>
      </c>
      <c r="AU116" s="35">
        <v>-14.281013615733738</v>
      </c>
      <c r="AV116" s="35">
        <v>-14.197806354009078</v>
      </c>
      <c r="AW116" s="35">
        <v>-14.114599092284417</v>
      </c>
      <c r="AX116" s="35">
        <v>-14.031391830559757</v>
      </c>
      <c r="AY116" s="35">
        <v>-13.948184568835098</v>
      </c>
      <c r="AZ116" s="35">
        <v>-13.864977307110438</v>
      </c>
      <c r="BA116" s="35">
        <v>-13.78539393939394</v>
      </c>
      <c r="BB116" s="35">
        <v>-13.708666666666668</v>
      </c>
      <c r="BC116" s="35">
        <v>-13.641999999999999</v>
      </c>
      <c r="BD116" s="35">
        <v>-13.572181818181818</v>
      </c>
      <c r="BE116" s="35">
        <v>-13.499454545454546</v>
      </c>
      <c r="BF116" s="35">
        <v>-13.432</v>
      </c>
      <c r="BG116" s="35">
        <v>-13.366746987951808</v>
      </c>
      <c r="BH116" s="35">
        <v>-13.306506024096386</v>
      </c>
      <c r="BI116" s="35">
        <v>-13.242666666666667</v>
      </c>
      <c r="BJ116" s="35">
        <v>-13.176</v>
      </c>
      <c r="BK116" s="35">
        <v>-13.114848484848485</v>
      </c>
      <c r="BL116" s="35">
        <v>-13.054242424242425</v>
      </c>
      <c r="BM116" s="35">
        <v>-12.993636363636364</v>
      </c>
      <c r="BN116" s="35">
        <v>-12.933030303030304</v>
      </c>
      <c r="BO116" s="35">
        <v>-12.872424242424241</v>
      </c>
      <c r="BP116" s="35">
        <v>-12.812168674698794</v>
      </c>
      <c r="BQ116" s="35">
        <v>-12.751818181818182</v>
      </c>
      <c r="BR116" s="35">
        <v>-12.691212121212121</v>
      </c>
      <c r="BS116" s="35">
        <v>-12.630606060606061</v>
      </c>
      <c r="BT116" s="35">
        <v>-12.57</v>
      </c>
    </row>
    <row r="117" spans="1:72" ht="21.75" hidden="1" thickBot="1">
      <c r="A117" s="83" t="s">
        <v>7</v>
      </c>
      <c r="B117" s="35">
        <v>-5.6688000000000001</v>
      </c>
      <c r="C117" s="35">
        <v>-5.7292606060606062</v>
      </c>
      <c r="D117" s="35">
        <v>-5.7904727272727277</v>
      </c>
      <c r="E117" s="35">
        <v>-5.8521272727272731</v>
      </c>
      <c r="F117" s="35">
        <v>-5.9138969696969692</v>
      </c>
      <c r="G117" s="35">
        <v>-5.9751090909090907</v>
      </c>
      <c r="H117" s="35">
        <v>-6.036421686746988</v>
      </c>
      <c r="I117" s="35">
        <v>-6.0978674698795183</v>
      </c>
      <c r="J117" s="35">
        <v>-6.1591333333333331</v>
      </c>
      <c r="K117" s="35">
        <v>-6.2202000000000002</v>
      </c>
      <c r="L117" s="35">
        <v>-6.2801999999999998</v>
      </c>
      <c r="M117" s="35">
        <v>-6.3395885022692893</v>
      </c>
      <c r="N117" s="35">
        <v>-6.3982874432677761</v>
      </c>
      <c r="O117" s="35">
        <v>-6.4569863842662638</v>
      </c>
      <c r="P117" s="35">
        <v>-6.5156853252647506</v>
      </c>
      <c r="Q117" s="35">
        <v>-6.5743842662632375</v>
      </c>
      <c r="R117" s="35">
        <v>-6.6330832072617252</v>
      </c>
      <c r="S117" s="35">
        <v>-6.691782148260212</v>
      </c>
      <c r="T117" s="35">
        <v>-6.7474886535552194</v>
      </c>
      <c r="U117" s="35">
        <v>-6.8027080181543118</v>
      </c>
      <c r="V117" s="35">
        <v>-6.8579273827534042</v>
      </c>
      <c r="W117" s="35">
        <v>-6.9131467473524966</v>
      </c>
      <c r="X117" s="35">
        <v>-6.9683661119515889</v>
      </c>
      <c r="Y117" s="35">
        <v>-7.0235854765506813</v>
      </c>
      <c r="Z117" s="35">
        <v>-7.0779924242424244</v>
      </c>
      <c r="AA117" s="35">
        <v>-7.129962121212122</v>
      </c>
      <c r="AB117" s="35">
        <v>-7.1819318181818188</v>
      </c>
      <c r="AC117" s="35">
        <v>-7.2339015151515156</v>
      </c>
      <c r="AD117" s="35">
        <v>-7.2858712121212124</v>
      </c>
      <c r="AE117" s="35">
        <v>-7.3378409090909091</v>
      </c>
      <c r="AF117" s="35">
        <v>-7.3898106060606068</v>
      </c>
      <c r="AG117" s="35">
        <v>-7.4394674735249628</v>
      </c>
      <c r="AH117" s="35">
        <v>-7.4878789712556735</v>
      </c>
      <c r="AI117" s="35">
        <v>-7.5362904689863841</v>
      </c>
      <c r="AJ117" s="35">
        <v>-7.5847019667170956</v>
      </c>
      <c r="AK117" s="35">
        <v>-7.6331134644478063</v>
      </c>
      <c r="AL117" s="35">
        <v>-7.6815249621785169</v>
      </c>
      <c r="AM117" s="35">
        <v>-7.7298275340393339</v>
      </c>
      <c r="AN117" s="35">
        <v>-7.7755158850226929</v>
      </c>
      <c r="AO117" s="35">
        <v>-7.821204236006051</v>
      </c>
      <c r="AP117" s="35">
        <v>-7.8668925869894091</v>
      </c>
      <c r="AQ117" s="35">
        <v>-7.9125809379727681</v>
      </c>
      <c r="AR117" s="35">
        <v>-7.9582692889561262</v>
      </c>
      <c r="AS117" s="35">
        <v>-8.0039576399394843</v>
      </c>
      <c r="AT117" s="35">
        <v>-8.0486051437216339</v>
      </c>
      <c r="AU117" s="35">
        <v>-8.0918729198184565</v>
      </c>
      <c r="AV117" s="35">
        <v>-8.135140695915279</v>
      </c>
      <c r="AW117" s="35">
        <v>-8.1784084720121033</v>
      </c>
      <c r="AX117" s="35">
        <v>-8.2216762481089258</v>
      </c>
      <c r="AY117" s="35">
        <v>-8.2649440242057501</v>
      </c>
      <c r="AZ117" s="35">
        <v>-8.3082118003025727</v>
      </c>
      <c r="BA117" s="35">
        <v>-8.3507878787878784</v>
      </c>
      <c r="BB117" s="35">
        <v>-8.3932121212121213</v>
      </c>
      <c r="BC117" s="35">
        <v>-8.4356363636363625</v>
      </c>
      <c r="BD117" s="35">
        <v>-8.4780606060606054</v>
      </c>
      <c r="BE117" s="35">
        <v>-8.5204848484848483</v>
      </c>
      <c r="BF117" s="35">
        <v>-8.5629090909090912</v>
      </c>
      <c r="BG117" s="35">
        <v>-8.6052771084337358</v>
      </c>
      <c r="BH117" s="35">
        <v>-8.6474457831325307</v>
      </c>
      <c r="BI117" s="35">
        <v>-8.6900969696969703</v>
      </c>
      <c r="BJ117" s="35">
        <v>-8.7331272727272733</v>
      </c>
      <c r="BK117" s="35">
        <v>-8.7772606060606062</v>
      </c>
      <c r="BL117" s="35">
        <v>-8.8216606060606058</v>
      </c>
      <c r="BM117" s="35">
        <v>-8.8665090909090907</v>
      </c>
      <c r="BN117" s="35">
        <v>-8.9120969696969699</v>
      </c>
      <c r="BO117" s="35">
        <v>-8.9581575757575767</v>
      </c>
      <c r="BP117" s="35">
        <v>-9.0051084337349412</v>
      </c>
      <c r="BQ117" s="35">
        <v>-9.052545454545454</v>
      </c>
      <c r="BR117" s="35">
        <v>-9.1010303030303028</v>
      </c>
      <c r="BS117" s="35">
        <v>-9.1506969696969698</v>
      </c>
      <c r="BT117" s="35">
        <v>-9.2010000000000005</v>
      </c>
    </row>
    <row r="118" spans="1:72" ht="21.75" hidden="1" thickBot="1">
      <c r="A118" s="83" t="s">
        <v>7</v>
      </c>
      <c r="B118" s="35">
        <v>-5.6688000000000001</v>
      </c>
      <c r="C118" s="35">
        <v>-5.7292606060606062</v>
      </c>
      <c r="D118" s="35">
        <v>-5.7904727272727277</v>
      </c>
      <c r="E118" s="35">
        <v>-5.8521272727272731</v>
      </c>
      <c r="F118" s="35">
        <v>-5.9138969696969692</v>
      </c>
      <c r="G118" s="35">
        <v>-5.9751090909090907</v>
      </c>
      <c r="H118" s="35">
        <v>-6.036421686746988</v>
      </c>
      <c r="I118" s="35">
        <v>-6.0978674698795183</v>
      </c>
      <c r="J118" s="35">
        <v>-6.1591333333333331</v>
      </c>
      <c r="K118" s="35">
        <v>-6.2202000000000002</v>
      </c>
      <c r="L118" s="35">
        <v>-6.2801999999999998</v>
      </c>
      <c r="M118" s="35">
        <v>-6.3395885022692893</v>
      </c>
      <c r="N118" s="35">
        <v>-6.3982874432677761</v>
      </c>
      <c r="O118" s="35">
        <v>-6.4569863842662638</v>
      </c>
      <c r="P118" s="35">
        <v>-6.5156853252647506</v>
      </c>
      <c r="Q118" s="35">
        <v>-6.5743842662632375</v>
      </c>
      <c r="R118" s="35">
        <v>-6.6330832072617252</v>
      </c>
      <c r="S118" s="35">
        <v>-6.691782148260212</v>
      </c>
      <c r="T118" s="35">
        <v>-6.7474886535552194</v>
      </c>
      <c r="U118" s="35">
        <v>-6.8027080181543118</v>
      </c>
      <c r="V118" s="35">
        <v>-6.8579273827534042</v>
      </c>
      <c r="W118" s="35">
        <v>-6.9131467473524966</v>
      </c>
      <c r="X118" s="35">
        <v>-6.9683661119515889</v>
      </c>
      <c r="Y118" s="35">
        <v>-7.0235854765506813</v>
      </c>
      <c r="Z118" s="35">
        <v>-7.0779924242424244</v>
      </c>
      <c r="AA118" s="35">
        <v>-7.129962121212122</v>
      </c>
      <c r="AB118" s="35">
        <v>-7.1819318181818188</v>
      </c>
      <c r="AC118" s="35">
        <v>-7.2339015151515156</v>
      </c>
      <c r="AD118" s="35">
        <v>-7.2858712121212124</v>
      </c>
      <c r="AE118" s="35">
        <v>-7.3378409090909091</v>
      </c>
      <c r="AF118" s="35">
        <v>-7.3898106060606068</v>
      </c>
      <c r="AG118" s="35">
        <v>-7.4394674735249628</v>
      </c>
      <c r="AH118" s="35">
        <v>-7.4878789712556735</v>
      </c>
      <c r="AI118" s="35">
        <v>-7.5362904689863841</v>
      </c>
      <c r="AJ118" s="35">
        <v>-7.5847019667170956</v>
      </c>
      <c r="AK118" s="35">
        <v>-7.6331134644478063</v>
      </c>
      <c r="AL118" s="35">
        <v>-7.6815249621785169</v>
      </c>
      <c r="AM118" s="35">
        <v>-7.7298275340393339</v>
      </c>
      <c r="AN118" s="35">
        <v>-7.7755158850226929</v>
      </c>
      <c r="AO118" s="35">
        <v>-7.821204236006051</v>
      </c>
      <c r="AP118" s="35">
        <v>-7.8668925869894091</v>
      </c>
      <c r="AQ118" s="35">
        <v>-7.9125809379727681</v>
      </c>
      <c r="AR118" s="35">
        <v>-7.9582692889561262</v>
      </c>
      <c r="AS118" s="35">
        <v>-8.0039576399394843</v>
      </c>
      <c r="AT118" s="35">
        <v>-8.0486051437216339</v>
      </c>
      <c r="AU118" s="35">
        <v>-8.0918729198184565</v>
      </c>
      <c r="AV118" s="35">
        <v>-8.135140695915279</v>
      </c>
      <c r="AW118" s="35">
        <v>-8.1784084720121033</v>
      </c>
      <c r="AX118" s="35">
        <v>-8.2216762481089258</v>
      </c>
      <c r="AY118" s="35">
        <v>-8.2649440242057501</v>
      </c>
      <c r="AZ118" s="35">
        <v>-8.3082118003025727</v>
      </c>
      <c r="BA118" s="35">
        <v>-8.3507878787878784</v>
      </c>
      <c r="BB118" s="35">
        <v>-8.3932121212121213</v>
      </c>
      <c r="BC118" s="35">
        <v>-8.4356363636363625</v>
      </c>
      <c r="BD118" s="35">
        <v>-8.4780606060606054</v>
      </c>
      <c r="BE118" s="35">
        <v>-8.5204848484848483</v>
      </c>
      <c r="BF118" s="35">
        <v>-8.5629090909090912</v>
      </c>
      <c r="BG118" s="35">
        <v>-8.6052771084337358</v>
      </c>
      <c r="BH118" s="35">
        <v>-8.6474457831325307</v>
      </c>
      <c r="BI118" s="35">
        <v>-8.6900969696969703</v>
      </c>
      <c r="BJ118" s="35">
        <v>-8.7331272727272733</v>
      </c>
      <c r="BK118" s="35">
        <v>-8.7772606060606062</v>
      </c>
      <c r="BL118" s="35">
        <v>-8.8216606060606058</v>
      </c>
      <c r="BM118" s="35">
        <v>-8.8665090909090907</v>
      </c>
      <c r="BN118" s="35">
        <v>-8.9120969696969699</v>
      </c>
      <c r="BO118" s="35">
        <v>-8.9581575757575767</v>
      </c>
      <c r="BP118" s="35">
        <v>-9.0051084337349412</v>
      </c>
      <c r="BQ118" s="35">
        <v>-9.052545454545454</v>
      </c>
      <c r="BR118" s="35">
        <v>-9.1010303030303028</v>
      </c>
      <c r="BS118" s="35">
        <v>-9.1506969696969698</v>
      </c>
      <c r="BT118" s="35">
        <v>-9.2010000000000005</v>
      </c>
    </row>
    <row r="119" spans="1:72" ht="21.75" hidden="1" thickBot="1">
      <c r="A119" s="83"/>
    </row>
    <row r="120" spans="1:72" ht="21.75" hidden="1" thickBot="1">
      <c r="A120" s="88"/>
    </row>
    <row r="121" spans="1:72" ht="21.75" hidden="1" thickBot="1">
      <c r="A121" s="88"/>
    </row>
    <row r="122" spans="1:72" ht="21.75" hidden="1" thickBot="1">
      <c r="A122" s="88"/>
    </row>
    <row r="123" spans="1:72" ht="21.75" hidden="1" thickBot="1">
      <c r="A123" s="88"/>
    </row>
    <row r="124" spans="1:72" ht="21.75" hidden="1" thickBot="1">
      <c r="A124" s="88"/>
    </row>
    <row r="125" spans="1:72" ht="21.75" hidden="1" thickBot="1">
      <c r="A125" s="88"/>
    </row>
    <row r="126" spans="1:72" ht="21.75" hidden="1" thickBot="1">
      <c r="A126" s="88"/>
    </row>
    <row r="127" spans="1:72" ht="21.75" hidden="1" thickBot="1">
      <c r="A127" s="88"/>
    </row>
    <row r="128" spans="1:72" ht="21.75" hidden="1" thickBot="1">
      <c r="A128" s="88"/>
    </row>
    <row r="129" spans="1:72" ht="21.75" hidden="1" thickBot="1">
      <c r="A129" s="88"/>
    </row>
    <row r="130" spans="1:72" ht="22.5" hidden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/>
    <row r="132" spans="1:72" ht="30" customHeight="1" thickTop="1" thickBot="1">
      <c r="A132" s="86" t="s">
        <v>28</v>
      </c>
      <c r="B132" s="59">
        <v>300</v>
      </c>
      <c r="C132" s="59">
        <v>310</v>
      </c>
      <c r="D132" s="59">
        <v>320</v>
      </c>
      <c r="E132" s="59">
        <v>330</v>
      </c>
      <c r="F132" s="59">
        <v>340</v>
      </c>
      <c r="G132" s="59">
        <v>350</v>
      </c>
      <c r="H132" s="59">
        <v>360</v>
      </c>
      <c r="I132" s="59">
        <v>370</v>
      </c>
      <c r="J132" s="59">
        <v>380</v>
      </c>
      <c r="K132" s="59">
        <v>390</v>
      </c>
      <c r="L132" s="59">
        <v>400</v>
      </c>
      <c r="M132" s="59">
        <v>410</v>
      </c>
      <c r="N132" s="59">
        <v>420</v>
      </c>
      <c r="O132" s="59">
        <v>430</v>
      </c>
      <c r="P132" s="59">
        <v>440</v>
      </c>
      <c r="Q132" s="59">
        <v>450</v>
      </c>
      <c r="R132" s="59">
        <v>460</v>
      </c>
      <c r="S132" s="59">
        <v>470</v>
      </c>
      <c r="T132" s="59">
        <v>480</v>
      </c>
      <c r="U132" s="59">
        <v>490</v>
      </c>
      <c r="V132" s="59">
        <v>500</v>
      </c>
      <c r="W132" s="59">
        <v>510</v>
      </c>
      <c r="X132" s="59">
        <v>520</v>
      </c>
      <c r="Y132" s="59">
        <v>530</v>
      </c>
      <c r="Z132" s="59">
        <v>540</v>
      </c>
      <c r="AA132" s="59">
        <v>550</v>
      </c>
      <c r="AB132" s="59">
        <v>560</v>
      </c>
      <c r="AC132" s="59">
        <v>570</v>
      </c>
      <c r="AD132" s="59">
        <v>580</v>
      </c>
      <c r="AE132" s="59">
        <v>590</v>
      </c>
      <c r="AF132" s="59">
        <v>600</v>
      </c>
      <c r="AG132" s="59">
        <v>610</v>
      </c>
      <c r="AH132" s="59">
        <v>620</v>
      </c>
      <c r="AI132" s="59">
        <v>630</v>
      </c>
      <c r="AJ132" s="59">
        <v>640</v>
      </c>
      <c r="AK132" s="59">
        <v>650</v>
      </c>
      <c r="AL132" s="59">
        <v>660</v>
      </c>
      <c r="AM132" s="59">
        <v>670</v>
      </c>
      <c r="AN132" s="59">
        <v>680</v>
      </c>
      <c r="AO132" s="59">
        <v>690</v>
      </c>
      <c r="AP132" s="59">
        <v>700</v>
      </c>
      <c r="AQ132" s="59">
        <v>710</v>
      </c>
      <c r="AR132" s="59">
        <v>720</v>
      </c>
      <c r="AS132" s="59">
        <v>730</v>
      </c>
      <c r="AT132" s="59">
        <v>740</v>
      </c>
      <c r="AU132" s="59">
        <v>750</v>
      </c>
      <c r="AV132" s="59">
        <v>760</v>
      </c>
      <c r="AW132" s="59">
        <v>770</v>
      </c>
      <c r="AX132" s="59">
        <v>780</v>
      </c>
      <c r="AY132" s="59">
        <v>790</v>
      </c>
      <c r="AZ132" s="59">
        <v>800</v>
      </c>
      <c r="BA132" s="59">
        <v>810</v>
      </c>
      <c r="BB132" s="59">
        <v>820</v>
      </c>
      <c r="BC132" s="59">
        <v>830</v>
      </c>
      <c r="BD132" s="59">
        <v>840</v>
      </c>
      <c r="BE132" s="59">
        <v>850</v>
      </c>
      <c r="BF132" s="59">
        <v>860</v>
      </c>
      <c r="BG132" s="59">
        <v>870</v>
      </c>
      <c r="BH132" s="59">
        <v>880</v>
      </c>
      <c r="BI132" s="59">
        <v>890</v>
      </c>
      <c r="BJ132" s="59">
        <v>900</v>
      </c>
      <c r="BK132" s="59">
        <v>910</v>
      </c>
      <c r="BL132" s="59">
        <v>920</v>
      </c>
      <c r="BM132" s="59">
        <v>930</v>
      </c>
      <c r="BN132" s="59">
        <v>940</v>
      </c>
      <c r="BO132" s="59">
        <v>950</v>
      </c>
      <c r="BP132" s="59">
        <v>960</v>
      </c>
      <c r="BQ132" s="59">
        <v>970</v>
      </c>
      <c r="BR132" s="59">
        <v>980</v>
      </c>
      <c r="BS132" s="59">
        <v>990</v>
      </c>
      <c r="BT132" s="59">
        <v>1000</v>
      </c>
    </row>
    <row r="133" spans="1:72" ht="9.9499999999999993" customHeight="1" thickTop="1" thickBot="1">
      <c r="A133" s="83" t="s">
        <v>110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0.08</v>
      </c>
      <c r="X133" s="35">
        <v>0.08</v>
      </c>
      <c r="Y133" s="35">
        <v>0.08</v>
      </c>
      <c r="Z133" s="35">
        <v>0.08</v>
      </c>
      <c r="AA133" s="35">
        <v>0.08</v>
      </c>
      <c r="AB133" s="35">
        <v>0.08</v>
      </c>
      <c r="AC133" s="35">
        <v>0.08</v>
      </c>
      <c r="AD133" s="35">
        <v>0.08</v>
      </c>
      <c r="AE133" s="35">
        <v>0.08</v>
      </c>
      <c r="AF133" s="35">
        <v>0.08</v>
      </c>
      <c r="AG133" s="35">
        <v>0.08</v>
      </c>
      <c r="AH133" s="35">
        <v>0.08</v>
      </c>
      <c r="AI133" s="35">
        <v>0.08</v>
      </c>
      <c r="AJ133" s="35">
        <v>0.08</v>
      </c>
      <c r="AK133" s="35">
        <v>0.08</v>
      </c>
      <c r="AL133" s="35">
        <v>0.08</v>
      </c>
      <c r="AM133" s="35">
        <v>7.9999975757575753E-2</v>
      </c>
      <c r="AN133" s="35">
        <v>7.9999369696969705E-2</v>
      </c>
      <c r="AO133" s="35">
        <v>7.9998295180722892E-2</v>
      </c>
      <c r="AP133" s="35">
        <v>7.9996487951807221E-2</v>
      </c>
      <c r="AQ133" s="35">
        <v>7.9992018181818184E-2</v>
      </c>
      <c r="AR133" s="35">
        <v>7.8762321212121289E-2</v>
      </c>
      <c r="AS133" s="35">
        <v>6.345383636363644E-2</v>
      </c>
      <c r="AT133" s="35">
        <v>4.9394957575757632E-2</v>
      </c>
      <c r="AU133" s="35">
        <v>3.699253333333339E-2</v>
      </c>
      <c r="AV133" s="35">
        <v>1.8154031272727369E-2</v>
      </c>
      <c r="AW133" s="35">
        <v>1.706269090909096E-4</v>
      </c>
      <c r="AX133" s="35">
        <v>5.837236363636416E-5</v>
      </c>
      <c r="AY133" s="35">
        <v>5.6544593253012137E-22</v>
      </c>
      <c r="AZ133" s="35">
        <v>9.1854125301203116E-23</v>
      </c>
      <c r="BA133" s="35">
        <v>6.1388948176637175E-24</v>
      </c>
      <c r="BB133" s="35">
        <v>5.5673031318877656E-24</v>
      </c>
      <c r="BC133" s="35">
        <v>4.9957114461118143E-24</v>
      </c>
      <c r="BD133" s="35">
        <v>4.4241197603358631E-24</v>
      </c>
      <c r="BE133" s="35">
        <v>3.8525280745599119E-24</v>
      </c>
      <c r="BF133" s="35">
        <v>3.2809363887839599E-24</v>
      </c>
      <c r="BG133" s="35">
        <v>2.7093447030080087E-24</v>
      </c>
      <c r="BH133" s="35">
        <v>2.1377530172320567E-24</v>
      </c>
      <c r="BI133" s="35">
        <v>1.5661613314561055E-24</v>
      </c>
      <c r="BJ133" s="35">
        <v>9.9456964568015422E-25</v>
      </c>
      <c r="BK133" s="35">
        <v>4.2297795990420226E-25</v>
      </c>
      <c r="BL133" s="35">
        <v>9.5094949090908939E-32</v>
      </c>
      <c r="BM133" s="35">
        <v>2.842167636363621E-32</v>
      </c>
      <c r="BN133" s="35">
        <v>1.5261277284848451E-33</v>
      </c>
      <c r="BO133" s="35">
        <v>6.2238758787875386E-35</v>
      </c>
      <c r="BP133" s="35">
        <v>1.5531566265060222E-36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>
      <c r="A134" s="83" t="s">
        <v>111</v>
      </c>
      <c r="B134" s="35">
        <v>0.08</v>
      </c>
      <c r="C134" s="35">
        <v>0.08</v>
      </c>
      <c r="D134" s="35">
        <v>0.08</v>
      </c>
      <c r="E134" s="35">
        <v>0.08</v>
      </c>
      <c r="F134" s="35">
        <v>0.08</v>
      </c>
      <c r="G134" s="35">
        <v>0.08</v>
      </c>
      <c r="H134" s="35">
        <v>0.08</v>
      </c>
      <c r="I134" s="35">
        <v>0.08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0.08</v>
      </c>
      <c r="Z134" s="35">
        <v>0.08</v>
      </c>
      <c r="AA134" s="35">
        <v>0.08</v>
      </c>
      <c r="AB134" s="35">
        <v>0.08</v>
      </c>
      <c r="AC134" s="35">
        <v>0.08</v>
      </c>
      <c r="AD134" s="35">
        <v>0.08</v>
      </c>
      <c r="AE134" s="35">
        <v>0.08</v>
      </c>
      <c r="AF134" s="35">
        <v>0.08</v>
      </c>
      <c r="AG134" s="35">
        <v>0.08</v>
      </c>
      <c r="AH134" s="35">
        <v>0.08</v>
      </c>
      <c r="AI134" s="35">
        <v>0.08</v>
      </c>
      <c r="AJ134" s="35">
        <v>0.08</v>
      </c>
      <c r="AK134" s="35">
        <v>0.08</v>
      </c>
      <c r="AL134" s="35">
        <v>0.08</v>
      </c>
      <c r="AM134" s="35">
        <v>0.08</v>
      </c>
      <c r="AN134" s="35">
        <v>0.08</v>
      </c>
      <c r="AO134" s="35">
        <v>0.08</v>
      </c>
      <c r="AP134" s="35">
        <v>0.08</v>
      </c>
      <c r="AQ134" s="35">
        <v>0.08</v>
      </c>
      <c r="AR134" s="35">
        <v>7.6492523636363843E-2</v>
      </c>
      <c r="AS134" s="35">
        <v>3.264906909090929E-2</v>
      </c>
      <c r="AT134" s="35">
        <v>5.6625006060617971E-3</v>
      </c>
      <c r="AU134" s="35">
        <v>1.0211066666705772E-3</v>
      </c>
      <c r="AV134" s="35">
        <v>2.3661890909091031E-15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9.9499999999999993" customHeight="1" thickBot="1">
      <c r="A135" s="83" t="s">
        <v>91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4.5736006051437199E-34</v>
      </c>
      <c r="AH135" s="35">
        <v>1.160990922844175E-33</v>
      </c>
      <c r="AI135" s="35">
        <v>1.864621785173978E-33</v>
      </c>
      <c r="AJ135" s="35">
        <v>2.5682526475037812E-33</v>
      </c>
      <c r="AK135" s="35">
        <v>3.2718835098335844E-33</v>
      </c>
      <c r="AL135" s="35">
        <v>3.9755143721633872E-33</v>
      </c>
      <c r="AM135" s="35">
        <v>7.8914606060604219E-33</v>
      </c>
      <c r="AN135" s="35">
        <v>8.8902975757575586E-32</v>
      </c>
      <c r="AO135" s="35">
        <v>1.6613827710843262E-30</v>
      </c>
      <c r="AP135" s="35">
        <v>5.5666719277108265E-30</v>
      </c>
      <c r="AQ135" s="35">
        <v>3.6928333915151693E-30</v>
      </c>
      <c r="AR135" s="35">
        <v>2.2980993939394005E-33</v>
      </c>
      <c r="AS135" s="35">
        <v>8.3434181818182483E-34</v>
      </c>
      <c r="AT135" s="35">
        <v>4.0438242424241999E-19</v>
      </c>
      <c r="AU135" s="35">
        <v>1.3448066666666625E-18</v>
      </c>
      <c r="AV135" s="35">
        <v>8.1816909090909514E-19</v>
      </c>
      <c r="AW135" s="35">
        <v>0</v>
      </c>
      <c r="AX135" s="35">
        <v>0</v>
      </c>
      <c r="AY135" s="35">
        <v>0</v>
      </c>
      <c r="AZ135" s="35">
        <v>0</v>
      </c>
      <c r="BA135" s="35">
        <v>1.5934671280276902E-17</v>
      </c>
      <c r="BB135" s="35">
        <v>3.536719723183399E-17</v>
      </c>
      <c r="BC135" s="35">
        <v>5.4799723183391076E-17</v>
      </c>
      <c r="BD135" s="35">
        <v>7.4232249134948162E-17</v>
      </c>
      <c r="BE135" s="35">
        <v>9.3664775086505247E-17</v>
      </c>
      <c r="BF135" s="35">
        <v>1.1309730103806233E-16</v>
      </c>
      <c r="BG135" s="35">
        <v>1.3252982698961943E-16</v>
      </c>
      <c r="BH135" s="35">
        <v>1.519623529411765E-16</v>
      </c>
      <c r="BI135" s="35">
        <v>1.713948788927336E-16</v>
      </c>
      <c r="BJ135" s="35">
        <v>1.908274048442907E-16</v>
      </c>
      <c r="BK135" s="35">
        <v>2.1025993079584777E-16</v>
      </c>
      <c r="BL135" s="35">
        <v>3.3447818181818278E-16</v>
      </c>
      <c r="BM135" s="35">
        <v>7.5693272727272815E-16</v>
      </c>
      <c r="BN135" s="35">
        <v>9.4615284848484855E-16</v>
      </c>
      <c r="BO135" s="35">
        <v>9.8625587878787886E-16</v>
      </c>
      <c r="BP135" s="35">
        <v>2.8693674698795196E-15</v>
      </c>
      <c r="BQ135" s="35">
        <v>4.3378818181818183E-15</v>
      </c>
      <c r="BR135" s="35">
        <v>4.6598212121212121E-15</v>
      </c>
      <c r="BS135" s="35">
        <v>5.0574757575757573E-15</v>
      </c>
      <c r="BT135" s="35">
        <v>5.4959E-15</v>
      </c>
    </row>
    <row r="136" spans="1:72" ht="9.9499999999999993" customHeight="1" thickBot="1">
      <c r="A136" s="83" t="s">
        <v>53</v>
      </c>
      <c r="B136" s="35">
        <v>1.6769976882931311E-19</v>
      </c>
      <c r="C136" s="35">
        <v>2.30041664536121E-19</v>
      </c>
      <c r="D136" s="35">
        <v>2.923835602429289E-19</v>
      </c>
      <c r="E136" s="35">
        <v>3.547254559497368E-19</v>
      </c>
      <c r="F136" s="35">
        <v>5.9552629712557547E-17</v>
      </c>
      <c r="G136" s="35">
        <v>7.9880950111951634E-16</v>
      </c>
      <c r="H136" s="35">
        <v>1.5380663725264752E-15</v>
      </c>
      <c r="I136" s="35">
        <v>2.2773232439334339E-15</v>
      </c>
      <c r="J136" s="35">
        <v>3.0165801153403929E-15</v>
      </c>
      <c r="K136" s="35">
        <v>3.7558369867473518E-15</v>
      </c>
      <c r="L136" s="35">
        <v>4.4950938581543104E-15</v>
      </c>
      <c r="M136" s="35">
        <v>3.750768018154305E-14</v>
      </c>
      <c r="N136" s="35">
        <v>1.0691359546142205E-13</v>
      </c>
      <c r="O136" s="35">
        <v>1.7631951074130105E-13</v>
      </c>
      <c r="P136" s="35">
        <v>2.4572542602118005E-13</v>
      </c>
      <c r="Q136" s="35">
        <v>3.1513134130105905E-13</v>
      </c>
      <c r="R136" s="35">
        <v>3.8453725658093806E-13</v>
      </c>
      <c r="S136" s="35">
        <v>4.5394317186081706E-13</v>
      </c>
      <c r="T136" s="35">
        <v>9.022912254160372E-13</v>
      </c>
      <c r="U136" s="35">
        <v>1.4123275340393349E-12</v>
      </c>
      <c r="V136" s="35">
        <v>1.922363842662633E-12</v>
      </c>
      <c r="W136" s="35">
        <v>2.4324001512859307E-12</v>
      </c>
      <c r="X136" s="35">
        <v>2.9424364599092284E-12</v>
      </c>
      <c r="Y136" s="35">
        <v>3.4524727685325265E-12</v>
      </c>
      <c r="Z136" s="35">
        <v>4.8725757575757569E-12</v>
      </c>
      <c r="AA136" s="35">
        <v>9.0228787878787887E-12</v>
      </c>
      <c r="AB136" s="35">
        <v>1.3173181818181817E-11</v>
      </c>
      <c r="AC136" s="35">
        <v>1.7323484848484849E-11</v>
      </c>
      <c r="AD136" s="35">
        <v>2.1473787878787878E-11</v>
      </c>
      <c r="AE136" s="35">
        <v>2.5624090909090909E-11</v>
      </c>
      <c r="AF136" s="35">
        <v>2.9774393939393938E-11</v>
      </c>
      <c r="AG136" s="35">
        <v>2.8206005521936458E-11</v>
      </c>
      <c r="AH136" s="35">
        <v>2.3558321709531012E-11</v>
      </c>
      <c r="AI136" s="35">
        <v>1.8910637897125569E-11</v>
      </c>
      <c r="AJ136" s="35">
        <v>1.4262954084720123E-11</v>
      </c>
      <c r="AK136" s="35">
        <v>9.61527027231468E-12</v>
      </c>
      <c r="AL136" s="35">
        <v>4.9675864599092338E-12</v>
      </c>
      <c r="AM136" s="35">
        <v>4.9450636363636431E-13</v>
      </c>
      <c r="AN136" s="35">
        <v>2.1191545454545518E-13</v>
      </c>
      <c r="AO136" s="35">
        <v>3.0420105602409703E-14</v>
      </c>
      <c r="AP136" s="35">
        <v>7.048581506024195E-15</v>
      </c>
      <c r="AQ136" s="35">
        <v>4.1164151400727475E-16</v>
      </c>
      <c r="AR136" s="35">
        <v>1.2788363636363673E-22</v>
      </c>
      <c r="AS136" s="35">
        <v>4.6429090909091282E-23</v>
      </c>
      <c r="AT136" s="35">
        <v>6.8768727272726544E-16</v>
      </c>
      <c r="AU136" s="35">
        <v>2.2869599999999925E-15</v>
      </c>
      <c r="AV136" s="35">
        <v>1.39136727272728E-15</v>
      </c>
      <c r="AW136" s="35">
        <v>0</v>
      </c>
      <c r="AX136" s="35">
        <v>0</v>
      </c>
      <c r="AY136" s="35">
        <v>1.313667469879513E-25</v>
      </c>
      <c r="AZ136" s="35">
        <v>4.0504746987951908E-25</v>
      </c>
      <c r="BA136" s="35">
        <v>1.1020346020761348E-10</v>
      </c>
      <c r="BB136" s="35">
        <v>2.4459792387543351E-10</v>
      </c>
      <c r="BC136" s="35">
        <v>3.7899238754325352E-10</v>
      </c>
      <c r="BD136" s="35">
        <v>5.1338685121107343E-10</v>
      </c>
      <c r="BE136" s="35">
        <v>6.477813148788935E-10</v>
      </c>
      <c r="BF136" s="35">
        <v>7.8217577854671346E-10</v>
      </c>
      <c r="BG136" s="35">
        <v>9.1657024221453352E-10</v>
      </c>
      <c r="BH136" s="35">
        <v>1.0509647058823536E-9</v>
      </c>
      <c r="BI136" s="35">
        <v>1.1853591695501736E-9</v>
      </c>
      <c r="BJ136" s="35">
        <v>1.3197536332179935E-9</v>
      </c>
      <c r="BK136" s="35">
        <v>1.4541480968858135E-9</v>
      </c>
      <c r="BL136" s="35">
        <v>1.8723442424242456E-9</v>
      </c>
      <c r="BM136" s="35">
        <v>3.0982836363636394E-9</v>
      </c>
      <c r="BN136" s="35">
        <v>3.8215090909090916E-9</v>
      </c>
      <c r="BO136" s="35">
        <v>4.2233272727272738E-9</v>
      </c>
      <c r="BP136" s="35">
        <v>7.5540024096385568E-9</v>
      </c>
      <c r="BQ136" s="35">
        <v>1.0367827272727273E-8</v>
      </c>
      <c r="BR136" s="35">
        <v>1.1690918181818182E-8</v>
      </c>
      <c r="BS136" s="35">
        <v>1.3282242424242424E-8</v>
      </c>
      <c r="BT136" s="35">
        <v>1.5017999999999999E-8</v>
      </c>
    </row>
    <row r="137" spans="1:72" ht="9.9499999999999993" customHeight="1" thickBot="1">
      <c r="A137" s="83" t="s">
        <v>61</v>
      </c>
      <c r="B137" s="35">
        <v>0.08</v>
      </c>
      <c r="C137" s="35">
        <v>0.08</v>
      </c>
      <c r="D137" s="35">
        <v>0.08</v>
      </c>
      <c r="E137" s="35">
        <v>0.08</v>
      </c>
      <c r="F137" s="35">
        <v>0.08</v>
      </c>
      <c r="G137" s="35">
        <v>0.08</v>
      </c>
      <c r="H137" s="35">
        <v>0.08</v>
      </c>
      <c r="I137" s="35">
        <v>0.08</v>
      </c>
      <c r="J137" s="35">
        <v>0.08</v>
      </c>
      <c r="K137" s="35">
        <v>0.08</v>
      </c>
      <c r="L137" s="35">
        <v>0.08</v>
      </c>
      <c r="M137" s="35">
        <v>0.08</v>
      </c>
      <c r="N137" s="35">
        <v>0.08</v>
      </c>
      <c r="O137" s="35">
        <v>0.08</v>
      </c>
      <c r="P137" s="35">
        <v>0.08</v>
      </c>
      <c r="Q137" s="35">
        <v>0.08</v>
      </c>
      <c r="R137" s="35">
        <v>0.08</v>
      </c>
      <c r="S137" s="35">
        <v>0.08</v>
      </c>
      <c r="T137" s="35">
        <v>0.08</v>
      </c>
      <c r="U137" s="35">
        <v>0.08</v>
      </c>
      <c r="V137" s="35">
        <v>0.08</v>
      </c>
      <c r="W137" s="35">
        <v>0.08</v>
      </c>
      <c r="X137" s="35">
        <v>0.08</v>
      </c>
      <c r="Y137" s="35">
        <v>0.08</v>
      </c>
      <c r="Z137" s="35">
        <v>0.08</v>
      </c>
      <c r="AA137" s="35">
        <v>0.08</v>
      </c>
      <c r="AB137" s="35">
        <v>0.08</v>
      </c>
      <c r="AC137" s="35">
        <v>0.08</v>
      </c>
      <c r="AD137" s="35">
        <v>0.08</v>
      </c>
      <c r="AE137" s="35">
        <v>0.08</v>
      </c>
      <c r="AF137" s="35">
        <v>0.08</v>
      </c>
      <c r="AG137" s="35">
        <v>0.08</v>
      </c>
      <c r="AH137" s="35">
        <v>0.08</v>
      </c>
      <c r="AI137" s="35">
        <v>0.08</v>
      </c>
      <c r="AJ137" s="35">
        <v>0.08</v>
      </c>
      <c r="AK137" s="35">
        <v>0.08</v>
      </c>
      <c r="AL137" s="35">
        <v>0.08</v>
      </c>
      <c r="AM137" s="35">
        <v>8.000002424242425E-2</v>
      </c>
      <c r="AN137" s="35">
        <v>8.0000630303030298E-2</v>
      </c>
      <c r="AO137" s="35">
        <v>8.0001704819277111E-2</v>
      </c>
      <c r="AP137" s="35">
        <v>8.0003512048192782E-2</v>
      </c>
      <c r="AQ137" s="35">
        <v>8.000798181818182E-2</v>
      </c>
      <c r="AR137" s="35">
        <v>7.7873606060606185E-2</v>
      </c>
      <c r="AS137" s="35">
        <v>5.1131181818181944E-2</v>
      </c>
      <c r="AT137" s="35">
        <v>3.2129800000000042E-2</v>
      </c>
      <c r="AU137" s="35">
        <v>2.338980000000004E-2</v>
      </c>
      <c r="AV137" s="35">
        <v>1.4053076363636407E-2</v>
      </c>
      <c r="AW137" s="35">
        <v>5.3283927903030465E-3</v>
      </c>
      <c r="AX137" s="35">
        <v>1.8260296387878948E-3</v>
      </c>
      <c r="AY137" s="35">
        <v>3.6319971084337395E-6</v>
      </c>
      <c r="AZ137" s="35">
        <v>1.1969910843373406E-6</v>
      </c>
      <c r="BA137" s="35">
        <v>7.0614701038062247E-7</v>
      </c>
      <c r="BB137" s="35">
        <v>6.4207019377162599E-7</v>
      </c>
      <c r="BC137" s="35">
        <v>5.779933771626295E-7</v>
      </c>
      <c r="BD137" s="35">
        <v>5.1391656055363302E-7</v>
      </c>
      <c r="BE137" s="35">
        <v>4.4983974394463643E-7</v>
      </c>
      <c r="BF137" s="35">
        <v>3.8576292733563989E-7</v>
      </c>
      <c r="BG137" s="35">
        <v>3.2168611072664335E-7</v>
      </c>
      <c r="BH137" s="35">
        <v>2.5760929411764686E-7</v>
      </c>
      <c r="BI137" s="35">
        <v>1.9353247750865027E-7</v>
      </c>
      <c r="BJ137" s="35">
        <v>1.2945566089965379E-7</v>
      </c>
      <c r="BK137" s="35">
        <v>6.53788442906573E-8</v>
      </c>
      <c r="BL137" s="35">
        <v>1.6592115151515137E-8</v>
      </c>
      <c r="BM137" s="35">
        <v>1.132332727272726E-8</v>
      </c>
      <c r="BN137" s="35">
        <v>6.8908678787878693E-9</v>
      </c>
      <c r="BO137" s="35">
        <v>2.9931103030302946E-9</v>
      </c>
      <c r="BP137" s="35">
        <v>2.3126120481927706E-9</v>
      </c>
      <c r="BQ137" s="35">
        <v>1.7058745454545456E-9</v>
      </c>
      <c r="BR137" s="35">
        <v>9.5845636363636366E-10</v>
      </c>
      <c r="BS137" s="35">
        <v>5.2674121212121214E-10</v>
      </c>
      <c r="BT137" s="35">
        <v>2.6501999999999998E-10</v>
      </c>
    </row>
    <row r="138" spans="1:72" ht="9.9499999999999993" customHeight="1" thickBot="1">
      <c r="A138" s="83" t="s">
        <v>92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3.9504056789814768E-29</v>
      </c>
      <c r="U138" s="35">
        <v>8.5439003435064363E-29</v>
      </c>
      <c r="V138" s="35">
        <v>1.3137395008031399E-28</v>
      </c>
      <c r="W138" s="35">
        <v>1.7730889672556357E-28</v>
      </c>
      <c r="X138" s="35">
        <v>2.2324384337081316E-28</v>
      </c>
      <c r="Y138" s="35">
        <v>2.6917879001606279E-28</v>
      </c>
      <c r="Z138" s="35">
        <v>3.9591201219772728E-23</v>
      </c>
      <c r="AA138" s="35">
        <v>1.9795479157886366E-22</v>
      </c>
      <c r="AB138" s="35">
        <v>3.563183819379546E-22</v>
      </c>
      <c r="AC138" s="35">
        <v>5.1468197229704549E-22</v>
      </c>
      <c r="AD138" s="35">
        <v>6.7304556265613643E-22</v>
      </c>
      <c r="AE138" s="35">
        <v>8.3140915301522737E-22</v>
      </c>
      <c r="AF138" s="35">
        <v>9.8977274337431812E-22</v>
      </c>
      <c r="AG138" s="35">
        <v>2.9925526383055965E-17</v>
      </c>
      <c r="AH138" s="35">
        <v>7.5963189741603604E-17</v>
      </c>
      <c r="AI138" s="35">
        <v>1.2200085310015123E-16</v>
      </c>
      <c r="AJ138" s="35">
        <v>1.6803851645869886E-16</v>
      </c>
      <c r="AK138" s="35">
        <v>2.1407617981724651E-16</v>
      </c>
      <c r="AL138" s="35">
        <v>2.6011384317579416E-16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1.7701303030302663E-12</v>
      </c>
      <c r="AS138" s="35">
        <v>9.828009090909055E-12</v>
      </c>
      <c r="AT138" s="35">
        <v>5.4217890909090484E-11</v>
      </c>
      <c r="AU138" s="35">
        <v>1.4676879999999957E-10</v>
      </c>
      <c r="AV138" s="35">
        <v>8.1692672727272348E-10</v>
      </c>
      <c r="AW138" s="35">
        <v>1.5539987878787873E-9</v>
      </c>
      <c r="AX138" s="35">
        <v>1.6486048484848481E-9</v>
      </c>
      <c r="AY138" s="35">
        <v>1.815081927710843E-9</v>
      </c>
      <c r="AZ138" s="35">
        <v>2.0594192771084347E-9</v>
      </c>
      <c r="BA138" s="35">
        <v>2.3355678200692055E-9</v>
      </c>
      <c r="BB138" s="35">
        <v>2.6186993079584786E-9</v>
      </c>
      <c r="BC138" s="35">
        <v>2.9018307958477518E-9</v>
      </c>
      <c r="BD138" s="35">
        <v>3.1849622837370249E-9</v>
      </c>
      <c r="BE138" s="35">
        <v>3.4680937716262985E-9</v>
      </c>
      <c r="BF138" s="35">
        <v>3.7512252595155712E-9</v>
      </c>
      <c r="BG138" s="35">
        <v>4.0343567474048452E-9</v>
      </c>
      <c r="BH138" s="35">
        <v>4.3174882352941184E-9</v>
      </c>
      <c r="BI138" s="35">
        <v>4.6006197231833915E-9</v>
      </c>
      <c r="BJ138" s="35">
        <v>4.8837512110726647E-9</v>
      </c>
      <c r="BK138" s="35">
        <v>5.1668826989619378E-9</v>
      </c>
      <c r="BL138" s="35">
        <v>5.40961696969697E-9</v>
      </c>
      <c r="BM138" s="35">
        <v>5.5373745454545454E-9</v>
      </c>
      <c r="BN138" s="35">
        <v>5.606128484848485E-9</v>
      </c>
      <c r="BO138" s="35">
        <v>5.6371587878787877E-9</v>
      </c>
      <c r="BP138" s="35">
        <v>5.5672096385542168E-9</v>
      </c>
      <c r="BQ138" s="35">
        <v>5.4618272727272728E-9</v>
      </c>
      <c r="BR138" s="35">
        <v>5.2835848484848487E-9</v>
      </c>
      <c r="BS138" s="35">
        <v>5.0468424242424244E-9</v>
      </c>
      <c r="BT138" s="35">
        <v>4.7786E-9</v>
      </c>
    </row>
    <row r="139" spans="1:72" ht="9.9499999999999993" customHeight="1" thickBot="1">
      <c r="A139" s="83" t="s">
        <v>1452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2.2045153327874484E-25</v>
      </c>
      <c r="U139" s="35">
        <v>4.7679039705635445E-25</v>
      </c>
      <c r="V139" s="35">
        <v>7.3312926083396402E-25</v>
      </c>
      <c r="W139" s="35">
        <v>9.8946812461157349E-25</v>
      </c>
      <c r="X139" s="35">
        <v>1.2458069883891832E-24</v>
      </c>
      <c r="Y139" s="35">
        <v>1.5021458521667928E-24</v>
      </c>
      <c r="Z139" s="35">
        <v>4.29864787030303E-20</v>
      </c>
      <c r="AA139" s="35">
        <v>2.1492561591515151E-19</v>
      </c>
      <c r="AB139" s="35">
        <v>3.8686475312727271E-19</v>
      </c>
      <c r="AC139" s="35">
        <v>5.5880389033939395E-19</v>
      </c>
      <c r="AD139" s="35">
        <v>7.3074302755151513E-19</v>
      </c>
      <c r="AE139" s="35">
        <v>9.0268216476363641E-19</v>
      </c>
      <c r="AF139" s="35">
        <v>1.0746213019757575E-18</v>
      </c>
      <c r="AG139" s="35">
        <v>8.181681302269286E-15</v>
      </c>
      <c r="AH139" s="35">
        <v>2.0767137459606652E-14</v>
      </c>
      <c r="AI139" s="35">
        <v>3.3352593616944011E-14</v>
      </c>
      <c r="AJ139" s="35">
        <v>4.5938049774281376E-14</v>
      </c>
      <c r="AK139" s="35">
        <v>5.8523505931618734E-14</v>
      </c>
      <c r="AL139" s="35">
        <v>7.1108962088956105E-14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6.1611309090908785E-11</v>
      </c>
      <c r="AR139" s="35">
        <v>1.7644599999999704E-10</v>
      </c>
      <c r="AS139" s="35">
        <v>8.28645999999997E-10</v>
      </c>
      <c r="AT139" s="35">
        <v>3.650513939393913E-9</v>
      </c>
      <c r="AU139" s="35">
        <v>9.3484533333333067E-9</v>
      </c>
      <c r="AV139" s="35">
        <v>4.1782618181817999E-8</v>
      </c>
      <c r="AW139" s="35">
        <v>7.7301921212121195E-8</v>
      </c>
      <c r="AX139" s="35">
        <v>8.300131515151513E-8</v>
      </c>
      <c r="AY139" s="35">
        <v>9.2006927710843348E-8</v>
      </c>
      <c r="AZ139" s="35">
        <v>1.0459427710843379E-7</v>
      </c>
      <c r="BA139" s="35">
        <v>1.1988069204152257E-7</v>
      </c>
      <c r="BB139" s="35">
        <v>1.3575958477508657E-7</v>
      </c>
      <c r="BC139" s="35">
        <v>1.5163847750865057E-7</v>
      </c>
      <c r="BD139" s="35">
        <v>1.675173702422146E-7</v>
      </c>
      <c r="BE139" s="35">
        <v>1.833962629757786E-7</v>
      </c>
      <c r="BF139" s="35">
        <v>1.9927515570934263E-7</v>
      </c>
      <c r="BG139" s="35">
        <v>2.1515404844290663E-7</v>
      </c>
      <c r="BH139" s="35">
        <v>2.3103294117647063E-7</v>
      </c>
      <c r="BI139" s="35">
        <v>2.4691183391003463E-7</v>
      </c>
      <c r="BJ139" s="35">
        <v>2.6279072664359863E-7</v>
      </c>
      <c r="BK139" s="35">
        <v>2.7866961937716269E-7</v>
      </c>
      <c r="BL139" s="35">
        <v>2.9302945454545454E-7</v>
      </c>
      <c r="BM139" s="35">
        <v>3.0306581818181821E-7</v>
      </c>
      <c r="BN139" s="35">
        <v>3.1032206060606065E-7</v>
      </c>
      <c r="BO139" s="35">
        <v>3.158008484848485E-7</v>
      </c>
      <c r="BP139" s="35">
        <v>3.1621084337349397E-7</v>
      </c>
      <c r="BQ139" s="35">
        <v>3.1474818181818184E-7</v>
      </c>
      <c r="BR139" s="35">
        <v>3.094087878787879E-7</v>
      </c>
      <c r="BS139" s="35">
        <v>3.0065787878787879E-7</v>
      </c>
      <c r="BT139" s="35">
        <v>2.9007E-7</v>
      </c>
    </row>
    <row r="140" spans="1:72" ht="9.9499999999999993" customHeight="1" thickBot="1">
      <c r="A140" s="83" t="s">
        <v>93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1.9489929224773116E-22</v>
      </c>
      <c r="U140" s="35">
        <v>4.2152550229160405E-22</v>
      </c>
      <c r="V140" s="35">
        <v>6.4815171233547687E-22</v>
      </c>
      <c r="W140" s="35">
        <v>8.7477792237934973E-22</v>
      </c>
      <c r="X140" s="35">
        <v>1.1014041324232226E-21</v>
      </c>
      <c r="Y140" s="35">
        <v>1.3280303424670955E-21</v>
      </c>
      <c r="Z140" s="35">
        <v>7.1700018636363624E-18</v>
      </c>
      <c r="AA140" s="35">
        <v>3.5844017318181814E-17</v>
      </c>
      <c r="AB140" s="35">
        <v>6.4518032772727268E-17</v>
      </c>
      <c r="AC140" s="35">
        <v>9.3192048227272715E-17</v>
      </c>
      <c r="AD140" s="35">
        <v>1.2186606368181818E-16</v>
      </c>
      <c r="AE140" s="35">
        <v>1.5054007913636362E-16</v>
      </c>
      <c r="AF140" s="35">
        <v>1.7921409459090907E-16</v>
      </c>
      <c r="AG140" s="35">
        <v>3.3528939939485613E-13</v>
      </c>
      <c r="AH140" s="35">
        <v>8.5082809077155792E-13</v>
      </c>
      <c r="AI140" s="35">
        <v>1.3663667821482597E-12</v>
      </c>
      <c r="AJ140" s="35">
        <v>1.8819054735249615E-12</v>
      </c>
      <c r="AK140" s="35">
        <v>2.3974441649016635E-12</v>
      </c>
      <c r="AL140" s="35">
        <v>2.9129828562783651E-12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1.0409701818181771E-9</v>
      </c>
      <c r="AR140" s="35">
        <v>2.6376169696969349E-9</v>
      </c>
      <c r="AS140" s="35">
        <v>1.0302829090909057E-8</v>
      </c>
      <c r="AT140" s="35">
        <v>3.6467527272727044E-8</v>
      </c>
      <c r="AU140" s="35">
        <v>8.7154799999999766E-8</v>
      </c>
      <c r="AV140" s="35">
        <v>3.1345079999999876E-7</v>
      </c>
      <c r="AW140" s="35">
        <v>5.5953078787878766E-7</v>
      </c>
      <c r="AX140" s="35">
        <v>6.065368484848482E-7</v>
      </c>
      <c r="AY140" s="35">
        <v>6.7517180722891544E-7</v>
      </c>
      <c r="AZ140" s="35">
        <v>7.6723807228915691E-7</v>
      </c>
      <c r="BA140" s="35">
        <v>8.8513178200692099E-7</v>
      </c>
      <c r="BB140" s="35">
        <v>1.0086949307958482E-6</v>
      </c>
      <c r="BC140" s="35">
        <v>1.1322580795847757E-6</v>
      </c>
      <c r="BD140" s="35">
        <v>1.2558212283737029E-6</v>
      </c>
      <c r="BE140" s="35">
        <v>1.3793843771626302E-6</v>
      </c>
      <c r="BF140" s="35">
        <v>1.5029475259515576E-6</v>
      </c>
      <c r="BG140" s="35">
        <v>1.6265106747404851E-6</v>
      </c>
      <c r="BH140" s="35">
        <v>1.7500738235294125E-6</v>
      </c>
      <c r="BI140" s="35">
        <v>1.8736369723183396E-6</v>
      </c>
      <c r="BJ140" s="35">
        <v>1.997200121107267E-6</v>
      </c>
      <c r="BK140" s="35">
        <v>2.1207632698961945E-6</v>
      </c>
      <c r="BL140" s="35">
        <v>2.2373333333333336E-6</v>
      </c>
      <c r="BM140" s="35">
        <v>2.3340000000000004E-6</v>
      </c>
      <c r="BN140" s="35">
        <v>2.4131060606060607E-6</v>
      </c>
      <c r="BO140" s="35">
        <v>2.4809848484848486E-6</v>
      </c>
      <c r="BP140" s="35">
        <v>2.5148710843373495E-6</v>
      </c>
      <c r="BQ140" s="35">
        <v>2.5356181818181818E-6</v>
      </c>
      <c r="BR140" s="35">
        <v>2.5290121212121213E-6</v>
      </c>
      <c r="BS140" s="35">
        <v>2.4964454545454543E-6</v>
      </c>
      <c r="BT140" s="35">
        <v>2.4499E-6</v>
      </c>
    </row>
    <row r="141" spans="1:72" ht="9.9499999999999993" customHeight="1" thickBot="1">
      <c r="A141" s="83" t="s">
        <v>94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2.0877009733358596E-20</v>
      </c>
      <c r="U141" s="35">
        <v>4.5152312388426674E-20</v>
      </c>
      <c r="V141" s="35">
        <v>6.9427615043494749E-20</v>
      </c>
      <c r="W141" s="35">
        <v>9.3702917698562812E-20</v>
      </c>
      <c r="X141" s="35">
        <v>1.179782203536309E-19</v>
      </c>
      <c r="Y141" s="35">
        <v>1.4225352300869895E-19</v>
      </c>
      <c r="Z141" s="35">
        <v>2.9488923045454544E-16</v>
      </c>
      <c r="AA141" s="35">
        <v>1.4738043122727272E-15</v>
      </c>
      <c r="AB141" s="35">
        <v>2.6527193940909088E-15</v>
      </c>
      <c r="AC141" s="35">
        <v>3.8316344759090915E-15</v>
      </c>
      <c r="AD141" s="35">
        <v>5.010549557727273E-15</v>
      </c>
      <c r="AE141" s="35">
        <v>6.1894646395454546E-15</v>
      </c>
      <c r="AF141" s="35">
        <v>7.3683797213636353E-15</v>
      </c>
      <c r="AG141" s="35">
        <v>5.9909492829046894E-12</v>
      </c>
      <c r="AH141" s="35">
        <v>1.5195823564296519E-11</v>
      </c>
      <c r="AI141" s="35">
        <v>2.4400697845688349E-11</v>
      </c>
      <c r="AJ141" s="35">
        <v>3.3605572127080175E-11</v>
      </c>
      <c r="AK141" s="35">
        <v>4.2810446408472008E-11</v>
      </c>
      <c r="AL141" s="35">
        <v>5.2015320689863834E-11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1.0875471515151468E-8</v>
      </c>
      <c r="AR141" s="35">
        <v>2.5623987878787591E-8</v>
      </c>
      <c r="AS141" s="35">
        <v>8.8748836363636072E-8</v>
      </c>
      <c r="AT141" s="35">
        <v>2.7557139393939236E-7</v>
      </c>
      <c r="AU141" s="35">
        <v>6.2636533333333179E-7</v>
      </c>
      <c r="AV141" s="35">
        <v>1.9831938181818107E-6</v>
      </c>
      <c r="AW141" s="35">
        <v>3.4839854545454524E-6</v>
      </c>
      <c r="AX141" s="35">
        <v>4.0492581818181798E-6</v>
      </c>
      <c r="AY141" s="35">
        <v>4.795556626506022E-6</v>
      </c>
      <c r="AZ141" s="35">
        <v>5.7379662650602442E-6</v>
      </c>
      <c r="BA141" s="35">
        <v>7.6117529411764793E-6</v>
      </c>
      <c r="BB141" s="35">
        <v>9.6899882352941256E-6</v>
      </c>
      <c r="BC141" s="35">
        <v>1.1768223529411774E-5</v>
      </c>
      <c r="BD141" s="35">
        <v>1.3846458823529418E-5</v>
      </c>
      <c r="BE141" s="35">
        <v>1.5924694117647066E-5</v>
      </c>
      <c r="BF141" s="35">
        <v>1.8002929411764714E-5</v>
      </c>
      <c r="BG141" s="35">
        <v>2.0081164705882359E-5</v>
      </c>
      <c r="BH141" s="35">
        <v>2.2159400000000007E-5</v>
      </c>
      <c r="BI141" s="35">
        <v>2.4237635294117655E-5</v>
      </c>
      <c r="BJ141" s="35">
        <v>2.6315870588235299E-5</v>
      </c>
      <c r="BK141" s="35">
        <v>2.8394105882352947E-5</v>
      </c>
      <c r="BL141" s="35">
        <v>3.0699709090909097E-5</v>
      </c>
      <c r="BM141" s="35">
        <v>3.3652436363636369E-5</v>
      </c>
      <c r="BN141" s="35">
        <v>3.6561909090909096E-5</v>
      </c>
      <c r="BO141" s="35">
        <v>3.9443727272727279E-5</v>
      </c>
      <c r="BP141" s="35">
        <v>4.2077554216867471E-5</v>
      </c>
      <c r="BQ141" s="35">
        <v>4.4579636363636361E-5</v>
      </c>
      <c r="BR141" s="35">
        <v>4.6798424242424239E-5</v>
      </c>
      <c r="BS141" s="35">
        <v>4.8639030303030301E-5</v>
      </c>
      <c r="BT141" s="35">
        <v>5.0275999999999998E-5</v>
      </c>
    </row>
    <row r="142" spans="1:72" ht="9.9499999999999993" customHeight="1" thickBot="1">
      <c r="A142" s="83" t="s">
        <v>101</v>
      </c>
      <c r="B142" s="35">
        <v>9.4211043872919802E-33</v>
      </c>
      <c r="C142" s="35">
        <v>1.2923373676248108E-32</v>
      </c>
      <c r="D142" s="35">
        <v>1.6425642965204237E-32</v>
      </c>
      <c r="E142" s="35">
        <v>1.9927912254160366E-32</v>
      </c>
      <c r="F142" s="35">
        <v>6.3035354765507674E-30</v>
      </c>
      <c r="G142" s="35">
        <v>8.4808353933434248E-29</v>
      </c>
      <c r="H142" s="35">
        <v>1.6331317239031773E-28</v>
      </c>
      <c r="I142" s="35">
        <v>2.4181799084720118E-28</v>
      </c>
      <c r="J142" s="35">
        <v>3.2032280930408469E-28</v>
      </c>
      <c r="K142" s="35">
        <v>3.9882762776096814E-28</v>
      </c>
      <c r="L142" s="35">
        <v>4.7733244621785165E-28</v>
      </c>
      <c r="M142" s="35">
        <v>4.8229348199697335E-26</v>
      </c>
      <c r="N142" s="35">
        <v>1.4974085500756427E-25</v>
      </c>
      <c r="O142" s="35">
        <v>2.5125236181543117E-25</v>
      </c>
      <c r="P142" s="35">
        <v>3.5276386862329811E-25</v>
      </c>
      <c r="Q142" s="35">
        <v>4.5427537543116496E-25</v>
      </c>
      <c r="R142" s="35">
        <v>5.5578688223903186E-25</v>
      </c>
      <c r="S142" s="35">
        <v>6.5729838904689885E-25</v>
      </c>
      <c r="T142" s="35">
        <v>1.934020915279883E-23</v>
      </c>
      <c r="U142" s="35">
        <v>4.1047998865355553E-23</v>
      </c>
      <c r="V142" s="35">
        <v>6.2755788577912276E-23</v>
      </c>
      <c r="W142" s="35">
        <v>8.4463578290468998E-23</v>
      </c>
      <c r="X142" s="35">
        <v>1.0617136800302572E-22</v>
      </c>
      <c r="Y142" s="35">
        <v>1.2787915771558244E-22</v>
      </c>
      <c r="Z142" s="35">
        <v>4.903925757575757E-22</v>
      </c>
      <c r="AA142" s="35">
        <v>1.8753228787878785E-21</v>
      </c>
      <c r="AB142" s="35">
        <v>3.2602531818181813E-21</v>
      </c>
      <c r="AC142" s="35">
        <v>4.6451834848484836E-21</v>
      </c>
      <c r="AD142" s="35">
        <v>6.0301137878787867E-21</v>
      </c>
      <c r="AE142" s="35">
        <v>7.4150440909090906E-21</v>
      </c>
      <c r="AF142" s="35">
        <v>8.7999743939393937E-21</v>
      </c>
      <c r="AG142" s="35">
        <v>3.3605644780635397E-20</v>
      </c>
      <c r="AH142" s="35">
        <v>7.1022482904689841E-20</v>
      </c>
      <c r="AI142" s="35">
        <v>1.0843932102874431E-19</v>
      </c>
      <c r="AJ142" s="35">
        <v>1.4585615915279874E-19</v>
      </c>
      <c r="AK142" s="35">
        <v>1.8327299727685322E-19</v>
      </c>
      <c r="AL142" s="35">
        <v>2.2068983540090765E-19</v>
      </c>
      <c r="AM142" s="35">
        <v>2.6325193939393899E-19</v>
      </c>
      <c r="AN142" s="35">
        <v>4.2930042424242383E-19</v>
      </c>
      <c r="AO142" s="35">
        <v>6.5468753012048103E-19</v>
      </c>
      <c r="AP142" s="35">
        <v>9.7288632530120344E-19</v>
      </c>
      <c r="AQ142" s="35">
        <v>1.4948090909090882E-18</v>
      </c>
      <c r="AR142" s="35">
        <v>2.1306078787878738E-18</v>
      </c>
      <c r="AS142" s="35">
        <v>3.209456363636359E-18</v>
      </c>
      <c r="AT142" s="35">
        <v>4.6439278787878702E-18</v>
      </c>
      <c r="AU142" s="35">
        <v>6.5498066666666574E-18</v>
      </c>
      <c r="AV142" s="35">
        <v>9.4995618181818024E-18</v>
      </c>
      <c r="AW142" s="35">
        <v>1.2930636363636342E-17</v>
      </c>
      <c r="AX142" s="35">
        <v>1.7612454545454525E-17</v>
      </c>
      <c r="AY142" s="35">
        <v>2.3321698795180713E-17</v>
      </c>
      <c r="AZ142" s="35">
        <v>3.0143987951807257E-17</v>
      </c>
      <c r="BA142" s="35">
        <v>6.1203259515571087E-17</v>
      </c>
      <c r="BB142" s="35">
        <v>9.7582844290657586E-17</v>
      </c>
      <c r="BC142" s="35">
        <v>1.3396242906574406E-16</v>
      </c>
      <c r="BD142" s="35">
        <v>1.7034201384083058E-16</v>
      </c>
      <c r="BE142" s="35">
        <v>2.0672159861591706E-16</v>
      </c>
      <c r="BF142" s="35">
        <v>2.4310118339100353E-16</v>
      </c>
      <c r="BG142" s="35">
        <v>2.7948076816609006E-16</v>
      </c>
      <c r="BH142" s="35">
        <v>3.1586035294117653E-16</v>
      </c>
      <c r="BI142" s="35">
        <v>3.52239937716263E-16</v>
      </c>
      <c r="BJ142" s="35">
        <v>3.8861952249134953E-16</v>
      </c>
      <c r="BK142" s="35">
        <v>4.24999107266436E-16</v>
      </c>
      <c r="BL142" s="35">
        <v>4.7947684848484869E-16</v>
      </c>
      <c r="BM142" s="35">
        <v>5.8546472727272758E-16</v>
      </c>
      <c r="BN142" s="35">
        <v>7.130170303030307E-16</v>
      </c>
      <c r="BO142" s="35">
        <v>8.5435642424242453E-16</v>
      </c>
      <c r="BP142" s="35">
        <v>1.0381825301204821E-15</v>
      </c>
      <c r="BQ142" s="35">
        <v>1.2414636363636364E-15</v>
      </c>
      <c r="BR142" s="35">
        <v>1.4860090909090908E-15</v>
      </c>
      <c r="BS142" s="35">
        <v>1.7779848484848483E-15</v>
      </c>
      <c r="BT142" s="35">
        <v>2.0954999999999998E-15</v>
      </c>
    </row>
    <row r="143" spans="1:72" ht="9.9499999999999993" customHeight="1" thickBot="1">
      <c r="A143" s="83" t="s">
        <v>95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1.3177776096822972E-25</v>
      </c>
      <c r="N143" s="35">
        <v>4.1215597579425104E-25</v>
      </c>
      <c r="O143" s="35">
        <v>6.9253419062027235E-25</v>
      </c>
      <c r="P143" s="35">
        <v>9.729124054462937E-25</v>
      </c>
      <c r="Q143" s="35">
        <v>1.253290620272315E-24</v>
      </c>
      <c r="R143" s="35">
        <v>1.5336688350983364E-24</v>
      </c>
      <c r="S143" s="35">
        <v>1.8140470499243577E-24</v>
      </c>
      <c r="T143" s="35">
        <v>3.6874925336611278E-20</v>
      </c>
      <c r="U143" s="35">
        <v>7.9750590495461492E-20</v>
      </c>
      <c r="V143" s="35">
        <v>1.2262625565431169E-19</v>
      </c>
      <c r="W143" s="35">
        <v>1.6550192081316191E-19</v>
      </c>
      <c r="X143" s="35">
        <v>2.083775859720121E-19</v>
      </c>
      <c r="Y143" s="35">
        <v>2.5125325113086236E-19</v>
      </c>
      <c r="Z143" s="35">
        <v>1.5750752325757574E-16</v>
      </c>
      <c r="AA143" s="35">
        <v>7.8640397628787863E-16</v>
      </c>
      <c r="AB143" s="35">
        <v>1.4153004293181817E-15</v>
      </c>
      <c r="AC143" s="35">
        <v>2.0441968823484844E-15</v>
      </c>
      <c r="AD143" s="35">
        <v>2.6730933353787873E-15</v>
      </c>
      <c r="AE143" s="35">
        <v>3.3019897884090903E-15</v>
      </c>
      <c r="AF143" s="35">
        <v>3.9308862414393936E-15</v>
      </c>
      <c r="AG143" s="35">
        <v>1.1469954553706501E-12</v>
      </c>
      <c r="AH143" s="35">
        <v>2.9052176944024198E-12</v>
      </c>
      <c r="AI143" s="35">
        <v>4.6634399334341897E-12</v>
      </c>
      <c r="AJ143" s="35">
        <v>6.4216621724659592E-12</v>
      </c>
      <c r="AK143" s="35">
        <v>8.1798844114977287E-12</v>
      </c>
      <c r="AL143" s="35">
        <v>9.9381066505294982E-12</v>
      </c>
      <c r="AM143" s="35">
        <v>1.3017418181818103E-11</v>
      </c>
      <c r="AN143" s="35">
        <v>4.7802872727272649E-11</v>
      </c>
      <c r="AO143" s="35">
        <v>1.4256472289156574E-10</v>
      </c>
      <c r="AP143" s="35">
        <v>3.3113580722891486E-10</v>
      </c>
      <c r="AQ143" s="35">
        <v>1.0894199999999956E-9</v>
      </c>
      <c r="AR143" s="35">
        <v>2.3543012121211908E-9</v>
      </c>
      <c r="AS143" s="35">
        <v>7.0218163636363414E-9</v>
      </c>
      <c r="AT143" s="35">
        <v>1.8723427878787784E-8</v>
      </c>
      <c r="AU143" s="35">
        <v>3.9749306666666578E-8</v>
      </c>
      <c r="AV143" s="35">
        <v>1.0804899999999963E-7</v>
      </c>
      <c r="AW143" s="35">
        <v>1.843897575757574E-7</v>
      </c>
      <c r="AX143" s="35">
        <v>2.2531096969696949E-7</v>
      </c>
      <c r="AY143" s="35">
        <v>2.7823240963855408E-7</v>
      </c>
      <c r="AZ143" s="35">
        <v>3.441540963855424E-7</v>
      </c>
      <c r="BA143" s="35">
        <v>5.2136633217993166E-7</v>
      </c>
      <c r="BB143" s="35">
        <v>7.2300820069204232E-7</v>
      </c>
      <c r="BC143" s="35">
        <v>9.2465006920415299E-7</v>
      </c>
      <c r="BD143" s="35">
        <v>1.1262919377162638E-6</v>
      </c>
      <c r="BE143" s="35">
        <v>1.3279338062283743E-6</v>
      </c>
      <c r="BF143" s="35">
        <v>1.5295756747404851E-6</v>
      </c>
      <c r="BG143" s="35">
        <v>1.7312175432525956E-6</v>
      </c>
      <c r="BH143" s="35">
        <v>1.9328594117647064E-6</v>
      </c>
      <c r="BI143" s="35">
        <v>2.1345012802768172E-6</v>
      </c>
      <c r="BJ143" s="35">
        <v>2.336143148788928E-6</v>
      </c>
      <c r="BK143" s="35">
        <v>2.5377850173010387E-6</v>
      </c>
      <c r="BL143" s="35">
        <v>2.7854690909090918E-6</v>
      </c>
      <c r="BM143" s="35">
        <v>3.1641963636363646E-6</v>
      </c>
      <c r="BN143" s="35">
        <v>3.5649206060606069E-6</v>
      </c>
      <c r="BO143" s="35">
        <v>3.9797084848484857E-6</v>
      </c>
      <c r="BP143" s="35">
        <v>4.4137843373493979E-6</v>
      </c>
      <c r="BQ143" s="35">
        <v>4.8508545454545452E-6</v>
      </c>
      <c r="BR143" s="35">
        <v>5.2930363636363638E-6</v>
      </c>
      <c r="BS143" s="35">
        <v>5.7245818181818183E-6</v>
      </c>
      <c r="BT143" s="35">
        <v>6.1503999999999996E-6</v>
      </c>
    </row>
    <row r="144" spans="1:72" ht="9.9499999999999993" customHeight="1" thickBot="1">
      <c r="A144" s="83" t="s">
        <v>96</v>
      </c>
      <c r="B144" s="35">
        <v>0</v>
      </c>
      <c r="C144" s="35">
        <v>0</v>
      </c>
      <c r="D144" s="35">
        <v>0</v>
      </c>
      <c r="E144" s="35">
        <v>0</v>
      </c>
      <c r="F144" s="35">
        <v>2.5561270801815787E-35</v>
      </c>
      <c r="G144" s="35">
        <v>3.450771558245086E-34</v>
      </c>
      <c r="H144" s="35">
        <v>6.6459304084720141E-34</v>
      </c>
      <c r="I144" s="35">
        <v>9.8410892586989417E-34</v>
      </c>
      <c r="J144" s="35">
        <v>1.3036248108925869E-33</v>
      </c>
      <c r="K144" s="35">
        <v>1.6231406959152797E-33</v>
      </c>
      <c r="L144" s="35">
        <v>1.9426565809379725E-33</v>
      </c>
      <c r="M144" s="35">
        <v>4.9465189109374732E-23</v>
      </c>
      <c r="N144" s="35">
        <v>1.54710272316317E-22</v>
      </c>
      <c r="O144" s="35">
        <v>2.5995535552325923E-22</v>
      </c>
      <c r="P144" s="35">
        <v>3.6520043873020144E-22</v>
      </c>
      <c r="Q144" s="35">
        <v>4.7044552193714374E-22</v>
      </c>
      <c r="R144" s="35">
        <v>5.7569060514408595E-22</v>
      </c>
      <c r="S144" s="35">
        <v>6.8093568835102826E-22</v>
      </c>
      <c r="T144" s="35">
        <v>3.6823419217095391E-18</v>
      </c>
      <c r="U144" s="35">
        <v>7.9633259353252721E-18</v>
      </c>
      <c r="V144" s="35">
        <v>1.2244309948941004E-17</v>
      </c>
      <c r="W144" s="35">
        <v>1.6525293962556738E-17</v>
      </c>
      <c r="X144" s="35">
        <v>2.080627797617247E-17</v>
      </c>
      <c r="Y144" s="35">
        <v>2.5087261989788202E-17</v>
      </c>
      <c r="Z144" s="35">
        <v>5.2139685303030307E-15</v>
      </c>
      <c r="AA144" s="35">
        <v>2.5956650651515155E-14</v>
      </c>
      <c r="AB144" s="35">
        <v>4.6699332772727273E-14</v>
      </c>
      <c r="AC144" s="35">
        <v>6.7442014893939404E-14</v>
      </c>
      <c r="AD144" s="35">
        <v>8.8184697015151522E-14</v>
      </c>
      <c r="AE144" s="35">
        <v>1.0892737913636365E-13</v>
      </c>
      <c r="AF144" s="35">
        <v>1.2967006125757576E-13</v>
      </c>
      <c r="AG144" s="35">
        <v>1.4654554130105892E-11</v>
      </c>
      <c r="AH144" s="35">
        <v>3.6989360484114955E-11</v>
      </c>
      <c r="AI144" s="35">
        <v>5.9324166838124027E-11</v>
      </c>
      <c r="AJ144" s="35">
        <v>8.1658973192133093E-11</v>
      </c>
      <c r="AK144" s="35">
        <v>1.0399377954614216E-10</v>
      </c>
      <c r="AL144" s="35">
        <v>1.2632858590015122E-10</v>
      </c>
      <c r="AM144" s="35">
        <v>1.6126648484848407E-10</v>
      </c>
      <c r="AN144" s="35">
        <v>4.9867860606060526E-10</v>
      </c>
      <c r="AO144" s="35">
        <v>1.2795855421686704E-9</v>
      </c>
      <c r="AP144" s="35">
        <v>2.7541638554216804E-9</v>
      </c>
      <c r="AQ144" s="35">
        <v>7.6396763636363349E-9</v>
      </c>
      <c r="AR144" s="35">
        <v>1.5226830303030193E-8</v>
      </c>
      <c r="AS144" s="35">
        <v>3.9374709090908979E-8</v>
      </c>
      <c r="AT144" s="35">
        <v>9.1573442424242021E-8</v>
      </c>
      <c r="AU144" s="35">
        <v>1.8095586666666627E-7</v>
      </c>
      <c r="AV144" s="35">
        <v>4.2855963636363508E-7</v>
      </c>
      <c r="AW144" s="35">
        <v>7.1012363636363544E-7</v>
      </c>
      <c r="AX144" s="35">
        <v>9.2030545454545363E-7</v>
      </c>
      <c r="AY144" s="35">
        <v>1.1936674698795175E-6</v>
      </c>
      <c r="AZ144" s="35">
        <v>1.5354746987951819E-6</v>
      </c>
      <c r="BA144" s="35">
        <v>2.8537422145328789E-6</v>
      </c>
      <c r="BB144" s="35">
        <v>4.3863546712802837E-6</v>
      </c>
      <c r="BC144" s="35">
        <v>5.9189671280276884E-6</v>
      </c>
      <c r="BD144" s="35">
        <v>7.4515795847750932E-6</v>
      </c>
      <c r="BE144" s="35">
        <v>8.9841920415224962E-6</v>
      </c>
      <c r="BF144" s="35">
        <v>1.0516804498269903E-5</v>
      </c>
      <c r="BG144" s="35">
        <v>1.2049416955017307E-5</v>
      </c>
      <c r="BH144" s="35">
        <v>1.3582029411764712E-5</v>
      </c>
      <c r="BI144" s="35">
        <v>1.5114641868512115E-5</v>
      </c>
      <c r="BJ144" s="35">
        <v>1.664725432525952E-5</v>
      </c>
      <c r="BK144" s="35">
        <v>1.8179866782006925E-5</v>
      </c>
      <c r="BL144" s="35">
        <v>2.0283090909090916E-5</v>
      </c>
      <c r="BM144" s="35">
        <v>2.4010363636363644E-5</v>
      </c>
      <c r="BN144" s="35">
        <v>2.8214915151515161E-5</v>
      </c>
      <c r="BO144" s="35">
        <v>3.272461212121213E-5</v>
      </c>
      <c r="BP144" s="35">
        <v>3.7972180722891569E-5</v>
      </c>
      <c r="BQ144" s="35">
        <v>4.3490636363636366E-5</v>
      </c>
      <c r="BR144" s="35">
        <v>4.9569424242424244E-5</v>
      </c>
      <c r="BS144" s="35">
        <v>5.6089424242424242E-5</v>
      </c>
      <c r="BT144" s="35">
        <v>6.2847000000000003E-5</v>
      </c>
    </row>
    <row r="145" spans="1:72" ht="9.9499999999999993" customHeight="1" thickBot="1">
      <c r="A145" s="83" t="s">
        <v>97</v>
      </c>
      <c r="B145" s="35">
        <v>1.3917189107413007E-28</v>
      </c>
      <c r="C145" s="35">
        <v>1.9090865355521937E-28</v>
      </c>
      <c r="D145" s="35">
        <v>2.4264541603630867E-28</v>
      </c>
      <c r="E145" s="35">
        <v>2.9438217851739795E-28</v>
      </c>
      <c r="F145" s="35">
        <v>7.2386252556733226E-26</v>
      </c>
      <c r="G145" s="35">
        <v>9.729396595158859E-25</v>
      </c>
      <c r="H145" s="35">
        <v>1.8734930664750386E-24</v>
      </c>
      <c r="I145" s="35">
        <v>2.774046473434191E-24</v>
      </c>
      <c r="J145" s="35">
        <v>3.6745998803933433E-24</v>
      </c>
      <c r="K145" s="35">
        <v>4.5751532873524957E-24</v>
      </c>
      <c r="L145" s="35">
        <v>5.4757066943116488E-24</v>
      </c>
      <c r="M145" s="35">
        <v>5.9926783139397766E-17</v>
      </c>
      <c r="N145" s="35">
        <v>1.874305643870529E-16</v>
      </c>
      <c r="O145" s="35">
        <v>3.14934345634708E-16</v>
      </c>
      <c r="P145" s="35">
        <v>4.4243812688236312E-16</v>
      </c>
      <c r="Q145" s="35">
        <v>5.6994190813001824E-16</v>
      </c>
      <c r="R145" s="35">
        <v>6.9744568937767336E-16</v>
      </c>
      <c r="S145" s="35">
        <v>8.2494947062532858E-16</v>
      </c>
      <c r="T145" s="35">
        <v>2.9730954614220947E-13</v>
      </c>
      <c r="U145" s="35">
        <v>6.4203832072617305E-13</v>
      </c>
      <c r="V145" s="35">
        <v>9.8676709531013673E-13</v>
      </c>
      <c r="W145" s="35">
        <v>1.3314958698941002E-12</v>
      </c>
      <c r="X145" s="35">
        <v>1.6762246444780639E-12</v>
      </c>
      <c r="Y145" s="35">
        <v>2.0209534190620272E-12</v>
      </c>
      <c r="Z145" s="35">
        <v>4.9511337121212121E-11</v>
      </c>
      <c r="AA145" s="35">
        <v>2.3843868560606065E-10</v>
      </c>
      <c r="AB145" s="35">
        <v>4.2736603409090913E-10</v>
      </c>
      <c r="AC145" s="35">
        <v>6.1629338257575762E-10</v>
      </c>
      <c r="AD145" s="35">
        <v>8.052207310606061E-10</v>
      </c>
      <c r="AE145" s="35">
        <v>9.9414807954545459E-10</v>
      </c>
      <c r="AF145" s="35">
        <v>1.1830754280303032E-9</v>
      </c>
      <c r="AG145" s="35">
        <v>2.2957901966717089E-8</v>
      </c>
      <c r="AH145" s="35">
        <v>5.6355904992435683E-8</v>
      </c>
      <c r="AI145" s="35">
        <v>8.975390801815428E-8</v>
      </c>
      <c r="AJ145" s="35">
        <v>1.2315191104387288E-7</v>
      </c>
      <c r="AK145" s="35">
        <v>1.5654991406959147E-7</v>
      </c>
      <c r="AL145" s="35">
        <v>1.8994791709531007E-7</v>
      </c>
      <c r="AM145" s="35">
        <v>2.3374115151515085E-7</v>
      </c>
      <c r="AN145" s="35">
        <v>5.2701993939393873E-7</v>
      </c>
      <c r="AO145" s="35">
        <v>1.0428893975903589E-6</v>
      </c>
      <c r="AP145" s="35">
        <v>1.9069134939758999E-6</v>
      </c>
      <c r="AQ145" s="35">
        <v>3.9393624242424123E-6</v>
      </c>
      <c r="AR145" s="35">
        <v>6.7440218181817871E-6</v>
      </c>
      <c r="AS145" s="35">
        <v>1.3459294545454515E-5</v>
      </c>
      <c r="AT145" s="35">
        <v>2.4808351515151436E-5</v>
      </c>
      <c r="AU145" s="35">
        <v>4.2299866666666583E-5</v>
      </c>
      <c r="AV145" s="35">
        <v>7.8464581818181632E-5</v>
      </c>
      <c r="AW145" s="35">
        <v>1.1844860606060592E-4</v>
      </c>
      <c r="AX145" s="35">
        <v>1.4874557575757561E-4</v>
      </c>
      <c r="AY145" s="35">
        <v>1.8631397590361437E-4</v>
      </c>
      <c r="AZ145" s="35">
        <v>2.3175975903614476E-4</v>
      </c>
      <c r="BA145" s="35">
        <v>3.7251328719723256E-4</v>
      </c>
      <c r="BB145" s="35">
        <v>5.3418802768166154E-4</v>
      </c>
      <c r="BC145" s="35">
        <v>6.9586276816609063E-4</v>
      </c>
      <c r="BD145" s="35">
        <v>8.5753750865051961E-4</v>
      </c>
      <c r="BE145" s="35">
        <v>1.0192122491349486E-3</v>
      </c>
      <c r="BF145" s="35">
        <v>1.1808869896193777E-3</v>
      </c>
      <c r="BG145" s="35">
        <v>1.3425617301038068E-3</v>
      </c>
      <c r="BH145" s="35">
        <v>1.5042364705882354E-3</v>
      </c>
      <c r="BI145" s="35">
        <v>1.6659112110726645E-3</v>
      </c>
      <c r="BJ145" s="35">
        <v>1.8275859515570936E-3</v>
      </c>
      <c r="BK145" s="35">
        <v>1.9892606920415227E-3</v>
      </c>
      <c r="BL145" s="35">
        <v>2.2023266666666673E-3</v>
      </c>
      <c r="BM145" s="35">
        <v>2.5616600000000008E-3</v>
      </c>
      <c r="BN145" s="35">
        <v>2.9631757575757584E-3</v>
      </c>
      <c r="BO145" s="35">
        <v>3.391660606060607E-3</v>
      </c>
      <c r="BP145" s="35">
        <v>3.8866602409638562E-3</v>
      </c>
      <c r="BQ145" s="35">
        <v>4.4071727272727273E-3</v>
      </c>
      <c r="BR145" s="35">
        <v>4.9807484848484853E-3</v>
      </c>
      <c r="BS145" s="35">
        <v>5.5998636363636363E-3</v>
      </c>
      <c r="BT145" s="35">
        <v>6.2434999999999999E-3</v>
      </c>
    </row>
    <row r="146" spans="1:72" ht="9.9499999999999993" customHeight="1" thickBot="1">
      <c r="A146" s="83" t="s">
        <v>2</v>
      </c>
      <c r="B146" s="35">
        <v>0</v>
      </c>
      <c r="C146" s="35">
        <v>0</v>
      </c>
      <c r="D146" s="35">
        <v>0</v>
      </c>
      <c r="E146" s="35">
        <v>0</v>
      </c>
      <c r="F146" s="35">
        <v>3.5963691376702467E-33</v>
      </c>
      <c r="G146" s="35">
        <v>4.8550983358547692E-32</v>
      </c>
      <c r="H146" s="35">
        <v>9.3505597579425138E-32</v>
      </c>
      <c r="I146" s="35">
        <v>1.3846021180030258E-31</v>
      </c>
      <c r="J146" s="35">
        <v>1.8341482602118003E-31</v>
      </c>
      <c r="K146" s="35">
        <v>2.2836944024205748E-31</v>
      </c>
      <c r="L146" s="35">
        <v>2.7332405446293493E-31</v>
      </c>
      <c r="M146" s="35">
        <v>2.4602856649031725E-25</v>
      </c>
      <c r="N146" s="35">
        <v>7.6949296934205743E-25</v>
      </c>
      <c r="O146" s="35">
        <v>1.2929573721937975E-24</v>
      </c>
      <c r="P146" s="35">
        <v>1.8164217750455377E-24</v>
      </c>
      <c r="Q146" s="35">
        <v>2.3398861778972781E-24</v>
      </c>
      <c r="R146" s="35">
        <v>2.8633505807490181E-24</v>
      </c>
      <c r="S146" s="35">
        <v>3.3868149836007578E-24</v>
      </c>
      <c r="T146" s="35">
        <v>4.223905533282914E-21</v>
      </c>
      <c r="U146" s="35">
        <v>9.1314002231467545E-21</v>
      </c>
      <c r="V146" s="35">
        <v>1.4038894913010595E-20</v>
      </c>
      <c r="W146" s="35">
        <v>1.8946389602874437E-20</v>
      </c>
      <c r="X146" s="35">
        <v>2.3853884292738276E-20</v>
      </c>
      <c r="Y146" s="35">
        <v>2.8761378982602118E-20</v>
      </c>
      <c r="Z146" s="35">
        <v>1.6979176818181819E-18</v>
      </c>
      <c r="AA146" s="35">
        <v>8.3598204090909089E-18</v>
      </c>
      <c r="AB146" s="35">
        <v>1.502172313636364E-17</v>
      </c>
      <c r="AC146" s="35">
        <v>2.1683625863636367E-17</v>
      </c>
      <c r="AD146" s="35">
        <v>2.8345528590909089E-17</v>
      </c>
      <c r="AE146" s="35">
        <v>3.5007431318181816E-17</v>
      </c>
      <c r="AF146" s="35">
        <v>4.1669334045454544E-17</v>
      </c>
      <c r="AG146" s="35">
        <v>1.5433276792738269E-15</v>
      </c>
      <c r="AH146" s="35">
        <v>3.8499841089258684E-15</v>
      </c>
      <c r="AI146" s="35">
        <v>6.1566405385779099E-15</v>
      </c>
      <c r="AJ146" s="35">
        <v>8.4632969682299514E-15</v>
      </c>
      <c r="AK146" s="35">
        <v>1.0769953397881992E-14</v>
      </c>
      <c r="AL146" s="35">
        <v>1.3076609827534034E-14</v>
      </c>
      <c r="AM146" s="35">
        <v>1.627485454545449E-14</v>
      </c>
      <c r="AN146" s="35">
        <v>4.0871218181818127E-14</v>
      </c>
      <c r="AO146" s="35">
        <v>8.8041777108433511E-14</v>
      </c>
      <c r="AP146" s="35">
        <v>1.7052069277108399E-13</v>
      </c>
      <c r="AQ146" s="35">
        <v>3.864789090909079E-13</v>
      </c>
      <c r="AR146" s="35">
        <v>6.9519187878787516E-13</v>
      </c>
      <c r="AS146" s="35">
        <v>1.5028403636363601E-12</v>
      </c>
      <c r="AT146" s="35">
        <v>2.9692175757575653E-12</v>
      </c>
      <c r="AU146" s="35">
        <v>5.3087933333333224E-12</v>
      </c>
      <c r="AV146" s="35">
        <v>1.0746718181818154E-11</v>
      </c>
      <c r="AW146" s="35">
        <v>1.7608672727272679E-11</v>
      </c>
      <c r="AX146" s="35">
        <v>2.8152309090909045E-11</v>
      </c>
      <c r="AY146" s="35">
        <v>4.3761843373493938E-11</v>
      </c>
      <c r="AZ146" s="35">
        <v>6.485943373493984E-11</v>
      </c>
      <c r="BA146" s="35">
        <v>4.0141973875432703E-10</v>
      </c>
      <c r="BB146" s="35">
        <v>8.0722795674740654E-10</v>
      </c>
      <c r="BC146" s="35">
        <v>1.2130361747404859E-9</v>
      </c>
      <c r="BD146" s="35">
        <v>1.6188443927335652E-9</v>
      </c>
      <c r="BE146" s="35">
        <v>2.024652610726645E-9</v>
      </c>
      <c r="BF146" s="35">
        <v>2.4304608287197243E-9</v>
      </c>
      <c r="BG146" s="35">
        <v>2.8362690467128036E-9</v>
      </c>
      <c r="BH146" s="35">
        <v>3.2420772647058833E-9</v>
      </c>
      <c r="BI146" s="35">
        <v>3.6478854826989626E-9</v>
      </c>
      <c r="BJ146" s="35">
        <v>4.0536937006920427E-9</v>
      </c>
      <c r="BK146" s="35">
        <v>4.4595019186851224E-9</v>
      </c>
      <c r="BL146" s="35">
        <v>5.2612060606060654E-9</v>
      </c>
      <c r="BM146" s="35">
        <v>7.1896909090909136E-9</v>
      </c>
      <c r="BN146" s="35">
        <v>9.8044072727272799E-9</v>
      </c>
      <c r="BO146" s="35">
        <v>1.2857861818181824E-8</v>
      </c>
      <c r="BP146" s="35">
        <v>1.7498361445783138E-8</v>
      </c>
      <c r="BQ146" s="35">
        <v>2.2952454545454544E-8</v>
      </c>
      <c r="BR146" s="35">
        <v>3.0150636363636366E-8</v>
      </c>
      <c r="BS146" s="35">
        <v>3.9646272727272729E-8</v>
      </c>
      <c r="BT146" s="35">
        <v>5.0378999999999997E-8</v>
      </c>
    </row>
    <row r="147" spans="1:72" ht="9.9499999999999993" customHeight="1" thickBot="1">
      <c r="A147" s="83" t="s">
        <v>1</v>
      </c>
      <c r="B147" s="35">
        <v>0.2</v>
      </c>
      <c r="C147" s="35">
        <v>0.2</v>
      </c>
      <c r="D147" s="35">
        <v>0.2</v>
      </c>
      <c r="E147" s="35">
        <v>0.2</v>
      </c>
      <c r="F147" s="35">
        <v>0.2</v>
      </c>
      <c r="G147" s="35">
        <v>0.2</v>
      </c>
      <c r="H147" s="35">
        <v>0.2</v>
      </c>
      <c r="I147" s="35">
        <v>0.2</v>
      </c>
      <c r="J147" s="35">
        <v>0.2</v>
      </c>
      <c r="K147" s="35">
        <v>0.2</v>
      </c>
      <c r="L147" s="35">
        <v>0.2</v>
      </c>
      <c r="M147" s="35">
        <v>0.2</v>
      </c>
      <c r="N147" s="35">
        <v>0.2</v>
      </c>
      <c r="O147" s="35">
        <v>0.2</v>
      </c>
      <c r="P147" s="35">
        <v>0.2</v>
      </c>
      <c r="Q147" s="35">
        <v>0.2</v>
      </c>
      <c r="R147" s="35">
        <v>0.2</v>
      </c>
      <c r="S147" s="35">
        <v>0.2</v>
      </c>
      <c r="T147" s="35">
        <v>0.2</v>
      </c>
      <c r="U147" s="35">
        <v>0.2</v>
      </c>
      <c r="V147" s="35">
        <v>0.2</v>
      </c>
      <c r="W147" s="35">
        <v>0.2</v>
      </c>
      <c r="X147" s="35">
        <v>0.2</v>
      </c>
      <c r="Y147" s="35">
        <v>0.2</v>
      </c>
      <c r="Z147" s="35">
        <v>0.2</v>
      </c>
      <c r="AA147" s="35">
        <v>0.2</v>
      </c>
      <c r="AB147" s="35">
        <v>0.2</v>
      </c>
      <c r="AC147" s="35">
        <v>0.2</v>
      </c>
      <c r="AD147" s="35">
        <v>0.2</v>
      </c>
      <c r="AE147" s="35">
        <v>0.2</v>
      </c>
      <c r="AF147" s="35">
        <v>0.2</v>
      </c>
      <c r="AG147" s="35">
        <v>0.2</v>
      </c>
      <c r="AH147" s="35">
        <v>0.2</v>
      </c>
      <c r="AI147" s="35">
        <v>0.2</v>
      </c>
      <c r="AJ147" s="35">
        <v>0.2</v>
      </c>
      <c r="AK147" s="35">
        <v>0.2</v>
      </c>
      <c r="AL147" s="35">
        <v>0.2</v>
      </c>
      <c r="AM147" s="35">
        <v>0.2</v>
      </c>
      <c r="AN147" s="35">
        <v>0.2</v>
      </c>
      <c r="AO147" s="35">
        <v>0.2</v>
      </c>
      <c r="AP147" s="35">
        <v>0.2</v>
      </c>
      <c r="AQ147" s="35">
        <v>0.2</v>
      </c>
      <c r="AR147" s="35">
        <v>0.2</v>
      </c>
      <c r="AS147" s="35">
        <v>0.2</v>
      </c>
      <c r="AT147" s="35">
        <v>0.2</v>
      </c>
      <c r="AU147" s="35">
        <v>0.2</v>
      </c>
      <c r="AV147" s="35">
        <v>0.2</v>
      </c>
      <c r="AW147" s="35">
        <v>0.2</v>
      </c>
      <c r="AX147" s="35">
        <v>0.2</v>
      </c>
      <c r="AY147" s="35">
        <v>0.2</v>
      </c>
      <c r="AZ147" s="35">
        <v>0.2</v>
      </c>
      <c r="BA147" s="35">
        <v>0.2</v>
      </c>
      <c r="BB147" s="35">
        <v>0.2</v>
      </c>
      <c r="BC147" s="35">
        <v>0.2</v>
      </c>
      <c r="BD147" s="35">
        <v>0.2</v>
      </c>
      <c r="BE147" s="35">
        <v>0.2</v>
      </c>
      <c r="BF147" s="35">
        <v>0.2</v>
      </c>
      <c r="BG147" s="35">
        <v>0.2</v>
      </c>
      <c r="BH147" s="35">
        <v>0.2</v>
      </c>
      <c r="BI147" s="35">
        <v>0.2</v>
      </c>
      <c r="BJ147" s="35">
        <v>0.2</v>
      </c>
      <c r="BK147" s="35">
        <v>0.2</v>
      </c>
      <c r="BL147" s="35">
        <v>0.2</v>
      </c>
      <c r="BM147" s="35">
        <v>0.2</v>
      </c>
      <c r="BN147" s="35">
        <v>0.2</v>
      </c>
      <c r="BO147" s="35">
        <v>0.2</v>
      </c>
      <c r="BP147" s="35">
        <v>0.2</v>
      </c>
      <c r="BQ147" s="35">
        <v>0.2</v>
      </c>
      <c r="BR147" s="35">
        <v>0.2</v>
      </c>
      <c r="BS147" s="35">
        <v>0.2</v>
      </c>
      <c r="BT147" s="35">
        <v>0.2</v>
      </c>
    </row>
    <row r="148" spans="1:72" ht="9.9499999999999993" customHeight="1" thickBot="1">
      <c r="A148" s="83" t="s">
        <v>112</v>
      </c>
      <c r="B148" s="35">
        <v>0</v>
      </c>
      <c r="C148" s="35">
        <v>0</v>
      </c>
      <c r="D148" s="35">
        <v>0</v>
      </c>
      <c r="E148" s="35">
        <v>0</v>
      </c>
      <c r="F148" s="35">
        <v>4.7805143721634552E-32</v>
      </c>
      <c r="G148" s="35">
        <v>6.4536944024205799E-31</v>
      </c>
      <c r="H148" s="35">
        <v>1.2429337367624814E-30</v>
      </c>
      <c r="I148" s="35">
        <v>1.8404980332829049E-30</v>
      </c>
      <c r="J148" s="35">
        <v>2.4380623298033281E-30</v>
      </c>
      <c r="K148" s="35">
        <v>3.0356266263237516E-30</v>
      </c>
      <c r="L148" s="35">
        <v>3.6331909228441751E-30</v>
      </c>
      <c r="M148" s="35">
        <v>1.0074412405446283E-29</v>
      </c>
      <c r="N148" s="35">
        <v>2.3105289863842661E-29</v>
      </c>
      <c r="O148" s="35">
        <v>3.6136167322239041E-29</v>
      </c>
      <c r="P148" s="35">
        <v>4.9167044780635415E-29</v>
      </c>
      <c r="Q148" s="35">
        <v>6.219792223903179E-29</v>
      </c>
      <c r="R148" s="35">
        <v>7.522879969742817E-29</v>
      </c>
      <c r="S148" s="35">
        <v>8.8259677155824538E-29</v>
      </c>
      <c r="T148" s="35">
        <v>2.7127380181543178E-26</v>
      </c>
      <c r="U148" s="35">
        <v>5.8566096671709591E-26</v>
      </c>
      <c r="V148" s="35">
        <v>9.0004813161875998E-26</v>
      </c>
      <c r="W148" s="35">
        <v>1.2144352965204238E-25</v>
      </c>
      <c r="X148" s="35">
        <v>1.5288224614220879E-25</v>
      </c>
      <c r="Y148" s="35">
        <v>1.843209626323752E-25</v>
      </c>
      <c r="Z148" s="35">
        <v>4.43809090909091E-25</v>
      </c>
      <c r="AA148" s="35">
        <v>1.3874454545454546E-24</v>
      </c>
      <c r="AB148" s="35">
        <v>2.3310818181818184E-24</v>
      </c>
      <c r="AC148" s="35">
        <v>3.2747181818181821E-24</v>
      </c>
      <c r="AD148" s="35">
        <v>4.2183545454545455E-24</v>
      </c>
      <c r="AE148" s="35">
        <v>5.1619909090909093E-24</v>
      </c>
      <c r="AF148" s="35">
        <v>6.1056272727272723E-24</v>
      </c>
      <c r="AG148" s="35">
        <v>1.3352162844175486E-22</v>
      </c>
      <c r="AH148" s="35">
        <v>3.2903813373676236E-22</v>
      </c>
      <c r="AI148" s="35">
        <v>5.2455463903176989E-22</v>
      </c>
      <c r="AJ148" s="35">
        <v>7.2007114432677733E-22</v>
      </c>
      <c r="AK148" s="35">
        <v>9.1558764962178495E-22</v>
      </c>
      <c r="AL148" s="35">
        <v>1.1111041549167925E-21</v>
      </c>
      <c r="AM148" s="35">
        <v>1.3168339393939383E-21</v>
      </c>
      <c r="AN148" s="35">
        <v>1.7676824242424231E-21</v>
      </c>
      <c r="AO148" s="35">
        <v>4.2655355421686582E-21</v>
      </c>
      <c r="AP148" s="35">
        <v>9.9651138554216637E-21</v>
      </c>
      <c r="AQ148" s="35">
        <v>3.8202090909090741E-20</v>
      </c>
      <c r="AR148" s="35">
        <v>1.0402007759350924E-14</v>
      </c>
      <c r="AS148" s="35">
        <v>1.4042620663874487E-13</v>
      </c>
      <c r="AT148" s="35">
        <v>2.3576896969696946E-13</v>
      </c>
      <c r="AU148" s="35">
        <v>2.8513866666666644E-13</v>
      </c>
      <c r="AV148" s="35">
        <v>3.4272909090909062E-13</v>
      </c>
      <c r="AW148" s="35">
        <v>4.1613296969696894E-13</v>
      </c>
      <c r="AX148" s="35">
        <v>5.7984812121212038E-13</v>
      </c>
      <c r="AY148" s="35">
        <v>7.8056168674698748E-13</v>
      </c>
      <c r="AZ148" s="35">
        <v>1.0213568674698805E-12</v>
      </c>
      <c r="BA148" s="35">
        <v>2.4390015570934329E-12</v>
      </c>
      <c r="BB148" s="35">
        <v>4.1149790657439517E-12</v>
      </c>
      <c r="BC148" s="35">
        <v>5.7909565743944705E-12</v>
      </c>
      <c r="BD148" s="35">
        <v>7.4669340830449885E-12</v>
      </c>
      <c r="BE148" s="35">
        <v>9.1429115916955081E-12</v>
      </c>
      <c r="BF148" s="35">
        <v>1.0818889100346026E-11</v>
      </c>
      <c r="BG148" s="35">
        <v>1.2494866608996544E-11</v>
      </c>
      <c r="BH148" s="35">
        <v>1.4170844117647064E-11</v>
      </c>
      <c r="BI148" s="35">
        <v>1.5846821626297583E-11</v>
      </c>
      <c r="BJ148" s="35">
        <v>1.7522799134948101E-11</v>
      </c>
      <c r="BK148" s="35">
        <v>1.9198776643598619E-11</v>
      </c>
      <c r="BL148" s="35">
        <v>2.1954090909090924E-11</v>
      </c>
      <c r="BM148" s="35">
        <v>2.7781363636363647E-11</v>
      </c>
      <c r="BN148" s="35">
        <v>3.51802181818182E-11</v>
      </c>
      <c r="BO148" s="35">
        <v>4.3583854545454568E-11</v>
      </c>
      <c r="BP148" s="35">
        <v>5.5440578313253029E-11</v>
      </c>
      <c r="BQ148" s="35">
        <v>6.9029181818181823E-11</v>
      </c>
      <c r="BR148" s="35">
        <v>8.6323121212121218E-11</v>
      </c>
      <c r="BS148" s="35">
        <v>1.0843848484848485E-10</v>
      </c>
      <c r="BT148" s="35">
        <v>1.3315E-10</v>
      </c>
    </row>
    <row r="149" spans="1:72" ht="9.9499999999999993" customHeight="1" thickBot="1">
      <c r="A149" s="83" t="s">
        <v>100</v>
      </c>
      <c r="B149" s="35">
        <v>8.4993425877845661E-19</v>
      </c>
      <c r="C149" s="35">
        <v>1.1658949070492587E-18</v>
      </c>
      <c r="D149" s="35">
        <v>1.4818555553200606E-18</v>
      </c>
      <c r="E149" s="35">
        <v>1.7978162035908626E-18</v>
      </c>
      <c r="F149" s="35">
        <v>6.1269274583964511E-17</v>
      </c>
      <c r="G149" s="35">
        <v>8.0102895688351034E-16</v>
      </c>
      <c r="H149" s="35">
        <v>1.5407886391830562E-15</v>
      </c>
      <c r="I149" s="35">
        <v>2.280548321482602E-15</v>
      </c>
      <c r="J149" s="35">
        <v>3.0203080037821478E-15</v>
      </c>
      <c r="K149" s="35">
        <v>3.760067686081694E-15</v>
      </c>
      <c r="L149" s="35">
        <v>4.4998273683812401E-15</v>
      </c>
      <c r="M149" s="35">
        <v>3.9571507715582387E-14</v>
      </c>
      <c r="N149" s="35">
        <v>1.1335790711043871E-13</v>
      </c>
      <c r="O149" s="35">
        <v>1.8714430650529504E-13</v>
      </c>
      <c r="P149" s="35">
        <v>2.6093070590015135E-13</v>
      </c>
      <c r="Q149" s="35">
        <v>3.3471710529500767E-13</v>
      </c>
      <c r="R149" s="35">
        <v>4.0850350468986399E-13</v>
      </c>
      <c r="S149" s="35">
        <v>4.8228990408472025E-13</v>
      </c>
      <c r="T149" s="35">
        <v>4.727746596066576E-12</v>
      </c>
      <c r="U149" s="35">
        <v>9.6523124054463016E-12</v>
      </c>
      <c r="V149" s="35">
        <v>1.4576878214826027E-11</v>
      </c>
      <c r="W149" s="35">
        <v>1.9501444024205754E-11</v>
      </c>
      <c r="X149" s="35">
        <v>2.4426009833585482E-11</v>
      </c>
      <c r="Y149" s="35">
        <v>2.9350575642965206E-11</v>
      </c>
      <c r="Z149" s="35">
        <v>3.4561424242424242E-11</v>
      </c>
      <c r="AA149" s="35">
        <v>4.0631121212121214E-11</v>
      </c>
      <c r="AB149" s="35">
        <v>4.6700818181818181E-11</v>
      </c>
      <c r="AC149" s="35">
        <v>5.2770515151515147E-11</v>
      </c>
      <c r="AD149" s="35">
        <v>5.884021212121212E-11</v>
      </c>
      <c r="AE149" s="35">
        <v>6.4909909090909092E-11</v>
      </c>
      <c r="AF149" s="35">
        <v>7.0979606060606065E-11</v>
      </c>
      <c r="AG149" s="35">
        <v>2.6052191225416025E-10</v>
      </c>
      <c r="AH149" s="35">
        <v>5.488571618759453E-10</v>
      </c>
      <c r="AI149" s="35">
        <v>8.371924114977303E-10</v>
      </c>
      <c r="AJ149" s="35">
        <v>1.1255276611195152E-9</v>
      </c>
      <c r="AK149" s="35">
        <v>1.4138629107413003E-9</v>
      </c>
      <c r="AL149" s="35">
        <v>1.7021981603630854E-9</v>
      </c>
      <c r="AM149" s="35">
        <v>1.980323636363636E-9</v>
      </c>
      <c r="AN149" s="35">
        <v>2.0134145454545455E-9</v>
      </c>
      <c r="AO149" s="35">
        <v>3.3604692771084241E-9</v>
      </c>
      <c r="AP149" s="35">
        <v>6.7626981927710706E-9</v>
      </c>
      <c r="AQ149" s="35">
        <v>1.8867421818181749E-8</v>
      </c>
      <c r="AR149" s="35">
        <v>3.3641040939695059E-3</v>
      </c>
      <c r="AS149" s="35">
        <v>4.5414993206090722E-2</v>
      </c>
      <c r="AT149" s="35">
        <v>7.8475503030302929E-2</v>
      </c>
      <c r="AU149" s="35">
        <v>9.9618533333333231E-2</v>
      </c>
      <c r="AV149" s="35">
        <v>0.12779290909090896</v>
      </c>
      <c r="AW149" s="35">
        <v>0.15450036363636363</v>
      </c>
      <c r="AX149" s="35">
        <v>0.15811854545454543</v>
      </c>
      <c r="AY149" s="35">
        <v>0.16</v>
      </c>
      <c r="AZ149" s="35">
        <v>0.16</v>
      </c>
      <c r="BA149" s="35">
        <v>0.16</v>
      </c>
      <c r="BB149" s="35">
        <v>0.16</v>
      </c>
      <c r="BC149" s="35">
        <v>0.16</v>
      </c>
      <c r="BD149" s="35">
        <v>0.16</v>
      </c>
      <c r="BE149" s="35">
        <v>0.16</v>
      </c>
      <c r="BF149" s="35">
        <v>0.16</v>
      </c>
      <c r="BG149" s="35">
        <v>0.16</v>
      </c>
      <c r="BH149" s="35">
        <v>0.16</v>
      </c>
      <c r="BI149" s="35">
        <v>0.16</v>
      </c>
      <c r="BJ149" s="35">
        <v>0.16</v>
      </c>
      <c r="BK149" s="35">
        <v>0.16</v>
      </c>
      <c r="BL149" s="35">
        <v>0.16</v>
      </c>
      <c r="BM149" s="35">
        <v>0.16</v>
      </c>
      <c r="BN149" s="35">
        <v>0.16</v>
      </c>
      <c r="BO149" s="35">
        <v>0.16</v>
      </c>
      <c r="BP149" s="35">
        <v>0.16</v>
      </c>
      <c r="BQ149" s="35">
        <v>0.16</v>
      </c>
      <c r="BR149" s="35">
        <v>0.16</v>
      </c>
      <c r="BS149" s="35">
        <v>0.16</v>
      </c>
      <c r="BT149" s="35">
        <v>0.16</v>
      </c>
    </row>
    <row r="150" spans="1:72" ht="9.9499999999999993" customHeight="1" thickBot="1">
      <c r="A150" s="83" t="s">
        <v>109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2.429077155824514E-34</v>
      </c>
      <c r="U150" s="35">
        <v>5.2535854765506855E-34</v>
      </c>
      <c r="V150" s="35">
        <v>8.078093797276857E-34</v>
      </c>
      <c r="W150" s="35">
        <v>1.0902602118003028E-33</v>
      </c>
      <c r="X150" s="35">
        <v>1.37271104387292E-33</v>
      </c>
      <c r="Y150" s="35">
        <v>1.6551618759455372E-33</v>
      </c>
      <c r="Z150" s="35">
        <v>2.2842871212121213E-32</v>
      </c>
      <c r="AA150" s="35">
        <v>1.0674635606060607E-31</v>
      </c>
      <c r="AB150" s="35">
        <v>1.9064984090909093E-31</v>
      </c>
      <c r="AC150" s="35">
        <v>2.7455332575757578E-31</v>
      </c>
      <c r="AD150" s="35">
        <v>3.5845681060606061E-31</v>
      </c>
      <c r="AE150" s="35">
        <v>4.4236029545454548E-31</v>
      </c>
      <c r="AF150" s="35">
        <v>5.2626378030303035E-31</v>
      </c>
      <c r="AG150" s="35">
        <v>7.0037224629349441E-29</v>
      </c>
      <c r="AH150" s="35">
        <v>1.7693198559757935E-28</v>
      </c>
      <c r="AI150" s="35">
        <v>2.8382674656580927E-28</v>
      </c>
      <c r="AJ150" s="35">
        <v>3.9072150753403918E-28</v>
      </c>
      <c r="AK150" s="35">
        <v>4.9761626850226915E-28</v>
      </c>
      <c r="AL150" s="35">
        <v>6.0451102947049906E-28</v>
      </c>
      <c r="AM150" s="35">
        <v>7.3056442424242292E-28</v>
      </c>
      <c r="AN150" s="35">
        <v>1.316425030303029E-27</v>
      </c>
      <c r="AO150" s="35">
        <v>4.5549132530120274E-27</v>
      </c>
      <c r="AP150" s="35">
        <v>1.1942383132530089E-26</v>
      </c>
      <c r="AQ150" s="35">
        <v>6.3768569696969374E-26</v>
      </c>
      <c r="AR150" s="35">
        <v>2.6302665887816686E-20</v>
      </c>
      <c r="AS150" s="35">
        <v>3.5508440736054397E-19</v>
      </c>
      <c r="AT150" s="35">
        <v>8.1943866666666366E-19</v>
      </c>
      <c r="AU150" s="35">
        <v>1.4635053333333302E-18</v>
      </c>
      <c r="AV150" s="35">
        <v>3.0213490909090828E-18</v>
      </c>
      <c r="AW150" s="35">
        <v>5.1535260606060409E-18</v>
      </c>
      <c r="AX150" s="35">
        <v>9.4044957575757391E-18</v>
      </c>
      <c r="AY150" s="35">
        <v>1.6000349397590345E-17</v>
      </c>
      <c r="AZ150" s="35">
        <v>2.5136493975903647E-17</v>
      </c>
      <c r="BA150" s="35">
        <v>3.1537836851211225E-16</v>
      </c>
      <c r="BB150" s="35">
        <v>6.6732637889273511E-16</v>
      </c>
      <c r="BC150" s="35">
        <v>1.0192743892733578E-15</v>
      </c>
      <c r="BD150" s="35">
        <v>1.3712223996539807E-15</v>
      </c>
      <c r="BE150" s="35">
        <v>1.7231704100346035E-15</v>
      </c>
      <c r="BF150" s="35">
        <v>2.075118420415226E-15</v>
      </c>
      <c r="BG150" s="35">
        <v>2.4270664307958487E-15</v>
      </c>
      <c r="BH150" s="35">
        <v>2.7790144411764714E-15</v>
      </c>
      <c r="BI150" s="35">
        <v>3.1309624515570945E-15</v>
      </c>
      <c r="BJ150" s="35">
        <v>3.4829104619377172E-15</v>
      </c>
      <c r="BK150" s="35">
        <v>3.8348584723183396E-15</v>
      </c>
      <c r="BL150" s="35">
        <v>4.6545048484848531E-15</v>
      </c>
      <c r="BM150" s="35">
        <v>6.805292727272732E-15</v>
      </c>
      <c r="BN150" s="35">
        <v>9.9953357575757661E-15</v>
      </c>
      <c r="BO150" s="35">
        <v>1.3849820606060613E-14</v>
      </c>
      <c r="BP150" s="35">
        <v>2.0486891566265068E-14</v>
      </c>
      <c r="BQ150" s="35">
        <v>2.8752363636363636E-14</v>
      </c>
      <c r="BR150" s="35">
        <v>4.0546909090909097E-14</v>
      </c>
      <c r="BS150" s="35">
        <v>5.7797121212121212E-14</v>
      </c>
      <c r="BT150" s="35">
        <v>7.7984999999999995E-14</v>
      </c>
    </row>
    <row r="151" spans="1:72" ht="9.9499999999999993" customHeight="1" thickBot="1">
      <c r="A151" s="83" t="s">
        <v>681</v>
      </c>
      <c r="B151" s="35">
        <v>2.0002856405193821E-23</v>
      </c>
      <c r="C151" s="35">
        <v>2.7438862424277032E-23</v>
      </c>
      <c r="D151" s="35">
        <v>3.4874868443360242E-23</v>
      </c>
      <c r="E151" s="35">
        <v>4.2310874462443453E-23</v>
      </c>
      <c r="F151" s="35">
        <v>1.2659852586989579E-21</v>
      </c>
      <c r="G151" s="35">
        <v>1.6476400992435715E-20</v>
      </c>
      <c r="H151" s="35">
        <v>3.1686816726172472E-20</v>
      </c>
      <c r="I151" s="35">
        <v>4.6897232459909232E-20</v>
      </c>
      <c r="J151" s="35">
        <v>6.2107648193645986E-20</v>
      </c>
      <c r="K151" s="35">
        <v>7.7318063927382739E-20</v>
      </c>
      <c r="L151" s="35">
        <v>9.2528479661119493E-20</v>
      </c>
      <c r="M151" s="35">
        <v>2.3342959494704949E-16</v>
      </c>
      <c r="N151" s="35">
        <v>7.2987428632375177E-16</v>
      </c>
      <c r="O151" s="35">
        <v>1.2263189777004541E-15</v>
      </c>
      <c r="P151" s="35">
        <v>1.7227636690771561E-15</v>
      </c>
      <c r="Q151" s="35">
        <v>2.2192083604538584E-15</v>
      </c>
      <c r="R151" s="35">
        <v>2.7156530518305605E-15</v>
      </c>
      <c r="S151" s="35">
        <v>3.212097743207263E-15</v>
      </c>
      <c r="T151" s="35">
        <v>1.020200605143724E-13</v>
      </c>
      <c r="U151" s="35">
        <v>2.1683222390317721E-13</v>
      </c>
      <c r="V151" s="35">
        <v>3.31644387291982E-13</v>
      </c>
      <c r="W151" s="35">
        <v>4.4645655068078679E-13</v>
      </c>
      <c r="X151" s="35">
        <v>5.6126871406959163E-13</v>
      </c>
      <c r="Y151" s="35">
        <v>6.7608087745839641E-13</v>
      </c>
      <c r="Z151" s="35">
        <v>9.1501613636363646E-13</v>
      </c>
      <c r="AA151" s="35">
        <v>1.5263206818181819E-12</v>
      </c>
      <c r="AB151" s="35">
        <v>2.1376252272727273E-12</v>
      </c>
      <c r="AC151" s="35">
        <v>2.7489297727272728E-12</v>
      </c>
      <c r="AD151" s="35">
        <v>3.3602343181818182E-12</v>
      </c>
      <c r="AE151" s="35">
        <v>3.9715388636363632E-12</v>
      </c>
      <c r="AF151" s="35">
        <v>4.582843409090909E-12</v>
      </c>
      <c r="AG151" s="35">
        <v>3.5949913464447798E-11</v>
      </c>
      <c r="AH151" s="35">
        <v>8.3877780332829028E-11</v>
      </c>
      <c r="AI151" s="35">
        <v>1.3180564720121025E-10</v>
      </c>
      <c r="AJ151" s="35">
        <v>1.7973351406959149E-10</v>
      </c>
      <c r="AK151" s="35">
        <v>2.2766138093797268E-10</v>
      </c>
      <c r="AL151" s="35">
        <v>2.7558924780635392E-10</v>
      </c>
      <c r="AM151" s="35">
        <v>3.2368363636363627E-10</v>
      </c>
      <c r="AN151" s="35">
        <v>3.7577454545454533E-10</v>
      </c>
      <c r="AO151" s="35">
        <v>7.5515512048192523E-10</v>
      </c>
      <c r="AP151" s="35">
        <v>1.6464503012048154E-9</v>
      </c>
      <c r="AQ151" s="35">
        <v>5.4203884848484629E-9</v>
      </c>
      <c r="AR151" s="35">
        <v>1.2235730309581123E-3</v>
      </c>
      <c r="AS151" s="35">
        <v>1.6518112501685386E-2</v>
      </c>
      <c r="AT151" s="35">
        <v>3.0552884848484792E-2</v>
      </c>
      <c r="AU151" s="35">
        <v>4.2917733333333277E-2</v>
      </c>
      <c r="AV151" s="35">
        <v>6.1674799999999905E-2</v>
      </c>
      <c r="AW151" s="35">
        <v>7.956822424242424E-2</v>
      </c>
      <c r="AX151" s="35">
        <v>7.9616103030303031E-2</v>
      </c>
      <c r="AY151" s="35">
        <v>7.9594156626506027E-2</v>
      </c>
      <c r="AZ151" s="35">
        <v>7.9496566265060242E-2</v>
      </c>
      <c r="BA151" s="35">
        <v>7.9200157439446361E-2</v>
      </c>
      <c r="BB151" s="35">
        <v>7.8860105536332173E-2</v>
      </c>
      <c r="BC151" s="35">
        <v>7.8520053633217984E-2</v>
      </c>
      <c r="BD151" s="35">
        <v>7.8180001730103796E-2</v>
      </c>
      <c r="BE151" s="35">
        <v>7.7839949826989621E-2</v>
      </c>
      <c r="BF151" s="35">
        <v>7.7499897923875433E-2</v>
      </c>
      <c r="BG151" s="35">
        <v>7.7159846020761244E-2</v>
      </c>
      <c r="BH151" s="35">
        <v>7.6819794117647056E-2</v>
      </c>
      <c r="BI151" s="35">
        <v>7.6479742214532867E-2</v>
      </c>
      <c r="BJ151" s="35">
        <v>7.6139690311418692E-2</v>
      </c>
      <c r="BK151" s="35">
        <v>7.5799638408304504E-2</v>
      </c>
      <c r="BL151" s="35">
        <v>7.5353866666666672E-2</v>
      </c>
      <c r="BM151" s="35">
        <v>7.4607199999999999E-2</v>
      </c>
      <c r="BN151" s="35">
        <v>7.3775133333333326E-2</v>
      </c>
      <c r="BO151" s="35">
        <v>7.2888466666666665E-2</v>
      </c>
      <c r="BP151" s="35">
        <v>7.1867554216867469E-2</v>
      </c>
      <c r="BQ151" s="35">
        <v>7.0795545454545458E-2</v>
      </c>
      <c r="BR151" s="35">
        <v>6.9617363636363644E-2</v>
      </c>
      <c r="BS151" s="35">
        <v>6.83489696969697E-2</v>
      </c>
      <c r="BT151" s="35">
        <v>6.7031999999999994E-2</v>
      </c>
    </row>
    <row r="152" spans="1:72" ht="9.9499999999999993" customHeight="1" thickBot="1">
      <c r="A152" s="88" t="s">
        <v>99</v>
      </c>
      <c r="B152" s="35">
        <v>6.6668048411497698E-34</v>
      </c>
      <c r="C152" s="35">
        <v>9.1451709531013589E-34</v>
      </c>
      <c r="D152" s="35">
        <v>1.1623537065052949E-33</v>
      </c>
      <c r="E152" s="35">
        <v>1.4101903177004539E-33</v>
      </c>
      <c r="F152" s="35">
        <v>4.3083828589177598E-27</v>
      </c>
      <c r="G152" s="35">
        <v>5.8163148117888995E-26</v>
      </c>
      <c r="H152" s="35">
        <v>1.1201791337686021E-25</v>
      </c>
      <c r="I152" s="35">
        <v>1.6587267863583144E-25</v>
      </c>
      <c r="J152" s="35">
        <v>2.197274438948027E-25</v>
      </c>
      <c r="K152" s="35">
        <v>2.7358220915377391E-25</v>
      </c>
      <c r="L152" s="35">
        <v>3.2743697441274516E-25</v>
      </c>
      <c r="M152" s="35">
        <v>6.6532837696217735E-21</v>
      </c>
      <c r="N152" s="35">
        <v>2.0808449279455368E-20</v>
      </c>
      <c r="O152" s="35">
        <v>3.496361478928896E-20</v>
      </c>
      <c r="P152" s="35">
        <v>4.9118780299122552E-20</v>
      </c>
      <c r="Q152" s="35">
        <v>6.3273945808956149E-20</v>
      </c>
      <c r="R152" s="35">
        <v>7.7429111318789741E-20</v>
      </c>
      <c r="S152" s="35">
        <v>9.1584276828623333E-20</v>
      </c>
      <c r="T152" s="35">
        <v>2.3360847269289009E-16</v>
      </c>
      <c r="U152" s="35">
        <v>5.051374339636919E-16</v>
      </c>
      <c r="V152" s="35">
        <v>7.7666639523449355E-16</v>
      </c>
      <c r="W152" s="35">
        <v>1.0481953565052953E-15</v>
      </c>
      <c r="X152" s="35">
        <v>1.3197243177760971E-15</v>
      </c>
      <c r="Y152" s="35">
        <v>1.5912532790468988E-15</v>
      </c>
      <c r="Z152" s="35">
        <v>1.175115378787879E-14</v>
      </c>
      <c r="AA152" s="35">
        <v>5.1576168939393945E-14</v>
      </c>
      <c r="AB152" s="35">
        <v>9.1401184090909109E-14</v>
      </c>
      <c r="AC152" s="35">
        <v>1.3122619924242427E-13</v>
      </c>
      <c r="AD152" s="35">
        <v>1.7105121439393942E-13</v>
      </c>
      <c r="AE152" s="35">
        <v>2.108762295454546E-13</v>
      </c>
      <c r="AF152" s="35">
        <v>2.5070124469696973E-13</v>
      </c>
      <c r="AG152" s="35">
        <v>1.7418873585476546E-11</v>
      </c>
      <c r="AH152" s="35">
        <v>4.3810002178517386E-11</v>
      </c>
      <c r="AI152" s="35">
        <v>7.0201130771558229E-11</v>
      </c>
      <c r="AJ152" s="35">
        <v>9.6592259364599066E-11</v>
      </c>
      <c r="AK152" s="35">
        <v>1.2298338795763992E-10</v>
      </c>
      <c r="AL152" s="35">
        <v>1.4937451655068075E-10</v>
      </c>
      <c r="AM152" s="35">
        <v>1.7904260606060582E-10</v>
      </c>
      <c r="AN152" s="35">
        <v>2.873577575757573E-10</v>
      </c>
      <c r="AO152" s="35">
        <v>8.6291331325300846E-10</v>
      </c>
      <c r="AP152" s="35">
        <v>2.1692807831325246E-9</v>
      </c>
      <c r="AQ152" s="35">
        <v>1.0113999999999951E-8</v>
      </c>
      <c r="AR152" s="35">
        <v>3.507509636811922E-3</v>
      </c>
      <c r="AS152" s="35">
        <v>4.7351134071963445E-2</v>
      </c>
      <c r="AT152" s="35">
        <v>7.4337721212121191E-2</v>
      </c>
      <c r="AU152" s="35">
        <v>7.8978933333333307E-2</v>
      </c>
      <c r="AV152" s="35">
        <v>0.08</v>
      </c>
      <c r="AW152" s="35">
        <v>0.08</v>
      </c>
      <c r="AX152" s="35">
        <v>0.08</v>
      </c>
      <c r="AY152" s="35">
        <v>0.08</v>
      </c>
      <c r="AZ152" s="35">
        <v>0.08</v>
      </c>
      <c r="BA152" s="35">
        <v>0.08</v>
      </c>
      <c r="BB152" s="35">
        <v>0.08</v>
      </c>
      <c r="BC152" s="35">
        <v>0.08</v>
      </c>
      <c r="BD152" s="35">
        <v>0.08</v>
      </c>
      <c r="BE152" s="35">
        <v>0.08</v>
      </c>
      <c r="BF152" s="35">
        <v>0.08</v>
      </c>
      <c r="BG152" s="35">
        <v>0.08</v>
      </c>
      <c r="BH152" s="35">
        <v>0.08</v>
      </c>
      <c r="BI152" s="35">
        <v>0.08</v>
      </c>
      <c r="BJ152" s="35">
        <v>0.08</v>
      </c>
      <c r="BK152" s="35">
        <v>0.08</v>
      </c>
      <c r="BL152" s="35">
        <v>0.08</v>
      </c>
      <c r="BM152" s="35">
        <v>0.08</v>
      </c>
      <c r="BN152" s="35">
        <v>0.08</v>
      </c>
      <c r="BO152" s="35">
        <v>0.08</v>
      </c>
      <c r="BP152" s="35">
        <v>0.08</v>
      </c>
      <c r="BQ152" s="35">
        <v>0.08</v>
      </c>
      <c r="BR152" s="35">
        <v>0.08</v>
      </c>
      <c r="BS152" s="35">
        <v>0.08</v>
      </c>
      <c r="BT152" s="35">
        <v>0.08</v>
      </c>
    </row>
    <row r="153" spans="1:72" ht="9.9499999999999993" customHeight="1" thickBot="1">
      <c r="A153" s="88" t="s">
        <v>26</v>
      </c>
      <c r="B153" s="35">
        <v>-18.624069591527988</v>
      </c>
      <c r="C153" s="35">
        <v>-18.625582450832074</v>
      </c>
      <c r="D153" s="35">
        <v>-18.627095310136156</v>
      </c>
      <c r="E153" s="35">
        <v>-18.628608169440241</v>
      </c>
      <c r="F153" s="35">
        <v>-18.631089258698939</v>
      </c>
      <c r="G153" s="35">
        <v>-18.644704992435702</v>
      </c>
      <c r="H153" s="35">
        <v>-18.658320726172466</v>
      </c>
      <c r="I153" s="35">
        <v>-18.671936459909226</v>
      </c>
      <c r="J153" s="35">
        <v>-18.685552193645989</v>
      </c>
      <c r="K153" s="35">
        <v>-18.699167927382753</v>
      </c>
      <c r="L153" s="35">
        <v>-18.712783661119516</v>
      </c>
      <c r="M153" s="35">
        <v>-18.728532526475036</v>
      </c>
      <c r="N153" s="35">
        <v>-18.746686838124052</v>
      </c>
      <c r="O153" s="35">
        <v>-18.764841149773069</v>
      </c>
      <c r="P153" s="35">
        <v>-18.782995461422086</v>
      </c>
      <c r="Q153" s="35">
        <v>-18.801149773071103</v>
      </c>
      <c r="R153" s="35">
        <v>-18.81930408472012</v>
      </c>
      <c r="S153" s="35">
        <v>-18.837458396369136</v>
      </c>
      <c r="T153" s="35">
        <v>-18.856913767019666</v>
      </c>
      <c r="U153" s="35">
        <v>-18.876580937972768</v>
      </c>
      <c r="V153" s="35">
        <v>-18.896248108925871</v>
      </c>
      <c r="W153" s="35">
        <v>-18.91591527987897</v>
      </c>
      <c r="X153" s="35">
        <v>-18.935582450832072</v>
      </c>
      <c r="Y153" s="35">
        <v>-18.955249621785175</v>
      </c>
      <c r="Z153" s="35">
        <v>-18.975303030303028</v>
      </c>
      <c r="AA153" s="35">
        <v>-18.996515151515151</v>
      </c>
      <c r="AB153" s="35">
        <v>-19.017727272727271</v>
      </c>
      <c r="AC153" s="35">
        <v>-19.038939393939394</v>
      </c>
      <c r="AD153" s="35">
        <v>-19.060151515151514</v>
      </c>
      <c r="AE153" s="35">
        <v>-19.081363636363637</v>
      </c>
      <c r="AF153" s="35">
        <v>-19.102575757575757</v>
      </c>
      <c r="AG153" s="35">
        <v>-19.12376701966717</v>
      </c>
      <c r="AH153" s="35">
        <v>-19.144947049924358</v>
      </c>
      <c r="AI153" s="35">
        <v>-19.166127080181543</v>
      </c>
      <c r="AJ153" s="35">
        <v>-19.187307110438727</v>
      </c>
      <c r="AK153" s="35">
        <v>-19.208487140695915</v>
      </c>
      <c r="AL153" s="35">
        <v>-19.2296671709531</v>
      </c>
      <c r="AM153" s="35">
        <v>-19.250727272727271</v>
      </c>
      <c r="AN153" s="35">
        <v>-19.268909090909091</v>
      </c>
      <c r="AO153" s="35">
        <v>-19.289397590361446</v>
      </c>
      <c r="AP153" s="35">
        <v>-19.313493975903615</v>
      </c>
      <c r="AQ153" s="35">
        <v>-19.333272727272728</v>
      </c>
      <c r="AR153" s="35">
        <v>-19.351454545454548</v>
      </c>
      <c r="AS153" s="35">
        <v>-19.369636363636364</v>
      </c>
      <c r="AT153" s="35">
        <v>-19.390424242424242</v>
      </c>
      <c r="AU153" s="35">
        <v>-19.414666666666669</v>
      </c>
      <c r="AV153" s="35">
        <v>-19.43418181818182</v>
      </c>
      <c r="AW153" s="35">
        <v>-19.452363636363636</v>
      </c>
      <c r="AX153" s="35">
        <v>-19.470545454545455</v>
      </c>
      <c r="AY153" s="35">
        <v>-19.491566265060243</v>
      </c>
      <c r="AZ153" s="35">
        <v>-19.515662650602408</v>
      </c>
      <c r="BA153" s="35">
        <v>-19.535605536332181</v>
      </c>
      <c r="BB153" s="35">
        <v>-19.554636678200691</v>
      </c>
      <c r="BC153" s="35">
        <v>-19.573667820069204</v>
      </c>
      <c r="BD153" s="35">
        <v>-19.592698961937714</v>
      </c>
      <c r="BE153" s="35">
        <v>-19.611730103806227</v>
      </c>
      <c r="BF153" s="35">
        <v>-19.630761245674741</v>
      </c>
      <c r="BG153" s="35">
        <v>-19.649792387543251</v>
      </c>
      <c r="BH153" s="35">
        <v>-19.668823529411764</v>
      </c>
      <c r="BI153" s="35">
        <v>-19.687854671280277</v>
      </c>
      <c r="BJ153" s="35">
        <v>-19.706885813148787</v>
      </c>
      <c r="BK153" s="35">
        <v>-19.725916955017301</v>
      </c>
      <c r="BL153" s="35">
        <v>-19.746303030303029</v>
      </c>
      <c r="BM153" s="35">
        <v>-19.770545454545456</v>
      </c>
      <c r="BN153" s="35">
        <v>-19.791090909090908</v>
      </c>
      <c r="BO153" s="35">
        <v>-19.809272727272727</v>
      </c>
      <c r="BP153" s="35">
        <v>-19.827349397590361</v>
      </c>
      <c r="BQ153" s="35">
        <v>-19.847272727272728</v>
      </c>
      <c r="BR153" s="35">
        <v>-19.871515151515151</v>
      </c>
      <c r="BS153" s="35">
        <v>-19.891818181818181</v>
      </c>
      <c r="BT153" s="35">
        <v>-19.91</v>
      </c>
    </row>
    <row r="154" spans="1:72" ht="9.9499999999999993" customHeight="1" thickBot="1">
      <c r="A154" s="88" t="s">
        <v>5</v>
      </c>
      <c r="B154" s="35">
        <v>-60.113812405446296</v>
      </c>
      <c r="C154" s="35">
        <v>-58.327125567322241</v>
      </c>
      <c r="D154" s="35">
        <v>-56.540438729198186</v>
      </c>
      <c r="E154" s="35">
        <v>-54.753751891074131</v>
      </c>
      <c r="F154" s="35">
        <v>-52.981467473524958</v>
      </c>
      <c r="G154" s="35">
        <v>-51.374810892586986</v>
      </c>
      <c r="H154" s="35">
        <v>-49.768154311649013</v>
      </c>
      <c r="I154" s="35">
        <v>-48.161497730711048</v>
      </c>
      <c r="J154" s="35">
        <v>-46.554841149773075</v>
      </c>
      <c r="K154" s="35">
        <v>-44.948184568835103</v>
      </c>
      <c r="L154" s="35">
        <v>-43.34152798789713</v>
      </c>
      <c r="M154" s="35">
        <v>-42.578169440242057</v>
      </c>
      <c r="N154" s="35">
        <v>-42.765763993948561</v>
      </c>
      <c r="O154" s="35">
        <v>-42.953358547655071</v>
      </c>
      <c r="P154" s="35">
        <v>-43.140953101361575</v>
      </c>
      <c r="Q154" s="35">
        <v>-43.328547655068078</v>
      </c>
      <c r="R154" s="35">
        <v>-43.516142208774582</v>
      </c>
      <c r="S154" s="35">
        <v>-43.703736762481086</v>
      </c>
      <c r="T154" s="35">
        <v>-43.249909228441751</v>
      </c>
      <c r="U154" s="35">
        <v>-42.69166414523449</v>
      </c>
      <c r="V154" s="35">
        <v>-42.13341906202723</v>
      </c>
      <c r="W154" s="35">
        <v>-41.575173978819969</v>
      </c>
      <c r="X154" s="35">
        <v>-41.016928895612708</v>
      </c>
      <c r="Y154" s="35">
        <v>-40.458683812405447</v>
      </c>
      <c r="Z154" s="35">
        <v>-39.93659090909091</v>
      </c>
      <c r="AA154" s="35">
        <v>-39.522954545454546</v>
      </c>
      <c r="AB154" s="35">
        <v>-39.109318181818182</v>
      </c>
      <c r="AC154" s="35">
        <v>-38.695681818181818</v>
      </c>
      <c r="AD154" s="35">
        <v>-38.282045454545454</v>
      </c>
      <c r="AE154" s="35">
        <v>-37.86840909090909</v>
      </c>
      <c r="AF154" s="35">
        <v>-37.454772727272726</v>
      </c>
      <c r="AG154" s="35">
        <v>-37.107428139183057</v>
      </c>
      <c r="AH154" s="35">
        <v>-36.795779122541603</v>
      </c>
      <c r="AI154" s="35">
        <v>-36.484130105900149</v>
      </c>
      <c r="AJ154" s="35">
        <v>-36.172481089258703</v>
      </c>
      <c r="AK154" s="35">
        <v>-35.860832072617249</v>
      </c>
      <c r="AL154" s="35">
        <v>-35.549183055975796</v>
      </c>
      <c r="AM154" s="35">
        <v>-35.239333333333335</v>
      </c>
      <c r="AN154" s="35">
        <v>-34.972666666666669</v>
      </c>
      <c r="AO154" s="35">
        <v>-34.716024096385546</v>
      </c>
      <c r="AP154" s="35">
        <v>-34.475060240963856</v>
      </c>
      <c r="AQ154" s="35">
        <v>-34.24187878787879</v>
      </c>
      <c r="AR154" s="35">
        <v>-34.013030303030305</v>
      </c>
      <c r="AS154" s="35">
        <v>-33.800909090909094</v>
      </c>
      <c r="AT154" s="35">
        <v>-33.700848484848485</v>
      </c>
      <c r="AU154" s="35">
        <v>-33.749333333333333</v>
      </c>
      <c r="AV154" s="35">
        <v>-33.807272727272725</v>
      </c>
      <c r="AW154" s="35">
        <v>-33.826909090909091</v>
      </c>
      <c r="AX154" s="35">
        <v>-33.572363636363633</v>
      </c>
      <c r="AY154" s="35">
        <v>-33.327228915662651</v>
      </c>
      <c r="AZ154" s="35">
        <v>-33.092289156626499</v>
      </c>
      <c r="BA154" s="35">
        <v>-32.874792387543252</v>
      </c>
      <c r="BB154" s="35">
        <v>-32.661124567474047</v>
      </c>
      <c r="BC154" s="35">
        <v>-32.447456747404843</v>
      </c>
      <c r="BD154" s="35">
        <v>-32.233788927335638</v>
      </c>
      <c r="BE154" s="35">
        <v>-32.020121107266434</v>
      </c>
      <c r="BF154" s="35">
        <v>-31.806453287197229</v>
      </c>
      <c r="BG154" s="35">
        <v>-31.592785467128024</v>
      </c>
      <c r="BH154" s="35">
        <v>-31.37911764705882</v>
      </c>
      <c r="BI154" s="35">
        <v>-31.165449826989615</v>
      </c>
      <c r="BJ154" s="35">
        <v>-30.951782006920414</v>
      </c>
      <c r="BK154" s="35">
        <v>-30.73811418685121</v>
      </c>
      <c r="BL154" s="35">
        <v>-30.527999999999999</v>
      </c>
      <c r="BM154" s="35">
        <v>-30.327999999999999</v>
      </c>
      <c r="BN154" s="35">
        <v>-30.131696969696968</v>
      </c>
      <c r="BO154" s="35">
        <v>-29.937757575757576</v>
      </c>
      <c r="BP154" s="35">
        <v>-29.750722891566266</v>
      </c>
      <c r="BQ154" s="35">
        <v>-29.561818181818182</v>
      </c>
      <c r="BR154" s="35">
        <v>-29.367878787878787</v>
      </c>
      <c r="BS154" s="35">
        <v>-29.177878787878786</v>
      </c>
      <c r="BT154" s="35">
        <v>-28.99</v>
      </c>
    </row>
    <row r="155" spans="1:72" ht="9.9499999999999993" customHeight="1" thickBot="1">
      <c r="A155" s="88" t="s">
        <v>6</v>
      </c>
      <c r="B155" s="35">
        <v>-15.005385779122541</v>
      </c>
      <c r="C155" s="35">
        <v>-14.68768532526475</v>
      </c>
      <c r="D155" s="35">
        <v>-14.36998487140696</v>
      </c>
      <c r="E155" s="35">
        <v>-14.052284417549167</v>
      </c>
      <c r="F155" s="35">
        <v>-13.721875945537064</v>
      </c>
      <c r="G155" s="35">
        <v>-13.245325264750377</v>
      </c>
      <c r="H155" s="35">
        <v>-12.76877458396369</v>
      </c>
      <c r="I155" s="35">
        <v>-12.292223903177003</v>
      </c>
      <c r="J155" s="35">
        <v>-11.815673222390318</v>
      </c>
      <c r="K155" s="35">
        <v>-11.339122541603631</v>
      </c>
      <c r="L155" s="35">
        <v>-10.862571860816944</v>
      </c>
      <c r="M155" s="35">
        <v>-10.873086232980333</v>
      </c>
      <c r="N155" s="35">
        <v>-11.432844175491679</v>
      </c>
      <c r="O155" s="35">
        <v>-11.992602118003026</v>
      </c>
      <c r="P155" s="35">
        <v>-12.552360060514372</v>
      </c>
      <c r="Q155" s="35">
        <v>-13.112118003025719</v>
      </c>
      <c r="R155" s="35">
        <v>-13.671875945537067</v>
      </c>
      <c r="S155" s="35">
        <v>-14.231633888048414</v>
      </c>
      <c r="T155" s="35">
        <v>-14.273570347957641</v>
      </c>
      <c r="U155" s="35">
        <v>-14.231210287443268</v>
      </c>
      <c r="V155" s="35">
        <v>-14.188850226928896</v>
      </c>
      <c r="W155" s="35">
        <v>-14.146490166414523</v>
      </c>
      <c r="X155" s="35">
        <v>-14.10413010590015</v>
      </c>
      <c r="Y155" s="35">
        <v>-14.061770045385778</v>
      </c>
      <c r="Z155" s="35">
        <v>-14.026590909090908</v>
      </c>
      <c r="AA155" s="35">
        <v>-14.012954545454544</v>
      </c>
      <c r="AB155" s="35">
        <v>-13.999318181818181</v>
      </c>
      <c r="AC155" s="35">
        <v>-13.985681818181817</v>
      </c>
      <c r="AD155" s="35">
        <v>-13.972045454545453</v>
      </c>
      <c r="AE155" s="35">
        <v>-13.95840909090909</v>
      </c>
      <c r="AF155" s="35">
        <v>-13.944772727272726</v>
      </c>
      <c r="AG155" s="35">
        <v>-13.942950075642965</v>
      </c>
      <c r="AH155" s="35">
        <v>-13.947488653555219</v>
      </c>
      <c r="AI155" s="35">
        <v>-13.952027231467474</v>
      </c>
      <c r="AJ155" s="35">
        <v>-13.956565809379727</v>
      </c>
      <c r="AK155" s="35">
        <v>-13.961104387291982</v>
      </c>
      <c r="AL155" s="35">
        <v>-13.965642965204237</v>
      </c>
      <c r="AM155" s="35">
        <v>-13.970484848484849</v>
      </c>
      <c r="AN155" s="35">
        <v>-13.982606060606061</v>
      </c>
      <c r="AO155" s="35">
        <v>-13.997048192771084</v>
      </c>
      <c r="AP155" s="35">
        <v>-14.01512048192771</v>
      </c>
      <c r="AQ155" s="35">
        <v>-14.033272727272728</v>
      </c>
      <c r="AR155" s="35">
        <v>-14.051454545454545</v>
      </c>
      <c r="AS155" s="35">
        <v>-14.069636363636365</v>
      </c>
      <c r="AT155" s="35">
        <v>-14.090424242424243</v>
      </c>
      <c r="AU155" s="35">
        <v>-14.114666666666666</v>
      </c>
      <c r="AV155" s="35">
        <v>-14.134181818181817</v>
      </c>
      <c r="AW155" s="35">
        <v>-14.136606060606061</v>
      </c>
      <c r="AX155" s="35">
        <v>-14.033575757575758</v>
      </c>
      <c r="AY155" s="35">
        <v>-13.942409638554217</v>
      </c>
      <c r="AZ155" s="35">
        <v>-13.864096385542169</v>
      </c>
      <c r="BA155" s="35">
        <v>-13.794671280276816</v>
      </c>
      <c r="BB155" s="35">
        <v>-13.727197231833909</v>
      </c>
      <c r="BC155" s="35">
        <v>-13.659723183391003</v>
      </c>
      <c r="BD155" s="35">
        <v>-13.592249134948096</v>
      </c>
      <c r="BE155" s="35">
        <v>-13.524775086505191</v>
      </c>
      <c r="BF155" s="35">
        <v>-13.457301038062283</v>
      </c>
      <c r="BG155" s="35">
        <v>-13.389826989619378</v>
      </c>
      <c r="BH155" s="35">
        <v>-13.322352941176471</v>
      </c>
      <c r="BI155" s="35">
        <v>-13.254878892733563</v>
      </c>
      <c r="BJ155" s="35">
        <v>-13.187404844290658</v>
      </c>
      <c r="BK155" s="35">
        <v>-13.11993079584775</v>
      </c>
      <c r="BL155" s="35">
        <v>-13.054242424242425</v>
      </c>
      <c r="BM155" s="35">
        <v>-12.993636363636364</v>
      </c>
      <c r="BN155" s="35">
        <v>-12.933030303030304</v>
      </c>
      <c r="BO155" s="35">
        <v>-12.872424242424241</v>
      </c>
      <c r="BP155" s="35">
        <v>-12.812168674698794</v>
      </c>
      <c r="BQ155" s="35">
        <v>-12.751818181818182</v>
      </c>
      <c r="BR155" s="35">
        <v>-12.691212121212121</v>
      </c>
      <c r="BS155" s="35">
        <v>-12.630606060606061</v>
      </c>
      <c r="BT155" s="35">
        <v>-12.57</v>
      </c>
    </row>
    <row r="156" spans="1:72" ht="9.9499999999999993" customHeight="1" thickBot="1">
      <c r="A156" s="88" t="s">
        <v>7</v>
      </c>
      <c r="B156" s="35">
        <v>-22.403555219364598</v>
      </c>
      <c r="C156" s="35">
        <v>-21.828668683812403</v>
      </c>
      <c r="D156" s="35">
        <v>-21.253782148260211</v>
      </c>
      <c r="E156" s="35">
        <v>-20.678895612708018</v>
      </c>
      <c r="F156" s="35">
        <v>-20.14249621785174</v>
      </c>
      <c r="G156" s="35">
        <v>-20.048698940998484</v>
      </c>
      <c r="H156" s="35">
        <v>-19.954901664145233</v>
      </c>
      <c r="I156" s="35">
        <v>-19.861104387291981</v>
      </c>
      <c r="J156" s="35">
        <v>-19.767307110438729</v>
      </c>
      <c r="K156" s="35">
        <v>-19.673509833585477</v>
      </c>
      <c r="L156" s="35">
        <v>-19.579712556732225</v>
      </c>
      <c r="M156" s="35">
        <v>-19.084175491679275</v>
      </c>
      <c r="N156" s="35">
        <v>-18.135612708018154</v>
      </c>
      <c r="O156" s="35">
        <v>-17.187049924357034</v>
      </c>
      <c r="P156" s="35">
        <v>-16.238487140695916</v>
      </c>
      <c r="Q156" s="35">
        <v>-15.289924357034796</v>
      </c>
      <c r="R156" s="35">
        <v>-14.341361573373675</v>
      </c>
      <c r="S156" s="35">
        <v>-13.392798789712554</v>
      </c>
      <c r="T156" s="35">
        <v>-13.057034795763993</v>
      </c>
      <c r="U156" s="35">
        <v>-12.821028744326776</v>
      </c>
      <c r="V156" s="35">
        <v>-12.585022692889561</v>
      </c>
      <c r="W156" s="35">
        <v>-12.349016641452344</v>
      </c>
      <c r="X156" s="35">
        <v>-12.113010590015127</v>
      </c>
      <c r="Y156" s="35">
        <v>-11.877004538577912</v>
      </c>
      <c r="Z156" s="35">
        <v>-11.652651515151515</v>
      </c>
      <c r="AA156" s="35">
        <v>-11.463257575757575</v>
      </c>
      <c r="AB156" s="35">
        <v>-11.273863636363636</v>
      </c>
      <c r="AC156" s="35">
        <v>-11.084469696969697</v>
      </c>
      <c r="AD156" s="35">
        <v>-10.895075757575757</v>
      </c>
      <c r="AE156" s="35">
        <v>-10.705681818181818</v>
      </c>
      <c r="AF156" s="35">
        <v>-10.516287878787878</v>
      </c>
      <c r="AG156" s="35">
        <v>-10.348124054462934</v>
      </c>
      <c r="AH156" s="35">
        <v>-10.191391830559757</v>
      </c>
      <c r="AI156" s="35">
        <v>-10.034659606656581</v>
      </c>
      <c r="AJ156" s="35">
        <v>-9.8779273827534038</v>
      </c>
      <c r="AK156" s="35">
        <v>-9.721195158850227</v>
      </c>
      <c r="AL156" s="35">
        <v>-9.5644629349470502</v>
      </c>
      <c r="AM156" s="35">
        <v>-9.4083272727272735</v>
      </c>
      <c r="AN156" s="35">
        <v>-9.266509090909091</v>
      </c>
      <c r="AO156" s="35">
        <v>-9.1273734939759041</v>
      </c>
      <c r="AP156" s="35">
        <v>-8.9924337349397589</v>
      </c>
      <c r="AQ156" s="35">
        <v>-8.8604363636363637</v>
      </c>
      <c r="AR156" s="35">
        <v>-8.729866666666668</v>
      </c>
      <c r="AS156" s="35">
        <v>-8.6032000000000011</v>
      </c>
      <c r="AT156" s="35">
        <v>-8.4791393939393949</v>
      </c>
      <c r="AU156" s="35">
        <v>-8.3585333333333338</v>
      </c>
      <c r="AV156" s="35">
        <v>-8.2492727272727286</v>
      </c>
      <c r="AW156" s="35">
        <v>-8.1640121212121208</v>
      </c>
      <c r="AX156" s="35">
        <v>-8.2179515151515155</v>
      </c>
      <c r="AY156" s="35">
        <v>-8.266240963855422</v>
      </c>
      <c r="AZ156" s="35">
        <v>-8.3084096385542185</v>
      </c>
      <c r="BA156" s="35">
        <v>-8.3510415224913501</v>
      </c>
      <c r="BB156" s="35">
        <v>-8.3937750865051903</v>
      </c>
      <c r="BC156" s="35">
        <v>-8.4365086505190323</v>
      </c>
      <c r="BD156" s="35">
        <v>-8.4792422145328725</v>
      </c>
      <c r="BE156" s="35">
        <v>-8.5219757785467127</v>
      </c>
      <c r="BF156" s="35">
        <v>-8.5647093425605547</v>
      </c>
      <c r="BG156" s="35">
        <v>-8.6074429065743949</v>
      </c>
      <c r="BH156" s="35">
        <v>-8.6501764705882351</v>
      </c>
      <c r="BI156" s="35">
        <v>-8.6929100346020771</v>
      </c>
      <c r="BJ156" s="35">
        <v>-8.7356435986159173</v>
      </c>
      <c r="BK156" s="35">
        <v>-8.7783771626297593</v>
      </c>
      <c r="BL156" s="35">
        <v>-8.8216606060606058</v>
      </c>
      <c r="BM156" s="35">
        <v>-8.8665090909090907</v>
      </c>
      <c r="BN156" s="35">
        <v>-8.9120969696969699</v>
      </c>
      <c r="BO156" s="35">
        <v>-8.9581575757575767</v>
      </c>
      <c r="BP156" s="35">
        <v>-9.0051084337349412</v>
      </c>
      <c r="BQ156" s="35">
        <v>-9.052545454545454</v>
      </c>
      <c r="BR156" s="35">
        <v>-9.1010303030303028</v>
      </c>
      <c r="BS156" s="35">
        <v>-9.1506969696969698</v>
      </c>
      <c r="BT156" s="35">
        <v>-9.2010000000000005</v>
      </c>
    </row>
    <row r="157" spans="1:72" ht="9.9499999999999993" customHeight="1" thickBot="1">
      <c r="A157" s="88"/>
    </row>
    <row r="158" spans="1:72" ht="9.9499999999999993" customHeight="1" thickBot="1">
      <c r="A158" s="88"/>
    </row>
    <row r="159" spans="1:72" ht="9.9499999999999993" customHeight="1" thickBot="1">
      <c r="A159" s="88"/>
    </row>
    <row r="160" spans="1:72" ht="9.9499999999999993" customHeight="1" thickBot="1">
      <c r="A160" s="88"/>
    </row>
    <row r="161" spans="1:72" ht="9.9499999999999993" customHeight="1" thickBot="1">
      <c r="A161" s="88"/>
    </row>
    <row r="162" spans="1:72" ht="9.9499999999999993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/>
    <row r="164" spans="1:72" ht="30.75" customHeight="1" thickTop="1" thickBot="1">
      <c r="A164" s="86" t="s">
        <v>29</v>
      </c>
      <c r="B164" s="59">
        <v>300</v>
      </c>
      <c r="C164" s="59">
        <v>310</v>
      </c>
      <c r="D164" s="59">
        <v>320</v>
      </c>
      <c r="E164" s="59">
        <v>330</v>
      </c>
      <c r="F164" s="59">
        <v>340</v>
      </c>
      <c r="G164" s="59">
        <v>350</v>
      </c>
      <c r="H164" s="59">
        <v>360</v>
      </c>
      <c r="I164" s="59">
        <v>370</v>
      </c>
      <c r="J164" s="59">
        <v>380</v>
      </c>
      <c r="K164" s="59">
        <v>390</v>
      </c>
      <c r="L164" s="59">
        <v>400</v>
      </c>
      <c r="M164" s="59">
        <v>410</v>
      </c>
      <c r="N164" s="59">
        <v>420</v>
      </c>
      <c r="O164" s="59">
        <v>430</v>
      </c>
      <c r="P164" s="59">
        <v>440</v>
      </c>
      <c r="Q164" s="59">
        <v>450</v>
      </c>
      <c r="R164" s="59">
        <v>460</v>
      </c>
      <c r="S164" s="59">
        <v>470</v>
      </c>
      <c r="T164" s="59">
        <v>480</v>
      </c>
      <c r="U164" s="59">
        <v>490</v>
      </c>
      <c r="V164" s="59">
        <v>500</v>
      </c>
      <c r="W164" s="59">
        <v>510</v>
      </c>
      <c r="X164" s="59">
        <v>520</v>
      </c>
      <c r="Y164" s="59">
        <v>530</v>
      </c>
      <c r="Z164" s="59">
        <v>540</v>
      </c>
      <c r="AA164" s="59">
        <v>550</v>
      </c>
      <c r="AB164" s="59">
        <v>560</v>
      </c>
      <c r="AC164" s="59">
        <v>570</v>
      </c>
      <c r="AD164" s="59">
        <v>580</v>
      </c>
      <c r="AE164" s="59">
        <v>590</v>
      </c>
      <c r="AF164" s="59">
        <v>600</v>
      </c>
      <c r="AG164" s="59">
        <v>610</v>
      </c>
      <c r="AH164" s="59">
        <v>620</v>
      </c>
      <c r="AI164" s="59">
        <v>630</v>
      </c>
      <c r="AJ164" s="59">
        <v>640</v>
      </c>
      <c r="AK164" s="59">
        <v>650</v>
      </c>
      <c r="AL164" s="59">
        <v>660</v>
      </c>
      <c r="AM164" s="59">
        <v>670</v>
      </c>
      <c r="AN164" s="59">
        <v>680</v>
      </c>
      <c r="AO164" s="59">
        <v>690</v>
      </c>
      <c r="AP164" s="59">
        <v>700</v>
      </c>
      <c r="AQ164" s="59">
        <v>710</v>
      </c>
      <c r="AR164" s="59">
        <v>720</v>
      </c>
      <c r="AS164" s="59">
        <v>730</v>
      </c>
      <c r="AT164" s="59">
        <v>740</v>
      </c>
      <c r="AU164" s="59">
        <v>750</v>
      </c>
      <c r="AV164" s="59">
        <v>760</v>
      </c>
      <c r="AW164" s="59">
        <v>770</v>
      </c>
      <c r="AX164" s="59">
        <v>780</v>
      </c>
      <c r="AY164" s="59">
        <v>790</v>
      </c>
      <c r="AZ164" s="59">
        <v>800</v>
      </c>
      <c r="BA164" s="59">
        <v>810</v>
      </c>
      <c r="BB164" s="59">
        <v>820</v>
      </c>
      <c r="BC164" s="59">
        <v>830</v>
      </c>
      <c r="BD164" s="59">
        <v>840</v>
      </c>
      <c r="BE164" s="59">
        <v>850</v>
      </c>
      <c r="BF164" s="59">
        <v>860</v>
      </c>
      <c r="BG164" s="59">
        <v>870</v>
      </c>
      <c r="BH164" s="59">
        <v>880</v>
      </c>
      <c r="BI164" s="59">
        <v>890</v>
      </c>
      <c r="BJ164" s="59">
        <v>900</v>
      </c>
      <c r="BK164" s="59">
        <v>910</v>
      </c>
      <c r="BL164" s="59">
        <v>920</v>
      </c>
      <c r="BM164" s="59">
        <v>930</v>
      </c>
      <c r="BN164" s="59">
        <v>940</v>
      </c>
      <c r="BO164" s="59">
        <v>950</v>
      </c>
      <c r="BP164" s="59">
        <v>960</v>
      </c>
      <c r="BQ164" s="59">
        <v>970</v>
      </c>
      <c r="BR164" s="59">
        <v>980</v>
      </c>
      <c r="BS164" s="59">
        <v>990</v>
      </c>
      <c r="BT164" s="59">
        <v>1000</v>
      </c>
    </row>
    <row r="165" spans="1:72" ht="9.9499999999999993" customHeight="1" thickTop="1" thickBot="1">
      <c r="A165" s="83" t="s">
        <v>91</v>
      </c>
      <c r="B165" s="35">
        <v>0</v>
      </c>
      <c r="C165" s="35">
        <v>0</v>
      </c>
      <c r="D165" s="35">
        <v>0</v>
      </c>
      <c r="E165" s="35">
        <v>0</v>
      </c>
      <c r="F165" s="35">
        <v>0</v>
      </c>
      <c r="G165" s="35">
        <v>0</v>
      </c>
      <c r="H165" s="35">
        <v>0</v>
      </c>
      <c r="I165" s="35">
        <v>0</v>
      </c>
      <c r="J165" s="35">
        <v>0</v>
      </c>
      <c r="K165" s="35">
        <v>0</v>
      </c>
      <c r="L165" s="35">
        <v>0</v>
      </c>
      <c r="M165" s="35">
        <v>0</v>
      </c>
      <c r="N165" s="35">
        <v>0</v>
      </c>
      <c r="O165" s="35">
        <v>0</v>
      </c>
      <c r="P165" s="35">
        <v>0</v>
      </c>
      <c r="Q165" s="35">
        <v>0</v>
      </c>
      <c r="R165" s="35">
        <v>0</v>
      </c>
      <c r="S165" s="35">
        <v>0</v>
      </c>
      <c r="T165" s="35">
        <v>0</v>
      </c>
      <c r="U165" s="35">
        <v>0</v>
      </c>
      <c r="V165" s="35">
        <v>0</v>
      </c>
      <c r="W165" s="35">
        <v>0</v>
      </c>
      <c r="X165" s="35">
        <v>0</v>
      </c>
      <c r="Y165" s="35">
        <v>0</v>
      </c>
      <c r="Z165" s="35">
        <v>0</v>
      </c>
      <c r="AA165" s="35">
        <v>0</v>
      </c>
      <c r="AB165" s="35">
        <v>0</v>
      </c>
      <c r="AC165" s="35">
        <v>0</v>
      </c>
      <c r="AD165" s="35">
        <v>0</v>
      </c>
      <c r="AE165" s="35">
        <v>0</v>
      </c>
      <c r="AF165" s="35">
        <v>0</v>
      </c>
      <c r="AG165" s="35">
        <v>0</v>
      </c>
      <c r="AH165" s="35">
        <v>0</v>
      </c>
      <c r="AI165" s="35">
        <v>0</v>
      </c>
      <c r="AJ165" s="35">
        <v>0</v>
      </c>
      <c r="AK165" s="35">
        <v>0</v>
      </c>
      <c r="AL165" s="35">
        <v>0</v>
      </c>
      <c r="AM165" s="35">
        <v>9.205446293494179E-21</v>
      </c>
      <c r="AN165" s="35">
        <v>2.3934160363086173E-19</v>
      </c>
      <c r="AO165" s="35">
        <v>4.6947776096822926E-19</v>
      </c>
      <c r="AP165" s="35">
        <v>6.9961391830559684E-19</v>
      </c>
      <c r="AQ165" s="35">
        <v>9.2975007564296432E-19</v>
      </c>
      <c r="AR165" s="35">
        <v>1.1598862329803318E-18</v>
      </c>
      <c r="AS165" s="35">
        <v>1.3900223903176995E-18</v>
      </c>
      <c r="AT165" s="35">
        <v>2.0813466666666608E-18</v>
      </c>
      <c r="AU165" s="35">
        <v>3.3840133333333277E-18</v>
      </c>
      <c r="AV165" s="35">
        <v>1.9447578181818286E-18</v>
      </c>
      <c r="AW165" s="35">
        <v>4.1938581818180413E-19</v>
      </c>
      <c r="AX165" s="35">
        <v>3.4932767272727131E-18</v>
      </c>
      <c r="AY165" s="35">
        <v>1.3192192807278296E-9</v>
      </c>
      <c r="AZ165" s="35">
        <v>4.0675927716364595E-9</v>
      </c>
      <c r="BA165" s="35">
        <v>3.9954687878787849E-9</v>
      </c>
      <c r="BB165" s="35">
        <v>3.3042112121212091E-9</v>
      </c>
      <c r="BC165" s="35">
        <v>2.6129536363636336E-9</v>
      </c>
      <c r="BD165" s="35">
        <v>1.9216960606060578E-9</v>
      </c>
      <c r="BE165" s="35">
        <v>1.2304384848484819E-9</v>
      </c>
      <c r="BF165" s="35">
        <v>5.391809090909065E-10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0</v>
      </c>
      <c r="BN165" s="35">
        <v>6.096303030303053E-33</v>
      </c>
      <c r="BO165" s="35">
        <v>1.6090242424242446E-32</v>
      </c>
      <c r="BP165" s="35">
        <v>1.187230981927712E-28</v>
      </c>
      <c r="BQ165" s="35">
        <v>3.2237047272727267E-26</v>
      </c>
      <c r="BR165" s="35">
        <v>1.3900960484848485E-25</v>
      </c>
      <c r="BS165" s="35">
        <v>4.2200181818181814E-24</v>
      </c>
      <c r="BT165" s="35">
        <v>1.0441E-23</v>
      </c>
    </row>
    <row r="166" spans="1:72" ht="9.9499999999999993" customHeight="1" thickBot="1">
      <c r="A166" s="83" t="s">
        <v>61</v>
      </c>
      <c r="B166" s="35">
        <v>9.2345509090909091E-10</v>
      </c>
      <c r="C166" s="35">
        <v>8.5827024242424232E-10</v>
      </c>
      <c r="D166" s="35">
        <v>7.1295509090909076E-10</v>
      </c>
      <c r="E166" s="35">
        <v>4.5610036363636327E-10</v>
      </c>
      <c r="F166" s="35">
        <v>1.9884163388804863E-10</v>
      </c>
      <c r="G166" s="35">
        <v>4.113620574886537E-10</v>
      </c>
      <c r="H166" s="35">
        <v>6.2388248108925884E-10</v>
      </c>
      <c r="I166" s="35">
        <v>8.3640290468986387E-10</v>
      </c>
      <c r="J166" s="35">
        <v>1.048923328290469E-9</v>
      </c>
      <c r="K166" s="35">
        <v>1.2614437518910742E-9</v>
      </c>
      <c r="L166" s="35">
        <v>1.4739641754916793E-9</v>
      </c>
      <c r="M166" s="35">
        <v>1.4743620019667173E-9</v>
      </c>
      <c r="N166" s="35">
        <v>1.2355577508320729E-9</v>
      </c>
      <c r="O166" s="35">
        <v>9.9675349969742827E-10</v>
      </c>
      <c r="P166" s="35">
        <v>7.5794924856278353E-10</v>
      </c>
      <c r="Q166" s="35">
        <v>5.19144997428139E-10</v>
      </c>
      <c r="R166" s="35">
        <v>2.8034074629349437E-10</v>
      </c>
      <c r="S166" s="35">
        <v>4.1536495158849741E-11</v>
      </c>
      <c r="T166" s="35">
        <v>7.2499108925869878E-12</v>
      </c>
      <c r="U166" s="35">
        <v>6.2569003025718599E-12</v>
      </c>
      <c r="V166" s="35">
        <v>5.2638897125567313E-12</v>
      </c>
      <c r="W166" s="35">
        <v>4.2708791225416026E-12</v>
      </c>
      <c r="X166" s="35">
        <v>3.277868532526474E-12</v>
      </c>
      <c r="Y166" s="35">
        <v>2.2848579425113462E-12</v>
      </c>
      <c r="Z166" s="35">
        <v>1.629887878787879E-12</v>
      </c>
      <c r="AA166" s="35">
        <v>1.9890393939393941E-12</v>
      </c>
      <c r="AB166" s="35">
        <v>2.3481909090909092E-12</v>
      </c>
      <c r="AC166" s="35">
        <v>2.7073424242424248E-12</v>
      </c>
      <c r="AD166" s="35">
        <v>3.0664939393939399E-12</v>
      </c>
      <c r="AE166" s="35">
        <v>3.4256454545454551E-12</v>
      </c>
      <c r="AF166" s="35">
        <v>3.7847969696969706E-12</v>
      </c>
      <c r="AG166" s="35">
        <v>5.9032269288956123E-12</v>
      </c>
      <c r="AH166" s="35">
        <v>8.9689606656580913E-12</v>
      </c>
      <c r="AI166" s="35">
        <v>1.2034694402420571E-11</v>
      </c>
      <c r="AJ166" s="35">
        <v>1.5100428139183051E-11</v>
      </c>
      <c r="AK166" s="35">
        <v>1.8166161875945531E-11</v>
      </c>
      <c r="AL166" s="35">
        <v>2.1231895612708011E-11</v>
      </c>
      <c r="AM166" s="35">
        <v>2.4623078668683787E-11</v>
      </c>
      <c r="AN166" s="35">
        <v>3.5825045385779095E-11</v>
      </c>
      <c r="AO166" s="35">
        <v>4.7027012102874396E-11</v>
      </c>
      <c r="AP166" s="35">
        <v>5.8228978819969698E-11</v>
      </c>
      <c r="AQ166" s="35">
        <v>6.9430945537065013E-11</v>
      </c>
      <c r="AR166" s="35">
        <v>8.0632912254160314E-11</v>
      </c>
      <c r="AS166" s="35">
        <v>9.1834878971255616E-11</v>
      </c>
      <c r="AT166" s="35">
        <v>7.2700698787879059E-11</v>
      </c>
      <c r="AU166" s="35">
        <v>1.3353486666666932E-11</v>
      </c>
      <c r="AV166" s="35">
        <v>1.5665272830407718E-13</v>
      </c>
      <c r="AW166" s="35">
        <v>2.0098084962152181E-21</v>
      </c>
      <c r="AX166" s="35">
        <v>6.8756615940915739E-22</v>
      </c>
      <c r="AY166" s="35">
        <v>7.0163855421686468E-11</v>
      </c>
      <c r="AZ166" s="35">
        <v>2.1633855421686799E-10</v>
      </c>
      <c r="BA166" s="35">
        <v>2.1250257577929066E-10</v>
      </c>
      <c r="BB166" s="35">
        <v>1.7573742429062098E-10</v>
      </c>
      <c r="BC166" s="35">
        <v>1.3897227280195127E-10</v>
      </c>
      <c r="BD166" s="35">
        <v>1.0220712131328159E-10</v>
      </c>
      <c r="BE166" s="35">
        <v>6.5441969824611882E-11</v>
      </c>
      <c r="BF166" s="35">
        <v>2.86768183359422E-11</v>
      </c>
      <c r="BG166" s="35">
        <v>1.516163855421684E-19</v>
      </c>
      <c r="BH166" s="35">
        <v>4.6327228915663395E-20</v>
      </c>
      <c r="BI166" s="35">
        <v>1.174397164242429E-30</v>
      </c>
      <c r="BJ166" s="35">
        <v>3.268986921818186E-30</v>
      </c>
      <c r="BK166" s="35">
        <v>2.0077359126393989E-23</v>
      </c>
      <c r="BL166" s="35">
        <v>5.8245706424242931E-21</v>
      </c>
      <c r="BM166" s="35">
        <v>2.8086750036363686E-20</v>
      </c>
      <c r="BN166" s="35">
        <v>3.7002530909091032E-19</v>
      </c>
      <c r="BO166" s="35">
        <v>9.1634712727272849E-19</v>
      </c>
      <c r="BP166" s="35">
        <v>8.7111927710843465E-18</v>
      </c>
      <c r="BQ166" s="35">
        <v>2.9190454545454542E-17</v>
      </c>
      <c r="BR166" s="35">
        <v>7.8561969696969687E-17</v>
      </c>
      <c r="BS166" s="35">
        <v>1.3908393939393941E-16</v>
      </c>
      <c r="BT166" s="35">
        <v>2.0561E-16</v>
      </c>
    </row>
    <row r="167" spans="1:72" ht="9.9499999999999993" customHeight="1" thickBot="1">
      <c r="A167" s="83" t="s">
        <v>92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1.8852617246596027E-37</v>
      </c>
      <c r="N167" s="35">
        <v>5.8964568835098317E-37</v>
      </c>
      <c r="O167" s="35">
        <v>9.9076520423600599E-37</v>
      </c>
      <c r="P167" s="35">
        <v>1.3918847201210289E-36</v>
      </c>
      <c r="Q167" s="35">
        <v>1.7930042360060518E-36</v>
      </c>
      <c r="R167" s="35">
        <v>2.1941237518910745E-36</v>
      </c>
      <c r="S167" s="35">
        <v>2.5952432677760976E-36</v>
      </c>
      <c r="T167" s="35">
        <v>3.5831167208101447E-29</v>
      </c>
      <c r="U167" s="35">
        <v>7.7495312041475101E-29</v>
      </c>
      <c r="V167" s="35">
        <v>1.1915945687484879E-28</v>
      </c>
      <c r="W167" s="35">
        <v>1.6082360170822244E-28</v>
      </c>
      <c r="X167" s="35">
        <v>2.024877465415961E-28</v>
      </c>
      <c r="Y167" s="35">
        <v>2.4415189137496975E-28</v>
      </c>
      <c r="Z167" s="35">
        <v>2.3757840725757578E-23</v>
      </c>
      <c r="AA167" s="35">
        <v>1.1878810202878788E-22</v>
      </c>
      <c r="AB167" s="35">
        <v>2.1381836333181823E-22</v>
      </c>
      <c r="AC167" s="35">
        <v>3.0884862463484853E-22</v>
      </c>
      <c r="AD167" s="35">
        <v>4.0387888593787882E-22</v>
      </c>
      <c r="AE167" s="35">
        <v>4.9890914724090912E-22</v>
      </c>
      <c r="AF167" s="35">
        <v>5.9393940854393938E-22</v>
      </c>
      <c r="AG167" s="35">
        <v>5.0019270971255656E-18</v>
      </c>
      <c r="AH167" s="35">
        <v>1.2696234631164898E-17</v>
      </c>
      <c r="AI167" s="35">
        <v>2.0390542165204231E-17</v>
      </c>
      <c r="AJ167" s="35">
        <v>2.8084849699243563E-17</v>
      </c>
      <c r="AK167" s="35">
        <v>3.5779157233282895E-17</v>
      </c>
      <c r="AL167" s="35">
        <v>4.3473464767322227E-17</v>
      </c>
      <c r="AM167" s="35">
        <v>1.017269319213258E-15</v>
      </c>
      <c r="AN167" s="35">
        <v>2.5177502299546078E-14</v>
      </c>
      <c r="AO167" s="35">
        <v>4.9337735279878899E-14</v>
      </c>
      <c r="AP167" s="35">
        <v>7.3497968260211717E-14</v>
      </c>
      <c r="AQ167" s="35">
        <v>9.7658201240544541E-14</v>
      </c>
      <c r="AR167" s="35">
        <v>1.2181843422087736E-13</v>
      </c>
      <c r="AS167" s="35">
        <v>1.4597866720121019E-13</v>
      </c>
      <c r="AT167" s="35">
        <v>3.1258242424242262E-13</v>
      </c>
      <c r="AU167" s="35">
        <v>6.6800666666666504E-13</v>
      </c>
      <c r="AV167" s="35">
        <v>1.7842145454545395E-12</v>
      </c>
      <c r="AW167" s="35">
        <v>3.6336787878787639E-12</v>
      </c>
      <c r="AX167" s="35">
        <v>8.9542848484848237E-12</v>
      </c>
      <c r="AY167" s="35">
        <v>2.6282638554216804E-11</v>
      </c>
      <c r="AZ167" s="35">
        <v>5.6619385542168774E-11</v>
      </c>
      <c r="BA167" s="35">
        <v>3.9874218181818368E-10</v>
      </c>
      <c r="BB167" s="35">
        <v>8.0930581818181996E-10</v>
      </c>
      <c r="BC167" s="35">
        <v>1.2198694545454564E-9</v>
      </c>
      <c r="BD167" s="35">
        <v>1.6304330909090928E-9</v>
      </c>
      <c r="BE167" s="35">
        <v>2.0409967272727289E-9</v>
      </c>
      <c r="BF167" s="35">
        <v>2.4515603636363651E-9</v>
      </c>
      <c r="BG167" s="35">
        <v>3.0087638554216911E-9</v>
      </c>
      <c r="BH167" s="35">
        <v>4.08587228915663E-9</v>
      </c>
      <c r="BI167" s="35">
        <v>4.7207066666666675E-9</v>
      </c>
      <c r="BJ167" s="35">
        <v>5.0080400000000004E-9</v>
      </c>
      <c r="BK167" s="35">
        <v>5.2227939393939402E-9</v>
      </c>
      <c r="BL167" s="35">
        <v>5.40961696969697E-9</v>
      </c>
      <c r="BM167" s="35">
        <v>5.5373745454545454E-9</v>
      </c>
      <c r="BN167" s="35">
        <v>5.606128484848485E-9</v>
      </c>
      <c r="BO167" s="35">
        <v>5.6371587878787877E-9</v>
      </c>
      <c r="BP167" s="35">
        <v>5.5672096385542168E-9</v>
      </c>
      <c r="BQ167" s="35">
        <v>5.4618272727272728E-9</v>
      </c>
      <c r="BR167" s="35">
        <v>5.2835848484848487E-9</v>
      </c>
      <c r="BS167" s="35">
        <v>5.0468424242424244E-9</v>
      </c>
      <c r="BT167" s="35">
        <v>4.7786E-9</v>
      </c>
    </row>
    <row r="168" spans="1:72" ht="9.9499999999999993" customHeight="1" thickBot="1">
      <c r="A168" s="83" t="s">
        <v>1452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7.7916187594553564E-33</v>
      </c>
      <c r="N168" s="35">
        <v>2.436953101361573E-32</v>
      </c>
      <c r="O168" s="35">
        <v>4.0947443267776103E-32</v>
      </c>
      <c r="P168" s="35">
        <v>5.7525355521936481E-32</v>
      </c>
      <c r="Q168" s="35">
        <v>7.4103267776096853E-32</v>
      </c>
      <c r="R168" s="35">
        <v>9.0681180030257226E-32</v>
      </c>
      <c r="S168" s="35">
        <v>1.0725909228441759E-31</v>
      </c>
      <c r="T168" s="35">
        <v>2.0240584418835144E-25</v>
      </c>
      <c r="U168" s="35">
        <v>4.3776134954689903E-25</v>
      </c>
      <c r="V168" s="35">
        <v>6.7311685490544661E-25</v>
      </c>
      <c r="W168" s="35">
        <v>9.084723602639941E-25</v>
      </c>
      <c r="X168" s="35">
        <v>1.1438278656225417E-24</v>
      </c>
      <c r="Y168" s="35">
        <v>1.3791833709810893E-24</v>
      </c>
      <c r="Z168" s="35">
        <v>2.7495814953787875E-20</v>
      </c>
      <c r="AA168" s="35">
        <v>1.3747285196893939E-19</v>
      </c>
      <c r="AB168" s="35">
        <v>2.4744988898409085E-19</v>
      </c>
      <c r="AC168" s="35">
        <v>3.5742692599924238E-19</v>
      </c>
      <c r="AD168" s="35">
        <v>4.6740396301439396E-19</v>
      </c>
      <c r="AE168" s="35">
        <v>5.7738100002954544E-19</v>
      </c>
      <c r="AF168" s="35">
        <v>6.8735803704469692E-19</v>
      </c>
      <c r="AG168" s="35">
        <v>1.7105183155824501E-15</v>
      </c>
      <c r="AH168" s="35">
        <v>4.3409682626323732E-15</v>
      </c>
      <c r="AI168" s="35">
        <v>6.9714182096822968E-15</v>
      </c>
      <c r="AJ168" s="35">
        <v>9.6018681567322205E-15</v>
      </c>
      <c r="AK168" s="35">
        <v>1.2232318103782143E-14</v>
      </c>
      <c r="AL168" s="35">
        <v>1.4862768050832066E-14</v>
      </c>
      <c r="AM168" s="35">
        <v>1.5855357942510539E-13</v>
      </c>
      <c r="AN168" s="35">
        <v>3.6876930650529409E-12</v>
      </c>
      <c r="AO168" s="35">
        <v>7.216832550680776E-12</v>
      </c>
      <c r="AP168" s="35">
        <v>1.0745972036308611E-11</v>
      </c>
      <c r="AQ168" s="35">
        <v>1.4275111521936447E-11</v>
      </c>
      <c r="AR168" s="35">
        <v>1.7804251007564283E-11</v>
      </c>
      <c r="AS168" s="35">
        <v>2.1333390493192121E-11</v>
      </c>
      <c r="AT168" s="35">
        <v>4.1522012121211933E-11</v>
      </c>
      <c r="AU168" s="35">
        <v>8.3794133333333137E-11</v>
      </c>
      <c r="AV168" s="35">
        <v>2.0014592727272665E-10</v>
      </c>
      <c r="AW168" s="35">
        <v>3.8146545454545236E-10</v>
      </c>
      <c r="AX168" s="35">
        <v>8.5773818181817952E-10</v>
      </c>
      <c r="AY168" s="35">
        <v>2.2021132530120435E-9</v>
      </c>
      <c r="AZ168" s="35">
        <v>4.4869325301204907E-9</v>
      </c>
      <c r="BA168" s="35">
        <v>2.3121060000000101E-8</v>
      </c>
      <c r="BB168" s="35">
        <v>4.5344060000000104E-8</v>
      </c>
      <c r="BC168" s="35">
        <v>6.7567060000000111E-8</v>
      </c>
      <c r="BD168" s="35">
        <v>8.979006000000011E-8</v>
      </c>
      <c r="BE168" s="35">
        <v>1.1201306000000011E-7</v>
      </c>
      <c r="BF168" s="35">
        <v>1.3423606000000012E-7</v>
      </c>
      <c r="BG168" s="35">
        <v>1.6330289156626529E-7</v>
      </c>
      <c r="BH168" s="35">
        <v>2.1663421686747002E-7</v>
      </c>
      <c r="BI168" s="35">
        <v>2.4957927272727275E-7</v>
      </c>
      <c r="BJ168" s="35">
        <v>2.665065454545455E-7</v>
      </c>
      <c r="BK168" s="35">
        <v>2.8037290909090911E-7</v>
      </c>
      <c r="BL168" s="35">
        <v>2.9302103030303037E-7</v>
      </c>
      <c r="BM168" s="35">
        <v>3.0306345454545459E-7</v>
      </c>
      <c r="BN168" s="35">
        <v>3.1032206060606065E-7</v>
      </c>
      <c r="BO168" s="35">
        <v>3.158008484848485E-7</v>
      </c>
      <c r="BP168" s="35">
        <v>3.1621084337349397E-7</v>
      </c>
      <c r="BQ168" s="35">
        <v>3.1474818181818184E-7</v>
      </c>
      <c r="BR168" s="35">
        <v>3.094087878787879E-7</v>
      </c>
      <c r="BS168" s="35">
        <v>3.0065787878787879E-7</v>
      </c>
      <c r="BT168" s="35">
        <v>2.9007E-7</v>
      </c>
    </row>
    <row r="169" spans="1:72" ht="9.9499999999999993" customHeight="1" thickBot="1">
      <c r="A169" s="83" t="s">
        <v>93</v>
      </c>
      <c r="B169" s="35">
        <v>0</v>
      </c>
      <c r="C169" s="35">
        <v>0</v>
      </c>
      <c r="D169" s="35">
        <v>0</v>
      </c>
      <c r="E169" s="35">
        <v>0</v>
      </c>
      <c r="F169" s="35">
        <v>0</v>
      </c>
      <c r="G169" s="35">
        <v>0</v>
      </c>
      <c r="H169" s="35">
        <v>0</v>
      </c>
      <c r="I169" s="35">
        <v>0</v>
      </c>
      <c r="J169" s="35">
        <v>0</v>
      </c>
      <c r="K169" s="35">
        <v>0</v>
      </c>
      <c r="L169" s="35">
        <v>0</v>
      </c>
      <c r="M169" s="35">
        <v>5.3090090771558145E-29</v>
      </c>
      <c r="N169" s="35">
        <v>1.6604773071104383E-28</v>
      </c>
      <c r="O169" s="35">
        <v>2.7900537065052952E-28</v>
      </c>
      <c r="P169" s="35">
        <v>3.9196301059001519E-28</v>
      </c>
      <c r="Q169" s="35">
        <v>5.049206505295009E-28</v>
      </c>
      <c r="R169" s="35">
        <v>6.1787829046898657E-28</v>
      </c>
      <c r="S169" s="35">
        <v>7.3083593040847224E-28</v>
      </c>
      <c r="T169" s="35">
        <v>1.8114709428706547E-22</v>
      </c>
      <c r="U169" s="35">
        <v>3.9178238223714104E-22</v>
      </c>
      <c r="V169" s="35">
        <v>6.024176701872165E-22</v>
      </c>
      <c r="W169" s="35">
        <v>8.1305295813729209E-22</v>
      </c>
      <c r="X169" s="35">
        <v>1.0236882460873677E-21</v>
      </c>
      <c r="Y169" s="35">
        <v>1.2343235340374432E-21</v>
      </c>
      <c r="Z169" s="35">
        <v>4.8888395613636368E-18</v>
      </c>
      <c r="AA169" s="35">
        <v>2.4438628606818183E-17</v>
      </c>
      <c r="AB169" s="35">
        <v>4.3988417652272726E-17</v>
      </c>
      <c r="AC169" s="35">
        <v>6.3538206697727272E-17</v>
      </c>
      <c r="AD169" s="35">
        <v>8.3087995743181817E-17</v>
      </c>
      <c r="AE169" s="35">
        <v>1.0263778478863636E-16</v>
      </c>
      <c r="AF169" s="35">
        <v>1.2218757383409091E-16</v>
      </c>
      <c r="AG169" s="35">
        <v>8.7711954432677737E-14</v>
      </c>
      <c r="AH169" s="35">
        <v>2.2245491509833577E-13</v>
      </c>
      <c r="AI169" s="35">
        <v>3.5719787576399381E-13</v>
      </c>
      <c r="AJ169" s="35">
        <v>4.9194083642965182E-13</v>
      </c>
      <c r="AK169" s="35">
        <v>6.2668379709530993E-13</v>
      </c>
      <c r="AL169" s="35">
        <v>7.6142675776096793E-13</v>
      </c>
      <c r="AM169" s="35">
        <v>3.916856974281219E-12</v>
      </c>
      <c r="AN169" s="35">
        <v>7.9568781331315979E-11</v>
      </c>
      <c r="AO169" s="35">
        <v>1.5522070568835075E-10</v>
      </c>
      <c r="AP169" s="35">
        <v>2.3087263004538552E-10</v>
      </c>
      <c r="AQ169" s="35">
        <v>3.0652455440242029E-10</v>
      </c>
      <c r="AR169" s="35">
        <v>3.8217647875945506E-10</v>
      </c>
      <c r="AS169" s="35">
        <v>4.5782840311648983E-10</v>
      </c>
      <c r="AT169" s="35">
        <v>8.1288242424242099E-10</v>
      </c>
      <c r="AU169" s="35">
        <v>1.5383066666666634E-9</v>
      </c>
      <c r="AV169" s="35">
        <v>3.2835690909090822E-9</v>
      </c>
      <c r="AW169" s="35">
        <v>5.8446327272726998E-9</v>
      </c>
      <c r="AX169" s="35">
        <v>1.1940269090909065E-8</v>
      </c>
      <c r="AY169" s="35">
        <v>2.6876361445783085E-8</v>
      </c>
      <c r="AZ169" s="35">
        <v>5.1389614457831414E-8</v>
      </c>
      <c r="BA169" s="35">
        <v>1.9545023636363715E-7</v>
      </c>
      <c r="BB169" s="35">
        <v>3.6575296363636442E-7</v>
      </c>
      <c r="BC169" s="35">
        <v>5.360556909090917E-7</v>
      </c>
      <c r="BD169" s="35">
        <v>7.0635841818181897E-7</v>
      </c>
      <c r="BE169" s="35">
        <v>8.7666114545454624E-7</v>
      </c>
      <c r="BF169" s="35">
        <v>1.0469638727272736E-6</v>
      </c>
      <c r="BG169" s="35">
        <v>1.2611867469879533E-6</v>
      </c>
      <c r="BH169" s="35">
        <v>1.6311265060240974E-6</v>
      </c>
      <c r="BI169" s="35">
        <v>1.8701618181818187E-6</v>
      </c>
      <c r="BJ169" s="35">
        <v>2.0063436363636368E-6</v>
      </c>
      <c r="BK169" s="35">
        <v>2.1253733333333339E-6</v>
      </c>
      <c r="BL169" s="35">
        <v>2.2373175757575762E-6</v>
      </c>
      <c r="BM169" s="35">
        <v>2.3339236363636367E-6</v>
      </c>
      <c r="BN169" s="35">
        <v>2.4130430303030303E-6</v>
      </c>
      <c r="BO169" s="35">
        <v>2.4809824242424245E-6</v>
      </c>
      <c r="BP169" s="35">
        <v>2.5148710843373495E-6</v>
      </c>
      <c r="BQ169" s="35">
        <v>2.5356181818181818E-6</v>
      </c>
      <c r="BR169" s="35">
        <v>2.5290121212121213E-6</v>
      </c>
      <c r="BS169" s="35">
        <v>2.4964454545454543E-6</v>
      </c>
      <c r="BT169" s="35">
        <v>2.4499E-6</v>
      </c>
    </row>
    <row r="170" spans="1:72" ht="9.9499999999999993" customHeight="1" thickBot="1">
      <c r="A170" s="83" t="s">
        <v>94</v>
      </c>
      <c r="B170" s="35">
        <v>0</v>
      </c>
      <c r="C170" s="35">
        <v>0</v>
      </c>
      <c r="D170" s="35">
        <v>0</v>
      </c>
      <c r="E170" s="35">
        <v>0</v>
      </c>
      <c r="F170" s="35">
        <v>0</v>
      </c>
      <c r="G170" s="35">
        <v>0</v>
      </c>
      <c r="H170" s="35">
        <v>0</v>
      </c>
      <c r="I170" s="35">
        <v>0</v>
      </c>
      <c r="J170" s="35">
        <v>0</v>
      </c>
      <c r="K170" s="35">
        <v>0</v>
      </c>
      <c r="L170" s="35">
        <v>0</v>
      </c>
      <c r="M170" s="35">
        <v>1.7639576399394821E-26</v>
      </c>
      <c r="N170" s="35">
        <v>5.5170590015128572E-26</v>
      </c>
      <c r="O170" s="35">
        <v>9.2701603630862328E-26</v>
      </c>
      <c r="P170" s="35">
        <v>1.3023261724659607E-25</v>
      </c>
      <c r="Q170" s="35">
        <v>1.6776363086232983E-25</v>
      </c>
      <c r="R170" s="35">
        <v>2.0529464447806359E-25</v>
      </c>
      <c r="S170" s="35">
        <v>2.4282565809379732E-25</v>
      </c>
      <c r="T170" s="35">
        <v>1.9642303549167976E-20</v>
      </c>
      <c r="U170" s="35">
        <v>4.248190293192137E-20</v>
      </c>
      <c r="V170" s="35">
        <v>6.5321502314674776E-20</v>
      </c>
      <c r="W170" s="35">
        <v>8.8161101697428171E-20</v>
      </c>
      <c r="X170" s="35">
        <v>1.1100070108018155E-19</v>
      </c>
      <c r="Y170" s="35">
        <v>1.3384030046293496E-19</v>
      </c>
      <c r="Z170" s="35">
        <v>2.143384332575758E-16</v>
      </c>
      <c r="AA170" s="35">
        <v>1.0710882862878789E-15</v>
      </c>
      <c r="AB170" s="35">
        <v>1.9278381393181821E-15</v>
      </c>
      <c r="AC170" s="35">
        <v>2.7845879923484852E-15</v>
      </c>
      <c r="AD170" s="35">
        <v>3.6413378453787878E-15</v>
      </c>
      <c r="AE170" s="35">
        <v>4.4980876984090909E-15</v>
      </c>
      <c r="AF170" s="35">
        <v>5.354837551439394E-15</v>
      </c>
      <c r="AG170" s="35">
        <v>1.9611954632375179E-12</v>
      </c>
      <c r="AH170" s="35">
        <v>4.9697197143721611E-12</v>
      </c>
      <c r="AI170" s="35">
        <v>7.9782439655068048E-12</v>
      </c>
      <c r="AJ170" s="35">
        <v>1.0986768216641448E-11</v>
      </c>
      <c r="AK170" s="35">
        <v>1.3995292467776092E-11</v>
      </c>
      <c r="AL170" s="35">
        <v>1.7003816718910734E-11</v>
      </c>
      <c r="AM170" s="35">
        <v>6.5020036308620718E-11</v>
      </c>
      <c r="AN170" s="35">
        <v>1.1932209440242029E-9</v>
      </c>
      <c r="AO170" s="35">
        <v>2.3214218517397844E-9</v>
      </c>
      <c r="AP170" s="35">
        <v>3.4496227594553667E-9</v>
      </c>
      <c r="AQ170" s="35">
        <v>4.5778236671709482E-9</v>
      </c>
      <c r="AR170" s="35">
        <v>5.7060245748865306E-9</v>
      </c>
      <c r="AS170" s="35">
        <v>6.8342254826021129E-9</v>
      </c>
      <c r="AT170" s="35">
        <v>1.17568945454545E-8</v>
      </c>
      <c r="AU170" s="35">
        <v>2.1709439999999954E-8</v>
      </c>
      <c r="AV170" s="35">
        <v>4.4793545454545336E-8</v>
      </c>
      <c r="AW170" s="35">
        <v>7.7995624242423905E-8</v>
      </c>
      <c r="AX170" s="35">
        <v>1.5412350303030269E-7</v>
      </c>
      <c r="AY170" s="35">
        <v>3.2658036144578263E-7</v>
      </c>
      <c r="AZ170" s="35">
        <v>6.0339361445783225E-7</v>
      </c>
      <c r="BA170" s="35">
        <v>2.2038623636363722E-6</v>
      </c>
      <c r="BB170" s="35">
        <v>4.0948896363636444E-6</v>
      </c>
      <c r="BC170" s="35">
        <v>5.9859169090909171E-6</v>
      </c>
      <c r="BD170" s="35">
        <v>7.8769441818181898E-6</v>
      </c>
      <c r="BE170" s="35">
        <v>9.7679714545454633E-6</v>
      </c>
      <c r="BF170" s="35">
        <v>1.1658998727272735E-5</v>
      </c>
      <c r="BG170" s="35">
        <v>1.4131289156626525E-5</v>
      </c>
      <c r="BH170" s="35">
        <v>1.8664421686747E-5</v>
      </c>
      <c r="BI170" s="35">
        <v>2.2196115151515157E-5</v>
      </c>
      <c r="BJ170" s="35">
        <v>2.4940963636363642E-5</v>
      </c>
      <c r="BK170" s="35">
        <v>2.7804387878787886E-5</v>
      </c>
      <c r="BL170" s="35">
        <v>3.0699709090909097E-5</v>
      </c>
      <c r="BM170" s="35">
        <v>3.3652436363636369E-5</v>
      </c>
      <c r="BN170" s="35">
        <v>3.6561909090909096E-5</v>
      </c>
      <c r="BO170" s="35">
        <v>3.9443727272727279E-5</v>
      </c>
      <c r="BP170" s="35">
        <v>4.2077554216867471E-5</v>
      </c>
      <c r="BQ170" s="35">
        <v>4.4579636363636361E-5</v>
      </c>
      <c r="BR170" s="35">
        <v>4.6798424242424239E-5</v>
      </c>
      <c r="BS170" s="35">
        <v>4.8639030303030301E-5</v>
      </c>
      <c r="BT170" s="35">
        <v>5.0275999999999998E-5</v>
      </c>
    </row>
    <row r="171" spans="1:72" ht="9.9499999999999993" customHeight="1" thickBot="1">
      <c r="A171" s="83" t="s">
        <v>95</v>
      </c>
      <c r="B171" s="35">
        <v>0</v>
      </c>
      <c r="C171" s="35">
        <v>0</v>
      </c>
      <c r="D171" s="35">
        <v>0</v>
      </c>
      <c r="E171" s="35">
        <v>0</v>
      </c>
      <c r="F171" s="35">
        <v>0</v>
      </c>
      <c r="G171" s="35">
        <v>0</v>
      </c>
      <c r="H171" s="35">
        <v>0</v>
      </c>
      <c r="I171" s="35">
        <v>0</v>
      </c>
      <c r="J171" s="35">
        <v>0</v>
      </c>
      <c r="K171" s="35">
        <v>0</v>
      </c>
      <c r="L171" s="35">
        <v>0</v>
      </c>
      <c r="M171" s="35">
        <v>1.3119470499243542E-25</v>
      </c>
      <c r="N171" s="35">
        <v>4.1033237518910722E-25</v>
      </c>
      <c r="O171" s="35">
        <v>6.8947004538577901E-25</v>
      </c>
      <c r="P171" s="35">
        <v>9.686077155824509E-25</v>
      </c>
      <c r="Q171" s="35">
        <v>1.2477453857791226E-24</v>
      </c>
      <c r="R171" s="35">
        <v>1.5268830559757945E-24</v>
      </c>
      <c r="S171" s="35">
        <v>1.8060207261724662E-24</v>
      </c>
      <c r="T171" s="35">
        <v>3.5119789610438808E-20</v>
      </c>
      <c r="U171" s="35">
        <v>7.5954608808623359E-20</v>
      </c>
      <c r="V171" s="35">
        <v>1.1678942800680791E-19</v>
      </c>
      <c r="W171" s="35">
        <v>1.5762424720499245E-19</v>
      </c>
      <c r="X171" s="35">
        <v>1.9845906640317701E-19</v>
      </c>
      <c r="Y171" s="35">
        <v>2.392938856013616E-19</v>
      </c>
      <c r="Z171" s="35">
        <v>1.2205893818181817E-16</v>
      </c>
      <c r="AA171" s="35">
        <v>6.0921501090909088E-16</v>
      </c>
      <c r="AB171" s="35">
        <v>1.0963710836363635E-15</v>
      </c>
      <c r="AC171" s="35">
        <v>1.5835271563636362E-15</v>
      </c>
      <c r="AD171" s="35">
        <v>2.070683229090909E-15</v>
      </c>
      <c r="AE171" s="35">
        <v>2.5578393018181815E-15</v>
      </c>
      <c r="AF171" s="35">
        <v>3.0449953745454544E-15</v>
      </c>
      <c r="AG171" s="35">
        <v>4.7026995158850206E-13</v>
      </c>
      <c r="AH171" s="35">
        <v>1.1888152617246592E-12</v>
      </c>
      <c r="AI171" s="35">
        <v>1.907360571860816E-12</v>
      </c>
      <c r="AJ171" s="35">
        <v>2.6259058819969731E-12</v>
      </c>
      <c r="AK171" s="35">
        <v>3.3444511921331301E-12</v>
      </c>
      <c r="AL171" s="35">
        <v>4.0629965022692872E-12</v>
      </c>
      <c r="AM171" s="35">
        <v>1.0890453252647153E-11</v>
      </c>
      <c r="AN171" s="35">
        <v>1.6433178456883472E-10</v>
      </c>
      <c r="AO171" s="35">
        <v>3.177731158850223E-10</v>
      </c>
      <c r="AP171" s="35">
        <v>4.7121444720120983E-10</v>
      </c>
      <c r="AQ171" s="35">
        <v>6.2465577851739736E-10</v>
      </c>
      <c r="AR171" s="35">
        <v>7.7809710983358489E-10</v>
      </c>
      <c r="AS171" s="35">
        <v>9.3153844114977252E-10</v>
      </c>
      <c r="AT171" s="35">
        <v>1.5260872727272675E-9</v>
      </c>
      <c r="AU171" s="35">
        <v>2.7053599999999945E-9</v>
      </c>
      <c r="AV171" s="35">
        <v>5.2603163636363499E-9</v>
      </c>
      <c r="AW171" s="35">
        <v>8.8183357575757223E-9</v>
      </c>
      <c r="AX171" s="35">
        <v>1.6492456969696936E-8</v>
      </c>
      <c r="AY171" s="35">
        <v>3.2239240963855373E-8</v>
      </c>
      <c r="AZ171" s="35">
        <v>5.6731409638554311E-8</v>
      </c>
      <c r="BA171" s="35">
        <v>1.8331503030303099E-7</v>
      </c>
      <c r="BB171" s="35">
        <v>3.3230896969697037E-7</v>
      </c>
      <c r="BC171" s="35">
        <v>4.8130290909090974E-7</v>
      </c>
      <c r="BD171" s="35">
        <v>6.302968484848491E-7</v>
      </c>
      <c r="BE171" s="35">
        <v>7.7929078787878846E-7</v>
      </c>
      <c r="BF171" s="35">
        <v>9.2828472727272793E-7</v>
      </c>
      <c r="BG171" s="35">
        <v>1.1256481927710858E-6</v>
      </c>
      <c r="BH171" s="35">
        <v>1.4945036144578323E-6</v>
      </c>
      <c r="BI171" s="35">
        <v>1.8192000000000007E-6</v>
      </c>
      <c r="BJ171" s="35">
        <v>2.1092000000000009E-6</v>
      </c>
      <c r="BK171" s="35">
        <v>2.4395709090909097E-6</v>
      </c>
      <c r="BL171" s="35">
        <v>2.7854690909090918E-6</v>
      </c>
      <c r="BM171" s="35">
        <v>3.1641963636363646E-6</v>
      </c>
      <c r="BN171" s="35">
        <v>3.5649206060606069E-6</v>
      </c>
      <c r="BO171" s="35">
        <v>3.9797084848484857E-6</v>
      </c>
      <c r="BP171" s="35">
        <v>4.4137843373493979E-6</v>
      </c>
      <c r="BQ171" s="35">
        <v>4.8508545454545452E-6</v>
      </c>
      <c r="BR171" s="35">
        <v>5.2930363636363638E-6</v>
      </c>
      <c r="BS171" s="35">
        <v>5.7245818181818183E-6</v>
      </c>
      <c r="BT171" s="35">
        <v>6.1503999999999996E-6</v>
      </c>
    </row>
    <row r="172" spans="1:72" ht="9.9499999999999993" customHeight="1" thickBot="1">
      <c r="A172" s="83" t="s">
        <v>96</v>
      </c>
      <c r="B172" s="35">
        <v>0</v>
      </c>
      <c r="C172" s="35">
        <v>0</v>
      </c>
      <c r="D172" s="35">
        <v>0</v>
      </c>
      <c r="E172" s="35">
        <v>0</v>
      </c>
      <c r="F172" s="35">
        <v>2.6121633888048777E-35</v>
      </c>
      <c r="G172" s="35">
        <v>3.5264205748865385E-34</v>
      </c>
      <c r="H172" s="35">
        <v>6.7916248108925888E-34</v>
      </c>
      <c r="I172" s="35">
        <v>1.0056829046898639E-33</v>
      </c>
      <c r="J172" s="35">
        <v>1.3322033282904689E-33</v>
      </c>
      <c r="K172" s="35">
        <v>1.658723751891074E-33</v>
      </c>
      <c r="L172" s="35">
        <v>1.9852441754916792E-33</v>
      </c>
      <c r="M172" s="35">
        <v>4.9301649018646194E-23</v>
      </c>
      <c r="N172" s="35">
        <v>1.5419877458564198E-22</v>
      </c>
      <c r="O172" s="35">
        <v>2.5909590015263772E-22</v>
      </c>
      <c r="P172" s="35">
        <v>3.6399302571963353E-22</v>
      </c>
      <c r="Q172" s="35">
        <v>4.6889015128662929E-22</v>
      </c>
      <c r="R172" s="35">
        <v>5.7378727685362501E-22</v>
      </c>
      <c r="S172" s="35">
        <v>6.7868440242062082E-22</v>
      </c>
      <c r="T172" s="35">
        <v>3.5500222204992521E-18</v>
      </c>
      <c r="U172" s="35">
        <v>7.6771487908472079E-18</v>
      </c>
      <c r="V172" s="35">
        <v>1.1804275361195164E-17</v>
      </c>
      <c r="W172" s="35">
        <v>1.5931401931543123E-17</v>
      </c>
      <c r="X172" s="35">
        <v>2.0058528501891079E-17</v>
      </c>
      <c r="Y172" s="35">
        <v>2.4185655072239036E-17</v>
      </c>
      <c r="Z172" s="35">
        <v>4.3088233863636359E-15</v>
      </c>
      <c r="AA172" s="35">
        <v>2.1434992931818184E-14</v>
      </c>
      <c r="AB172" s="35">
        <v>3.8561162477272726E-14</v>
      </c>
      <c r="AC172" s="35">
        <v>5.5687332022727273E-14</v>
      </c>
      <c r="AD172" s="35">
        <v>7.2813501568181827E-14</v>
      </c>
      <c r="AE172" s="35">
        <v>8.9939671113636368E-14</v>
      </c>
      <c r="AF172" s="35">
        <v>1.0706584065909091E-13</v>
      </c>
      <c r="AG172" s="35">
        <v>7.5311176399394846E-12</v>
      </c>
      <c r="AH172" s="35">
        <v>1.8943514009077151E-11</v>
      </c>
      <c r="AI172" s="35">
        <v>3.0355910378214819E-11</v>
      </c>
      <c r="AJ172" s="35">
        <v>4.1768306747352487E-11</v>
      </c>
      <c r="AK172" s="35">
        <v>5.3180703116490155E-11</v>
      </c>
      <c r="AL172" s="35">
        <v>6.4593099485627817E-11</v>
      </c>
      <c r="AM172" s="35">
        <v>1.3451027685324927E-10</v>
      </c>
      <c r="AN172" s="35">
        <v>1.6085421981845646E-9</v>
      </c>
      <c r="AO172" s="35">
        <v>3.0825741195158803E-9</v>
      </c>
      <c r="AP172" s="35">
        <v>4.5566060408471961E-9</v>
      </c>
      <c r="AQ172" s="35">
        <v>6.0306379621785114E-9</v>
      </c>
      <c r="AR172" s="35">
        <v>7.504669883509826E-9</v>
      </c>
      <c r="AS172" s="35">
        <v>8.9787018048411421E-9</v>
      </c>
      <c r="AT172" s="35">
        <v>1.413039272727268E-8</v>
      </c>
      <c r="AU172" s="35">
        <v>2.4157119999999955E-8</v>
      </c>
      <c r="AV172" s="35">
        <v>4.4733654545454441E-8</v>
      </c>
      <c r="AW172" s="35">
        <v>7.2634472727272473E-8</v>
      </c>
      <c r="AX172" s="35">
        <v>1.2963810909090883E-7</v>
      </c>
      <c r="AY172" s="35">
        <v>2.3638939759036116E-7</v>
      </c>
      <c r="AZ172" s="35">
        <v>3.9703397590361503E-7</v>
      </c>
      <c r="BA172" s="35">
        <v>1.1757592424242466E-6</v>
      </c>
      <c r="BB172" s="35">
        <v>2.0901607575757615E-6</v>
      </c>
      <c r="BC172" s="35">
        <v>3.0045622727272768E-6</v>
      </c>
      <c r="BD172" s="35">
        <v>3.9189637878787917E-6</v>
      </c>
      <c r="BE172" s="35">
        <v>4.833365303030307E-6</v>
      </c>
      <c r="BF172" s="35">
        <v>5.7477668181818215E-6</v>
      </c>
      <c r="BG172" s="35">
        <v>6.9880722891566365E-6</v>
      </c>
      <c r="BH172" s="35">
        <v>9.383855421686754E-6</v>
      </c>
      <c r="BI172" s="35">
        <v>1.1769103030303036E-5</v>
      </c>
      <c r="BJ172" s="35">
        <v>1.4146072727272733E-5</v>
      </c>
      <c r="BK172" s="35">
        <v>1.7092206060606066E-5</v>
      </c>
      <c r="BL172" s="35">
        <v>2.0283090909090916E-5</v>
      </c>
      <c r="BM172" s="35">
        <v>2.4010363636363644E-5</v>
      </c>
      <c r="BN172" s="35">
        <v>2.8214915151515161E-5</v>
      </c>
      <c r="BO172" s="35">
        <v>3.272461212121213E-5</v>
      </c>
      <c r="BP172" s="35">
        <v>3.7972180722891569E-5</v>
      </c>
      <c r="BQ172" s="35">
        <v>4.3490636363636366E-5</v>
      </c>
      <c r="BR172" s="35">
        <v>4.9569424242424244E-5</v>
      </c>
      <c r="BS172" s="35">
        <v>5.6089424242424242E-5</v>
      </c>
      <c r="BT172" s="35">
        <v>6.2847000000000003E-5</v>
      </c>
    </row>
    <row r="173" spans="1:72" ht="9.9499999999999993" customHeight="1" thickBot="1">
      <c r="A173" s="83" t="s">
        <v>97</v>
      </c>
      <c r="B173" s="35">
        <v>2.8997800000000032E-32</v>
      </c>
      <c r="C173" s="35">
        <v>1.1886506303030337E-30</v>
      </c>
      <c r="D173" s="35">
        <v>4.1948312363636398E-30</v>
      </c>
      <c r="E173" s="35">
        <v>1.542510181818184E-28</v>
      </c>
      <c r="F173" s="35">
        <v>7.3438347987898145E-26</v>
      </c>
      <c r="G173" s="35">
        <v>9.8713844783661184E-25</v>
      </c>
      <c r="H173" s="35">
        <v>1.9008385476853256E-24</v>
      </c>
      <c r="I173" s="35">
        <v>2.8145386475340394E-24</v>
      </c>
      <c r="J173" s="35">
        <v>3.7282387473827531E-24</v>
      </c>
      <c r="K173" s="35">
        <v>4.6419388472314672E-24</v>
      </c>
      <c r="L173" s="35">
        <v>5.5556389470801806E-24</v>
      </c>
      <c r="M173" s="35">
        <v>5.9794529059755717E-17</v>
      </c>
      <c r="N173" s="35">
        <v>1.8701691846370435E-16</v>
      </c>
      <c r="O173" s="35">
        <v>3.1423930786765299E-16</v>
      </c>
      <c r="P173" s="35">
        <v>4.4146169727160161E-16</v>
      </c>
      <c r="Q173" s="35">
        <v>5.6868408667555028E-16</v>
      </c>
      <c r="R173" s="35">
        <v>6.959064760794989E-16</v>
      </c>
      <c r="S173" s="35">
        <v>8.2312886548344752E-16</v>
      </c>
      <c r="T173" s="35">
        <v>2.9015210363086298E-13</v>
      </c>
      <c r="U173" s="35">
        <v>6.2656043343419116E-13</v>
      </c>
      <c r="V173" s="35">
        <v>9.6296876323751934E-13</v>
      </c>
      <c r="W173" s="35">
        <v>1.2993770930408475E-12</v>
      </c>
      <c r="X173" s="35">
        <v>1.6357854228441757E-12</v>
      </c>
      <c r="Y173" s="35">
        <v>1.9721937526475039E-12</v>
      </c>
      <c r="Z173" s="35">
        <v>4.3787965909090906E-11</v>
      </c>
      <c r="AA173" s="35">
        <v>2.1004182954545455E-10</v>
      </c>
      <c r="AB173" s="35">
        <v>3.7629569318181817E-10</v>
      </c>
      <c r="AC173" s="35">
        <v>5.425495568181818E-10</v>
      </c>
      <c r="AD173" s="35">
        <v>7.0880342045454537E-10</v>
      </c>
      <c r="AE173" s="35">
        <v>8.7505728409090905E-10</v>
      </c>
      <c r="AF173" s="35">
        <v>1.0413111477272726E-9</v>
      </c>
      <c r="AG173" s="35">
        <v>1.4950154311649012E-8</v>
      </c>
      <c r="AH173" s="35">
        <v>3.6258853252647498E-8</v>
      </c>
      <c r="AI173" s="35">
        <v>5.7567552193645978E-8</v>
      </c>
      <c r="AJ173" s="35">
        <v>7.8876251134644458E-8</v>
      </c>
      <c r="AK173" s="35">
        <v>1.0018495007564294E-7</v>
      </c>
      <c r="AL173" s="35">
        <v>1.214936490166414E-7</v>
      </c>
      <c r="AM173" s="35">
        <v>1.7502685325264559E-7</v>
      </c>
      <c r="AN173" s="35">
        <v>1.001948184568833E-6</v>
      </c>
      <c r="AO173" s="35">
        <v>1.8288695158850203E-6</v>
      </c>
      <c r="AP173" s="35">
        <v>2.6557908472012076E-6</v>
      </c>
      <c r="AQ173" s="35">
        <v>3.4827121785173949E-6</v>
      </c>
      <c r="AR173" s="35">
        <v>4.3096335098335826E-6</v>
      </c>
      <c r="AS173" s="35">
        <v>5.1365548411497699E-6</v>
      </c>
      <c r="AT173" s="35">
        <v>7.2546957575757401E-6</v>
      </c>
      <c r="AU173" s="35">
        <v>1.1084453333333316E-5</v>
      </c>
      <c r="AV173" s="35">
        <v>1.7598781818181785E-5</v>
      </c>
      <c r="AW173" s="35">
        <v>2.577415151515145E-5</v>
      </c>
      <c r="AX173" s="35">
        <v>3.9998393939393874E-5</v>
      </c>
      <c r="AY173" s="35">
        <v>6.2431433734939701E-5</v>
      </c>
      <c r="AZ173" s="35">
        <v>9.3757337349397688E-5</v>
      </c>
      <c r="BA173" s="35">
        <v>1.9004128484848535E-4</v>
      </c>
      <c r="BB173" s="35">
        <v>3.0058431515151568E-4</v>
      </c>
      <c r="BC173" s="35">
        <v>4.11127345454546E-4</v>
      </c>
      <c r="BD173" s="35">
        <v>5.2167037575757622E-4</v>
      </c>
      <c r="BE173" s="35">
        <v>6.3221340606060654E-4</v>
      </c>
      <c r="BF173" s="35">
        <v>7.4275643636363686E-4</v>
      </c>
      <c r="BG173" s="35">
        <v>8.8141156626506123E-4</v>
      </c>
      <c r="BH173" s="35">
        <v>1.1197368674698803E-3</v>
      </c>
      <c r="BI173" s="35">
        <v>1.359135757575758E-3</v>
      </c>
      <c r="BJ173" s="35">
        <v>1.5993781818181823E-3</v>
      </c>
      <c r="BK173" s="35">
        <v>1.8900842424242432E-3</v>
      </c>
      <c r="BL173" s="35">
        <v>2.2023266666666673E-3</v>
      </c>
      <c r="BM173" s="35">
        <v>2.5616600000000008E-3</v>
      </c>
      <c r="BN173" s="35">
        <v>2.9631757575757584E-3</v>
      </c>
      <c r="BO173" s="35">
        <v>3.391660606060607E-3</v>
      </c>
      <c r="BP173" s="35">
        <v>3.8866602409638562E-3</v>
      </c>
      <c r="BQ173" s="35">
        <v>4.4071727272727273E-3</v>
      </c>
      <c r="BR173" s="35">
        <v>4.9807484848484853E-3</v>
      </c>
      <c r="BS173" s="35">
        <v>5.5998636363636363E-3</v>
      </c>
      <c r="BT173" s="35">
        <v>6.2434999999999999E-3</v>
      </c>
    </row>
    <row r="174" spans="1:72" ht="9.9499999999999993" customHeight="1" thickBot="1">
      <c r="A174" s="83" t="s">
        <v>2</v>
      </c>
      <c r="B174" s="35">
        <v>0</v>
      </c>
      <c r="C174" s="35">
        <v>0</v>
      </c>
      <c r="D174" s="35">
        <v>0</v>
      </c>
      <c r="E174" s="35">
        <v>0</v>
      </c>
      <c r="F174" s="35">
        <v>3.6225113464448309E-33</v>
      </c>
      <c r="G174" s="35">
        <v>4.8903903177004578E-32</v>
      </c>
      <c r="H174" s="35">
        <v>9.4185295007564324E-32</v>
      </c>
      <c r="I174" s="35">
        <v>1.3946668683812408E-31</v>
      </c>
      <c r="J174" s="35">
        <v>1.847480786686838E-31</v>
      </c>
      <c r="K174" s="35">
        <v>2.3002947049924358E-31</v>
      </c>
      <c r="L174" s="35">
        <v>2.7531086232980331E-31</v>
      </c>
      <c r="M174" s="35">
        <v>2.4575126138629306E-25</v>
      </c>
      <c r="N174" s="35">
        <v>7.6862564878266251E-25</v>
      </c>
      <c r="O174" s="35">
        <v>1.2915000361790319E-24</v>
      </c>
      <c r="P174" s="35">
        <v>1.8143744235754015E-24</v>
      </c>
      <c r="Q174" s="35">
        <v>2.3372488109717708E-24</v>
      </c>
      <c r="R174" s="35">
        <v>2.8601231983681401E-24</v>
      </c>
      <c r="S174" s="35">
        <v>3.3829975857645093E-24</v>
      </c>
      <c r="T174" s="35">
        <v>4.1727705219364697E-21</v>
      </c>
      <c r="U174" s="35">
        <v>9.0208104311649099E-21</v>
      </c>
      <c r="V174" s="35">
        <v>1.3868850340393349E-20</v>
      </c>
      <c r="W174" s="35">
        <v>1.8716890249621789E-20</v>
      </c>
      <c r="X174" s="35">
        <v>2.3564930158850231E-20</v>
      </c>
      <c r="Y174" s="35">
        <v>2.8412970068078671E-20</v>
      </c>
      <c r="Z174" s="35">
        <v>1.5944713863636367E-18</v>
      </c>
      <c r="AA174" s="35">
        <v>7.8441609318181827E-18</v>
      </c>
      <c r="AB174" s="35">
        <v>1.4093850477272728E-17</v>
      </c>
      <c r="AC174" s="35">
        <v>2.0343540022727275E-17</v>
      </c>
      <c r="AD174" s="35">
        <v>2.6593229568181823E-17</v>
      </c>
      <c r="AE174" s="35">
        <v>3.2842919113636367E-17</v>
      </c>
      <c r="AF174" s="35">
        <v>3.9092608659090914E-17</v>
      </c>
      <c r="AG174" s="35">
        <v>1.2395731921331311E-15</v>
      </c>
      <c r="AH174" s="35">
        <v>3.0831011800302561E-15</v>
      </c>
      <c r="AI174" s="35">
        <v>4.9266291679273803E-15</v>
      </c>
      <c r="AJ174" s="35">
        <v>6.7701571558245057E-15</v>
      </c>
      <c r="AK174" s="35">
        <v>8.613685143721631E-15</v>
      </c>
      <c r="AL174" s="35">
        <v>1.0457213131618756E-14</v>
      </c>
      <c r="AM174" s="35">
        <v>1.8919121028743943E-14</v>
      </c>
      <c r="AN174" s="35">
        <v>1.8622214674735207E-13</v>
      </c>
      <c r="AO174" s="35">
        <v>3.5352517246596021E-13</v>
      </c>
      <c r="AP174" s="35">
        <v>5.2082819818456836E-13</v>
      </c>
      <c r="AQ174" s="35">
        <v>6.881312239031764E-13</v>
      </c>
      <c r="AR174" s="35">
        <v>8.5543424962178454E-13</v>
      </c>
      <c r="AS174" s="35">
        <v>1.0227372753403925E-12</v>
      </c>
      <c r="AT174" s="35">
        <v>1.5982145454545405E-12</v>
      </c>
      <c r="AU174" s="35">
        <v>2.7147599999999948E-12</v>
      </c>
      <c r="AV174" s="35">
        <v>5.0687163636363516E-12</v>
      </c>
      <c r="AW174" s="35">
        <v>8.2576339393939113E-12</v>
      </c>
      <c r="AX174" s="35">
        <v>1.4698664242424216E-11</v>
      </c>
      <c r="AY174" s="35">
        <v>2.560221686746985E-11</v>
      </c>
      <c r="AZ174" s="35">
        <v>4.1340168674698852E-11</v>
      </c>
      <c r="BA174" s="35">
        <v>1.4487732424242482E-10</v>
      </c>
      <c r="BB174" s="35">
        <v>2.6768747575757632E-10</v>
      </c>
      <c r="BC174" s="35">
        <v>3.9049762727272786E-10</v>
      </c>
      <c r="BD174" s="35">
        <v>5.1330777878787941E-10</v>
      </c>
      <c r="BE174" s="35">
        <v>6.3611793030303085E-10</v>
      </c>
      <c r="BF174" s="35">
        <v>7.5892808181818239E-10</v>
      </c>
      <c r="BG174" s="35">
        <v>9.5353180722891756E-10</v>
      </c>
      <c r="BH174" s="35">
        <v>1.40267638554217E-9</v>
      </c>
      <c r="BI174" s="35">
        <v>2.0048236363636377E-9</v>
      </c>
      <c r="BJ174" s="35">
        <v>2.727187272727274E-9</v>
      </c>
      <c r="BK174" s="35">
        <v>3.8773612121212151E-9</v>
      </c>
      <c r="BL174" s="35">
        <v>5.2612060606060654E-9</v>
      </c>
      <c r="BM174" s="35">
        <v>7.1896909090909136E-9</v>
      </c>
      <c r="BN174" s="35">
        <v>9.8044072727272799E-9</v>
      </c>
      <c r="BO174" s="35">
        <v>1.2857861818181824E-8</v>
      </c>
      <c r="BP174" s="35">
        <v>1.7498361445783138E-8</v>
      </c>
      <c r="BQ174" s="35">
        <v>2.2952454545454544E-8</v>
      </c>
      <c r="BR174" s="35">
        <v>3.0150636363636366E-8</v>
      </c>
      <c r="BS174" s="35">
        <v>3.9646272727272729E-8</v>
      </c>
      <c r="BT174" s="35">
        <v>5.0378999999999997E-8</v>
      </c>
    </row>
    <row r="175" spans="1:72" ht="9.9499999999999993" customHeight="1" thickBot="1">
      <c r="A175" s="83" t="s">
        <v>1</v>
      </c>
      <c r="B175" s="35">
        <v>0.2</v>
      </c>
      <c r="C175" s="35">
        <v>0.2</v>
      </c>
      <c r="D175" s="35">
        <v>0.2</v>
      </c>
      <c r="E175" s="35">
        <v>0.2</v>
      </c>
      <c r="F175" s="35">
        <v>0.2</v>
      </c>
      <c r="G175" s="35">
        <v>0.2</v>
      </c>
      <c r="H175" s="35">
        <v>0.2</v>
      </c>
      <c r="I175" s="35">
        <v>0.2</v>
      </c>
      <c r="J175" s="35">
        <v>0.2</v>
      </c>
      <c r="K175" s="35">
        <v>0.2</v>
      </c>
      <c r="L175" s="35">
        <v>0.2</v>
      </c>
      <c r="M175" s="35">
        <v>0.2</v>
      </c>
      <c r="N175" s="35">
        <v>0.2</v>
      </c>
      <c r="O175" s="35">
        <v>0.2</v>
      </c>
      <c r="P175" s="35">
        <v>0.2</v>
      </c>
      <c r="Q175" s="35">
        <v>0.2</v>
      </c>
      <c r="R175" s="35">
        <v>0.2</v>
      </c>
      <c r="S175" s="35">
        <v>0.2</v>
      </c>
      <c r="T175" s="35">
        <v>0.2</v>
      </c>
      <c r="U175" s="35">
        <v>0.2</v>
      </c>
      <c r="V175" s="35">
        <v>0.2</v>
      </c>
      <c r="W175" s="35">
        <v>0.2</v>
      </c>
      <c r="X175" s="35">
        <v>0.2</v>
      </c>
      <c r="Y175" s="35">
        <v>0.2</v>
      </c>
      <c r="Z175" s="35">
        <v>0.2</v>
      </c>
      <c r="AA175" s="35">
        <v>0.2</v>
      </c>
      <c r="AB175" s="35">
        <v>0.2</v>
      </c>
      <c r="AC175" s="35">
        <v>0.2</v>
      </c>
      <c r="AD175" s="35">
        <v>0.2</v>
      </c>
      <c r="AE175" s="35">
        <v>0.2</v>
      </c>
      <c r="AF175" s="35">
        <v>0.2</v>
      </c>
      <c r="AG175" s="35">
        <v>0.2</v>
      </c>
      <c r="AH175" s="35">
        <v>0.2</v>
      </c>
      <c r="AI175" s="35">
        <v>0.2</v>
      </c>
      <c r="AJ175" s="35">
        <v>0.2</v>
      </c>
      <c r="AK175" s="35">
        <v>0.2</v>
      </c>
      <c r="AL175" s="35">
        <v>0.2</v>
      </c>
      <c r="AM175" s="35">
        <v>0.2</v>
      </c>
      <c r="AN175" s="35">
        <v>0.2</v>
      </c>
      <c r="AO175" s="35">
        <v>0.2</v>
      </c>
      <c r="AP175" s="35">
        <v>0.2</v>
      </c>
      <c r="AQ175" s="35">
        <v>0.2</v>
      </c>
      <c r="AR175" s="35">
        <v>0.2</v>
      </c>
      <c r="AS175" s="35">
        <v>0.2</v>
      </c>
      <c r="AT175" s="35">
        <v>0.2</v>
      </c>
      <c r="AU175" s="35">
        <v>0.2</v>
      </c>
      <c r="AV175" s="35">
        <v>0.2</v>
      </c>
      <c r="AW175" s="35">
        <v>0.2</v>
      </c>
      <c r="AX175" s="35">
        <v>0.2</v>
      </c>
      <c r="AY175" s="35">
        <v>0.2</v>
      </c>
      <c r="AZ175" s="35">
        <v>0.2</v>
      </c>
      <c r="BA175" s="35">
        <v>0.2</v>
      </c>
      <c r="BB175" s="35">
        <v>0.2</v>
      </c>
      <c r="BC175" s="35">
        <v>0.2</v>
      </c>
      <c r="BD175" s="35">
        <v>0.2</v>
      </c>
      <c r="BE175" s="35">
        <v>0.2</v>
      </c>
      <c r="BF175" s="35">
        <v>0.2</v>
      </c>
      <c r="BG175" s="35">
        <v>0.2</v>
      </c>
      <c r="BH175" s="35">
        <v>0.2</v>
      </c>
      <c r="BI175" s="35">
        <v>0.2</v>
      </c>
      <c r="BJ175" s="35">
        <v>0.2</v>
      </c>
      <c r="BK175" s="35">
        <v>0.2</v>
      </c>
      <c r="BL175" s="35">
        <v>0.2</v>
      </c>
      <c r="BM175" s="35">
        <v>0.2</v>
      </c>
      <c r="BN175" s="35">
        <v>0.2</v>
      </c>
      <c r="BO175" s="35">
        <v>0.2</v>
      </c>
      <c r="BP175" s="35">
        <v>0.2</v>
      </c>
      <c r="BQ175" s="35">
        <v>0.2</v>
      </c>
      <c r="BR175" s="35">
        <v>0.2</v>
      </c>
      <c r="BS175" s="35">
        <v>0.2</v>
      </c>
      <c r="BT175" s="35">
        <v>0.2</v>
      </c>
    </row>
    <row r="176" spans="1:72" ht="9.9499999999999993" customHeight="1" thickBot="1">
      <c r="A176" s="83" t="s">
        <v>98</v>
      </c>
      <c r="B176" s="35">
        <v>8.0006872727272721E-2</v>
      </c>
      <c r="C176" s="35">
        <v>8.0009151515151505E-2</v>
      </c>
      <c r="D176" s="35">
        <v>8.0012181818181816E-2</v>
      </c>
      <c r="E176" s="35">
        <v>8.0015654545454548E-2</v>
      </c>
      <c r="F176" s="35">
        <v>8.0021711043872928E-2</v>
      </c>
      <c r="G176" s="35">
        <v>8.0055599092284421E-2</v>
      </c>
      <c r="H176" s="35">
        <v>8.0089487140695914E-2</v>
      </c>
      <c r="I176" s="35">
        <v>8.0123375189107421E-2</v>
      </c>
      <c r="J176" s="35">
        <v>8.0157263237518914E-2</v>
      </c>
      <c r="K176" s="35">
        <v>8.0191151285930407E-2</v>
      </c>
      <c r="L176" s="35">
        <v>8.0225039334341899E-2</v>
      </c>
      <c r="M176" s="35">
        <v>8.0222521936459901E-2</v>
      </c>
      <c r="N176" s="35">
        <v>8.0178951588502259E-2</v>
      </c>
      <c r="O176" s="35">
        <v>8.0135381240544631E-2</v>
      </c>
      <c r="P176" s="35">
        <v>8.009181089258699E-2</v>
      </c>
      <c r="Q176" s="35">
        <v>8.0048240544629348E-2</v>
      </c>
      <c r="R176" s="35">
        <v>8.0004670196671707E-2</v>
      </c>
      <c r="S176" s="35">
        <v>7.9961099848714065E-2</v>
      </c>
      <c r="T176" s="35">
        <v>7.9897102874432677E-2</v>
      </c>
      <c r="U176" s="35">
        <v>7.9829780635400902E-2</v>
      </c>
      <c r="V176" s="35">
        <v>7.976245839636914E-2</v>
      </c>
      <c r="W176" s="35">
        <v>7.9695136157337365E-2</v>
      </c>
      <c r="X176" s="35">
        <v>7.962781391830559E-2</v>
      </c>
      <c r="Y176" s="35">
        <v>7.9560491679273829E-2</v>
      </c>
      <c r="Z176" s="35">
        <v>7.9431742424242419E-2</v>
      </c>
      <c r="AA176" s="35">
        <v>7.9118712121212117E-2</v>
      </c>
      <c r="AB176" s="35">
        <v>7.8805681818181816E-2</v>
      </c>
      <c r="AC176" s="35">
        <v>7.8492651515151515E-2</v>
      </c>
      <c r="AD176" s="35">
        <v>7.8179621212121214E-2</v>
      </c>
      <c r="AE176" s="35">
        <v>7.7866590909090913E-2</v>
      </c>
      <c r="AF176" s="35">
        <v>7.7553560606060612E-2</v>
      </c>
      <c r="AG176" s="35">
        <v>7.6818977307110431E-2</v>
      </c>
      <c r="AH176" s="35">
        <v>7.5857403933434195E-2</v>
      </c>
      <c r="AI176" s="35">
        <v>7.4895830559757945E-2</v>
      </c>
      <c r="AJ176" s="35">
        <v>7.3934257186081695E-2</v>
      </c>
      <c r="AK176" s="35">
        <v>7.2972683812405445E-2</v>
      </c>
      <c r="AL176" s="35">
        <v>7.2011110438729195E-2</v>
      </c>
      <c r="AM176" s="35">
        <v>7.1009252647503782E-2</v>
      </c>
      <c r="AN176" s="35">
        <v>6.9040568835098334E-2</v>
      </c>
      <c r="AO176" s="35">
        <v>6.7071885022692901E-2</v>
      </c>
      <c r="AP176" s="35">
        <v>6.5103201210287454E-2</v>
      </c>
      <c r="AQ176" s="35">
        <v>6.3134517397882006E-2</v>
      </c>
      <c r="AR176" s="35">
        <v>6.1165833585476559E-2</v>
      </c>
      <c r="AS176" s="35">
        <v>5.9197149773071112E-2</v>
      </c>
      <c r="AT176" s="35">
        <v>5.6985666666666678E-2</v>
      </c>
      <c r="AU176" s="35">
        <v>5.4452333333333346E-2</v>
      </c>
      <c r="AV176" s="35">
        <v>5.1811218181818192E-2</v>
      </c>
      <c r="AW176" s="35">
        <v>4.9050751515151536E-2</v>
      </c>
      <c r="AX176" s="35">
        <v>4.5694993939393955E-2</v>
      </c>
      <c r="AY176" s="35">
        <v>4.1348457831325312E-2</v>
      </c>
      <c r="AZ176" s="35">
        <v>3.5928578313252996E-2</v>
      </c>
      <c r="BA176" s="35">
        <v>3.1281226363636339E-2</v>
      </c>
      <c r="BB176" s="35">
        <v>2.6803453636363613E-2</v>
      </c>
      <c r="BC176" s="35">
        <v>2.2325680909090886E-2</v>
      </c>
      <c r="BD176" s="35">
        <v>1.784790818181816E-2</v>
      </c>
      <c r="BE176" s="35">
        <v>1.3370135454545434E-2</v>
      </c>
      <c r="BF176" s="35">
        <v>8.8923627272727082E-3</v>
      </c>
      <c r="BG176" s="35">
        <v>4.6992478313252883E-3</v>
      </c>
      <c r="BH176" s="35">
        <v>1.5153743373493892E-3</v>
      </c>
      <c r="BI176" s="35">
        <v>7.5677666424242275E-5</v>
      </c>
      <c r="BJ176" s="35">
        <v>6.4056421818180345E-6</v>
      </c>
      <c r="BK176" s="35">
        <v>1.0135913939393922E-7</v>
      </c>
      <c r="BL176" s="35">
        <v>4.031887272727269E-8</v>
      </c>
      <c r="BM176" s="35">
        <v>2.3860690909090874E-8</v>
      </c>
      <c r="BN176" s="35">
        <v>1.3419438181818166E-8</v>
      </c>
      <c r="BO176" s="35">
        <v>6.8250745454545297E-9</v>
      </c>
      <c r="BP176" s="35">
        <v>4.9781096385542152E-9</v>
      </c>
      <c r="BQ176" s="35">
        <v>3.5554636363636364E-9</v>
      </c>
      <c r="BR176" s="35">
        <v>2.6613424242424243E-9</v>
      </c>
      <c r="BS176" s="35">
        <v>1.8518787878787878E-9</v>
      </c>
      <c r="BT176" s="35">
        <v>1.088E-9</v>
      </c>
    </row>
    <row r="177" spans="1:72" ht="9.9499999999999993" customHeight="1" thickBot="1">
      <c r="A177" s="83" t="s">
        <v>64</v>
      </c>
      <c r="B177" s="35">
        <v>7.999250303030303E-2</v>
      </c>
      <c r="C177" s="35">
        <v>7.9989618181818184E-2</v>
      </c>
      <c r="D177" s="35">
        <v>7.9985981818181826E-2</v>
      </c>
      <c r="E177" s="35">
        <v>7.9981460606060609E-2</v>
      </c>
      <c r="F177" s="35">
        <v>7.9973211800302577E-2</v>
      </c>
      <c r="G177" s="35">
        <v>7.9925859304084731E-2</v>
      </c>
      <c r="H177" s="35">
        <v>7.9878506807866873E-2</v>
      </c>
      <c r="I177" s="35">
        <v>7.9831154311649014E-2</v>
      </c>
      <c r="J177" s="35">
        <v>7.9783801815431168E-2</v>
      </c>
      <c r="K177" s="35">
        <v>7.9736449319213309E-2</v>
      </c>
      <c r="L177" s="35">
        <v>7.9689096822995464E-2</v>
      </c>
      <c r="M177" s="35">
        <v>7.9690948562783664E-2</v>
      </c>
      <c r="N177" s="35">
        <v>7.9748285930408475E-2</v>
      </c>
      <c r="O177" s="35">
        <v>7.9805623298033285E-2</v>
      </c>
      <c r="P177" s="35">
        <v>7.9862960665658095E-2</v>
      </c>
      <c r="Q177" s="35">
        <v>7.9920298033282905E-2</v>
      </c>
      <c r="R177" s="35">
        <v>7.9977635400907715E-2</v>
      </c>
      <c r="S177" s="35">
        <v>8.0034972768532525E-2</v>
      </c>
      <c r="T177" s="35">
        <v>8.0100636913767023E-2</v>
      </c>
      <c r="U177" s="35">
        <v>8.0167656580937982E-2</v>
      </c>
      <c r="V177" s="35">
        <v>8.0234676248108927E-2</v>
      </c>
      <c r="W177" s="35">
        <v>8.0301695915279886E-2</v>
      </c>
      <c r="X177" s="35">
        <v>8.0368715582450831E-2</v>
      </c>
      <c r="Y177" s="35">
        <v>8.043573524962179E-2</v>
      </c>
      <c r="Z177" s="35">
        <v>8.0564181818181826E-2</v>
      </c>
      <c r="AA177" s="35">
        <v>8.0876909090909097E-2</v>
      </c>
      <c r="AB177" s="35">
        <v>8.1189636363636367E-2</v>
      </c>
      <c r="AC177" s="35">
        <v>8.1502363636363637E-2</v>
      </c>
      <c r="AD177" s="35">
        <v>8.1815090909090907E-2</v>
      </c>
      <c r="AE177" s="35">
        <v>8.2127818181818177E-2</v>
      </c>
      <c r="AF177" s="35">
        <v>8.2440545454545447E-2</v>
      </c>
      <c r="AG177" s="35">
        <v>8.3174727685325259E-2</v>
      </c>
      <c r="AH177" s="35">
        <v>8.4135847201210284E-2</v>
      </c>
      <c r="AI177" s="35">
        <v>8.509696671709531E-2</v>
      </c>
      <c r="AJ177" s="35">
        <v>8.6058086232980335E-2</v>
      </c>
      <c r="AK177" s="35">
        <v>8.7019205748865347E-2</v>
      </c>
      <c r="AL177" s="35">
        <v>8.7980325264750373E-2</v>
      </c>
      <c r="AM177" s="35">
        <v>8.898171104387291E-2</v>
      </c>
      <c r="AN177" s="35">
        <v>9.0949487140695909E-2</v>
      </c>
      <c r="AO177" s="35">
        <v>9.2917263237518907E-2</v>
      </c>
      <c r="AP177" s="35">
        <v>9.4885039334341892E-2</v>
      </c>
      <c r="AQ177" s="35">
        <v>9.685281543116489E-2</v>
      </c>
      <c r="AR177" s="35">
        <v>9.8820591527987889E-2</v>
      </c>
      <c r="AS177" s="35">
        <v>0.10078836762481089</v>
      </c>
      <c r="AT177" s="35">
        <v>0.10299933333333332</v>
      </c>
      <c r="AU177" s="35">
        <v>0.10553266666666666</v>
      </c>
      <c r="AV177" s="35">
        <v>0.10816999999999999</v>
      </c>
      <c r="AW177" s="35">
        <v>0.11046006060606062</v>
      </c>
      <c r="AX177" s="35">
        <v>0.11022975757575758</v>
      </c>
      <c r="AY177" s="35">
        <v>0.1054482168674699</v>
      </c>
      <c r="AZ177" s="35">
        <v>9.5736168674698766E-2</v>
      </c>
      <c r="BA177" s="35">
        <v>8.5476027272727226E-2</v>
      </c>
      <c r="BB177" s="35">
        <v>7.5095572727272686E-2</v>
      </c>
      <c r="BC177" s="35">
        <v>6.4715118181818132E-2</v>
      </c>
      <c r="BD177" s="35">
        <v>5.4334663636363585E-2</v>
      </c>
      <c r="BE177" s="35">
        <v>4.3954209090909038E-2</v>
      </c>
      <c r="BF177" s="35">
        <v>3.3573754545454491E-2</v>
      </c>
      <c r="BG177" s="35">
        <v>2.2186169759036083E-2</v>
      </c>
      <c r="BH177" s="35">
        <v>7.2278504819276689E-3</v>
      </c>
      <c r="BI177" s="35">
        <v>4.2728681454545368E-4</v>
      </c>
      <c r="BJ177" s="35">
        <v>3.638826909090813E-5</v>
      </c>
      <c r="BK177" s="35">
        <v>7.5790963636363526E-7</v>
      </c>
      <c r="BL177" s="35">
        <v>3.6065109090909063E-7</v>
      </c>
      <c r="BM177" s="35">
        <v>2.3857836363636336E-7</v>
      </c>
      <c r="BN177" s="35">
        <v>1.5336109696969681E-7</v>
      </c>
      <c r="BO177" s="35">
        <v>9.170715757575744E-8</v>
      </c>
      <c r="BP177" s="35">
        <v>7.4945674698795164E-8</v>
      </c>
      <c r="BQ177" s="35">
        <v>6.1722181818181824E-8</v>
      </c>
      <c r="BR177" s="35">
        <v>5.2389454545454549E-8</v>
      </c>
      <c r="BS177" s="35">
        <v>4.0880212121212123E-8</v>
      </c>
      <c r="BT177" s="35">
        <v>2.8199E-8</v>
      </c>
    </row>
    <row r="178" spans="1:72" ht="9.9499999999999993" customHeight="1" thickBot="1">
      <c r="A178" s="83" t="s">
        <v>52</v>
      </c>
      <c r="B178" s="35">
        <v>1.1947269090909094E-6</v>
      </c>
      <c r="C178" s="35">
        <v>1.6292163636363644E-6</v>
      </c>
      <c r="D178" s="35">
        <v>2.177943636363637E-6</v>
      </c>
      <c r="E178" s="35">
        <v>2.9016939393939404E-6</v>
      </c>
      <c r="F178" s="35">
        <v>4.6997523449319364E-6</v>
      </c>
      <c r="G178" s="35">
        <v>1.8107906656580946E-5</v>
      </c>
      <c r="H178" s="35">
        <v>3.1516060968229957E-5</v>
      </c>
      <c r="I178" s="35">
        <v>4.4924215279878965E-5</v>
      </c>
      <c r="J178" s="35">
        <v>5.8332369591527979E-5</v>
      </c>
      <c r="K178" s="35">
        <v>7.1740523903177E-5</v>
      </c>
      <c r="L178" s="35">
        <v>8.5148678214826007E-5</v>
      </c>
      <c r="M178" s="35">
        <v>8.5885675189107432E-5</v>
      </c>
      <c r="N178" s="35">
        <v>7.2333920272314679E-5</v>
      </c>
      <c r="O178" s="35">
        <v>5.8782165355521939E-5</v>
      </c>
      <c r="P178" s="35">
        <v>4.5230410438729193E-5</v>
      </c>
      <c r="Q178" s="35">
        <v>3.1678655521936446E-5</v>
      </c>
      <c r="R178" s="35">
        <v>1.8126900605143706E-5</v>
      </c>
      <c r="S178" s="35">
        <v>4.575145688350953E-6</v>
      </c>
      <c r="T178" s="35">
        <v>2.8743599092284419E-6</v>
      </c>
      <c r="U178" s="35">
        <v>3.1028016641452347E-6</v>
      </c>
      <c r="V178" s="35">
        <v>3.3312434190620274E-6</v>
      </c>
      <c r="W178" s="35">
        <v>3.5596851739788201E-6</v>
      </c>
      <c r="X178" s="35">
        <v>3.7881269288956129E-6</v>
      </c>
      <c r="Y178" s="35">
        <v>4.016568683812406E-6</v>
      </c>
      <c r="Z178" s="35">
        <v>4.2504530303030306E-6</v>
      </c>
      <c r="AA178" s="35">
        <v>4.5006651515151513E-6</v>
      </c>
      <c r="AB178" s="35">
        <v>4.7508772727272729E-6</v>
      </c>
      <c r="AC178" s="35">
        <v>5.0010893939393945E-6</v>
      </c>
      <c r="AD178" s="35">
        <v>5.2513015151515153E-6</v>
      </c>
      <c r="AE178" s="35">
        <v>5.501513636363636E-6</v>
      </c>
      <c r="AF178" s="35">
        <v>5.7517257575757576E-6</v>
      </c>
      <c r="AG178" s="35">
        <v>6.0941963691376707E-6</v>
      </c>
      <c r="AH178" s="35">
        <v>6.4863446293494706E-6</v>
      </c>
      <c r="AI178" s="35">
        <v>6.8784928895612705E-6</v>
      </c>
      <c r="AJ178" s="35">
        <v>7.2706411497730704E-6</v>
      </c>
      <c r="AK178" s="35">
        <v>7.662789409984872E-6</v>
      </c>
      <c r="AL178" s="35">
        <v>8.0549376701966703E-6</v>
      </c>
      <c r="AM178" s="35">
        <v>8.4663204236006029E-6</v>
      </c>
      <c r="AN178" s="35">
        <v>9.3393310136157314E-6</v>
      </c>
      <c r="AO178" s="35">
        <v>1.021234160363086E-5</v>
      </c>
      <c r="AP178" s="35">
        <v>1.1085352193645988E-5</v>
      </c>
      <c r="AQ178" s="35">
        <v>1.1958362783661117E-5</v>
      </c>
      <c r="AR178" s="35">
        <v>1.2831373373676245E-5</v>
      </c>
      <c r="AS178" s="35">
        <v>1.3704383963691374E-5</v>
      </c>
      <c r="AT178" s="35">
        <v>1.4826672727272722E-5</v>
      </c>
      <c r="AU178" s="35">
        <v>1.6279399999999995E-5</v>
      </c>
      <c r="AV178" s="35">
        <v>1.7995909090909085E-5</v>
      </c>
      <c r="AW178" s="35">
        <v>1.9725521212121204E-5</v>
      </c>
      <c r="AX178" s="35">
        <v>2.1044915151515146E-5</v>
      </c>
      <c r="AY178" s="35">
        <v>2.11500843373494E-5</v>
      </c>
      <c r="AZ178" s="35">
        <v>1.993984337349397E-5</v>
      </c>
      <c r="BA178" s="35">
        <v>1.8363806666666658E-5</v>
      </c>
      <c r="BB178" s="35">
        <v>1.6707473333333325E-5</v>
      </c>
      <c r="BC178" s="35">
        <v>1.5051139999999992E-5</v>
      </c>
      <c r="BD178" s="35">
        <v>1.3394806666666658E-5</v>
      </c>
      <c r="BE178" s="35">
        <v>1.1738473333333325E-5</v>
      </c>
      <c r="BF178" s="35">
        <v>1.0082139999999991E-5</v>
      </c>
      <c r="BG178" s="35">
        <v>7.6598108433734716E-6</v>
      </c>
      <c r="BH178" s="35">
        <v>2.5216783132529964E-6</v>
      </c>
      <c r="BI178" s="35">
        <v>1.7255392145454512E-7</v>
      </c>
      <c r="BJ178" s="35">
        <v>1.4793066909090598E-8</v>
      </c>
      <c r="BK178" s="35">
        <v>3.9614933333333287E-10</v>
      </c>
      <c r="BL178" s="35">
        <v>2.1957236363636349E-10</v>
      </c>
      <c r="BM178" s="35">
        <v>1.6108145454545443E-10</v>
      </c>
      <c r="BN178" s="35">
        <v>1.1595693939393932E-10</v>
      </c>
      <c r="BO178" s="35">
        <v>7.9378151515151439E-11</v>
      </c>
      <c r="BP178" s="35">
        <v>7.2030084337349385E-11</v>
      </c>
      <c r="BQ178" s="35">
        <v>6.6671909090909086E-11</v>
      </c>
      <c r="BR178" s="35">
        <v>6.3114939393939394E-11</v>
      </c>
      <c r="BS178" s="35">
        <v>5.4250424242424245E-11</v>
      </c>
      <c r="BT178" s="35">
        <v>4.2528000000000003E-11</v>
      </c>
    </row>
    <row r="179" spans="1:72" ht="9.9499999999999993" customHeight="1" thickBot="1">
      <c r="A179" s="83" t="s">
        <v>89</v>
      </c>
      <c r="B179" s="35">
        <v>7.9994751515151508E-2</v>
      </c>
      <c r="C179" s="35">
        <v>7.9993078787878785E-2</v>
      </c>
      <c r="D179" s="35">
        <v>7.9990654545454551E-2</v>
      </c>
      <c r="E179" s="35">
        <v>7.9987345454545458E-2</v>
      </c>
      <c r="F179" s="35">
        <v>7.9982366111951586E-2</v>
      </c>
      <c r="G179" s="35">
        <v>7.9961942511346445E-2</v>
      </c>
      <c r="H179" s="35">
        <v>7.9941518910741305E-2</v>
      </c>
      <c r="I179" s="35">
        <v>7.9921095310136164E-2</v>
      </c>
      <c r="J179" s="35">
        <v>7.990067170953101E-2</v>
      </c>
      <c r="K179" s="35">
        <v>7.9880248108925869E-2</v>
      </c>
      <c r="L179" s="35">
        <v>7.9859824508320729E-2</v>
      </c>
      <c r="M179" s="35">
        <v>7.9856821482602119E-2</v>
      </c>
      <c r="N179" s="35">
        <v>7.9873462934947057E-2</v>
      </c>
      <c r="O179" s="35">
        <v>7.989010438729198E-2</v>
      </c>
      <c r="P179" s="35">
        <v>7.9906745839636917E-2</v>
      </c>
      <c r="Q179" s="35">
        <v>7.9923387291981854E-2</v>
      </c>
      <c r="R179" s="35">
        <v>7.9940028744326777E-2</v>
      </c>
      <c r="S179" s="35">
        <v>7.9956670196671714E-2</v>
      </c>
      <c r="T179" s="35">
        <v>7.9954706505295015E-2</v>
      </c>
      <c r="U179" s="35">
        <v>7.9949714069591532E-2</v>
      </c>
      <c r="V179" s="35">
        <v>7.994472163388805E-2</v>
      </c>
      <c r="W179" s="35">
        <v>7.9939729198184567E-2</v>
      </c>
      <c r="X179" s="35">
        <v>7.9934736762481085E-2</v>
      </c>
      <c r="Y179" s="35">
        <v>7.9929744326777602E-2</v>
      </c>
      <c r="Z179" s="35">
        <v>7.9924371212121204E-2</v>
      </c>
      <c r="AA179" s="35">
        <v>7.9917856060606057E-2</v>
      </c>
      <c r="AB179" s="35">
        <v>7.9911340909090911E-2</v>
      </c>
      <c r="AC179" s="35">
        <v>7.9904825757575751E-2</v>
      </c>
      <c r="AD179" s="35">
        <v>7.9898310606060605E-2</v>
      </c>
      <c r="AE179" s="35">
        <v>7.9891795454545445E-2</v>
      </c>
      <c r="AF179" s="35">
        <v>7.9885280303030298E-2</v>
      </c>
      <c r="AG179" s="35">
        <v>7.9877493192133123E-2</v>
      </c>
      <c r="AH179" s="35">
        <v>7.9869021180030253E-2</v>
      </c>
      <c r="AI179" s="35">
        <v>7.9860549167927383E-2</v>
      </c>
      <c r="AJ179" s="35">
        <v>7.98520771558245E-2</v>
      </c>
      <c r="AK179" s="35">
        <v>7.984360514372163E-2</v>
      </c>
      <c r="AL179" s="35">
        <v>7.983513313161876E-2</v>
      </c>
      <c r="AM179" s="35">
        <v>7.9826455370650529E-2</v>
      </c>
      <c r="AN179" s="35">
        <v>7.9812839636913768E-2</v>
      </c>
      <c r="AO179" s="35">
        <v>7.9799223903177008E-2</v>
      </c>
      <c r="AP179" s="35">
        <v>7.9785608169440247E-2</v>
      </c>
      <c r="AQ179" s="35">
        <v>7.9771992435703473E-2</v>
      </c>
      <c r="AR179" s="35">
        <v>7.9758376701966713E-2</v>
      </c>
      <c r="AS179" s="35">
        <v>7.9744760968229952E-2</v>
      </c>
      <c r="AT179" s="35">
        <v>7.9728921212121218E-2</v>
      </c>
      <c r="AU179" s="35">
        <v>7.9710133333333336E-2</v>
      </c>
      <c r="AV179" s="35">
        <v>7.9689454545454549E-2</v>
      </c>
      <c r="AW179" s="35">
        <v>7.8408030303030354E-2</v>
      </c>
      <c r="AX179" s="35">
        <v>6.8692878787878831E-2</v>
      </c>
      <c r="AY179" s="35">
        <v>5.1995795180722941E-2</v>
      </c>
      <c r="AZ179" s="35">
        <v>2.7734951807228826E-2</v>
      </c>
      <c r="BA179" s="35">
        <v>2.0521719121212104E-2</v>
      </c>
      <c r="BB179" s="35">
        <v>1.7050644878787862E-2</v>
      </c>
      <c r="BC179" s="35">
        <v>1.3579570636363619E-2</v>
      </c>
      <c r="BD179" s="35">
        <v>1.0108496393939377E-2</v>
      </c>
      <c r="BE179" s="35">
        <v>6.6374221515151342E-3</v>
      </c>
      <c r="BF179" s="35">
        <v>3.1663479090908928E-3</v>
      </c>
      <c r="BG179" s="35">
        <v>3.9899133012048077E-4</v>
      </c>
      <c r="BH179" s="35">
        <v>1.2663373975903541E-4</v>
      </c>
      <c r="BI179" s="35">
        <v>4.4928703078787787E-6</v>
      </c>
      <c r="BJ179" s="35">
        <v>3.7942442909089904E-7</v>
      </c>
      <c r="BK179" s="35">
        <v>5.3570030303030211E-9</v>
      </c>
      <c r="BL179" s="35">
        <v>1.9987232727272705E-9</v>
      </c>
      <c r="BM179" s="35">
        <v>1.1465050909090889E-9</v>
      </c>
      <c r="BN179" s="35">
        <v>6.2073303030302959E-10</v>
      </c>
      <c r="BO179" s="35">
        <v>3.0367242424242363E-10</v>
      </c>
      <c r="BP179" s="35">
        <v>2.1710469879518063E-10</v>
      </c>
      <c r="BQ179" s="35">
        <v>1.5131945454545454E-10</v>
      </c>
      <c r="BR179" s="35">
        <v>1.1161763636363637E-10</v>
      </c>
      <c r="BS179" s="35">
        <v>7.6824696969696965E-11</v>
      </c>
      <c r="BT179" s="35">
        <v>4.4674999999999997E-11</v>
      </c>
    </row>
    <row r="180" spans="1:72" ht="9.9499999999999993" customHeight="1" thickBot="1">
      <c r="A180" s="83" t="s">
        <v>59</v>
      </c>
      <c r="B180" s="35">
        <v>1.0939238787878791E-5</v>
      </c>
      <c r="C180" s="35">
        <v>1.4673187878787884E-5</v>
      </c>
      <c r="D180" s="35">
        <v>1.9328945454545459E-5</v>
      </c>
      <c r="E180" s="35">
        <v>2.5371703030303035E-5</v>
      </c>
      <c r="F180" s="35">
        <v>3.4684052950075689E-5</v>
      </c>
      <c r="G180" s="35">
        <v>7.5697214826021207E-5</v>
      </c>
      <c r="H180" s="35">
        <v>1.1671037670196674E-4</v>
      </c>
      <c r="I180" s="35">
        <v>1.5772353857791224E-4</v>
      </c>
      <c r="J180" s="35">
        <v>1.9873670045385779E-4</v>
      </c>
      <c r="K180" s="35">
        <v>2.3974986232980331E-4</v>
      </c>
      <c r="L180" s="35">
        <v>2.8076302420574885E-4</v>
      </c>
      <c r="M180" s="35">
        <v>2.8687090015128592E-4</v>
      </c>
      <c r="N180" s="35">
        <v>2.5361749621785173E-4</v>
      </c>
      <c r="O180" s="35">
        <v>2.2036409228441754E-4</v>
      </c>
      <c r="P180" s="35">
        <v>1.8711068835098333E-4</v>
      </c>
      <c r="Q180" s="35">
        <v>1.5385728441754911E-4</v>
      </c>
      <c r="R180" s="35">
        <v>1.206038804841149E-4</v>
      </c>
      <c r="S180" s="35">
        <v>8.7350476550680708E-5</v>
      </c>
      <c r="T180" s="35">
        <v>9.1287844175491699E-5</v>
      </c>
      <c r="U180" s="35">
        <v>1.0127952344931923E-4</v>
      </c>
      <c r="V180" s="35">
        <v>1.1127120272314675E-4</v>
      </c>
      <c r="W180" s="35">
        <v>1.2126288199697428E-4</v>
      </c>
      <c r="X180" s="35">
        <v>1.3125456127080181E-4</v>
      </c>
      <c r="Y180" s="35">
        <v>1.4124624054462934E-4</v>
      </c>
      <c r="Z180" s="35">
        <v>1.5193280303030303E-4</v>
      </c>
      <c r="AA180" s="35">
        <v>1.6470401515151513E-4</v>
      </c>
      <c r="AB180" s="35">
        <v>1.7747522727272727E-4</v>
      </c>
      <c r="AC180" s="35">
        <v>1.902464393939394E-4</v>
      </c>
      <c r="AD180" s="35">
        <v>2.0301765151515151E-4</v>
      </c>
      <c r="AE180" s="35">
        <v>2.1578886363636364E-4</v>
      </c>
      <c r="AF180" s="35">
        <v>2.2856007575757577E-4</v>
      </c>
      <c r="AG180" s="35">
        <v>2.4423242057488654E-4</v>
      </c>
      <c r="AH180" s="35">
        <v>2.6146691376701964E-4</v>
      </c>
      <c r="AI180" s="35">
        <v>2.7870140695915281E-4</v>
      </c>
      <c r="AJ180" s="35">
        <v>2.9593590015128591E-4</v>
      </c>
      <c r="AK180" s="35">
        <v>3.1317039334341902E-4</v>
      </c>
      <c r="AL180" s="35">
        <v>3.3040488653555218E-4</v>
      </c>
      <c r="AM180" s="35">
        <v>3.48037806354009E-4</v>
      </c>
      <c r="AN180" s="35">
        <v>3.7523296520423596E-4</v>
      </c>
      <c r="AO180" s="35">
        <v>4.0242812405446286E-4</v>
      </c>
      <c r="AP180" s="35">
        <v>4.2962328290468976E-4</v>
      </c>
      <c r="AQ180" s="35">
        <v>4.5681844175491672E-4</v>
      </c>
      <c r="AR180" s="35">
        <v>4.8401360060514362E-4</v>
      </c>
      <c r="AS180" s="35">
        <v>5.1120875945537053E-4</v>
      </c>
      <c r="AT180" s="35">
        <v>5.4278157575757561E-4</v>
      </c>
      <c r="AU180" s="35">
        <v>5.8015733333333314E-4</v>
      </c>
      <c r="AV180" s="35">
        <v>6.2165527272727255E-4</v>
      </c>
      <c r="AW180" s="35">
        <v>6.5603054545454562E-4</v>
      </c>
      <c r="AX180" s="35">
        <v>6.3495781818181832E-4</v>
      </c>
      <c r="AY180" s="35">
        <v>5.4319518072289184E-4</v>
      </c>
      <c r="AZ180" s="35">
        <v>3.7485180722891505E-4</v>
      </c>
      <c r="BA180" s="35">
        <v>3.0596626666666647E-4</v>
      </c>
      <c r="BB180" s="35">
        <v>2.5891293333333312E-4</v>
      </c>
      <c r="BC180" s="35">
        <v>2.1185959999999978E-4</v>
      </c>
      <c r="BD180" s="35">
        <v>1.6480626666666643E-4</v>
      </c>
      <c r="BE180" s="35">
        <v>1.1775293333333308E-4</v>
      </c>
      <c r="BF180" s="35">
        <v>7.0699599999999739E-5</v>
      </c>
      <c r="BG180" s="35">
        <v>2.9590123734939676E-5</v>
      </c>
      <c r="BH180" s="35">
        <v>9.5543225301204196E-6</v>
      </c>
      <c r="BI180" s="35">
        <v>4.8837235151515043E-7</v>
      </c>
      <c r="BJ180" s="35">
        <v>4.1590836363635326E-8</v>
      </c>
      <c r="BK180" s="35">
        <v>8.6841266666666542E-10</v>
      </c>
      <c r="BL180" s="35">
        <v>4.1581848484848454E-10</v>
      </c>
      <c r="BM180" s="35">
        <v>2.7669727272727241E-10</v>
      </c>
      <c r="BN180" s="35">
        <v>1.7920393939393925E-10</v>
      </c>
      <c r="BO180" s="35">
        <v>1.0832515151515136E-10</v>
      </c>
      <c r="BP180" s="35">
        <v>8.9404216867469866E-11</v>
      </c>
      <c r="BQ180" s="35">
        <v>7.4541000000000004E-11</v>
      </c>
      <c r="BR180" s="35">
        <v>6.4094333333333336E-11</v>
      </c>
      <c r="BS180" s="35">
        <v>5.0645060606060603E-11</v>
      </c>
      <c r="BT180" s="35">
        <v>3.5578999999999999E-11</v>
      </c>
    </row>
    <row r="181" spans="1:72" ht="9.9499999999999993" customHeight="1" thickBot="1">
      <c r="A181" s="83" t="s">
        <v>68</v>
      </c>
      <c r="B181" s="35">
        <v>9.7689369696969755E-9</v>
      </c>
      <c r="C181" s="35">
        <v>1.7059072727272739E-8</v>
      </c>
      <c r="D181" s="35">
        <v>2.8264527272727285E-8</v>
      </c>
      <c r="E181" s="35">
        <v>4.847508484848487E-8</v>
      </c>
      <c r="F181" s="35">
        <v>7.1069242057488659E-8</v>
      </c>
      <c r="G181" s="35">
        <v>8.2772267776096834E-8</v>
      </c>
      <c r="H181" s="35">
        <v>9.4475293494704995E-8</v>
      </c>
      <c r="I181" s="35">
        <v>1.0617831921331316E-7</v>
      </c>
      <c r="J181" s="35">
        <v>1.1788134493192133E-7</v>
      </c>
      <c r="K181" s="35">
        <v>1.2958437065052951E-7</v>
      </c>
      <c r="L181" s="35">
        <v>1.4128739636913767E-7</v>
      </c>
      <c r="M181" s="35">
        <v>6.4985701361573254E-6</v>
      </c>
      <c r="N181" s="35">
        <v>2.0011506596066561E-5</v>
      </c>
      <c r="O181" s="35">
        <v>3.3524443055975791E-5</v>
      </c>
      <c r="P181" s="35">
        <v>4.7037379515885031E-5</v>
      </c>
      <c r="Q181" s="35">
        <v>6.0550315975794264E-5</v>
      </c>
      <c r="R181" s="35">
        <v>7.4063252435703511E-5</v>
      </c>
      <c r="S181" s="35">
        <v>8.7576188895612737E-5</v>
      </c>
      <c r="T181" s="35">
        <v>1.5180199697428152E-4</v>
      </c>
      <c r="U181" s="35">
        <v>2.2428338880484128E-4</v>
      </c>
      <c r="V181" s="35">
        <v>2.9676478063540103E-4</v>
      </c>
      <c r="W181" s="35">
        <v>3.6924617246596072E-4</v>
      </c>
      <c r="X181" s="35">
        <v>4.4172756429652048E-4</v>
      </c>
      <c r="Y181" s="35">
        <v>5.1420895612708023E-4</v>
      </c>
      <c r="Z181" s="35">
        <v>6.4846886363636362E-4</v>
      </c>
      <c r="AA181" s="35">
        <v>9.6806431818181817E-4</v>
      </c>
      <c r="AB181" s="35">
        <v>1.2876597727272728E-3</v>
      </c>
      <c r="AC181" s="35">
        <v>1.6072552272727273E-3</v>
      </c>
      <c r="AD181" s="35">
        <v>1.9268506818181817E-3</v>
      </c>
      <c r="AE181" s="35">
        <v>2.2464461363636366E-3</v>
      </c>
      <c r="AF181" s="35">
        <v>2.566041590909091E-3</v>
      </c>
      <c r="AG181" s="35">
        <v>3.3087540090771554E-3</v>
      </c>
      <c r="AH181" s="35">
        <v>4.2792986384266249E-3</v>
      </c>
      <c r="AI181" s="35">
        <v>5.2498432677760953E-3</v>
      </c>
      <c r="AJ181" s="35">
        <v>6.2203878971255656E-3</v>
      </c>
      <c r="AK181" s="35">
        <v>7.1909325264750343E-3</v>
      </c>
      <c r="AL181" s="35">
        <v>8.1614771558245047E-3</v>
      </c>
      <c r="AM181" s="35">
        <v>9.172460514372158E-3</v>
      </c>
      <c r="AN181" s="35">
        <v>1.1153973373676242E-2</v>
      </c>
      <c r="AO181" s="35">
        <v>1.3135486232980326E-2</v>
      </c>
      <c r="AP181" s="35">
        <v>1.511699909228441E-2</v>
      </c>
      <c r="AQ181" s="35">
        <v>1.7098511951588492E-2</v>
      </c>
      <c r="AR181" s="35">
        <v>1.9080024810892576E-2</v>
      </c>
      <c r="AS181" s="35">
        <v>2.106153767019666E-2</v>
      </c>
      <c r="AT181" s="35">
        <v>2.3285806060606047E-2</v>
      </c>
      <c r="AU181" s="35">
        <v>2.5831866666666654E-2</v>
      </c>
      <c r="AV181" s="35">
        <v>2.8481927272727262E-2</v>
      </c>
      <c r="AW181" s="35">
        <v>3.0976878787878782E-2</v>
      </c>
      <c r="AX181" s="35">
        <v>3.2237484848484842E-2</v>
      </c>
      <c r="AY181" s="35">
        <v>3.1578783132530125E-2</v>
      </c>
      <c r="AZ181" s="35">
        <v>2.8840831325301197E-2</v>
      </c>
      <c r="BA181" s="35">
        <v>2.5974497575757562E-2</v>
      </c>
      <c r="BB181" s="35">
        <v>2.3079982424242411E-2</v>
      </c>
      <c r="BC181" s="35">
        <v>2.018546727272726E-2</v>
      </c>
      <c r="BD181" s="35">
        <v>1.7290952121212108E-2</v>
      </c>
      <c r="BE181" s="35">
        <v>1.4396436969696955E-2</v>
      </c>
      <c r="BF181" s="35">
        <v>1.1501921818181802E-2</v>
      </c>
      <c r="BG181" s="35">
        <v>8.0515216867469638E-3</v>
      </c>
      <c r="BH181" s="35">
        <v>2.6302566265060077E-3</v>
      </c>
      <c r="BI181" s="35">
        <v>1.6194550981818147E-4</v>
      </c>
      <c r="BJ181" s="35">
        <v>1.3812491636363303E-5</v>
      </c>
      <c r="BK181" s="35">
        <v>3.0553527272727236E-7</v>
      </c>
      <c r="BL181" s="35">
        <v>1.5053923636363625E-7</v>
      </c>
      <c r="BM181" s="35">
        <v>1.0169014545454534E-7</v>
      </c>
      <c r="BN181" s="35">
        <v>6.6858484848484799E-8</v>
      </c>
      <c r="BO181" s="35">
        <v>4.0988787878787821E-8</v>
      </c>
      <c r="BP181" s="35">
        <v>3.4037277108433731E-8</v>
      </c>
      <c r="BQ181" s="35">
        <v>2.852809090909091E-8</v>
      </c>
      <c r="BR181" s="35">
        <v>2.4545060606060605E-8</v>
      </c>
      <c r="BS181" s="35">
        <v>1.935618181818182E-8</v>
      </c>
      <c r="BT181" s="35">
        <v>1.3518000000000001E-8</v>
      </c>
    </row>
    <row r="182" spans="1:72" ht="9.9499999999999993" customHeight="1" thickBot="1">
      <c r="A182" s="83" t="s">
        <v>114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7.9103630862329659E-36</v>
      </c>
      <c r="N182" s="35">
        <v>2.4740922844175488E-35</v>
      </c>
      <c r="O182" s="35">
        <v>4.1571482602118005E-35</v>
      </c>
      <c r="P182" s="35">
        <v>5.8402042360060522E-35</v>
      </c>
      <c r="Q182" s="35">
        <v>7.523260211800305E-35</v>
      </c>
      <c r="R182" s="35">
        <v>9.2063161875945567E-35</v>
      </c>
      <c r="S182" s="35">
        <v>1.0889372163388808E-34</v>
      </c>
      <c r="T182" s="35">
        <v>1.6005724612329838E-29</v>
      </c>
      <c r="U182" s="35">
        <v>3.4616902940620305E-29</v>
      </c>
      <c r="V182" s="35">
        <v>5.3228081268910763E-29</v>
      </c>
      <c r="W182" s="35">
        <v>7.1839259597201216E-29</v>
      </c>
      <c r="X182" s="35">
        <v>9.045043792549168E-29</v>
      </c>
      <c r="Y182" s="35">
        <v>1.0906161625378217E-28</v>
      </c>
      <c r="Z182" s="35">
        <v>2.9286032086363635E-24</v>
      </c>
      <c r="AA182" s="35">
        <v>1.464252396318182E-23</v>
      </c>
      <c r="AB182" s="35">
        <v>2.6356444717727272E-23</v>
      </c>
      <c r="AC182" s="35">
        <v>3.8070365472272725E-23</v>
      </c>
      <c r="AD182" s="35">
        <v>4.9784286226818177E-23</v>
      </c>
      <c r="AE182" s="35">
        <v>6.1498206981363635E-23</v>
      </c>
      <c r="AF182" s="35">
        <v>7.3212127735909088E-23</v>
      </c>
      <c r="AG182" s="35">
        <v>5.2950621451618748E-18</v>
      </c>
      <c r="AH182" s="35">
        <v>1.3441192657718605E-17</v>
      </c>
      <c r="AI182" s="35">
        <v>2.1587323170275332E-17</v>
      </c>
      <c r="AJ182" s="35">
        <v>2.9733453682832061E-17</v>
      </c>
      <c r="AK182" s="35">
        <v>3.7879584195388796E-17</v>
      </c>
      <c r="AL182" s="35">
        <v>4.6025714707945525E-17</v>
      </c>
      <c r="AM182" s="35">
        <v>3.0610520072948328E-12</v>
      </c>
      <c r="AN182" s="35">
        <v>7.9586006039670007E-11</v>
      </c>
      <c r="AO182" s="35">
        <v>1.5611096007204519E-10</v>
      </c>
      <c r="AP182" s="35">
        <v>2.3263591410442035E-10</v>
      </c>
      <c r="AQ182" s="35">
        <v>3.0916086813679552E-10</v>
      </c>
      <c r="AR182" s="35">
        <v>3.8568582216917071E-10</v>
      </c>
      <c r="AS182" s="35">
        <v>4.6221077620154585E-10</v>
      </c>
      <c r="AT182" s="35">
        <v>7.7057187878787606E-10</v>
      </c>
      <c r="AU182" s="35">
        <v>1.3862506666666641E-9</v>
      </c>
      <c r="AV182" s="35">
        <v>4.8928599999999806E-9</v>
      </c>
      <c r="AW182" s="35">
        <v>2.674140318545361E-4</v>
      </c>
      <c r="AX182" s="35">
        <v>2.3243784845818085E-3</v>
      </c>
      <c r="AY182" s="35">
        <v>7.2377590361445629E-3</v>
      </c>
      <c r="AZ182" s="35">
        <v>1.5245590361445812E-2</v>
      </c>
      <c r="BA182" s="35">
        <v>2.2518815151515183E-2</v>
      </c>
      <c r="BB182" s="35">
        <v>2.963078484848488E-2</v>
      </c>
      <c r="BC182" s="35">
        <v>3.674275454545458E-2</v>
      </c>
      <c r="BD182" s="35">
        <v>4.3854724242424273E-2</v>
      </c>
      <c r="BE182" s="35">
        <v>5.0966693939393973E-2</v>
      </c>
      <c r="BF182" s="35">
        <v>5.8078663636363673E-2</v>
      </c>
      <c r="BG182" s="35">
        <v>6.5403493975903657E-2</v>
      </c>
      <c r="BH182" s="35">
        <v>7.3483012048192797E-2</v>
      </c>
      <c r="BI182" s="35">
        <v>7.6877806060606055E-2</v>
      </c>
      <c r="BJ182" s="35">
        <v>7.6591745454545446E-2</v>
      </c>
      <c r="BK182" s="35">
        <v>7.6004557575757581E-2</v>
      </c>
      <c r="BL182" s="35">
        <v>7.5353866666666672E-2</v>
      </c>
      <c r="BM182" s="35">
        <v>7.4607199999999999E-2</v>
      </c>
      <c r="BN182" s="35">
        <v>7.3775133333333326E-2</v>
      </c>
      <c r="BO182" s="35">
        <v>7.2888466666666665E-2</v>
      </c>
      <c r="BP182" s="35">
        <v>7.1867554216867469E-2</v>
      </c>
      <c r="BQ182" s="35">
        <v>7.0795545454545458E-2</v>
      </c>
      <c r="BR182" s="35">
        <v>6.9617363636363644E-2</v>
      </c>
      <c r="BS182" s="35">
        <v>6.83489696969697E-2</v>
      </c>
      <c r="BT182" s="35">
        <v>6.7031999999999994E-2</v>
      </c>
    </row>
    <row r="183" spans="1:72" ht="9.9499999999999993" customHeight="1" thickBot="1">
      <c r="A183" s="83" t="s">
        <v>88</v>
      </c>
      <c r="B183" s="35">
        <v>0</v>
      </c>
      <c r="C183" s="35">
        <v>0</v>
      </c>
      <c r="D183" s="35">
        <v>0</v>
      </c>
      <c r="E183" s="35">
        <v>0</v>
      </c>
      <c r="F183" s="35">
        <v>0</v>
      </c>
      <c r="G183" s="35">
        <v>0</v>
      </c>
      <c r="H183" s="35">
        <v>0</v>
      </c>
      <c r="I183" s="35">
        <v>0</v>
      </c>
      <c r="J183" s="35">
        <v>0</v>
      </c>
      <c r="K183" s="35">
        <v>0</v>
      </c>
      <c r="L183" s="35">
        <v>0</v>
      </c>
      <c r="M183" s="35">
        <v>3.9627186081694326E-34</v>
      </c>
      <c r="N183" s="35">
        <v>1.239403479576399E-33</v>
      </c>
      <c r="O183" s="35">
        <v>2.0825350983358547E-33</v>
      </c>
      <c r="P183" s="35">
        <v>2.9256667170953106E-33</v>
      </c>
      <c r="Q183" s="35">
        <v>3.7687983358547662E-33</v>
      </c>
      <c r="R183" s="35">
        <v>4.6119299546142218E-33</v>
      </c>
      <c r="S183" s="35">
        <v>5.4550615733736781E-33</v>
      </c>
      <c r="T183" s="35">
        <v>2.3493707190998542E-28</v>
      </c>
      <c r="U183" s="35">
        <v>5.0811323331694449E-28</v>
      </c>
      <c r="V183" s="35">
        <v>7.8128939472390351E-28</v>
      </c>
      <c r="W183" s="35">
        <v>1.0544655561308625E-27</v>
      </c>
      <c r="X183" s="35">
        <v>1.3276417175378216E-27</v>
      </c>
      <c r="Y183" s="35">
        <v>1.6008178789447806E-27</v>
      </c>
      <c r="Z183" s="35">
        <v>1.6176358514393938E-23</v>
      </c>
      <c r="AA183" s="35">
        <v>8.0874569771969688E-23</v>
      </c>
      <c r="AB183" s="35">
        <v>1.4557278102954545E-22</v>
      </c>
      <c r="AC183" s="35">
        <v>2.1027099228712118E-22</v>
      </c>
      <c r="AD183" s="35">
        <v>2.7496920354469696E-22</v>
      </c>
      <c r="AE183" s="35">
        <v>3.3966741480227271E-22</v>
      </c>
      <c r="AF183" s="35">
        <v>4.0436562605984842E-22</v>
      </c>
      <c r="AG183" s="35">
        <v>1.4533440995400904E-17</v>
      </c>
      <c r="AH183" s="35">
        <v>3.6891924049863834E-17</v>
      </c>
      <c r="AI183" s="35">
        <v>5.9250407104326761E-17</v>
      </c>
      <c r="AJ183" s="35">
        <v>8.1608890158789687E-17</v>
      </c>
      <c r="AK183" s="35">
        <v>1.0396737321325261E-16</v>
      </c>
      <c r="AL183" s="35">
        <v>1.2632585626771555E-16</v>
      </c>
      <c r="AM183" s="35">
        <v>5.7419320696365843E-12</v>
      </c>
      <c r="AN183" s="35">
        <v>1.4928653906055935E-10</v>
      </c>
      <c r="AO183" s="35">
        <v>2.9283114605148211E-10</v>
      </c>
      <c r="AP183" s="35">
        <v>4.3637575304240487E-10</v>
      </c>
      <c r="AQ183" s="35">
        <v>5.7992036003332768E-10</v>
      </c>
      <c r="AR183" s="35">
        <v>7.2346496702425043E-10</v>
      </c>
      <c r="AS183" s="35">
        <v>8.6700957401517319E-10</v>
      </c>
      <c r="AT183" s="35">
        <v>1.4098603636363586E-9</v>
      </c>
      <c r="AU183" s="35">
        <v>2.4820239999999947E-9</v>
      </c>
      <c r="AV183" s="35">
        <v>8.4994018181817835E-9</v>
      </c>
      <c r="AW183" s="35">
        <v>4.6609922482422611E-4</v>
      </c>
      <c r="AX183" s="35">
        <v>4.0513628927030141E-3</v>
      </c>
      <c r="AY183" s="35">
        <v>1.3180268674698768E-2</v>
      </c>
      <c r="AZ183" s="35">
        <v>2.8314786746988004E-2</v>
      </c>
      <c r="BA183" s="35">
        <v>4.3223578787878858E-2</v>
      </c>
      <c r="BB183" s="35">
        <v>5.8082821212121286E-2</v>
      </c>
      <c r="BC183" s="35">
        <v>7.2942063636363713E-2</v>
      </c>
      <c r="BD183" s="35">
        <v>8.7801306060606141E-2</v>
      </c>
      <c r="BE183" s="35">
        <v>0.10266054848484855</v>
      </c>
      <c r="BF183" s="35">
        <v>0.11751979090909098</v>
      </c>
      <c r="BG183" s="35">
        <v>0.13310313253012057</v>
      </c>
      <c r="BH183" s="35">
        <v>0.15125373493975908</v>
      </c>
      <c r="BI183" s="35">
        <v>0.15949793939393939</v>
      </c>
      <c r="BJ183" s="35">
        <v>0.15995854545454546</v>
      </c>
      <c r="BK183" s="35">
        <v>0.16</v>
      </c>
      <c r="BL183" s="35">
        <v>0.16</v>
      </c>
      <c r="BM183" s="35">
        <v>0.16</v>
      </c>
      <c r="BN183" s="35">
        <v>0.16</v>
      </c>
      <c r="BO183" s="35">
        <v>0.16</v>
      </c>
      <c r="BP183" s="35">
        <v>0.16</v>
      </c>
      <c r="BQ183" s="35">
        <v>0.16</v>
      </c>
      <c r="BR183" s="35">
        <v>0.16</v>
      </c>
      <c r="BS183" s="35">
        <v>0.16</v>
      </c>
      <c r="BT183" s="35">
        <v>0.16</v>
      </c>
    </row>
    <row r="184" spans="1:72" ht="9.9499999999999993" customHeight="1" thickBot="1">
      <c r="A184" s="88" t="s">
        <v>90</v>
      </c>
      <c r="B184" s="35">
        <v>0</v>
      </c>
      <c r="C184" s="35">
        <v>0</v>
      </c>
      <c r="D184" s="35">
        <v>0</v>
      </c>
      <c r="E184" s="35">
        <v>0</v>
      </c>
      <c r="F184" s="35">
        <v>0</v>
      </c>
      <c r="G184" s="35">
        <v>0</v>
      </c>
      <c r="H184" s="35">
        <v>0</v>
      </c>
      <c r="I184" s="35">
        <v>0</v>
      </c>
      <c r="J184" s="35">
        <v>0</v>
      </c>
      <c r="K184" s="35">
        <v>0</v>
      </c>
      <c r="L184" s="35">
        <v>0</v>
      </c>
      <c r="M184" s="35">
        <v>0</v>
      </c>
      <c r="N184" s="35">
        <v>0</v>
      </c>
      <c r="O184" s="35">
        <v>0</v>
      </c>
      <c r="P184" s="35">
        <v>0</v>
      </c>
      <c r="Q184" s="35">
        <v>0</v>
      </c>
      <c r="R184" s="35">
        <v>0</v>
      </c>
      <c r="S184" s="35">
        <v>0</v>
      </c>
      <c r="T184" s="35">
        <v>1.2672054462934977E-32</v>
      </c>
      <c r="U184" s="35">
        <v>2.7407001512859327E-32</v>
      </c>
      <c r="V184" s="35">
        <v>4.214194856278368E-32</v>
      </c>
      <c r="W184" s="35">
        <v>5.6876895612708028E-32</v>
      </c>
      <c r="X184" s="35">
        <v>7.1611842662632387E-32</v>
      </c>
      <c r="Y184" s="35">
        <v>8.6346789712556735E-32</v>
      </c>
      <c r="Z184" s="35">
        <v>5.6659184617772719E-26</v>
      </c>
      <c r="AA184" s="35">
        <v>2.8329553349686359E-25</v>
      </c>
      <c r="AB184" s="35">
        <v>5.0993188237595448E-25</v>
      </c>
      <c r="AC184" s="35">
        <v>7.3656823125504545E-25</v>
      </c>
      <c r="AD184" s="35">
        <v>9.6320458013413643E-25</v>
      </c>
      <c r="AE184" s="35">
        <v>1.1898409290132273E-24</v>
      </c>
      <c r="AF184" s="35">
        <v>1.4164772778923182E-24</v>
      </c>
      <c r="AG184" s="35">
        <v>1.1520058872871402E-18</v>
      </c>
      <c r="AH184" s="35">
        <v>2.9243203357288942E-18</v>
      </c>
      <c r="AI184" s="35">
        <v>4.6966347841706484E-18</v>
      </c>
      <c r="AJ184" s="35">
        <v>6.468949232612403E-18</v>
      </c>
      <c r="AK184" s="35">
        <v>8.2412636810541576E-18</v>
      </c>
      <c r="AL184" s="35">
        <v>1.0013578129495911E-17</v>
      </c>
      <c r="AM184" s="35">
        <v>4.7080297984187925E-12</v>
      </c>
      <c r="AN184" s="35">
        <v>1.2240848188389528E-10</v>
      </c>
      <c r="AO184" s="35">
        <v>2.4010893396937181E-10</v>
      </c>
      <c r="AP184" s="35">
        <v>3.578093860548483E-10</v>
      </c>
      <c r="AQ184" s="35">
        <v>4.7550983814032485E-10</v>
      </c>
      <c r="AR184" s="35">
        <v>5.9321029022580129E-10</v>
      </c>
      <c r="AS184" s="35">
        <v>7.1091074231127784E-10</v>
      </c>
      <c r="AT184" s="35">
        <v>1.5224472727272648E-9</v>
      </c>
      <c r="AU184" s="35">
        <v>3.2537199999999919E-9</v>
      </c>
      <c r="AV184" s="35">
        <v>1.6854607272727193E-8</v>
      </c>
      <c r="AW184" s="35">
        <v>1.264338201212077E-3</v>
      </c>
      <c r="AX184" s="35">
        <v>1.0989773595151471E-2</v>
      </c>
      <c r="AY184" s="35">
        <v>2.7732397590361398E-2</v>
      </c>
      <c r="AZ184" s="35">
        <v>5.2076975903614549E-2</v>
      </c>
      <c r="BA184" s="35">
        <v>5.9324651515151532E-2</v>
      </c>
      <c r="BB184" s="35">
        <v>6.2819348484848506E-2</v>
      </c>
      <c r="BC184" s="35">
        <v>6.6314045454545473E-2</v>
      </c>
      <c r="BD184" s="35">
        <v>6.980874242424244E-2</v>
      </c>
      <c r="BE184" s="35">
        <v>7.3303439393939407E-2</v>
      </c>
      <c r="BF184" s="35">
        <v>7.6798136363636374E-2</v>
      </c>
      <c r="BG184" s="35">
        <v>7.9586156626506019E-2</v>
      </c>
      <c r="BH184" s="35">
        <v>7.9868686746987952E-2</v>
      </c>
      <c r="BI184" s="35">
        <v>7.999537575757576E-2</v>
      </c>
      <c r="BJ184" s="35">
        <v>7.999961818181818E-2</v>
      </c>
      <c r="BK184" s="35">
        <v>0.08</v>
      </c>
      <c r="BL184" s="35">
        <v>0.08</v>
      </c>
      <c r="BM184" s="35">
        <v>0.08</v>
      </c>
      <c r="BN184" s="35">
        <v>0.08</v>
      </c>
      <c r="BO184" s="35">
        <v>0.08</v>
      </c>
      <c r="BP184" s="35">
        <v>0.08</v>
      </c>
      <c r="BQ184" s="35">
        <v>0.08</v>
      </c>
      <c r="BR184" s="35">
        <v>0.08</v>
      </c>
      <c r="BS184" s="35">
        <v>0.08</v>
      </c>
      <c r="BT184" s="35">
        <v>0.08</v>
      </c>
    </row>
    <row r="185" spans="1:72" ht="9.9499999999999993" customHeight="1" thickBot="1">
      <c r="A185" s="88" t="s">
        <v>26</v>
      </c>
      <c r="B185" s="35">
        <v>-18.61</v>
      </c>
      <c r="C185" s="35">
        <v>-18.612303030303028</v>
      </c>
      <c r="D185" s="35">
        <v>-18.618363636363636</v>
      </c>
      <c r="E185" s="35">
        <v>-18.624424242424244</v>
      </c>
      <c r="F185" s="35">
        <v>-18.631089258698939</v>
      </c>
      <c r="G185" s="35">
        <v>-18.644704992435702</v>
      </c>
      <c r="H185" s="35">
        <v>-18.658320726172466</v>
      </c>
      <c r="I185" s="35">
        <v>-18.671936459909226</v>
      </c>
      <c r="J185" s="35">
        <v>-18.685552193645989</v>
      </c>
      <c r="K185" s="35">
        <v>-18.699167927382753</v>
      </c>
      <c r="L185" s="35">
        <v>-18.712783661119516</v>
      </c>
      <c r="M185" s="35">
        <v>-18.728532526475036</v>
      </c>
      <c r="N185" s="35">
        <v>-18.746686838124052</v>
      </c>
      <c r="O185" s="35">
        <v>-18.764841149773069</v>
      </c>
      <c r="P185" s="35">
        <v>-18.782995461422086</v>
      </c>
      <c r="Q185" s="35">
        <v>-18.801149773071103</v>
      </c>
      <c r="R185" s="35">
        <v>-18.81930408472012</v>
      </c>
      <c r="S185" s="35">
        <v>-18.837458396369136</v>
      </c>
      <c r="T185" s="35">
        <v>-18.856913767019666</v>
      </c>
      <c r="U185" s="35">
        <v>-18.876580937972768</v>
      </c>
      <c r="V185" s="35">
        <v>-18.896248108925871</v>
      </c>
      <c r="W185" s="35">
        <v>-18.91591527987897</v>
      </c>
      <c r="X185" s="35">
        <v>-18.935582450832072</v>
      </c>
      <c r="Y185" s="35">
        <v>-18.955249621785175</v>
      </c>
      <c r="Z185" s="35">
        <v>-18.975303030303028</v>
      </c>
      <c r="AA185" s="35">
        <v>-18.996515151515151</v>
      </c>
      <c r="AB185" s="35">
        <v>-19.017727272727271</v>
      </c>
      <c r="AC185" s="35">
        <v>-19.038939393939394</v>
      </c>
      <c r="AD185" s="35">
        <v>-19.060151515151514</v>
      </c>
      <c r="AE185" s="35">
        <v>-19.081363636363637</v>
      </c>
      <c r="AF185" s="35">
        <v>-19.102575757575757</v>
      </c>
      <c r="AG185" s="35">
        <v>-19.12376701966717</v>
      </c>
      <c r="AH185" s="35">
        <v>-19.144947049924358</v>
      </c>
      <c r="AI185" s="35">
        <v>-19.166127080181543</v>
      </c>
      <c r="AJ185" s="35">
        <v>-19.187307110438727</v>
      </c>
      <c r="AK185" s="35">
        <v>-19.208487140695915</v>
      </c>
      <c r="AL185" s="35">
        <v>-19.2296671709531</v>
      </c>
      <c r="AM185" s="35">
        <v>-19.250786686838126</v>
      </c>
      <c r="AN185" s="35">
        <v>-19.270453857791225</v>
      </c>
      <c r="AO185" s="35">
        <v>-19.290121028744327</v>
      </c>
      <c r="AP185" s="35">
        <v>-19.309788199697426</v>
      </c>
      <c r="AQ185" s="35">
        <v>-19.329455370650528</v>
      </c>
      <c r="AR185" s="35">
        <v>-19.349122541603631</v>
      </c>
      <c r="AS185" s="35">
        <v>-19.36878971255673</v>
      </c>
      <c r="AT185" s="35">
        <v>-19.390424242424242</v>
      </c>
      <c r="AU185" s="35">
        <v>-19.414666666666669</v>
      </c>
      <c r="AV185" s="35">
        <v>-19.43418181818182</v>
      </c>
      <c r="AW185" s="35">
        <v>-19.452363636363636</v>
      </c>
      <c r="AX185" s="35">
        <v>-19.470545454545455</v>
      </c>
      <c r="AY185" s="35">
        <v>-19.488674698795183</v>
      </c>
      <c r="AZ185" s="35">
        <v>-19.506746987951807</v>
      </c>
      <c r="BA185" s="35">
        <v>-19.527393939393942</v>
      </c>
      <c r="BB185" s="35">
        <v>-19.548606060606062</v>
      </c>
      <c r="BC185" s="35">
        <v>-19.569818181818182</v>
      </c>
      <c r="BD185" s="35">
        <v>-19.591030303030301</v>
      </c>
      <c r="BE185" s="35">
        <v>-19.612242424242424</v>
      </c>
      <c r="BF185" s="35">
        <v>-19.633454545454544</v>
      </c>
      <c r="BG185" s="35">
        <v>-19.653975903614455</v>
      </c>
      <c r="BH185" s="35">
        <v>-19.672048192771083</v>
      </c>
      <c r="BI185" s="35">
        <v>-19.69018181818182</v>
      </c>
      <c r="BJ185" s="35">
        <v>-19.708363636363636</v>
      </c>
      <c r="BK185" s="35">
        <v>-19.726545454545455</v>
      </c>
      <c r="BL185" s="35">
        <v>-19.746303030303029</v>
      </c>
      <c r="BM185" s="35">
        <v>-19.770545454545456</v>
      </c>
      <c r="BN185" s="35">
        <v>-19.791090909090908</v>
      </c>
      <c r="BO185" s="35">
        <v>-19.809272727272727</v>
      </c>
      <c r="BP185" s="35">
        <v>-19.827349397590361</v>
      </c>
      <c r="BQ185" s="35">
        <v>-19.847272727272728</v>
      </c>
      <c r="BR185" s="35">
        <v>-19.871515151515151</v>
      </c>
      <c r="BS185" s="35">
        <v>-19.891818181818181</v>
      </c>
      <c r="BT185" s="35">
        <v>-19.91</v>
      </c>
    </row>
    <row r="186" spans="1:72" ht="9.9499999999999993" customHeight="1" thickBot="1">
      <c r="A186" s="88" t="s">
        <v>5</v>
      </c>
      <c r="B186" s="35">
        <v>-60.071090909090906</v>
      </c>
      <c r="C186" s="35">
        <v>-58.274363636363631</v>
      </c>
      <c r="D186" s="35">
        <v>-56.601636363636359</v>
      </c>
      <c r="E186" s="35">
        <v>-55.048363636363632</v>
      </c>
      <c r="F186" s="35">
        <v>-53.531588502269287</v>
      </c>
      <c r="G186" s="35">
        <v>-51.926444780635393</v>
      </c>
      <c r="H186" s="35">
        <v>-50.321301059001506</v>
      </c>
      <c r="I186" s="35">
        <v>-48.716157337367619</v>
      </c>
      <c r="J186" s="35">
        <v>-47.111013615733732</v>
      </c>
      <c r="K186" s="35">
        <v>-45.505869894099845</v>
      </c>
      <c r="L186" s="35">
        <v>-43.900726172465959</v>
      </c>
      <c r="M186" s="35">
        <v>-43.136747352496215</v>
      </c>
      <c r="N186" s="35">
        <v>-43.321316187594554</v>
      </c>
      <c r="O186" s="35">
        <v>-43.505885022692887</v>
      </c>
      <c r="P186" s="35">
        <v>-43.690453857791226</v>
      </c>
      <c r="Q186" s="35">
        <v>-43.875022692889566</v>
      </c>
      <c r="R186" s="35">
        <v>-44.059591527987898</v>
      </c>
      <c r="S186" s="35">
        <v>-44.244160363086237</v>
      </c>
      <c r="T186" s="35">
        <v>-43.788608169440245</v>
      </c>
      <c r="U186" s="35">
        <v>-43.228850226928898</v>
      </c>
      <c r="V186" s="35">
        <v>-42.669092284417552</v>
      </c>
      <c r="W186" s="35">
        <v>-42.109334341906205</v>
      </c>
      <c r="X186" s="35">
        <v>-41.549576399394859</v>
      </c>
      <c r="Y186" s="35">
        <v>-40.989818456883512</v>
      </c>
      <c r="Z186" s="35">
        <v>-40.463939393939391</v>
      </c>
      <c r="AA186" s="35">
        <v>-40.039696969696969</v>
      </c>
      <c r="AB186" s="35">
        <v>-39.615454545454547</v>
      </c>
      <c r="AC186" s="35">
        <v>-39.191212121212125</v>
      </c>
      <c r="AD186" s="35">
        <v>-38.766969696969696</v>
      </c>
      <c r="AE186" s="35">
        <v>-38.342727272727274</v>
      </c>
      <c r="AF186" s="35">
        <v>-37.918484848484852</v>
      </c>
      <c r="AG186" s="35">
        <v>-37.544810892586995</v>
      </c>
      <c r="AH186" s="35">
        <v>-37.198366111951593</v>
      </c>
      <c r="AI186" s="35">
        <v>-36.851921331316191</v>
      </c>
      <c r="AJ186" s="35">
        <v>-36.50547655068079</v>
      </c>
      <c r="AK186" s="35">
        <v>-36.159031770045388</v>
      </c>
      <c r="AL186" s="35">
        <v>-35.812586989409986</v>
      </c>
      <c r="AM186" s="35">
        <v>-35.467594553706505</v>
      </c>
      <c r="AN186" s="35">
        <v>-35.157458396369137</v>
      </c>
      <c r="AO186" s="35">
        <v>-34.847322239031769</v>
      </c>
      <c r="AP186" s="35">
        <v>-34.537186081694401</v>
      </c>
      <c r="AQ186" s="35">
        <v>-34.227049924357033</v>
      </c>
      <c r="AR186" s="35">
        <v>-33.916913767019665</v>
      </c>
      <c r="AS186" s="35">
        <v>-33.606777609682297</v>
      </c>
      <c r="AT186" s="35">
        <v>-33.299696969696974</v>
      </c>
      <c r="AU186" s="35">
        <v>-32.99666666666667</v>
      </c>
      <c r="AV186" s="35">
        <v>-32.698363636363638</v>
      </c>
      <c r="AW186" s="35">
        <v>-32.409272727272729</v>
      </c>
      <c r="AX186" s="35">
        <v>-32.172909090909087</v>
      </c>
      <c r="AY186" s="35">
        <v>-32.035542168674695</v>
      </c>
      <c r="AZ186" s="35">
        <v>-32.005421686746985</v>
      </c>
      <c r="BA186" s="35">
        <v>-31.930424242424241</v>
      </c>
      <c r="BB186" s="35">
        <v>-31.845575757575759</v>
      </c>
      <c r="BC186" s="35">
        <v>-31.760727272727273</v>
      </c>
      <c r="BD186" s="35">
        <v>-31.675878787878787</v>
      </c>
      <c r="BE186" s="35">
        <v>-31.591030303030305</v>
      </c>
      <c r="BF186" s="35">
        <v>-31.506181818181819</v>
      </c>
      <c r="BG186" s="35">
        <v>-31.413493975903616</v>
      </c>
      <c r="BH186" s="35">
        <v>-31.293012048192772</v>
      </c>
      <c r="BI186" s="35">
        <v>-31.128</v>
      </c>
      <c r="BJ186" s="35">
        <v>-30.928000000000001</v>
      </c>
      <c r="BK186" s="35">
        <v>-30.727999999999998</v>
      </c>
      <c r="BL186" s="35">
        <v>-30.527999999999999</v>
      </c>
      <c r="BM186" s="35">
        <v>-30.327999999999999</v>
      </c>
      <c r="BN186" s="35">
        <v>-30.131696969696968</v>
      </c>
      <c r="BO186" s="35">
        <v>-29.937757575757576</v>
      </c>
      <c r="BP186" s="35">
        <v>-29.750722891566266</v>
      </c>
      <c r="BQ186" s="35">
        <v>-29.561818181818182</v>
      </c>
      <c r="BR186" s="35">
        <v>-29.367878787878787</v>
      </c>
      <c r="BS186" s="35">
        <v>-29.177878787878786</v>
      </c>
      <c r="BT186" s="35">
        <v>-28.99</v>
      </c>
    </row>
    <row r="187" spans="1:72" ht="9.9499999999999993" customHeight="1" thickBot="1">
      <c r="A187" s="88" t="s">
        <v>6</v>
      </c>
      <c r="B187" s="35">
        <v>-15.986666666666665</v>
      </c>
      <c r="C187" s="35">
        <v>-15.667151515151515</v>
      </c>
      <c r="D187" s="35">
        <v>-15.370181818181816</v>
      </c>
      <c r="E187" s="35">
        <v>-15.099757575757575</v>
      </c>
      <c r="F187" s="35">
        <v>-14.822118003025718</v>
      </c>
      <c r="G187" s="35">
        <v>-14.3485930408472</v>
      </c>
      <c r="H187" s="35">
        <v>-13.875068078668683</v>
      </c>
      <c r="I187" s="35">
        <v>-13.401543116490167</v>
      </c>
      <c r="J187" s="35">
        <v>-12.928018154311649</v>
      </c>
      <c r="K187" s="35">
        <v>-12.454493192133132</v>
      </c>
      <c r="L187" s="35">
        <v>-11.980968229954614</v>
      </c>
      <c r="M187" s="35">
        <v>-11.990953101361573</v>
      </c>
      <c r="N187" s="35">
        <v>-12.546172465960666</v>
      </c>
      <c r="O187" s="35">
        <v>-13.101391830559759</v>
      </c>
      <c r="P187" s="35">
        <v>-13.656611195158851</v>
      </c>
      <c r="Q187" s="35">
        <v>-14.211830559757944</v>
      </c>
      <c r="R187" s="35">
        <v>-14.767049924357035</v>
      </c>
      <c r="S187" s="35">
        <v>-15.322269288956129</v>
      </c>
      <c r="T187" s="35">
        <v>-15.362269288956128</v>
      </c>
      <c r="U187" s="35">
        <v>-15.31839636913767</v>
      </c>
      <c r="V187" s="35">
        <v>-15.274523449319213</v>
      </c>
      <c r="W187" s="35">
        <v>-15.230650529500757</v>
      </c>
      <c r="X187" s="35">
        <v>-15.186777609682299</v>
      </c>
      <c r="Y187" s="35">
        <v>-15.142904689863842</v>
      </c>
      <c r="Z187" s="35">
        <v>-15.103939393939394</v>
      </c>
      <c r="AA187" s="35">
        <v>-15.079696969696968</v>
      </c>
      <c r="AB187" s="35">
        <v>-15.055454545454545</v>
      </c>
      <c r="AC187" s="35">
        <v>-15.031212121212121</v>
      </c>
      <c r="AD187" s="35">
        <v>-15.006969696969696</v>
      </c>
      <c r="AE187" s="35">
        <v>-14.982727272727272</v>
      </c>
      <c r="AF187" s="35">
        <v>-14.958484848484847</v>
      </c>
      <c r="AG187" s="35">
        <v>-14.933282904689863</v>
      </c>
      <c r="AH187" s="35">
        <v>-14.907564296520423</v>
      </c>
      <c r="AI187" s="35">
        <v>-14.881845688350984</v>
      </c>
      <c r="AJ187" s="35">
        <v>-14.856127080181542</v>
      </c>
      <c r="AK187" s="35">
        <v>-14.830408472012103</v>
      </c>
      <c r="AL187" s="35">
        <v>-14.804689863842661</v>
      </c>
      <c r="AM187" s="35">
        <v>-14.778124054462934</v>
      </c>
      <c r="AN187" s="35">
        <v>-14.731225416036308</v>
      </c>
      <c r="AO187" s="35">
        <v>-14.684326777609682</v>
      </c>
      <c r="AP187" s="35">
        <v>-14.637428139183056</v>
      </c>
      <c r="AQ187" s="35">
        <v>-14.59052950075643</v>
      </c>
      <c r="AR187" s="35">
        <v>-14.543630862329804</v>
      </c>
      <c r="AS187" s="35">
        <v>-14.496732223903178</v>
      </c>
      <c r="AT187" s="35">
        <v>-14.443939393939395</v>
      </c>
      <c r="AU187" s="35">
        <v>-14.383333333333333</v>
      </c>
      <c r="AV187" s="35">
        <v>-14.318</v>
      </c>
      <c r="AW187" s="35">
        <v>-14.248969696969697</v>
      </c>
      <c r="AX187" s="35">
        <v>-14.164121212121213</v>
      </c>
      <c r="AY187" s="35">
        <v>-14.065060240963856</v>
      </c>
      <c r="AZ187" s="35">
        <v>-13.950602409638554</v>
      </c>
      <c r="BA187" s="35">
        <v>-13.86290909090909</v>
      </c>
      <c r="BB187" s="35">
        <v>-13.781090909090908</v>
      </c>
      <c r="BC187" s="35">
        <v>-13.699272727272726</v>
      </c>
      <c r="BD187" s="35">
        <v>-13.617454545454546</v>
      </c>
      <c r="BE187" s="35">
        <v>-13.535636363636364</v>
      </c>
      <c r="BF187" s="35">
        <v>-13.453818181818182</v>
      </c>
      <c r="BG187" s="35">
        <v>-13.375421686746988</v>
      </c>
      <c r="BH187" s="35">
        <v>-13.309156626506024</v>
      </c>
      <c r="BI187" s="35">
        <v>-13.242666666666667</v>
      </c>
      <c r="BJ187" s="35">
        <v>-13.176</v>
      </c>
      <c r="BK187" s="35">
        <v>-13.114848484848485</v>
      </c>
      <c r="BL187" s="35">
        <v>-13.054242424242425</v>
      </c>
      <c r="BM187" s="35">
        <v>-12.993636363636364</v>
      </c>
      <c r="BN187" s="35">
        <v>-12.933030303030304</v>
      </c>
      <c r="BO187" s="35">
        <v>-12.872424242424241</v>
      </c>
      <c r="BP187" s="35">
        <v>-12.812168674698794</v>
      </c>
      <c r="BQ187" s="35">
        <v>-12.751818181818182</v>
      </c>
      <c r="BR187" s="35">
        <v>-12.691212121212121</v>
      </c>
      <c r="BS187" s="35">
        <v>-12.630606060606061</v>
      </c>
      <c r="BT187" s="35">
        <v>-12.57</v>
      </c>
    </row>
    <row r="188" spans="1:72" ht="9.9499999999999993" customHeight="1" thickBot="1">
      <c r="A188" s="88" t="s">
        <v>7</v>
      </c>
      <c r="B188" s="35">
        <v>-22.205757575757573</v>
      </c>
      <c r="C188" s="35">
        <v>-21.627333333333333</v>
      </c>
      <c r="D188" s="35">
        <v>-21.093999999999998</v>
      </c>
      <c r="E188" s="35">
        <v>-20.596060606060604</v>
      </c>
      <c r="F188" s="35">
        <v>-20.142375189107412</v>
      </c>
      <c r="G188" s="35">
        <v>-20.047065052950074</v>
      </c>
      <c r="H188" s="35">
        <v>-19.951754916792737</v>
      </c>
      <c r="I188" s="35">
        <v>-19.8564447806354</v>
      </c>
      <c r="J188" s="35">
        <v>-19.761134644478062</v>
      </c>
      <c r="K188" s="35">
        <v>-19.665824508320725</v>
      </c>
      <c r="L188" s="35">
        <v>-19.570514372163387</v>
      </c>
      <c r="M188" s="35">
        <v>-19.074886535552196</v>
      </c>
      <c r="N188" s="35">
        <v>-18.127836611195157</v>
      </c>
      <c r="O188" s="35">
        <v>-17.180786686838125</v>
      </c>
      <c r="P188" s="35">
        <v>-16.233736762481087</v>
      </c>
      <c r="Q188" s="35">
        <v>-15.286686838124053</v>
      </c>
      <c r="R188" s="35">
        <v>-14.339636913767016</v>
      </c>
      <c r="S188" s="35">
        <v>-13.392586989409981</v>
      </c>
      <c r="T188" s="35">
        <v>-13.058335854765506</v>
      </c>
      <c r="U188" s="35">
        <v>-12.823842662632375</v>
      </c>
      <c r="V188" s="35">
        <v>-12.589349470499243</v>
      </c>
      <c r="W188" s="35">
        <v>-12.354856278366112</v>
      </c>
      <c r="X188" s="35">
        <v>-12.120363086232981</v>
      </c>
      <c r="Y188" s="35">
        <v>-11.88586989409985</v>
      </c>
      <c r="Z188" s="35">
        <v>-11.664545454545456</v>
      </c>
      <c r="AA188" s="35">
        <v>-11.482727272727274</v>
      </c>
      <c r="AB188" s="35">
        <v>-11.300909090909091</v>
      </c>
      <c r="AC188" s="35">
        <v>-11.119090909090909</v>
      </c>
      <c r="AD188" s="35">
        <v>-10.937272727272727</v>
      </c>
      <c r="AE188" s="35">
        <v>-10.755454545454546</v>
      </c>
      <c r="AF188" s="35">
        <v>-10.573636363636364</v>
      </c>
      <c r="AG188" s="35">
        <v>-10.424152798789713</v>
      </c>
      <c r="AH188" s="35">
        <v>-10.292080181543117</v>
      </c>
      <c r="AI188" s="35">
        <v>-10.160007564296521</v>
      </c>
      <c r="AJ188" s="35">
        <v>-10.027934947049925</v>
      </c>
      <c r="AK188" s="35">
        <v>-9.8958623298033288</v>
      </c>
      <c r="AL188" s="35">
        <v>-9.7637897125567328</v>
      </c>
      <c r="AM188" s="35">
        <v>-9.6337140695915284</v>
      </c>
      <c r="AN188" s="35">
        <v>-9.5515658093797278</v>
      </c>
      <c r="AO188" s="35">
        <v>-9.4694175491679271</v>
      </c>
      <c r="AP188" s="35">
        <v>-9.3872692889561264</v>
      </c>
      <c r="AQ188" s="35">
        <v>-9.3051210287443276</v>
      </c>
      <c r="AR188" s="35">
        <v>-9.2229727685325269</v>
      </c>
      <c r="AS188" s="35">
        <v>-9.1408245083207262</v>
      </c>
      <c r="AT188" s="35">
        <v>-9.071587878787879</v>
      </c>
      <c r="AU188" s="35">
        <v>-9.0194666666666663</v>
      </c>
      <c r="AV188" s="35">
        <v>-8.9758545454545455</v>
      </c>
      <c r="AW188" s="35">
        <v>-8.9342484848484851</v>
      </c>
      <c r="AX188" s="35">
        <v>-8.890006060606062</v>
      </c>
      <c r="AY188" s="35">
        <v>-8.8349036144578328</v>
      </c>
      <c r="AZ188" s="35">
        <v>-8.7680361445783142</v>
      </c>
      <c r="BA188" s="35">
        <v>-8.7420848484848488</v>
      </c>
      <c r="BB188" s="35">
        <v>-8.7251151515151513</v>
      </c>
      <c r="BC188" s="35">
        <v>-8.7081454545454555</v>
      </c>
      <c r="BD188" s="35">
        <v>-8.691175757575758</v>
      </c>
      <c r="BE188" s="35">
        <v>-8.6742060606060605</v>
      </c>
      <c r="BF188" s="35">
        <v>-8.657236363636363</v>
      </c>
      <c r="BG188" s="35">
        <v>-8.6470481927710843</v>
      </c>
      <c r="BH188" s="35">
        <v>-8.6609036144578315</v>
      </c>
      <c r="BI188" s="35">
        <v>-8.6907575757575763</v>
      </c>
      <c r="BJ188" s="35">
        <v>-8.7331818181818175</v>
      </c>
      <c r="BK188" s="35">
        <v>-8.7772606060606062</v>
      </c>
      <c r="BL188" s="35">
        <v>-8.8216606060606058</v>
      </c>
      <c r="BM188" s="35">
        <v>-8.8665090909090907</v>
      </c>
      <c r="BN188" s="35">
        <v>-8.9120969696969699</v>
      </c>
      <c r="BO188" s="35">
        <v>-8.9581575757575767</v>
      </c>
      <c r="BP188" s="35">
        <v>-9.0051084337349412</v>
      </c>
      <c r="BQ188" s="35">
        <v>-9.052545454545454</v>
      </c>
      <c r="BR188" s="35">
        <v>-9.1010303030303028</v>
      </c>
      <c r="BS188" s="35">
        <v>-9.1506969696969698</v>
      </c>
      <c r="BT188" s="35">
        <v>-9.2010000000000005</v>
      </c>
    </row>
    <row r="189" spans="1:72" ht="9.9499999999999993" customHeight="1" thickBot="1">
      <c r="A189" s="88"/>
    </row>
    <row r="190" spans="1:72" ht="9.9499999999999993" customHeight="1" thickBot="1">
      <c r="A190" s="88"/>
    </row>
    <row r="191" spans="1:72" ht="9.9499999999999993" customHeight="1" thickBot="1">
      <c r="A191" s="88"/>
    </row>
    <row r="192" spans="1:72" ht="9.9499999999999993" customHeight="1" thickBot="1">
      <c r="A192" s="88"/>
    </row>
    <row r="193" spans="1:72" ht="9.9499999999999993" customHeight="1" thickBot="1">
      <c r="A193" s="88"/>
    </row>
    <row r="194" spans="1:72" ht="9.9499999999999993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6"/>
  <dimension ref="A1:AJ42"/>
  <sheetViews>
    <sheetView topLeftCell="A5" zoomScale="70" zoomScaleNormal="70" workbookViewId="0">
      <pane xSplit="1" topLeftCell="J1" activePane="topRight" state="frozen"/>
      <selection pane="topRight" activeCell="B1" sqref="B1:Z42"/>
    </sheetView>
  </sheetViews>
  <sheetFormatPr defaultRowHeight="21"/>
  <cols>
    <col min="1" max="1" width="4.81640625" customWidth="1"/>
  </cols>
  <sheetData>
    <row r="1" spans="1:36" ht="57" thickBot="1">
      <c r="A1" s="42">
        <v>1</v>
      </c>
      <c r="B1" s="113" t="s">
        <v>119</v>
      </c>
      <c r="C1" s="183" t="s">
        <v>67</v>
      </c>
      <c r="D1" s="184" t="s">
        <v>71</v>
      </c>
      <c r="E1" s="185" t="s">
        <v>72</v>
      </c>
      <c r="F1" s="183" t="s">
        <v>73</v>
      </c>
      <c r="G1" s="184" t="s">
        <v>74</v>
      </c>
      <c r="H1" s="185" t="s">
        <v>75</v>
      </c>
      <c r="I1" s="200" t="s">
        <v>76</v>
      </c>
      <c r="J1" s="184" t="s">
        <v>102</v>
      </c>
      <c r="K1" s="185" t="s">
        <v>103</v>
      </c>
      <c r="L1" s="200" t="s">
        <v>104</v>
      </c>
      <c r="M1" s="184" t="s">
        <v>77</v>
      </c>
      <c r="N1" s="185" t="s">
        <v>78</v>
      </c>
      <c r="O1" s="203" t="s">
        <v>79</v>
      </c>
      <c r="P1" s="184" t="s">
        <v>80</v>
      </c>
      <c r="Q1" s="185" t="s">
        <v>81</v>
      </c>
      <c r="R1" s="203" t="s">
        <v>79</v>
      </c>
      <c r="S1" s="184" t="s">
        <v>80</v>
      </c>
      <c r="T1" s="185" t="s">
        <v>81</v>
      </c>
      <c r="U1" s="183" t="s">
        <v>117</v>
      </c>
      <c r="V1" s="184" t="s">
        <v>83</v>
      </c>
      <c r="W1" s="185" t="s">
        <v>84</v>
      </c>
      <c r="X1" s="204" t="s">
        <v>85</v>
      </c>
      <c r="Y1" s="184" t="s">
        <v>86</v>
      </c>
      <c r="Z1" s="185" t="s">
        <v>87</v>
      </c>
      <c r="AA1" s="6"/>
      <c r="AB1" s="6"/>
      <c r="AC1" s="6"/>
      <c r="AD1" s="123"/>
      <c r="AE1" s="142"/>
      <c r="AF1" s="131"/>
      <c r="AG1" s="138"/>
      <c r="AH1" s="140"/>
      <c r="AI1" s="122"/>
      <c r="AJ1" s="123"/>
    </row>
    <row r="2" spans="1:36" ht="21.75" customHeight="1">
      <c r="A2" s="43" t="s">
        <v>30</v>
      </c>
      <c r="B2" s="113" t="s">
        <v>123</v>
      </c>
      <c r="C2" s="268" t="s">
        <v>113</v>
      </c>
      <c r="D2" s="272" t="s">
        <v>113</v>
      </c>
      <c r="E2" s="276" t="s">
        <v>113</v>
      </c>
      <c r="F2" s="268" t="s">
        <v>113</v>
      </c>
      <c r="G2" s="275" t="s">
        <v>113</v>
      </c>
      <c r="H2" s="276" t="s">
        <v>113</v>
      </c>
      <c r="I2" s="268" t="s">
        <v>113</v>
      </c>
      <c r="J2" s="275" t="s">
        <v>113</v>
      </c>
      <c r="K2" s="276" t="s">
        <v>113</v>
      </c>
      <c r="L2" s="268" t="s">
        <v>113</v>
      </c>
      <c r="M2" s="275" t="s">
        <v>113</v>
      </c>
      <c r="N2" s="276" t="s">
        <v>113</v>
      </c>
      <c r="O2" s="268" t="s">
        <v>113</v>
      </c>
      <c r="P2" s="275" t="s">
        <v>113</v>
      </c>
      <c r="Q2" s="276" t="s">
        <v>113</v>
      </c>
      <c r="R2" s="268" t="s">
        <v>113</v>
      </c>
      <c r="S2" s="275" t="s">
        <v>113</v>
      </c>
      <c r="T2" s="276" t="s">
        <v>113</v>
      </c>
      <c r="U2" s="268" t="s">
        <v>113</v>
      </c>
      <c r="V2" s="275" t="s">
        <v>113</v>
      </c>
      <c r="W2" s="276" t="s">
        <v>113</v>
      </c>
      <c r="X2" s="289" t="s">
        <v>113</v>
      </c>
      <c r="Y2" s="275" t="s">
        <v>113</v>
      </c>
      <c r="Z2" s="276" t="s">
        <v>113</v>
      </c>
    </row>
    <row r="3" spans="1:36">
      <c r="B3" s="264" t="s">
        <v>110</v>
      </c>
      <c r="C3" s="269" t="s">
        <v>1504</v>
      </c>
      <c r="D3" s="273" t="s">
        <v>1504</v>
      </c>
      <c r="E3" s="277" t="s">
        <v>1504</v>
      </c>
      <c r="F3" s="269" t="s">
        <v>1504</v>
      </c>
      <c r="G3" s="273" t="s">
        <v>1504</v>
      </c>
      <c r="H3" s="280" t="s">
        <v>1504</v>
      </c>
      <c r="I3" s="269" t="s">
        <v>1504</v>
      </c>
      <c r="J3" s="287" t="s">
        <v>1602</v>
      </c>
      <c r="K3" s="277" t="s">
        <v>1456</v>
      </c>
      <c r="L3" s="269" t="s">
        <v>1792</v>
      </c>
      <c r="M3" s="287" t="s">
        <v>1816</v>
      </c>
      <c r="N3" s="277" t="s">
        <v>1838</v>
      </c>
      <c r="O3" s="269" t="s">
        <v>1860</v>
      </c>
      <c r="P3" s="287" t="s">
        <v>1881</v>
      </c>
      <c r="Q3" s="280" t="s">
        <v>1901</v>
      </c>
      <c r="R3" s="269" t="s">
        <v>1860</v>
      </c>
      <c r="S3" s="287" t="s">
        <v>1881</v>
      </c>
      <c r="T3" s="280" t="s">
        <v>1901</v>
      </c>
      <c r="U3" s="269" t="s">
        <v>1925</v>
      </c>
      <c r="V3" s="273" t="s">
        <v>1933</v>
      </c>
      <c r="W3" s="277" t="s">
        <v>1942</v>
      </c>
      <c r="X3" s="269" t="s">
        <v>1454</v>
      </c>
      <c r="Y3" s="273" t="s">
        <v>1454</v>
      </c>
      <c r="Z3" s="280" t="s">
        <v>1454</v>
      </c>
    </row>
    <row r="4" spans="1:36">
      <c r="B4" s="264" t="s">
        <v>111</v>
      </c>
      <c r="C4" s="270" t="s">
        <v>1504</v>
      </c>
      <c r="D4" s="274" t="s">
        <v>1504</v>
      </c>
      <c r="E4" s="278" t="s">
        <v>1504</v>
      </c>
      <c r="F4" s="270" t="s">
        <v>1504</v>
      </c>
      <c r="G4" s="274" t="s">
        <v>1504</v>
      </c>
      <c r="H4" s="279" t="s">
        <v>1504</v>
      </c>
      <c r="I4" s="270" t="s">
        <v>1504</v>
      </c>
      <c r="J4" s="274" t="s">
        <v>1504</v>
      </c>
      <c r="K4" s="278" t="s">
        <v>1504</v>
      </c>
      <c r="L4" s="270" t="s">
        <v>1504</v>
      </c>
      <c r="M4" s="284" t="s">
        <v>1817</v>
      </c>
      <c r="N4" s="278" t="s">
        <v>1839</v>
      </c>
      <c r="O4" s="270" t="s">
        <v>1454</v>
      </c>
      <c r="P4" s="274" t="s">
        <v>1454</v>
      </c>
      <c r="Q4" s="279" t="s">
        <v>1454</v>
      </c>
      <c r="R4" s="270" t="s">
        <v>1454</v>
      </c>
      <c r="S4" s="274" t="s">
        <v>1454</v>
      </c>
      <c r="T4" s="279" t="s">
        <v>1454</v>
      </c>
      <c r="U4" s="270" t="s">
        <v>1454</v>
      </c>
      <c r="V4" s="274" t="s">
        <v>1454</v>
      </c>
      <c r="W4" s="278" t="s">
        <v>1454</v>
      </c>
      <c r="X4" s="270" t="s">
        <v>1454</v>
      </c>
      <c r="Y4" s="274" t="s">
        <v>1454</v>
      </c>
      <c r="Z4" s="279" t="s">
        <v>1454</v>
      </c>
    </row>
    <row r="5" spans="1:36">
      <c r="B5" s="264" t="s">
        <v>91</v>
      </c>
      <c r="C5" s="270" t="s">
        <v>1454</v>
      </c>
      <c r="D5" s="274" t="s">
        <v>1454</v>
      </c>
      <c r="E5" s="278" t="s">
        <v>1454</v>
      </c>
      <c r="F5" s="270" t="s">
        <v>1454</v>
      </c>
      <c r="G5" s="274" t="s">
        <v>1454</v>
      </c>
      <c r="H5" s="279" t="s">
        <v>1454</v>
      </c>
      <c r="I5" s="270" t="s">
        <v>1723</v>
      </c>
      <c r="J5" s="274" t="s">
        <v>1744</v>
      </c>
      <c r="K5" s="278" t="s">
        <v>1768</v>
      </c>
      <c r="L5" s="270" t="s">
        <v>1793</v>
      </c>
      <c r="M5" s="274" t="s">
        <v>1454</v>
      </c>
      <c r="N5" s="278" t="s">
        <v>1840</v>
      </c>
      <c r="O5" s="270" t="s">
        <v>1454</v>
      </c>
      <c r="P5" s="274" t="s">
        <v>1454</v>
      </c>
      <c r="Q5" s="279" t="s">
        <v>1454</v>
      </c>
      <c r="R5" s="270" t="s">
        <v>1454</v>
      </c>
      <c r="S5" s="274" t="s">
        <v>1454</v>
      </c>
      <c r="T5" s="279" t="s">
        <v>1454</v>
      </c>
      <c r="U5" s="270" t="s">
        <v>1926</v>
      </c>
      <c r="V5" s="274" t="s">
        <v>1934</v>
      </c>
      <c r="W5" s="278" t="s">
        <v>1943</v>
      </c>
      <c r="X5" s="270" t="s">
        <v>1950</v>
      </c>
      <c r="Y5" s="274" t="s">
        <v>1958</v>
      </c>
      <c r="Z5" s="279" t="s">
        <v>1966</v>
      </c>
    </row>
    <row r="6" spans="1:36">
      <c r="B6" s="264" t="s">
        <v>53</v>
      </c>
      <c r="C6" s="270" t="s">
        <v>1634</v>
      </c>
      <c r="D6" s="274" t="s">
        <v>1641</v>
      </c>
      <c r="E6" s="278" t="s">
        <v>1651</v>
      </c>
      <c r="F6" s="270" t="s">
        <v>1665</v>
      </c>
      <c r="G6" s="274" t="s">
        <v>1683</v>
      </c>
      <c r="H6" s="279" t="s">
        <v>1703</v>
      </c>
      <c r="I6" s="270" t="s">
        <v>1724</v>
      </c>
      <c r="J6" s="274" t="s">
        <v>1745</v>
      </c>
      <c r="K6" s="278" t="s">
        <v>1769</v>
      </c>
      <c r="L6" s="270" t="s">
        <v>1794</v>
      </c>
      <c r="M6" s="274" t="s">
        <v>1454</v>
      </c>
      <c r="N6" s="278" t="s">
        <v>1841</v>
      </c>
      <c r="O6" s="270" t="s">
        <v>1454</v>
      </c>
      <c r="P6" s="274" t="s">
        <v>1454</v>
      </c>
      <c r="Q6" s="279" t="s">
        <v>1902</v>
      </c>
      <c r="R6" s="270" t="s">
        <v>1454</v>
      </c>
      <c r="S6" s="274" t="s">
        <v>1454</v>
      </c>
      <c r="T6" s="279" t="s">
        <v>1902</v>
      </c>
      <c r="U6" s="270" t="s">
        <v>1927</v>
      </c>
      <c r="V6" s="274" t="s">
        <v>1935</v>
      </c>
      <c r="W6" s="278" t="s">
        <v>1944</v>
      </c>
      <c r="X6" s="270" t="s">
        <v>1951</v>
      </c>
      <c r="Y6" s="274" t="s">
        <v>1959</v>
      </c>
      <c r="Z6" s="279" t="s">
        <v>1967</v>
      </c>
    </row>
    <row r="7" spans="1:36">
      <c r="B7" s="264" t="s">
        <v>61</v>
      </c>
      <c r="C7" s="270" t="s">
        <v>1504</v>
      </c>
      <c r="D7" s="274" t="s">
        <v>1504</v>
      </c>
      <c r="E7" s="278" t="s">
        <v>1504</v>
      </c>
      <c r="F7" s="270" t="s">
        <v>1504</v>
      </c>
      <c r="G7" s="274" t="s">
        <v>1504</v>
      </c>
      <c r="H7" s="279" t="s">
        <v>1504</v>
      </c>
      <c r="I7" s="270" t="s">
        <v>1504</v>
      </c>
      <c r="J7" s="274" t="s">
        <v>1746</v>
      </c>
      <c r="K7" s="278" t="s">
        <v>1770</v>
      </c>
      <c r="L7" s="270" t="s">
        <v>1457</v>
      </c>
      <c r="M7" s="274" t="s">
        <v>1818</v>
      </c>
      <c r="N7" s="278" t="s">
        <v>1842</v>
      </c>
      <c r="O7" s="270" t="s">
        <v>1861</v>
      </c>
      <c r="P7" s="274" t="s">
        <v>1882</v>
      </c>
      <c r="Q7" s="279" t="s">
        <v>1903</v>
      </c>
      <c r="R7" s="270" t="s">
        <v>1861</v>
      </c>
      <c r="S7" s="274" t="s">
        <v>1882</v>
      </c>
      <c r="T7" s="279" t="s">
        <v>1903</v>
      </c>
      <c r="U7" s="270" t="s">
        <v>1928</v>
      </c>
      <c r="V7" s="274" t="s">
        <v>1936</v>
      </c>
      <c r="W7" s="278" t="s">
        <v>1945</v>
      </c>
      <c r="X7" s="270" t="s">
        <v>1952</v>
      </c>
      <c r="Y7" s="274" t="s">
        <v>1960</v>
      </c>
      <c r="Z7" s="279" t="s">
        <v>1968</v>
      </c>
    </row>
    <row r="8" spans="1:36">
      <c r="B8" s="264" t="s">
        <v>92</v>
      </c>
      <c r="C8" s="270" t="s">
        <v>1454</v>
      </c>
      <c r="D8" s="274" t="s">
        <v>1454</v>
      </c>
      <c r="E8" s="278" t="s">
        <v>1454</v>
      </c>
      <c r="F8" s="270" t="s">
        <v>1666</v>
      </c>
      <c r="G8" s="274" t="s">
        <v>1684</v>
      </c>
      <c r="H8" s="279" t="s">
        <v>1704</v>
      </c>
      <c r="I8" s="270" t="s">
        <v>1725</v>
      </c>
      <c r="J8" s="274" t="s">
        <v>1747</v>
      </c>
      <c r="K8" s="278" t="s">
        <v>1771</v>
      </c>
      <c r="L8" s="281" t="s">
        <v>1795</v>
      </c>
      <c r="M8" s="283" t="s">
        <v>1819</v>
      </c>
      <c r="N8" s="286" t="s">
        <v>1843</v>
      </c>
      <c r="O8" s="281" t="s">
        <v>1862</v>
      </c>
      <c r="P8" s="283" t="s">
        <v>1883</v>
      </c>
      <c r="Q8" s="285" t="s">
        <v>1604</v>
      </c>
      <c r="R8" s="281" t="s">
        <v>1862</v>
      </c>
      <c r="S8" s="283" t="s">
        <v>1883</v>
      </c>
      <c r="T8" s="285" t="s">
        <v>1604</v>
      </c>
      <c r="U8" s="270" t="s">
        <v>1510</v>
      </c>
      <c r="V8" s="274" t="s">
        <v>1525</v>
      </c>
      <c r="W8" s="278" t="s">
        <v>1540</v>
      </c>
      <c r="X8" s="270" t="s">
        <v>1556</v>
      </c>
      <c r="Y8" s="274" t="s">
        <v>1571</v>
      </c>
      <c r="Z8" s="279" t="s">
        <v>1587</v>
      </c>
    </row>
    <row r="9" spans="1:36">
      <c r="B9" s="264" t="s">
        <v>1452</v>
      </c>
      <c r="C9" s="270" t="s">
        <v>1454</v>
      </c>
      <c r="D9" s="274" t="s">
        <v>1454</v>
      </c>
      <c r="E9" s="278" t="s">
        <v>1454</v>
      </c>
      <c r="F9" s="281" t="s">
        <v>1667</v>
      </c>
      <c r="G9" s="283" t="s">
        <v>1685</v>
      </c>
      <c r="H9" s="285" t="s">
        <v>1705</v>
      </c>
      <c r="I9" s="281" t="s">
        <v>1726</v>
      </c>
      <c r="J9" s="283" t="s">
        <v>1748</v>
      </c>
      <c r="K9" s="286" t="s">
        <v>1772</v>
      </c>
      <c r="L9" s="281" t="s">
        <v>1796</v>
      </c>
      <c r="M9" s="283" t="s">
        <v>1820</v>
      </c>
      <c r="N9" s="286" t="s">
        <v>1844</v>
      </c>
      <c r="O9" s="270" t="s">
        <v>1863</v>
      </c>
      <c r="P9" s="274" t="s">
        <v>1884</v>
      </c>
      <c r="Q9" s="279" t="s">
        <v>1904</v>
      </c>
      <c r="R9" s="270" t="s">
        <v>1863</v>
      </c>
      <c r="S9" s="274" t="s">
        <v>1884</v>
      </c>
      <c r="T9" s="279" t="s">
        <v>1904</v>
      </c>
      <c r="U9" s="270" t="s">
        <v>1632</v>
      </c>
      <c r="V9" s="274" t="s">
        <v>1526</v>
      </c>
      <c r="W9" s="278" t="s">
        <v>1541</v>
      </c>
      <c r="X9" s="270" t="s">
        <v>1557</v>
      </c>
      <c r="Y9" s="274" t="s">
        <v>1572</v>
      </c>
      <c r="Z9" s="279" t="s">
        <v>1588</v>
      </c>
    </row>
    <row r="10" spans="1:36">
      <c r="B10" s="264" t="s">
        <v>93</v>
      </c>
      <c r="C10" s="270" t="s">
        <v>1454</v>
      </c>
      <c r="D10" s="274" t="s">
        <v>1454</v>
      </c>
      <c r="E10" s="278" t="s">
        <v>1454</v>
      </c>
      <c r="F10" s="281" t="s">
        <v>1668</v>
      </c>
      <c r="G10" s="283" t="s">
        <v>1686</v>
      </c>
      <c r="H10" s="285" t="s">
        <v>1706</v>
      </c>
      <c r="I10" s="270" t="s">
        <v>1727</v>
      </c>
      <c r="J10" s="274" t="s">
        <v>1749</v>
      </c>
      <c r="K10" s="278" t="s">
        <v>1773</v>
      </c>
      <c r="L10" s="270" t="s">
        <v>1797</v>
      </c>
      <c r="M10" s="274" t="s">
        <v>1821</v>
      </c>
      <c r="N10" s="278" t="s">
        <v>1845</v>
      </c>
      <c r="O10" s="270" t="s">
        <v>1864</v>
      </c>
      <c r="P10" s="274" t="s">
        <v>1885</v>
      </c>
      <c r="Q10" s="279" t="s">
        <v>1905</v>
      </c>
      <c r="R10" s="270" t="s">
        <v>1864</v>
      </c>
      <c r="S10" s="274" t="s">
        <v>1885</v>
      </c>
      <c r="T10" s="279" t="s">
        <v>1905</v>
      </c>
      <c r="U10" s="270" t="s">
        <v>1511</v>
      </c>
      <c r="V10" s="274" t="s">
        <v>1937</v>
      </c>
      <c r="W10" s="278" t="s">
        <v>1542</v>
      </c>
      <c r="X10" s="270" t="s">
        <v>1558</v>
      </c>
      <c r="Y10" s="274" t="s">
        <v>1573</v>
      </c>
      <c r="Z10" s="279" t="s">
        <v>1589</v>
      </c>
    </row>
    <row r="11" spans="1:36">
      <c r="B11" s="265" t="s">
        <v>94</v>
      </c>
      <c r="C11" s="270" t="s">
        <v>1454</v>
      </c>
      <c r="D11" s="274" t="s">
        <v>1454</v>
      </c>
      <c r="E11" s="278" t="s">
        <v>1454</v>
      </c>
      <c r="F11" s="270" t="s">
        <v>1669</v>
      </c>
      <c r="G11" s="274" t="s">
        <v>1687</v>
      </c>
      <c r="H11" s="279" t="s">
        <v>1707</v>
      </c>
      <c r="I11" s="270" t="s">
        <v>1728</v>
      </c>
      <c r="J11" s="274" t="s">
        <v>1750</v>
      </c>
      <c r="K11" s="278" t="s">
        <v>1774</v>
      </c>
      <c r="L11" s="270" t="s">
        <v>1798</v>
      </c>
      <c r="M11" s="274" t="s">
        <v>1822</v>
      </c>
      <c r="N11" s="278" t="s">
        <v>1846</v>
      </c>
      <c r="O11" s="270" t="s">
        <v>1865</v>
      </c>
      <c r="P11" s="274" t="s">
        <v>1886</v>
      </c>
      <c r="Q11" s="279" t="s">
        <v>1906</v>
      </c>
      <c r="R11" s="270" t="s">
        <v>1865</v>
      </c>
      <c r="S11" s="274" t="s">
        <v>1886</v>
      </c>
      <c r="T11" s="279" t="s">
        <v>1906</v>
      </c>
      <c r="U11" s="270" t="s">
        <v>1512</v>
      </c>
      <c r="V11" s="274" t="s">
        <v>1527</v>
      </c>
      <c r="W11" s="278" t="s">
        <v>1543</v>
      </c>
      <c r="X11" s="270" t="s">
        <v>1559</v>
      </c>
      <c r="Y11" s="274" t="s">
        <v>1574</v>
      </c>
      <c r="Z11" s="279" t="s">
        <v>1590</v>
      </c>
    </row>
    <row r="12" spans="1:36">
      <c r="B12" s="264" t="s">
        <v>101</v>
      </c>
      <c r="C12" s="270" t="s">
        <v>1454</v>
      </c>
      <c r="D12" s="274" t="s">
        <v>1642</v>
      </c>
      <c r="E12" s="278" t="s">
        <v>1652</v>
      </c>
      <c r="F12" s="270" t="s">
        <v>1670</v>
      </c>
      <c r="G12" s="274" t="s">
        <v>1688</v>
      </c>
      <c r="H12" s="279" t="s">
        <v>1708</v>
      </c>
      <c r="I12" s="270" t="s">
        <v>1729</v>
      </c>
      <c r="J12" s="284" t="s">
        <v>1751</v>
      </c>
      <c r="K12" s="278" t="s">
        <v>1775</v>
      </c>
      <c r="L12" s="270" t="s">
        <v>1799</v>
      </c>
      <c r="M12" s="274" t="s">
        <v>1823</v>
      </c>
      <c r="N12" s="278" t="s">
        <v>1847</v>
      </c>
      <c r="O12" s="270" t="s">
        <v>1866</v>
      </c>
      <c r="P12" s="274" t="s">
        <v>1887</v>
      </c>
      <c r="Q12" s="279" t="s">
        <v>1907</v>
      </c>
      <c r="R12" s="270" t="s">
        <v>1866</v>
      </c>
      <c r="S12" s="274" t="s">
        <v>1887</v>
      </c>
      <c r="T12" s="279" t="s">
        <v>1907</v>
      </c>
      <c r="U12" s="270" t="s">
        <v>1929</v>
      </c>
      <c r="V12" s="274" t="s">
        <v>1938</v>
      </c>
      <c r="W12" s="278" t="s">
        <v>1946</v>
      </c>
      <c r="X12" s="270" t="s">
        <v>1953</v>
      </c>
      <c r="Y12" s="274" t="s">
        <v>1961</v>
      </c>
      <c r="Z12" s="279" t="s">
        <v>1969</v>
      </c>
    </row>
    <row r="13" spans="1:36">
      <c r="B13" s="264" t="s">
        <v>95</v>
      </c>
      <c r="C13" s="270" t="s">
        <v>1454</v>
      </c>
      <c r="D13" s="274" t="s">
        <v>1454</v>
      </c>
      <c r="E13" s="278" t="s">
        <v>1454</v>
      </c>
      <c r="F13" s="281" t="s">
        <v>1671</v>
      </c>
      <c r="G13" s="283" t="s">
        <v>1689</v>
      </c>
      <c r="H13" s="285" t="s">
        <v>1709</v>
      </c>
      <c r="I13" s="270" t="s">
        <v>1730</v>
      </c>
      <c r="J13" s="284" t="s">
        <v>1752</v>
      </c>
      <c r="K13" s="278" t="s">
        <v>1776</v>
      </c>
      <c r="L13" s="270" t="s">
        <v>1800</v>
      </c>
      <c r="M13" s="274" t="s">
        <v>1824</v>
      </c>
      <c r="N13" s="278" t="s">
        <v>1848</v>
      </c>
      <c r="O13" s="270" t="s">
        <v>1867</v>
      </c>
      <c r="P13" s="274" t="s">
        <v>1888</v>
      </c>
      <c r="Q13" s="279" t="s">
        <v>1603</v>
      </c>
      <c r="R13" s="270" t="s">
        <v>1867</v>
      </c>
      <c r="S13" s="274" t="s">
        <v>1888</v>
      </c>
      <c r="T13" s="279" t="s">
        <v>1603</v>
      </c>
      <c r="U13" s="270" t="s">
        <v>1513</v>
      </c>
      <c r="V13" s="274" t="s">
        <v>1528</v>
      </c>
      <c r="W13" s="278" t="s">
        <v>1544</v>
      </c>
      <c r="X13" s="270" t="s">
        <v>1560</v>
      </c>
      <c r="Y13" s="274" t="s">
        <v>1575</v>
      </c>
      <c r="Z13" s="279" t="s">
        <v>1591</v>
      </c>
    </row>
    <row r="14" spans="1:36">
      <c r="B14" s="265" t="s">
        <v>96</v>
      </c>
      <c r="C14" s="270" t="s">
        <v>1454</v>
      </c>
      <c r="D14" s="274" t="s">
        <v>1454</v>
      </c>
      <c r="E14" s="278" t="s">
        <v>1653</v>
      </c>
      <c r="F14" s="270" t="s">
        <v>1672</v>
      </c>
      <c r="G14" s="274" t="s">
        <v>1690</v>
      </c>
      <c r="H14" s="279" t="s">
        <v>1710</v>
      </c>
      <c r="I14" s="270" t="s">
        <v>1731</v>
      </c>
      <c r="J14" s="284" t="s">
        <v>1753</v>
      </c>
      <c r="K14" s="278" t="s">
        <v>1777</v>
      </c>
      <c r="L14" s="270" t="s">
        <v>1801</v>
      </c>
      <c r="M14" s="274" t="s">
        <v>1825</v>
      </c>
      <c r="N14" s="278" t="s">
        <v>1849</v>
      </c>
      <c r="O14" s="270" t="s">
        <v>1868</v>
      </c>
      <c r="P14" s="274" t="s">
        <v>1889</v>
      </c>
      <c r="Q14" s="279" t="s">
        <v>1605</v>
      </c>
      <c r="R14" s="270" t="s">
        <v>1868</v>
      </c>
      <c r="S14" s="274" t="s">
        <v>1889</v>
      </c>
      <c r="T14" s="279" t="s">
        <v>1605</v>
      </c>
      <c r="U14" s="270" t="s">
        <v>1514</v>
      </c>
      <c r="V14" s="274" t="s">
        <v>1529</v>
      </c>
      <c r="W14" s="278" t="s">
        <v>1545</v>
      </c>
      <c r="X14" s="270" t="s">
        <v>1561</v>
      </c>
      <c r="Y14" s="274" t="s">
        <v>1576</v>
      </c>
      <c r="Z14" s="279" t="s">
        <v>1592</v>
      </c>
    </row>
    <row r="15" spans="1:36">
      <c r="B15" s="264" t="s">
        <v>97</v>
      </c>
      <c r="C15" s="270" t="s">
        <v>1454</v>
      </c>
      <c r="D15" s="274" t="s">
        <v>1643</v>
      </c>
      <c r="E15" s="278" t="s">
        <v>1654</v>
      </c>
      <c r="F15" s="270" t="s">
        <v>1673</v>
      </c>
      <c r="G15" s="274" t="s">
        <v>1691</v>
      </c>
      <c r="H15" s="279" t="s">
        <v>1711</v>
      </c>
      <c r="I15" s="270" t="s">
        <v>1732</v>
      </c>
      <c r="J15" s="284" t="s">
        <v>1754</v>
      </c>
      <c r="K15" s="278" t="s">
        <v>1778</v>
      </c>
      <c r="L15" s="270" t="s">
        <v>1802</v>
      </c>
      <c r="M15" s="274" t="s">
        <v>1826</v>
      </c>
      <c r="N15" s="278" t="s">
        <v>1850</v>
      </c>
      <c r="O15" s="281" t="s">
        <v>1869</v>
      </c>
      <c r="P15" s="283" t="s">
        <v>1890</v>
      </c>
      <c r="Q15" s="285" t="s">
        <v>1606</v>
      </c>
      <c r="R15" s="281" t="s">
        <v>1869</v>
      </c>
      <c r="S15" s="283" t="s">
        <v>1890</v>
      </c>
      <c r="T15" s="285" t="s">
        <v>1606</v>
      </c>
      <c r="U15" s="270" t="s">
        <v>1515</v>
      </c>
      <c r="V15" s="274" t="s">
        <v>1530</v>
      </c>
      <c r="W15" s="278" t="s">
        <v>1546</v>
      </c>
      <c r="X15" s="270" t="s">
        <v>1562</v>
      </c>
      <c r="Y15" s="274" t="s">
        <v>1577</v>
      </c>
      <c r="Z15" s="279" t="s">
        <v>1593</v>
      </c>
    </row>
    <row r="16" spans="1:36">
      <c r="B16" s="264" t="s">
        <v>2</v>
      </c>
      <c r="C16" s="270" t="s">
        <v>1454</v>
      </c>
      <c r="D16" s="274" t="s">
        <v>1454</v>
      </c>
      <c r="E16" s="278" t="s">
        <v>1655</v>
      </c>
      <c r="F16" s="270" t="s">
        <v>1674</v>
      </c>
      <c r="G16" s="274" t="s">
        <v>1692</v>
      </c>
      <c r="H16" s="279" t="s">
        <v>1712</v>
      </c>
      <c r="I16" s="281" t="s">
        <v>1733</v>
      </c>
      <c r="J16" s="283" t="s">
        <v>1755</v>
      </c>
      <c r="K16" s="286" t="s">
        <v>1779</v>
      </c>
      <c r="L16" s="270" t="s">
        <v>1803</v>
      </c>
      <c r="M16" s="274" t="s">
        <v>1827</v>
      </c>
      <c r="N16" s="278" t="s">
        <v>1851</v>
      </c>
      <c r="O16" s="270" t="s">
        <v>1870</v>
      </c>
      <c r="P16" s="274" t="s">
        <v>1891</v>
      </c>
      <c r="Q16" s="279" t="s">
        <v>1908</v>
      </c>
      <c r="R16" s="270" t="s">
        <v>1870</v>
      </c>
      <c r="S16" s="274" t="s">
        <v>1891</v>
      </c>
      <c r="T16" s="279" t="s">
        <v>1908</v>
      </c>
      <c r="U16" s="270" t="s">
        <v>1516</v>
      </c>
      <c r="V16" s="274" t="s">
        <v>1531</v>
      </c>
      <c r="W16" s="278" t="s">
        <v>1547</v>
      </c>
      <c r="X16" s="270" t="s">
        <v>1563</v>
      </c>
      <c r="Y16" s="274" t="s">
        <v>1578</v>
      </c>
      <c r="Z16" s="279" t="s">
        <v>1594</v>
      </c>
    </row>
    <row r="17" spans="1:36">
      <c r="B17" s="264" t="s">
        <v>1</v>
      </c>
      <c r="C17" s="270" t="s">
        <v>1455</v>
      </c>
      <c r="D17" s="274" t="s">
        <v>1455</v>
      </c>
      <c r="E17" s="278" t="s">
        <v>1455</v>
      </c>
      <c r="F17" s="270" t="s">
        <v>1455</v>
      </c>
      <c r="G17" s="274" t="s">
        <v>1455</v>
      </c>
      <c r="H17" s="279" t="s">
        <v>1455</v>
      </c>
      <c r="I17" s="270" t="s">
        <v>1455</v>
      </c>
      <c r="J17" s="274" t="s">
        <v>1455</v>
      </c>
      <c r="K17" s="278" t="s">
        <v>1455</v>
      </c>
      <c r="L17" s="270" t="s">
        <v>1455</v>
      </c>
      <c r="M17" s="274" t="s">
        <v>1455</v>
      </c>
      <c r="N17" s="278" t="s">
        <v>1455</v>
      </c>
      <c r="O17" s="270" t="s">
        <v>1455</v>
      </c>
      <c r="P17" s="274" t="s">
        <v>1455</v>
      </c>
      <c r="Q17" s="279" t="s">
        <v>1455</v>
      </c>
      <c r="R17" s="270" t="s">
        <v>1455</v>
      </c>
      <c r="S17" s="274" t="s">
        <v>1455</v>
      </c>
      <c r="T17" s="279" t="s">
        <v>1455</v>
      </c>
      <c r="U17" s="270" t="s">
        <v>1455</v>
      </c>
      <c r="V17" s="274" t="s">
        <v>1455</v>
      </c>
      <c r="W17" s="278" t="s">
        <v>1455</v>
      </c>
      <c r="X17" s="270" t="s">
        <v>1455</v>
      </c>
      <c r="Y17" s="274" t="s">
        <v>1455</v>
      </c>
      <c r="Z17" s="279" t="s">
        <v>1455</v>
      </c>
    </row>
    <row r="18" spans="1:36">
      <c r="B18" s="264" t="s">
        <v>105</v>
      </c>
      <c r="C18" s="270" t="s">
        <v>1454</v>
      </c>
      <c r="D18" s="274" t="s">
        <v>1454</v>
      </c>
      <c r="E18" s="278" t="s">
        <v>1656</v>
      </c>
      <c r="F18" s="270" t="s">
        <v>1675</v>
      </c>
      <c r="G18" s="274" t="s">
        <v>1693</v>
      </c>
      <c r="H18" s="279" t="s">
        <v>1713</v>
      </c>
      <c r="I18" s="281" t="s">
        <v>1734</v>
      </c>
      <c r="J18" s="283" t="s">
        <v>1756</v>
      </c>
      <c r="K18" s="286" t="s">
        <v>1780</v>
      </c>
      <c r="L18" s="270" t="s">
        <v>1804</v>
      </c>
      <c r="M18" s="274" t="s">
        <v>1828</v>
      </c>
      <c r="N18" s="278" t="s">
        <v>1852</v>
      </c>
      <c r="O18" s="270" t="s">
        <v>1871</v>
      </c>
      <c r="P18" s="274" t="s">
        <v>1892</v>
      </c>
      <c r="Q18" s="279" t="s">
        <v>1909</v>
      </c>
      <c r="R18" s="270" t="s">
        <v>1871</v>
      </c>
      <c r="S18" s="274" t="s">
        <v>1892</v>
      </c>
      <c r="T18" s="279" t="s">
        <v>1909</v>
      </c>
      <c r="U18" s="270" t="s">
        <v>1930</v>
      </c>
      <c r="V18" s="274" t="s">
        <v>1939</v>
      </c>
      <c r="W18" s="278" t="s">
        <v>1947</v>
      </c>
      <c r="X18" s="270" t="s">
        <v>1954</v>
      </c>
      <c r="Y18" s="274" t="s">
        <v>1962</v>
      </c>
      <c r="Z18" s="279" t="s">
        <v>1970</v>
      </c>
    </row>
    <row r="19" spans="1:36">
      <c r="B19" s="264" t="s">
        <v>106</v>
      </c>
      <c r="C19" s="270" t="s">
        <v>1635</v>
      </c>
      <c r="D19" s="274" t="s">
        <v>1644</v>
      </c>
      <c r="E19" s="278" t="s">
        <v>1657</v>
      </c>
      <c r="F19" s="270" t="s">
        <v>1676</v>
      </c>
      <c r="G19" s="274" t="s">
        <v>1694</v>
      </c>
      <c r="H19" s="279" t="s">
        <v>1714</v>
      </c>
      <c r="I19" s="270" t="s">
        <v>1735</v>
      </c>
      <c r="J19" s="274" t="s">
        <v>1757</v>
      </c>
      <c r="K19" s="278" t="s">
        <v>1781</v>
      </c>
      <c r="L19" s="270" t="s">
        <v>1805</v>
      </c>
      <c r="M19" s="274" t="s">
        <v>1829</v>
      </c>
      <c r="N19" s="278" t="s">
        <v>1853</v>
      </c>
      <c r="O19" s="270" t="s">
        <v>1872</v>
      </c>
      <c r="P19" s="274" t="s">
        <v>1502</v>
      </c>
      <c r="Q19" s="279" t="s">
        <v>1502</v>
      </c>
      <c r="R19" s="270" t="s">
        <v>1872</v>
      </c>
      <c r="S19" s="274" t="s">
        <v>1502</v>
      </c>
      <c r="T19" s="279" t="s">
        <v>1502</v>
      </c>
      <c r="U19" s="270" t="s">
        <v>1502</v>
      </c>
      <c r="V19" s="274" t="s">
        <v>1502</v>
      </c>
      <c r="W19" s="278" t="s">
        <v>1502</v>
      </c>
      <c r="X19" s="270" t="s">
        <v>1502</v>
      </c>
      <c r="Y19" s="274" t="s">
        <v>1502</v>
      </c>
      <c r="Z19" s="279" t="s">
        <v>1502</v>
      </c>
    </row>
    <row r="20" spans="1:36">
      <c r="B20" s="264" t="s">
        <v>109</v>
      </c>
      <c r="C20" s="270" t="s">
        <v>1454</v>
      </c>
      <c r="D20" s="274" t="s">
        <v>1454</v>
      </c>
      <c r="E20" s="278" t="s">
        <v>1454</v>
      </c>
      <c r="F20" s="270" t="s">
        <v>1454</v>
      </c>
      <c r="G20" s="274" t="s">
        <v>1695</v>
      </c>
      <c r="H20" s="279" t="s">
        <v>1715</v>
      </c>
      <c r="I20" s="270" t="s">
        <v>1736</v>
      </c>
      <c r="J20" s="274" t="s">
        <v>1758</v>
      </c>
      <c r="K20" s="278" t="s">
        <v>1782</v>
      </c>
      <c r="L20" s="270" t="s">
        <v>1806</v>
      </c>
      <c r="M20" s="274" t="s">
        <v>1830</v>
      </c>
      <c r="N20" s="278" t="s">
        <v>1854</v>
      </c>
      <c r="O20" s="270" t="s">
        <v>1873</v>
      </c>
      <c r="P20" s="274" t="s">
        <v>1893</v>
      </c>
      <c r="Q20" s="279" t="s">
        <v>1910</v>
      </c>
      <c r="R20" s="270" t="s">
        <v>1873</v>
      </c>
      <c r="S20" s="274" t="s">
        <v>1893</v>
      </c>
      <c r="T20" s="279" t="s">
        <v>1910</v>
      </c>
      <c r="U20" s="270" t="s">
        <v>1931</v>
      </c>
      <c r="V20" s="274" t="s">
        <v>1940</v>
      </c>
      <c r="W20" s="278" t="s">
        <v>1948</v>
      </c>
      <c r="X20" s="270" t="s">
        <v>1955</v>
      </c>
      <c r="Y20" s="274" t="s">
        <v>1963</v>
      </c>
      <c r="Z20" s="279" t="s">
        <v>1971</v>
      </c>
    </row>
    <row r="21" spans="1:36">
      <c r="B21" s="264" t="s">
        <v>681</v>
      </c>
      <c r="C21" s="270" t="s">
        <v>1636</v>
      </c>
      <c r="D21" s="274" t="s">
        <v>1645</v>
      </c>
      <c r="E21" s="278" t="s">
        <v>1658</v>
      </c>
      <c r="F21" s="270" t="s">
        <v>1677</v>
      </c>
      <c r="G21" s="284" t="s">
        <v>1696</v>
      </c>
      <c r="H21" s="279" t="s">
        <v>1716</v>
      </c>
      <c r="I21" s="270" t="s">
        <v>1737</v>
      </c>
      <c r="J21" s="284" t="s">
        <v>1759</v>
      </c>
      <c r="K21" s="278" t="s">
        <v>1783</v>
      </c>
      <c r="L21" s="270" t="s">
        <v>1807</v>
      </c>
      <c r="M21" s="274" t="s">
        <v>1831</v>
      </c>
      <c r="N21" s="278" t="s">
        <v>1855</v>
      </c>
      <c r="O21" s="270" t="s">
        <v>1874</v>
      </c>
      <c r="P21" s="284" t="s">
        <v>1894</v>
      </c>
      <c r="Q21" s="279" t="s">
        <v>1607</v>
      </c>
      <c r="R21" s="270" t="s">
        <v>1874</v>
      </c>
      <c r="S21" s="284" t="s">
        <v>1894</v>
      </c>
      <c r="T21" s="279" t="s">
        <v>1607</v>
      </c>
      <c r="U21" s="281" t="s">
        <v>1517</v>
      </c>
      <c r="V21" s="283" t="s">
        <v>1532</v>
      </c>
      <c r="W21" s="286" t="s">
        <v>1548</v>
      </c>
      <c r="X21" s="270" t="s">
        <v>1564</v>
      </c>
      <c r="Y21" s="274" t="s">
        <v>1579</v>
      </c>
      <c r="Z21" s="279" t="s">
        <v>1595</v>
      </c>
    </row>
    <row r="22" spans="1:36" ht="54.75">
      <c r="A22" t="e">
        <f>$A$1:$AZ$21</f>
        <v>#VALUE!</v>
      </c>
      <c r="B22" s="264" t="s">
        <v>119</v>
      </c>
      <c r="C22" s="271" t="s">
        <v>1458</v>
      </c>
      <c r="D22" s="274" t="s">
        <v>1461</v>
      </c>
      <c r="E22" s="279" t="s">
        <v>1464</v>
      </c>
      <c r="F22" s="282" t="s">
        <v>1467</v>
      </c>
      <c r="G22" s="283" t="s">
        <v>1470</v>
      </c>
      <c r="H22" s="285" t="s">
        <v>1472</v>
      </c>
      <c r="I22" s="282" t="s">
        <v>1474</v>
      </c>
      <c r="J22" s="283" t="s">
        <v>1760</v>
      </c>
      <c r="K22" s="285" t="s">
        <v>1784</v>
      </c>
      <c r="L22" s="288" t="s">
        <v>1808</v>
      </c>
      <c r="M22" s="283" t="s">
        <v>1476</v>
      </c>
      <c r="N22" s="285" t="s">
        <v>1479</v>
      </c>
      <c r="O22" s="290" t="s">
        <v>1481</v>
      </c>
      <c r="P22" s="283" t="s">
        <v>1484</v>
      </c>
      <c r="Q22" s="285" t="s">
        <v>1488</v>
      </c>
      <c r="R22" s="282" t="s">
        <v>1489</v>
      </c>
      <c r="S22" s="283" t="s">
        <v>1491</v>
      </c>
      <c r="T22" s="285" t="s">
        <v>1503</v>
      </c>
      <c r="U22" s="291" t="s">
        <v>1518</v>
      </c>
      <c r="V22" s="283" t="s">
        <v>1533</v>
      </c>
      <c r="W22" s="285" t="s">
        <v>1549</v>
      </c>
      <c r="X22" s="292" t="s">
        <v>85</v>
      </c>
      <c r="Y22" s="283" t="s">
        <v>1580</v>
      </c>
      <c r="Z22" s="285" t="s">
        <v>87</v>
      </c>
    </row>
    <row r="23" spans="1:36">
      <c r="B23" s="264" t="s">
        <v>123</v>
      </c>
      <c r="C23" s="268" t="s">
        <v>113</v>
      </c>
      <c r="D23" s="275" t="s">
        <v>113</v>
      </c>
      <c r="E23" s="276" t="s">
        <v>113</v>
      </c>
      <c r="F23" s="268" t="s">
        <v>113</v>
      </c>
      <c r="G23" s="275" t="s">
        <v>113</v>
      </c>
      <c r="H23" s="276" t="s">
        <v>113</v>
      </c>
      <c r="I23" s="268" t="s">
        <v>113</v>
      </c>
      <c r="J23" s="275" t="s">
        <v>113</v>
      </c>
      <c r="K23" s="276" t="s">
        <v>113</v>
      </c>
      <c r="L23" s="289" t="s">
        <v>113</v>
      </c>
      <c r="M23" s="275" t="s">
        <v>113</v>
      </c>
      <c r="N23" s="276" t="s">
        <v>113</v>
      </c>
      <c r="O23" s="268" t="s">
        <v>113</v>
      </c>
      <c r="P23" s="275" t="s">
        <v>113</v>
      </c>
      <c r="Q23" s="276" t="s">
        <v>113</v>
      </c>
      <c r="R23" s="268" t="s">
        <v>113</v>
      </c>
      <c r="S23" s="275" t="s">
        <v>113</v>
      </c>
      <c r="T23" s="276" t="s">
        <v>113</v>
      </c>
      <c r="U23" s="268" t="s">
        <v>113</v>
      </c>
      <c r="V23" s="275" t="s">
        <v>113</v>
      </c>
      <c r="W23" s="276" t="s">
        <v>113</v>
      </c>
      <c r="X23" s="268" t="s">
        <v>113</v>
      </c>
      <c r="Y23" s="275" t="s">
        <v>113</v>
      </c>
      <c r="Z23" s="276" t="s">
        <v>113</v>
      </c>
      <c r="AD23" s="235"/>
      <c r="AE23" s="228"/>
      <c r="AF23" s="231"/>
      <c r="AG23" s="235"/>
      <c r="AH23" s="243"/>
      <c r="AI23" s="231"/>
      <c r="AJ23" s="235"/>
    </row>
    <row r="24" spans="1:36" s="89" customFormat="1">
      <c r="B24" s="266" t="s">
        <v>1633</v>
      </c>
      <c r="C24" s="269" t="s">
        <v>1454</v>
      </c>
      <c r="D24" s="273" t="s">
        <v>1454</v>
      </c>
      <c r="E24" s="280" t="s">
        <v>1454</v>
      </c>
      <c r="F24" s="269" t="s">
        <v>1669</v>
      </c>
      <c r="G24" s="273" t="s">
        <v>1687</v>
      </c>
      <c r="H24" s="277" t="s">
        <v>1707</v>
      </c>
      <c r="I24" s="269" t="s">
        <v>1728</v>
      </c>
      <c r="J24" s="287" t="s">
        <v>1750</v>
      </c>
      <c r="K24" s="280" t="s">
        <v>1774</v>
      </c>
      <c r="L24" s="269" t="s">
        <v>1798</v>
      </c>
      <c r="M24" s="273" t="s">
        <v>1822</v>
      </c>
      <c r="N24" s="277" t="s">
        <v>1846</v>
      </c>
      <c r="O24" s="269" t="s">
        <v>1865</v>
      </c>
      <c r="P24" s="287" t="s">
        <v>1886</v>
      </c>
      <c r="Q24" s="280" t="s">
        <v>1906</v>
      </c>
      <c r="R24" s="269" t="s">
        <v>1614</v>
      </c>
      <c r="S24" s="273" t="s">
        <v>1624</v>
      </c>
      <c r="T24" s="277" t="s">
        <v>1496</v>
      </c>
      <c r="U24" s="269" t="s">
        <v>1512</v>
      </c>
      <c r="V24" s="273" t="s">
        <v>1527</v>
      </c>
      <c r="W24" s="280" t="s">
        <v>1543</v>
      </c>
      <c r="X24" s="269" t="s">
        <v>1559</v>
      </c>
      <c r="Y24" s="287" t="s">
        <v>1574</v>
      </c>
      <c r="Z24" s="277" t="s">
        <v>1590</v>
      </c>
      <c r="AA24"/>
      <c r="AB24"/>
      <c r="AC24"/>
      <c r="AD24" s="236"/>
      <c r="AE24" s="245"/>
      <c r="AF24" s="244"/>
      <c r="AG24" s="236"/>
      <c r="AH24" s="245"/>
      <c r="AI24" s="244"/>
      <c r="AJ24" s="236"/>
    </row>
    <row r="25" spans="1:36">
      <c r="B25" s="266" t="s">
        <v>101</v>
      </c>
      <c r="C25" s="270" t="s">
        <v>1454</v>
      </c>
      <c r="D25" s="274" t="s">
        <v>1642</v>
      </c>
      <c r="E25" s="279" t="s">
        <v>1652</v>
      </c>
      <c r="F25" s="270" t="s">
        <v>1670</v>
      </c>
      <c r="G25" s="274" t="s">
        <v>1688</v>
      </c>
      <c r="H25" s="278" t="s">
        <v>1708</v>
      </c>
      <c r="I25" s="270" t="s">
        <v>1729</v>
      </c>
      <c r="J25" s="284" t="s">
        <v>1751</v>
      </c>
      <c r="K25" s="279" t="s">
        <v>1775</v>
      </c>
      <c r="L25" s="270" t="s">
        <v>1799</v>
      </c>
      <c r="M25" s="274" t="s">
        <v>1823</v>
      </c>
      <c r="N25" s="278" t="s">
        <v>1847</v>
      </c>
      <c r="O25" s="270" t="s">
        <v>1866</v>
      </c>
      <c r="P25" s="274" t="s">
        <v>1887</v>
      </c>
      <c r="Q25" s="279" t="s">
        <v>1907</v>
      </c>
      <c r="R25" s="270" t="s">
        <v>1912</v>
      </c>
      <c r="S25" s="274" t="s">
        <v>1917</v>
      </c>
      <c r="T25" s="278" t="s">
        <v>1921</v>
      </c>
      <c r="U25" s="270" t="s">
        <v>1929</v>
      </c>
      <c r="V25" s="274" t="s">
        <v>1938</v>
      </c>
      <c r="W25" s="279" t="s">
        <v>1946</v>
      </c>
      <c r="X25" s="281" t="s">
        <v>1953</v>
      </c>
      <c r="Y25" s="283" t="s">
        <v>1961</v>
      </c>
      <c r="Z25" s="286" t="s">
        <v>1969</v>
      </c>
      <c r="AD25" s="239"/>
      <c r="AE25" s="229"/>
      <c r="AF25" s="242"/>
      <c r="AG25" s="239"/>
      <c r="AH25" s="229"/>
      <c r="AI25" s="232"/>
      <c r="AJ25" s="239"/>
    </row>
    <row r="26" spans="1:36">
      <c r="B26" s="267" t="s">
        <v>95</v>
      </c>
      <c r="C26" s="270" t="s">
        <v>1454</v>
      </c>
      <c r="D26" s="274" t="s">
        <v>1454</v>
      </c>
      <c r="E26" s="279" t="s">
        <v>1454</v>
      </c>
      <c r="F26" s="281" t="s">
        <v>1671</v>
      </c>
      <c r="G26" s="283" t="s">
        <v>1689</v>
      </c>
      <c r="H26" s="286" t="s">
        <v>1709</v>
      </c>
      <c r="I26" s="270" t="s">
        <v>1730</v>
      </c>
      <c r="J26" s="284" t="s">
        <v>1752</v>
      </c>
      <c r="K26" s="279" t="s">
        <v>1776</v>
      </c>
      <c r="L26" s="270" t="s">
        <v>1800</v>
      </c>
      <c r="M26" s="274" t="s">
        <v>1824</v>
      </c>
      <c r="N26" s="278" t="s">
        <v>1848</v>
      </c>
      <c r="O26" s="270" t="s">
        <v>1867</v>
      </c>
      <c r="P26" s="274" t="s">
        <v>1888</v>
      </c>
      <c r="Q26" s="279" t="s">
        <v>1603</v>
      </c>
      <c r="R26" s="281" t="s">
        <v>1613</v>
      </c>
      <c r="S26" s="283" t="s">
        <v>1623</v>
      </c>
      <c r="T26" s="286" t="s">
        <v>1497</v>
      </c>
      <c r="U26" s="270" t="s">
        <v>1513</v>
      </c>
      <c r="V26" s="274" t="s">
        <v>1528</v>
      </c>
      <c r="W26" s="279" t="s">
        <v>1544</v>
      </c>
      <c r="X26" s="270" t="s">
        <v>1560</v>
      </c>
      <c r="Y26" s="274" t="s">
        <v>1575</v>
      </c>
      <c r="Z26" s="278" t="s">
        <v>1591</v>
      </c>
      <c r="AD26" s="240"/>
      <c r="AE26" s="230"/>
      <c r="AF26" s="233"/>
      <c r="AG26" s="240"/>
      <c r="AH26" s="230"/>
      <c r="AI26" s="233"/>
      <c r="AJ26" s="240"/>
    </row>
    <row r="27" spans="1:36">
      <c r="B27" s="267" t="s">
        <v>96</v>
      </c>
      <c r="C27" s="270" t="s">
        <v>1454</v>
      </c>
      <c r="D27" s="274" t="s">
        <v>1454</v>
      </c>
      <c r="E27" s="279" t="s">
        <v>1653</v>
      </c>
      <c r="F27" s="270" t="s">
        <v>1672</v>
      </c>
      <c r="G27" s="274" t="s">
        <v>1690</v>
      </c>
      <c r="H27" s="278" t="s">
        <v>1710</v>
      </c>
      <c r="I27" s="270" t="s">
        <v>1731</v>
      </c>
      <c r="J27" s="284" t="s">
        <v>1753</v>
      </c>
      <c r="K27" s="279" t="s">
        <v>1777</v>
      </c>
      <c r="L27" s="270" t="s">
        <v>1801</v>
      </c>
      <c r="M27" s="274" t="s">
        <v>1825</v>
      </c>
      <c r="N27" s="278" t="s">
        <v>1849</v>
      </c>
      <c r="O27" s="270" t="s">
        <v>1868</v>
      </c>
      <c r="P27" s="274" t="s">
        <v>1889</v>
      </c>
      <c r="Q27" s="278" t="s">
        <v>1605</v>
      </c>
      <c r="R27" s="281" t="s">
        <v>1615</v>
      </c>
      <c r="S27" s="283" t="s">
        <v>1625</v>
      </c>
      <c r="T27" s="286" t="s">
        <v>1498</v>
      </c>
      <c r="U27" s="270" t="s">
        <v>1514</v>
      </c>
      <c r="V27" s="274" t="s">
        <v>1529</v>
      </c>
      <c r="W27" s="279" t="s">
        <v>1545</v>
      </c>
      <c r="X27" s="270" t="s">
        <v>1561</v>
      </c>
      <c r="Y27" s="274" t="s">
        <v>1576</v>
      </c>
      <c r="Z27" s="278" t="s">
        <v>1592</v>
      </c>
      <c r="AD27" s="241"/>
      <c r="AE27" s="230"/>
      <c r="AF27" s="233"/>
      <c r="AG27" s="240"/>
      <c r="AH27" s="230"/>
      <c r="AI27" s="233"/>
      <c r="AJ27" s="240"/>
    </row>
    <row r="28" spans="1:36">
      <c r="B28" s="265" t="s">
        <v>97</v>
      </c>
      <c r="C28" s="270" t="s">
        <v>1454</v>
      </c>
      <c r="D28" s="274" t="s">
        <v>1643</v>
      </c>
      <c r="E28" s="279" t="s">
        <v>1654</v>
      </c>
      <c r="F28" s="270" t="s">
        <v>1673</v>
      </c>
      <c r="G28" s="274" t="s">
        <v>1691</v>
      </c>
      <c r="H28" s="278" t="s">
        <v>1711</v>
      </c>
      <c r="I28" s="270" t="s">
        <v>1732</v>
      </c>
      <c r="J28" s="284" t="s">
        <v>1754</v>
      </c>
      <c r="K28" s="279" t="s">
        <v>1778</v>
      </c>
      <c r="L28" s="270" t="s">
        <v>1802</v>
      </c>
      <c r="M28" s="274" t="s">
        <v>1826</v>
      </c>
      <c r="N28" s="278" t="s">
        <v>1850</v>
      </c>
      <c r="O28" s="281" t="s">
        <v>1869</v>
      </c>
      <c r="P28" s="283" t="s">
        <v>1890</v>
      </c>
      <c r="Q28" s="285" t="s">
        <v>1606</v>
      </c>
      <c r="R28" s="281" t="s">
        <v>1913</v>
      </c>
      <c r="S28" s="283" t="s">
        <v>1626</v>
      </c>
      <c r="T28" s="286" t="s">
        <v>1499</v>
      </c>
      <c r="U28" s="270" t="s">
        <v>1515</v>
      </c>
      <c r="V28" s="274" t="s">
        <v>1530</v>
      </c>
      <c r="W28" s="279" t="s">
        <v>1546</v>
      </c>
      <c r="X28" s="270" t="s">
        <v>1562</v>
      </c>
      <c r="Y28" s="274" t="s">
        <v>1577</v>
      </c>
      <c r="Z28" s="278" t="s">
        <v>1593</v>
      </c>
      <c r="AD28" s="240"/>
      <c r="AE28" s="230"/>
      <c r="AF28" s="233"/>
      <c r="AG28" s="240"/>
      <c r="AH28" s="230"/>
      <c r="AI28" s="233"/>
      <c r="AJ28" s="240"/>
    </row>
    <row r="29" spans="1:36">
      <c r="B29" s="267" t="s">
        <v>2</v>
      </c>
      <c r="C29" s="270" t="s">
        <v>1454</v>
      </c>
      <c r="D29" s="274" t="s">
        <v>1454</v>
      </c>
      <c r="E29" s="279" t="s">
        <v>1655</v>
      </c>
      <c r="F29" s="270" t="s">
        <v>1674</v>
      </c>
      <c r="G29" s="274" t="s">
        <v>1692</v>
      </c>
      <c r="H29" s="278" t="s">
        <v>1712</v>
      </c>
      <c r="I29" s="281" t="s">
        <v>1733</v>
      </c>
      <c r="J29" s="283" t="s">
        <v>1755</v>
      </c>
      <c r="K29" s="285" t="s">
        <v>1779</v>
      </c>
      <c r="L29" s="270" t="s">
        <v>1803</v>
      </c>
      <c r="M29" s="274" t="s">
        <v>1827</v>
      </c>
      <c r="N29" s="278" t="s">
        <v>1851</v>
      </c>
      <c r="O29" s="270" t="s">
        <v>1870</v>
      </c>
      <c r="P29" s="274" t="s">
        <v>1891</v>
      </c>
      <c r="Q29" s="279" t="s">
        <v>1908</v>
      </c>
      <c r="R29" s="270" t="s">
        <v>1616</v>
      </c>
      <c r="S29" s="274" t="s">
        <v>1627</v>
      </c>
      <c r="T29" s="278" t="s">
        <v>1500</v>
      </c>
      <c r="U29" s="270" t="s">
        <v>1516</v>
      </c>
      <c r="V29" s="274" t="s">
        <v>1531</v>
      </c>
      <c r="W29" s="279" t="s">
        <v>1547</v>
      </c>
      <c r="X29" s="270" t="s">
        <v>1563</v>
      </c>
      <c r="Y29" s="274" t="s">
        <v>1578</v>
      </c>
      <c r="Z29" s="278" t="s">
        <v>1594</v>
      </c>
      <c r="AD29" s="240"/>
      <c r="AE29" s="238"/>
      <c r="AF29" s="231"/>
      <c r="AG29" s="241"/>
      <c r="AH29" s="230"/>
      <c r="AI29" s="233"/>
      <c r="AJ29" s="240"/>
    </row>
    <row r="30" spans="1:36">
      <c r="B30" s="267" t="s">
        <v>1</v>
      </c>
      <c r="C30" s="270" t="s">
        <v>1455</v>
      </c>
      <c r="D30" s="274" t="s">
        <v>1455</v>
      </c>
      <c r="E30" s="279" t="s">
        <v>1455</v>
      </c>
      <c r="F30" s="270" t="s">
        <v>1455</v>
      </c>
      <c r="G30" s="274" t="s">
        <v>1455</v>
      </c>
      <c r="H30" s="278" t="s">
        <v>1455</v>
      </c>
      <c r="I30" s="270" t="s">
        <v>1455</v>
      </c>
      <c r="J30" s="274" t="s">
        <v>1455</v>
      </c>
      <c r="K30" s="279" t="s">
        <v>1455</v>
      </c>
      <c r="L30" s="270" t="s">
        <v>1455</v>
      </c>
      <c r="M30" s="274" t="s">
        <v>1455</v>
      </c>
      <c r="N30" s="278" t="s">
        <v>1455</v>
      </c>
      <c r="O30" s="270" t="s">
        <v>1455</v>
      </c>
      <c r="P30" s="274" t="s">
        <v>1455</v>
      </c>
      <c r="Q30" s="279" t="s">
        <v>1455</v>
      </c>
      <c r="R30" s="270" t="s">
        <v>1455</v>
      </c>
      <c r="S30" s="274" t="s">
        <v>1455</v>
      </c>
      <c r="T30" s="278" t="s">
        <v>1455</v>
      </c>
      <c r="U30" s="270" t="s">
        <v>1455</v>
      </c>
      <c r="V30" s="274" t="s">
        <v>1455</v>
      </c>
      <c r="W30" s="279" t="s">
        <v>1455</v>
      </c>
      <c r="X30" s="270" t="s">
        <v>1455</v>
      </c>
      <c r="Y30" s="274" t="s">
        <v>1455</v>
      </c>
      <c r="Z30" s="278" t="s">
        <v>1455</v>
      </c>
      <c r="AD30" s="240"/>
      <c r="AE30" s="230"/>
      <c r="AF30" s="233"/>
      <c r="AG30" s="240"/>
      <c r="AH30" s="230"/>
      <c r="AI30" s="233"/>
      <c r="AJ30" s="240"/>
    </row>
    <row r="31" spans="1:36">
      <c r="B31" s="267" t="s">
        <v>118</v>
      </c>
      <c r="C31" s="270" t="s">
        <v>1454</v>
      </c>
      <c r="D31" s="274" t="s">
        <v>1454</v>
      </c>
      <c r="E31" s="279" t="s">
        <v>1656</v>
      </c>
      <c r="F31" s="270" t="s">
        <v>1675</v>
      </c>
      <c r="G31" s="274" t="s">
        <v>1693</v>
      </c>
      <c r="H31" s="278" t="s">
        <v>1713</v>
      </c>
      <c r="I31" s="281" t="s">
        <v>1734</v>
      </c>
      <c r="J31" s="283" t="s">
        <v>1756</v>
      </c>
      <c r="K31" s="285" t="s">
        <v>1780</v>
      </c>
      <c r="L31" s="270" t="s">
        <v>1804</v>
      </c>
      <c r="M31" s="274" t="s">
        <v>1828</v>
      </c>
      <c r="N31" s="278" t="s">
        <v>1852</v>
      </c>
      <c r="O31" s="270" t="s">
        <v>1871</v>
      </c>
      <c r="P31" s="274" t="s">
        <v>1892</v>
      </c>
      <c r="Q31" s="278" t="s">
        <v>1909</v>
      </c>
      <c r="R31" s="270" t="s">
        <v>1914</v>
      </c>
      <c r="S31" s="274" t="s">
        <v>1918</v>
      </c>
      <c r="T31" s="278" t="s">
        <v>1922</v>
      </c>
      <c r="U31" s="270" t="s">
        <v>1930</v>
      </c>
      <c r="V31" s="274" t="s">
        <v>1939</v>
      </c>
      <c r="W31" s="279" t="s">
        <v>1947</v>
      </c>
      <c r="X31" s="281" t="s">
        <v>1956</v>
      </c>
      <c r="Y31" s="283" t="s">
        <v>1964</v>
      </c>
      <c r="Z31" s="286" t="s">
        <v>1970</v>
      </c>
      <c r="AD31" s="240"/>
      <c r="AE31" s="230"/>
      <c r="AF31" s="233"/>
      <c r="AG31" s="240"/>
      <c r="AH31" s="230"/>
      <c r="AI31" s="233"/>
      <c r="AJ31" s="240"/>
    </row>
    <row r="32" spans="1:36">
      <c r="B32" s="267" t="s">
        <v>1262</v>
      </c>
      <c r="C32" s="270" t="s">
        <v>1635</v>
      </c>
      <c r="D32" s="274" t="s">
        <v>1644</v>
      </c>
      <c r="E32" s="279" t="s">
        <v>1657</v>
      </c>
      <c r="F32" s="270" t="s">
        <v>1676</v>
      </c>
      <c r="G32" s="274" t="s">
        <v>1694</v>
      </c>
      <c r="H32" s="278" t="s">
        <v>1714</v>
      </c>
      <c r="I32" s="270" t="s">
        <v>1735</v>
      </c>
      <c r="J32" s="274" t="s">
        <v>1757</v>
      </c>
      <c r="K32" s="279" t="s">
        <v>1781</v>
      </c>
      <c r="L32" s="270" t="s">
        <v>1805</v>
      </c>
      <c r="M32" s="274" t="s">
        <v>1829</v>
      </c>
      <c r="N32" s="278" t="s">
        <v>1853</v>
      </c>
      <c r="O32" s="270" t="s">
        <v>1872</v>
      </c>
      <c r="P32" s="274" t="s">
        <v>1502</v>
      </c>
      <c r="Q32" s="279" t="s">
        <v>1502</v>
      </c>
      <c r="R32" s="281" t="s">
        <v>1502</v>
      </c>
      <c r="S32" s="283" t="s">
        <v>1502</v>
      </c>
      <c r="T32" s="286" t="s">
        <v>1502</v>
      </c>
      <c r="U32" s="270" t="s">
        <v>1502</v>
      </c>
      <c r="V32" s="274" t="s">
        <v>1502</v>
      </c>
      <c r="W32" s="279" t="s">
        <v>1502</v>
      </c>
      <c r="X32" s="281" t="s">
        <v>1502</v>
      </c>
      <c r="Y32" s="283" t="s">
        <v>1502</v>
      </c>
      <c r="Z32" s="286" t="s">
        <v>1502</v>
      </c>
      <c r="AD32" s="240"/>
      <c r="AE32" s="230"/>
      <c r="AF32" s="233"/>
      <c r="AG32" s="240"/>
      <c r="AH32" s="230"/>
      <c r="AI32" s="233"/>
      <c r="AJ32" s="240"/>
    </row>
    <row r="33" spans="2:36">
      <c r="B33" s="267" t="s">
        <v>109</v>
      </c>
      <c r="C33" s="270" t="s">
        <v>1454</v>
      </c>
      <c r="D33" s="274" t="s">
        <v>1454</v>
      </c>
      <c r="E33" s="279" t="s">
        <v>1454</v>
      </c>
      <c r="F33" s="270" t="s">
        <v>1454</v>
      </c>
      <c r="G33" s="274" t="s">
        <v>1695</v>
      </c>
      <c r="H33" s="278" t="s">
        <v>1715</v>
      </c>
      <c r="I33" s="281" t="s">
        <v>1736</v>
      </c>
      <c r="J33" s="283" t="s">
        <v>1758</v>
      </c>
      <c r="K33" s="285" t="s">
        <v>1782</v>
      </c>
      <c r="L33" s="270" t="s">
        <v>1806</v>
      </c>
      <c r="M33" s="274" t="s">
        <v>1830</v>
      </c>
      <c r="N33" s="278" t="s">
        <v>1854</v>
      </c>
      <c r="O33" s="270" t="s">
        <v>1873</v>
      </c>
      <c r="P33" s="274" t="s">
        <v>1893</v>
      </c>
      <c r="Q33" s="279" t="s">
        <v>1910</v>
      </c>
      <c r="R33" s="281" t="s">
        <v>1915</v>
      </c>
      <c r="S33" s="283" t="s">
        <v>1919</v>
      </c>
      <c r="T33" s="286" t="s">
        <v>1923</v>
      </c>
      <c r="U33" s="270" t="s">
        <v>1931</v>
      </c>
      <c r="V33" s="274" t="s">
        <v>1940</v>
      </c>
      <c r="W33" s="279" t="s">
        <v>1948</v>
      </c>
      <c r="X33" s="270" t="s">
        <v>1955</v>
      </c>
      <c r="Y33" s="284" t="s">
        <v>1963</v>
      </c>
      <c r="Z33" s="278" t="s">
        <v>1971</v>
      </c>
      <c r="AD33" s="240"/>
      <c r="AE33" s="230"/>
      <c r="AF33" s="233"/>
      <c r="AG33" s="240"/>
      <c r="AH33" s="230"/>
      <c r="AI33" s="233"/>
      <c r="AJ33" s="240"/>
    </row>
    <row r="34" spans="2:36">
      <c r="B34" s="267" t="s">
        <v>681</v>
      </c>
      <c r="C34" s="270" t="s">
        <v>1636</v>
      </c>
      <c r="D34" s="274" t="s">
        <v>1645</v>
      </c>
      <c r="E34" s="279" t="s">
        <v>1658</v>
      </c>
      <c r="F34" s="270" t="s">
        <v>1677</v>
      </c>
      <c r="G34" s="284" t="s">
        <v>1696</v>
      </c>
      <c r="H34" s="278" t="s">
        <v>1716</v>
      </c>
      <c r="I34" s="270" t="s">
        <v>1737</v>
      </c>
      <c r="J34" s="284" t="s">
        <v>1759</v>
      </c>
      <c r="K34" s="279" t="s">
        <v>1783</v>
      </c>
      <c r="L34" s="270" t="s">
        <v>1807</v>
      </c>
      <c r="M34" s="274" t="s">
        <v>1831</v>
      </c>
      <c r="N34" s="278" t="s">
        <v>1855</v>
      </c>
      <c r="O34" s="270" t="s">
        <v>1874</v>
      </c>
      <c r="P34" s="284" t="s">
        <v>1894</v>
      </c>
      <c r="Q34" s="279" t="s">
        <v>1607</v>
      </c>
      <c r="R34" s="270" t="s">
        <v>1617</v>
      </c>
      <c r="S34" s="284" t="s">
        <v>1628</v>
      </c>
      <c r="T34" s="278" t="s">
        <v>1501</v>
      </c>
      <c r="U34" s="270" t="s">
        <v>1517</v>
      </c>
      <c r="V34" s="274" t="s">
        <v>1532</v>
      </c>
      <c r="W34" s="279" t="s">
        <v>1548</v>
      </c>
      <c r="X34" s="270" t="s">
        <v>1564</v>
      </c>
      <c r="Y34" s="274" t="s">
        <v>1579</v>
      </c>
      <c r="Z34" s="278" t="s">
        <v>1595</v>
      </c>
      <c r="AD34" s="240"/>
      <c r="AE34" s="230"/>
      <c r="AF34" s="233"/>
      <c r="AG34" s="240"/>
      <c r="AH34" s="230"/>
      <c r="AI34" s="233"/>
      <c r="AJ34" s="240"/>
    </row>
    <row r="35" spans="2:36">
      <c r="B35" s="267" t="s">
        <v>99</v>
      </c>
      <c r="C35" s="270" t="s">
        <v>1454</v>
      </c>
      <c r="D35" s="274" t="s">
        <v>1646</v>
      </c>
      <c r="E35" s="279" t="s">
        <v>1659</v>
      </c>
      <c r="F35" s="270" t="s">
        <v>1678</v>
      </c>
      <c r="G35" s="274" t="s">
        <v>1697</v>
      </c>
      <c r="H35" s="278" t="s">
        <v>1717</v>
      </c>
      <c r="I35" s="270" t="s">
        <v>1738</v>
      </c>
      <c r="J35" s="274" t="s">
        <v>1761</v>
      </c>
      <c r="K35" s="279" t="s">
        <v>1785</v>
      </c>
      <c r="L35" s="270" t="s">
        <v>1809</v>
      </c>
      <c r="M35" s="274" t="s">
        <v>1832</v>
      </c>
      <c r="N35" s="278" t="s">
        <v>1504</v>
      </c>
      <c r="O35" s="270" t="s">
        <v>1504</v>
      </c>
      <c r="P35" s="274" t="s">
        <v>1504</v>
      </c>
      <c r="Q35" s="279" t="s">
        <v>1504</v>
      </c>
      <c r="R35" s="270" t="s">
        <v>1504</v>
      </c>
      <c r="S35" s="274" t="s">
        <v>1504</v>
      </c>
      <c r="T35" s="278" t="s">
        <v>1504</v>
      </c>
      <c r="U35" s="270" t="s">
        <v>1504</v>
      </c>
      <c r="V35" s="274" t="s">
        <v>1504</v>
      </c>
      <c r="W35" s="279" t="s">
        <v>1504</v>
      </c>
      <c r="X35" s="270" t="s">
        <v>1504</v>
      </c>
      <c r="Y35" s="274" t="s">
        <v>1504</v>
      </c>
      <c r="Z35" s="278" t="s">
        <v>1504</v>
      </c>
      <c r="AD35" s="240"/>
      <c r="AE35" s="230"/>
      <c r="AF35" s="233"/>
      <c r="AG35" s="240"/>
      <c r="AH35" s="230"/>
      <c r="AI35" s="233"/>
      <c r="AJ35" s="240"/>
    </row>
    <row r="36" spans="2:36">
      <c r="B36" s="267" t="s">
        <v>491</v>
      </c>
      <c r="C36" s="270" t="s">
        <v>1459</v>
      </c>
      <c r="D36" s="274" t="s">
        <v>1462</v>
      </c>
      <c r="E36" s="279" t="s">
        <v>1465</v>
      </c>
      <c r="F36" s="281" t="s">
        <v>1468</v>
      </c>
      <c r="G36" s="283" t="s">
        <v>1471</v>
      </c>
      <c r="H36" s="286" t="s">
        <v>1473</v>
      </c>
      <c r="I36" s="270" t="s">
        <v>1475</v>
      </c>
      <c r="J36" s="274" t="s">
        <v>1762</v>
      </c>
      <c r="K36" s="279" t="s">
        <v>1786</v>
      </c>
      <c r="L36" s="270" t="s">
        <v>1810</v>
      </c>
      <c r="M36" s="274" t="s">
        <v>1477</v>
      </c>
      <c r="N36" s="278" t="s">
        <v>1480</v>
      </c>
      <c r="O36" s="281" t="s">
        <v>1482</v>
      </c>
      <c r="P36" s="283" t="s">
        <v>1485</v>
      </c>
      <c r="Q36" s="285" t="s">
        <v>1466</v>
      </c>
      <c r="R36" s="281" t="s">
        <v>1490</v>
      </c>
      <c r="S36" s="283" t="s">
        <v>1492</v>
      </c>
      <c r="T36" s="286" t="s">
        <v>1505</v>
      </c>
      <c r="U36" s="281" t="s">
        <v>1519</v>
      </c>
      <c r="V36" s="283" t="s">
        <v>1534</v>
      </c>
      <c r="W36" s="285" t="s">
        <v>1550</v>
      </c>
      <c r="X36" s="281" t="s">
        <v>1565</v>
      </c>
      <c r="Y36" s="283" t="s">
        <v>1581</v>
      </c>
      <c r="Z36" s="286" t="s">
        <v>1596</v>
      </c>
      <c r="AD36" s="240"/>
      <c r="AE36" s="238"/>
      <c r="AF36" s="231"/>
      <c r="AG36" s="241"/>
      <c r="AH36" s="230"/>
      <c r="AI36" s="233"/>
      <c r="AJ36" s="240"/>
    </row>
    <row r="37" spans="2:36">
      <c r="B37" s="267" t="s">
        <v>1263</v>
      </c>
      <c r="C37" s="270" t="s">
        <v>1637</v>
      </c>
      <c r="D37" s="274" t="s">
        <v>1647</v>
      </c>
      <c r="E37" s="279" t="s">
        <v>1660</v>
      </c>
      <c r="F37" s="270" t="s">
        <v>1679</v>
      </c>
      <c r="G37" s="274" t="s">
        <v>1698</v>
      </c>
      <c r="H37" s="278" t="s">
        <v>1718</v>
      </c>
      <c r="I37" s="270" t="s">
        <v>1739</v>
      </c>
      <c r="J37" s="274" t="s">
        <v>1763</v>
      </c>
      <c r="K37" s="279" t="s">
        <v>1787</v>
      </c>
      <c r="L37" s="270" t="s">
        <v>1811</v>
      </c>
      <c r="M37" s="274" t="s">
        <v>1833</v>
      </c>
      <c r="N37" s="278" t="s">
        <v>1856</v>
      </c>
      <c r="O37" s="270" t="s">
        <v>1875</v>
      </c>
      <c r="P37" s="274" t="s">
        <v>1895</v>
      </c>
      <c r="Q37" s="279" t="s">
        <v>1608</v>
      </c>
      <c r="R37" s="270" t="s">
        <v>1618</v>
      </c>
      <c r="S37" s="274" t="s">
        <v>1493</v>
      </c>
      <c r="T37" s="278" t="s">
        <v>1506</v>
      </c>
      <c r="U37" s="270" t="s">
        <v>1520</v>
      </c>
      <c r="V37" s="274" t="s">
        <v>1535</v>
      </c>
      <c r="W37" s="279" t="s">
        <v>1551</v>
      </c>
      <c r="X37" s="270" t="s">
        <v>1566</v>
      </c>
      <c r="Y37" s="274" t="s">
        <v>1582</v>
      </c>
      <c r="Z37" s="278" t="s">
        <v>1597</v>
      </c>
      <c r="AD37" s="240"/>
      <c r="AE37" s="230"/>
      <c r="AF37" s="233"/>
      <c r="AG37" s="240"/>
      <c r="AH37" s="230"/>
      <c r="AI37" s="233"/>
      <c r="AJ37" s="240"/>
    </row>
    <row r="38" spans="2:36">
      <c r="B38" s="267" t="s">
        <v>1264</v>
      </c>
      <c r="C38" s="270" t="s">
        <v>1638</v>
      </c>
      <c r="D38" s="274" t="s">
        <v>1648</v>
      </c>
      <c r="E38" s="279" t="s">
        <v>1661</v>
      </c>
      <c r="F38" s="281" t="s">
        <v>1680</v>
      </c>
      <c r="G38" s="283" t="s">
        <v>1699</v>
      </c>
      <c r="H38" s="286" t="s">
        <v>1719</v>
      </c>
      <c r="I38" s="281" t="s">
        <v>1740</v>
      </c>
      <c r="J38" s="283" t="s">
        <v>1764</v>
      </c>
      <c r="K38" s="285" t="s">
        <v>1788</v>
      </c>
      <c r="L38" s="281" t="s">
        <v>1812</v>
      </c>
      <c r="M38" s="283" t="s">
        <v>1834</v>
      </c>
      <c r="N38" s="286" t="s">
        <v>1486</v>
      </c>
      <c r="O38" s="270" t="s">
        <v>1876</v>
      </c>
      <c r="P38" s="274" t="s">
        <v>1896</v>
      </c>
      <c r="Q38" s="279" t="s">
        <v>1609</v>
      </c>
      <c r="R38" s="281" t="s">
        <v>1619</v>
      </c>
      <c r="S38" s="283" t="s">
        <v>1494</v>
      </c>
      <c r="T38" s="286" t="s">
        <v>1507</v>
      </c>
      <c r="U38" s="281" t="s">
        <v>1521</v>
      </c>
      <c r="V38" s="283" t="s">
        <v>1536</v>
      </c>
      <c r="W38" s="285" t="s">
        <v>1552</v>
      </c>
      <c r="X38" s="281" t="s">
        <v>1567</v>
      </c>
      <c r="Y38" s="283" t="s">
        <v>1583</v>
      </c>
      <c r="Z38" s="286" t="s">
        <v>1598</v>
      </c>
      <c r="AD38" s="240"/>
      <c r="AE38" s="238"/>
      <c r="AF38" s="231"/>
      <c r="AG38" s="241"/>
      <c r="AH38" s="238"/>
      <c r="AI38" s="231"/>
      <c r="AJ38" s="241"/>
    </row>
    <row r="39" spans="2:36">
      <c r="B39" s="267" t="s">
        <v>108</v>
      </c>
      <c r="C39" s="270" t="s">
        <v>1460</v>
      </c>
      <c r="D39" s="274" t="s">
        <v>1463</v>
      </c>
      <c r="E39" s="279" t="s">
        <v>1662</v>
      </c>
      <c r="F39" s="270" t="s">
        <v>1469</v>
      </c>
      <c r="G39" s="274" t="s">
        <v>1700</v>
      </c>
      <c r="H39" s="278" t="s">
        <v>1720</v>
      </c>
      <c r="I39" s="270" t="s">
        <v>1741</v>
      </c>
      <c r="J39" s="274" t="s">
        <v>1765</v>
      </c>
      <c r="K39" s="279" t="s">
        <v>1789</v>
      </c>
      <c r="L39" s="270" t="s">
        <v>1813</v>
      </c>
      <c r="M39" s="274" t="s">
        <v>1835</v>
      </c>
      <c r="N39" s="278" t="s">
        <v>1857</v>
      </c>
      <c r="O39" s="270" t="s">
        <v>1877</v>
      </c>
      <c r="P39" s="274" t="s">
        <v>1897</v>
      </c>
      <c r="Q39" s="279" t="s">
        <v>1610</v>
      </c>
      <c r="R39" s="270" t="s">
        <v>1620</v>
      </c>
      <c r="S39" s="274" t="s">
        <v>1629</v>
      </c>
      <c r="T39" s="278" t="s">
        <v>1508</v>
      </c>
      <c r="U39" s="270" t="s">
        <v>1522</v>
      </c>
      <c r="V39" s="274" t="s">
        <v>1537</v>
      </c>
      <c r="W39" s="279" t="s">
        <v>1553</v>
      </c>
      <c r="X39" s="270" t="s">
        <v>1568</v>
      </c>
      <c r="Y39" s="274" t="s">
        <v>1584</v>
      </c>
      <c r="Z39" s="278" t="s">
        <v>1599</v>
      </c>
      <c r="AD39" s="240"/>
      <c r="AE39" s="230"/>
      <c r="AF39" s="233"/>
      <c r="AG39" s="240"/>
      <c r="AH39" s="230"/>
      <c r="AI39" s="233"/>
      <c r="AJ39" s="240"/>
    </row>
    <row r="40" spans="2:36">
      <c r="B40" s="267" t="s">
        <v>50</v>
      </c>
      <c r="C40" s="270" t="s">
        <v>1455</v>
      </c>
      <c r="D40" s="274" t="s">
        <v>1455</v>
      </c>
      <c r="E40" s="279" t="s">
        <v>1455</v>
      </c>
      <c r="F40" s="270" t="s">
        <v>1455</v>
      </c>
      <c r="G40" s="274" t="s">
        <v>1455</v>
      </c>
      <c r="H40" s="278" t="s">
        <v>1455</v>
      </c>
      <c r="I40" s="270" t="s">
        <v>1455</v>
      </c>
      <c r="J40" s="274" t="s">
        <v>1455</v>
      </c>
      <c r="K40" s="279" t="s">
        <v>1455</v>
      </c>
      <c r="L40" s="270" t="s">
        <v>1478</v>
      </c>
      <c r="M40" s="274" t="s">
        <v>1483</v>
      </c>
      <c r="N40" s="278" t="s">
        <v>1487</v>
      </c>
      <c r="O40" s="270" t="s">
        <v>1878</v>
      </c>
      <c r="P40" s="274" t="s">
        <v>1898</v>
      </c>
      <c r="Q40" s="279" t="s">
        <v>1611</v>
      </c>
      <c r="R40" s="270" t="s">
        <v>1621</v>
      </c>
      <c r="S40" s="274" t="s">
        <v>1495</v>
      </c>
      <c r="T40" s="278" t="s">
        <v>1509</v>
      </c>
      <c r="U40" s="270" t="s">
        <v>1523</v>
      </c>
      <c r="V40" s="274" t="s">
        <v>1538</v>
      </c>
      <c r="W40" s="279" t="s">
        <v>1554</v>
      </c>
      <c r="X40" s="270" t="s">
        <v>1569</v>
      </c>
      <c r="Y40" s="274" t="s">
        <v>1585</v>
      </c>
      <c r="Z40" s="278" t="s">
        <v>1600</v>
      </c>
      <c r="AD40" s="240"/>
      <c r="AE40" s="230"/>
      <c r="AF40" s="233"/>
      <c r="AG40" s="240"/>
      <c r="AH40" s="230"/>
      <c r="AI40" s="233"/>
      <c r="AJ40" s="240"/>
    </row>
    <row r="41" spans="2:36">
      <c r="B41" s="267" t="s">
        <v>51</v>
      </c>
      <c r="C41" s="270" t="s">
        <v>1639</v>
      </c>
      <c r="D41" s="274" t="s">
        <v>1649</v>
      </c>
      <c r="E41" s="279" t="s">
        <v>1663</v>
      </c>
      <c r="F41" s="270" t="s">
        <v>1681</v>
      </c>
      <c r="G41" s="274" t="s">
        <v>1701</v>
      </c>
      <c r="H41" s="278" t="s">
        <v>1721</v>
      </c>
      <c r="I41" s="270" t="s">
        <v>1742</v>
      </c>
      <c r="J41" s="274" t="s">
        <v>1766</v>
      </c>
      <c r="K41" s="279" t="s">
        <v>1790</v>
      </c>
      <c r="L41" s="270" t="s">
        <v>1814</v>
      </c>
      <c r="M41" s="274" t="s">
        <v>1836</v>
      </c>
      <c r="N41" s="278" t="s">
        <v>1858</v>
      </c>
      <c r="O41" s="270" t="s">
        <v>1879</v>
      </c>
      <c r="P41" s="274" t="s">
        <v>1899</v>
      </c>
      <c r="Q41" s="279" t="s">
        <v>1612</v>
      </c>
      <c r="R41" s="270" t="s">
        <v>1622</v>
      </c>
      <c r="S41" s="274" t="s">
        <v>1630</v>
      </c>
      <c r="T41" s="278" t="s">
        <v>1631</v>
      </c>
      <c r="U41" s="270" t="s">
        <v>1524</v>
      </c>
      <c r="V41" s="274" t="s">
        <v>1539</v>
      </c>
      <c r="W41" s="279" t="s">
        <v>1555</v>
      </c>
      <c r="X41" s="270" t="s">
        <v>1570</v>
      </c>
      <c r="Y41" s="274" t="s">
        <v>1586</v>
      </c>
      <c r="Z41" s="278" t="s">
        <v>1601</v>
      </c>
      <c r="AD41" s="240"/>
      <c r="AE41" s="230"/>
      <c r="AF41" s="233"/>
      <c r="AG41" s="240"/>
      <c r="AH41" s="238"/>
      <c r="AI41" s="231"/>
      <c r="AJ41" s="241"/>
    </row>
    <row r="42" spans="2:36">
      <c r="B42" s="267" t="s">
        <v>1265</v>
      </c>
      <c r="C42" s="270" t="s">
        <v>1640</v>
      </c>
      <c r="D42" s="274" t="s">
        <v>1650</v>
      </c>
      <c r="E42" s="279" t="s">
        <v>1664</v>
      </c>
      <c r="F42" s="270" t="s">
        <v>1682</v>
      </c>
      <c r="G42" s="274" t="s">
        <v>1702</v>
      </c>
      <c r="H42" s="278" t="s">
        <v>1722</v>
      </c>
      <c r="I42" s="270" t="s">
        <v>1743</v>
      </c>
      <c r="J42" s="274" t="s">
        <v>1767</v>
      </c>
      <c r="K42" s="279" t="s">
        <v>1791</v>
      </c>
      <c r="L42" s="270" t="s">
        <v>1815</v>
      </c>
      <c r="M42" s="274" t="s">
        <v>1837</v>
      </c>
      <c r="N42" s="278" t="s">
        <v>1859</v>
      </c>
      <c r="O42" s="270" t="s">
        <v>1880</v>
      </c>
      <c r="P42" s="274" t="s">
        <v>1900</v>
      </c>
      <c r="Q42" s="279" t="s">
        <v>1911</v>
      </c>
      <c r="R42" s="270" t="s">
        <v>1916</v>
      </c>
      <c r="S42" s="274" t="s">
        <v>1920</v>
      </c>
      <c r="T42" s="278" t="s">
        <v>1924</v>
      </c>
      <c r="U42" s="270" t="s">
        <v>1932</v>
      </c>
      <c r="V42" s="274" t="s">
        <v>1941</v>
      </c>
      <c r="W42" s="279" t="s">
        <v>1949</v>
      </c>
      <c r="X42" s="270" t="s">
        <v>1957</v>
      </c>
      <c r="Y42" s="274" t="s">
        <v>1965</v>
      </c>
      <c r="Z42" s="278" t="s">
        <v>1972</v>
      </c>
      <c r="AD42" s="240"/>
      <c r="AE42" s="230"/>
      <c r="AF42" s="233"/>
      <c r="AG42" s="240"/>
      <c r="AH42" s="230"/>
      <c r="AI42" s="233"/>
      <c r="AJ42" s="240"/>
    </row>
  </sheetData>
  <conditionalFormatting sqref="A1:A21">
    <cfRule type="expression" dxfId="0" priority="3">
      <formula>ISNUMBER(A1)</formula>
    </cfRule>
  </conditionalFormatting>
  <conditionalFormatting sqref="AD1:AF1 AD23:AF27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12</vt:i4>
      </vt:variant>
    </vt:vector>
  </HeadingPairs>
  <TitlesOfParts>
    <vt:vector size="25" baseType="lpstr">
      <vt:lpstr>Values</vt:lpstr>
      <vt:lpstr>ALL</vt:lpstr>
      <vt:lpstr>dall</vt:lpstr>
      <vt:lpstr>daLL2</vt:lpstr>
      <vt:lpstr>FLUID</vt:lpstr>
      <vt:lpstr>dfluid1</vt:lpstr>
      <vt:lpstr>dfluid2</vt:lpstr>
      <vt:lpstr>SOLID</vt:lpstr>
      <vt:lpstr>dsolid</vt:lpstr>
      <vt:lpstr>dsolid2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2021-02-28T18:39:35Z</dcterms:created>
  <dcterms:modified xsi:type="dcterms:W3CDTF">2021-04-21T09:15:04Z</dcterms:modified>
</cp:coreProperties>
</file>