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home/intermediate_data/GAN_MDH/assaying/"/>
    </mc:Choice>
  </mc:AlternateContent>
  <xr:revisionPtr revIDLastSave="0" documentId="13_ncr:1_{EF999C36-225F-B34E-B09F-A47410E6B523}" xr6:coauthVersionLast="43" xr6:coauthVersionMax="43" xr10:uidLastSave="{00000000-0000-0000-0000-000000000000}"/>
  <bookViews>
    <workbookView xWindow="0" yWindow="0" windowWidth="38400" windowHeight="21600" activeTab="2" xr2:uid="{00000000-000D-0000-FFFF-FFFF00000000}"/>
  </bookViews>
  <sheets>
    <sheet name="All Cycle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3" l="1"/>
  <c r="E11" i="3"/>
  <c r="E3" i="3"/>
  <c r="E4" i="3"/>
  <c r="E5" i="3"/>
  <c r="E6" i="3"/>
  <c r="E7" i="3"/>
  <c r="E8" i="3"/>
  <c r="E9" i="3"/>
  <c r="E2" i="3"/>
  <c r="AC13" i="2"/>
  <c r="AC10" i="2"/>
  <c r="AC9" i="2"/>
  <c r="AC7" i="2"/>
  <c r="AC5" i="2"/>
  <c r="AC4" i="2"/>
  <c r="AC3" i="2"/>
  <c r="AC2" i="2"/>
  <c r="AA7" i="2"/>
  <c r="AA6" i="2"/>
  <c r="AB6" i="2" s="1"/>
  <c r="AA5" i="2"/>
  <c r="AB5" i="2" s="1"/>
  <c r="AA4" i="2"/>
  <c r="AA3" i="2"/>
  <c r="AA2" i="2"/>
  <c r="AB7" i="2"/>
  <c r="AB13" i="2"/>
  <c r="AA15" i="2"/>
  <c r="AA13" i="2"/>
  <c r="AA12" i="2"/>
  <c r="AB12" i="2" s="1"/>
  <c r="AA11" i="2"/>
  <c r="AB11" i="2" s="1"/>
  <c r="AA10" i="2"/>
  <c r="AB10" i="2" s="1"/>
  <c r="AA9" i="2"/>
  <c r="AB9" i="2" s="1"/>
  <c r="AA8" i="2"/>
  <c r="AB8" i="2" s="1"/>
  <c r="AB4" i="2"/>
  <c r="AB3" i="2"/>
  <c r="AB2" i="2"/>
  <c r="M46" i="2"/>
  <c r="N46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2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D59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D58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D57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D56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D55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D54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D53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D52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D51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D50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D48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D47" i="2"/>
  <c r="E46" i="2"/>
  <c r="F46" i="2"/>
  <c r="G46" i="2"/>
  <c r="H46" i="2"/>
  <c r="I46" i="2"/>
  <c r="J46" i="2"/>
  <c r="K46" i="2"/>
  <c r="L46" i="2"/>
  <c r="O46" i="2"/>
  <c r="P46" i="2"/>
  <c r="Q46" i="2"/>
  <c r="R46" i="2"/>
  <c r="S46" i="2"/>
  <c r="T46" i="2"/>
  <c r="U46" i="2"/>
  <c r="V46" i="2"/>
  <c r="W46" i="2"/>
  <c r="D46" i="2"/>
</calcChain>
</file>

<file path=xl/sharedStrings.xml><?xml version="1.0" encoding="utf-8"?>
<sst xmlns="http://schemas.openxmlformats.org/spreadsheetml/2006/main" count="310" uniqueCount="124">
  <si>
    <t>User: Sysbio</t>
  </si>
  <si>
    <t>Path: D:\Program Files\BMG\SPECTROstar Nano\Sysbio\Data\</t>
  </si>
  <si>
    <t>Test ID: 74</t>
  </si>
  <si>
    <t>Test Name: Ela_NADH_kin</t>
  </si>
  <si>
    <t>Date: 8/22/2019</t>
  </si>
  <si>
    <t>Time: 11:42:30 AM</t>
  </si>
  <si>
    <t>ID1: GAN_MDH2_MDH3_10nM_soluble</t>
  </si>
  <si>
    <t>Absorbance</t>
  </si>
  <si>
    <t>Absorbance values are displayed as OD</t>
  </si>
  <si>
    <t>Well
Row</t>
  </si>
  <si>
    <t>Well
Col</t>
  </si>
  <si>
    <t>Content</t>
  </si>
  <si>
    <t>Raw Data (340)</t>
  </si>
  <si>
    <t>Slope of range 2 based on Raw Data (340)</t>
  </si>
  <si>
    <t>Time</t>
  </si>
  <si>
    <t xml:space="preserve">0 min </t>
  </si>
  <si>
    <t>0 min 45 s</t>
  </si>
  <si>
    <t>1 min 30 s</t>
  </si>
  <si>
    <t>2 min 15 s</t>
  </si>
  <si>
    <t xml:space="preserve">3 min </t>
  </si>
  <si>
    <t>3 min 45 s</t>
  </si>
  <si>
    <t>4 min 30 s</t>
  </si>
  <si>
    <t>5 min 15 s</t>
  </si>
  <si>
    <t xml:space="preserve">6 min </t>
  </si>
  <si>
    <t>6 min 45 s</t>
  </si>
  <si>
    <t>7 min 30 s</t>
  </si>
  <si>
    <t>8 min 15 s</t>
  </si>
  <si>
    <t xml:space="preserve">9 min </t>
  </si>
  <si>
    <t>9 min 45 s</t>
  </si>
  <si>
    <t>10 min 30 s</t>
  </si>
  <si>
    <t>11 min 15 s</t>
  </si>
  <si>
    <t xml:space="preserve">12 min </t>
  </si>
  <si>
    <t>12 min 45 s</t>
  </si>
  <si>
    <t>13 min 30 s</t>
  </si>
  <si>
    <t>14 min 15 s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</si>
  <si>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</si>
  <si>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</si>
  <si>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</si>
  <si>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</si>
  <si>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</si>
  <si>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</si>
  <si>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</si>
  <si>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</si>
  <si>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</si>
  <si>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</si>
  <si>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</si>
  <si>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</si>
  <si>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</si>
  <si>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</si>
  <si>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</si>
  <si>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</si>
  <si>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</si>
  <si>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</si>
  <si>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</si>
  <si>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</si>
  <si>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</si>
  <si>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</si>
  <si>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</si>
  <si>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</si>
  <si>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</si>
  <si>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</si>
  <si>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</si>
  <si>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</si>
  <si>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</si>
  <si>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</si>
  <si>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</si>
  <si>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</si>
  <si>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</si>
  <si>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</si>
  <si>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</si>
  <si>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</si>
  <si>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</si>
  <si>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</si>
  <si>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</si>
  <si>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</si>
  <si>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</si>
  <si>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</si>
  <si>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</si>
  <si>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</si>
  <si>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</si>
  <si>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</si>
  <si>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</si>
  <si>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</si>
  <si>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</si>
  <si>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</si>
  <si>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</si>
  <si>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</si>
  <si>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</si>
  <si>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</si>
  <si>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</si>
  <si>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</si>
  <si>
    <t>02_0024</t>
  </si>
  <si>
    <t>02_0028</t>
  </si>
  <si>
    <t>02_0029</t>
  </si>
  <si>
    <t>02_0035</t>
  </si>
  <si>
    <t>02_0039</t>
  </si>
  <si>
    <t>02_0022</t>
  </si>
  <si>
    <t>03_0056</t>
  </si>
  <si>
    <t>03_0059</t>
  </si>
  <si>
    <t>03_0060</t>
  </si>
  <si>
    <t>MDH_002</t>
  </si>
  <si>
    <t>MDH_003</t>
  </si>
  <si>
    <t>MDH_004</t>
  </si>
  <si>
    <t>BSA(-)</t>
  </si>
  <si>
    <t>no_protein(-)</t>
  </si>
  <si>
    <t>construct</t>
  </si>
  <si>
    <t>slope</t>
  </si>
  <si>
    <t>deltaA340/min</t>
  </si>
  <si>
    <t>average</t>
  </si>
  <si>
    <t>minus BSA</t>
  </si>
  <si>
    <t>stdev</t>
  </si>
  <si>
    <t>molw</t>
  </si>
  <si>
    <t>37.70689</t>
  </si>
  <si>
    <t>34.89478</t>
  </si>
  <si>
    <t>34.89486</t>
  </si>
  <si>
    <t>34.3053</t>
  </si>
  <si>
    <t>34.48787</t>
  </si>
  <si>
    <t>35.49676</t>
  </si>
  <si>
    <t>35.39163</t>
  </si>
  <si>
    <t>36.84183</t>
  </si>
  <si>
    <t>mg</t>
  </si>
  <si>
    <t>U/mg</t>
  </si>
  <si>
    <t>38.27543</t>
  </si>
  <si>
    <t>37.45498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</si>
</sst>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0" xfId="0" applyFont="1"/>
    <xf numFmtId="0" fontId="0" fillId="0" borderId="0" xfId="0" applyFill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    <Relationship Id="rId8" Type="http://schemas.openxmlformats.org/officeDocument/2006/relationships/customXml" Target="../customXml/item1.xml"/>
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PGAN_02</a:t>
            </a:r>
            <a:r>
              <a:rPr lang="en-US" baseline="0"/>
              <a:t> activity, 10nM</a:t>
            </a:r>
            <a:endParaRPr lang="en-US"/>
          </a:p>
        </c:rich>
      </c:tx>
      <c:layout>
        <c:manualLayout>
          <c:xMode val="edge"/>
          <c:yMode val="edge"/>
          <c:x val="0.40308130007346132"/>
          <c:y val="6.0704172221656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7.8785182196122974E-2"/>
          <c:y val="0.14602673147023087"/>
          <c:w val="0.80717570789153714"/>
          <c:h val="0.6783270347585652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02_0024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Sheet1!$D$46:$W$46</c:f>
              <c:numCache>
                <c:formatCode>General</c:formatCode>
                <c:ptCount val="20"/>
                <c:pt idx="0">
                  <c:v>0.53200000000000003</c:v>
                </c:pt>
                <c:pt idx="1">
                  <c:v>0.51533333333333331</c:v>
                </c:pt>
                <c:pt idx="2">
                  <c:v>0.501</c:v>
                </c:pt>
                <c:pt idx="3">
                  <c:v>0.49</c:v>
                </c:pt>
                <c:pt idx="4">
                  <c:v>0.48066666666666663</c:v>
                </c:pt>
                <c:pt idx="5">
                  <c:v>0.47166666666666668</c:v>
                </c:pt>
                <c:pt idx="6">
                  <c:v>0.46666666666666662</c:v>
                </c:pt>
                <c:pt idx="7">
                  <c:v>0.45900000000000002</c:v>
                </c:pt>
                <c:pt idx="8">
                  <c:v>0.45400000000000001</c:v>
                </c:pt>
                <c:pt idx="9">
                  <c:v>0.44666666666666671</c:v>
                </c:pt>
                <c:pt idx="10">
                  <c:v>0.44333333333333336</c:v>
                </c:pt>
                <c:pt idx="11">
                  <c:v>0.4363333333333333</c:v>
                </c:pt>
                <c:pt idx="12">
                  <c:v>0.4306666666666667</c:v>
                </c:pt>
                <c:pt idx="13">
                  <c:v>0.42399999999999999</c:v>
                </c:pt>
                <c:pt idx="14">
                  <c:v>0.41866666666666669</c:v>
                </c:pt>
                <c:pt idx="15">
                  <c:v>0.41299999999999998</c:v>
                </c:pt>
                <c:pt idx="16">
                  <c:v>0.40700000000000003</c:v>
                </c:pt>
                <c:pt idx="17">
                  <c:v>0.39833333333333337</c:v>
                </c:pt>
                <c:pt idx="18">
                  <c:v>0.39166666666666666</c:v>
                </c:pt>
                <c:pt idx="19">
                  <c:v>0.38700000000000001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2-AF4D-986A-F0944257A9C8}"/>
            </c:ext>
          </c:extLst>
        </c:ser>
        <c:ser>
          <c:idx val="1"/>
          <c:order val="1"/>
          <c:tx>
            <c:strRef>
              <c:f>Sheet1!$C$47</c:f>
              <c:strCache>
                <c:ptCount val="1"/>
                <c:pt idx="0">
                  <c:v>02_0028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Sheet1!$D$47:$W$47</c:f>
              <c:numCache>
                <c:formatCode>General</c:formatCode>
                <c:ptCount val="20"/>
                <c:pt idx="0">
                  <c:v>0.5013333333333333</c:v>
                </c:pt>
                <c:pt idx="1">
                  <c:v>0.48833333333333329</c:v>
                </c:pt>
                <c:pt idx="2">
                  <c:v>0.47000000000000003</c:v>
                </c:pt>
                <c:pt idx="3">
                  <c:v>0.45666666666666672</c:v>
                </c:pt>
                <c:pt idx="4">
                  <c:v>0.44466666666666671</c:v>
                </c:pt>
                <c:pt idx="5">
                  <c:v>0.433</c:v>
                </c:pt>
                <c:pt idx="6">
                  <c:v>0.42299999999999999</c:v>
                </c:pt>
                <c:pt idx="7">
                  <c:v>0.41133333333333333</c:v>
                </c:pt>
                <c:pt idx="8">
                  <c:v>0.40599999999999997</c:v>
                </c:pt>
                <c:pt idx="9">
                  <c:v>0.39766666666666667</c:v>
                </c:pt>
                <c:pt idx="10">
                  <c:v>0.38999999999999996</c:v>
                </c:pt>
                <c:pt idx="11">
                  <c:v>0.38100000000000001</c:v>
                </c:pt>
                <c:pt idx="12">
                  <c:v>0.37399999999999994</c:v>
                </c:pt>
                <c:pt idx="13">
                  <c:v>0.36599999999999994</c:v>
                </c:pt>
                <c:pt idx="14">
                  <c:v>0.35833333333333334</c:v>
                </c:pt>
                <c:pt idx="15">
                  <c:v>0.35200000000000004</c:v>
                </c:pt>
                <c:pt idx="16">
                  <c:v>0.33933333333333332</c:v>
                </c:pt>
                <c:pt idx="17">
                  <c:v>0.33233333333333337</c:v>
                </c:pt>
                <c:pt idx="18">
                  <c:v>0.32266666666666666</c:v>
                </c:pt>
                <c:pt idx="19">
                  <c:v>0.31866666666666665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2-AF4D-986A-F0944257A9C8}"/>
            </c:ext>
          </c:extLst>
        </c:ser>
        <c:ser>
          <c:idx val="2"/>
          <c:order val="2"/>
          <c:tx>
            <c:strRef>
              <c:f>Sheet1!$C$48</c:f>
              <c:strCache>
                <c:ptCount val="1"/>
                <c:pt idx="0">
                  <c:v>02_0029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Sheet1!$D$48:$W$48</c:f>
              <c:numCache>
                <c:formatCode>General</c:formatCode>
                <c:ptCount val="20"/>
                <c:pt idx="0">
                  <c:v>0.44066666666666671</c:v>
                </c:pt>
                <c:pt idx="1">
                  <c:v>0.3753333333333333</c:v>
                </c:pt>
                <c:pt idx="2">
                  <c:v>0.32300000000000001</c:v>
                </c:pt>
                <c:pt idx="3">
                  <c:v>0.27500000000000002</c:v>
                </c:pt>
                <c:pt idx="4">
                  <c:v>0.23566666666666666</c:v>
                </c:pt>
                <c:pt idx="5">
                  <c:v>0.20000000000000004</c:v>
                </c:pt>
                <c:pt idx="6">
                  <c:v>0.17166666666666666</c:v>
                </c:pt>
                <c:pt idx="7">
                  <c:v>0.14833333333333332</c:v>
                </c:pt>
                <c:pt idx="8">
                  <c:v>0.13233333333333333</c:v>
                </c:pt>
                <c:pt idx="9">
                  <c:v>0.11499999999999999</c:v>
                </c:pt>
                <c:pt idx="10">
                  <c:v>0.10299999999999999</c:v>
                </c:pt>
                <c:pt idx="11">
                  <c:v>9.2666666666666675E-2</c:v>
                </c:pt>
                <c:pt idx="12">
                  <c:v>8.4666666666666668E-2</c:v>
                </c:pt>
                <c:pt idx="13">
                  <c:v>7.9000000000000001E-2</c:v>
                </c:pt>
                <c:pt idx="14">
                  <c:v>7.2999999999999995E-2</c:v>
                </c:pt>
                <c:pt idx="15">
                  <c:v>6.8000000000000005E-2</c:v>
                </c:pt>
                <c:pt idx="16">
                  <c:v>6.5000000000000002E-2</c:v>
                </c:pt>
                <c:pt idx="17">
                  <c:v>6.0333333333333329E-2</c:v>
                </c:pt>
                <c:pt idx="18">
                  <c:v>5.6999999999999995E-2</c:v>
                </c:pt>
                <c:pt idx="19">
                  <c:v>5.7333333333333326E-2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62-AF4D-986A-F0944257A9C8}"/>
            </c:ext>
          </c:extLst>
        </c:ser>
        <c:ser>
          <c:idx val="3"/>
          <c:order val="3"/>
          <c:tx>
            <c:strRef>
              <c:f>Sheet1!$C$49</c:f>
              <c:strCache>
                <c:ptCount val="1"/>
                <c:pt idx="0">
                  <c:v>02_0035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Sheet1!$D$49:$W$49</c:f>
              <c:numCache>
                <c:formatCode>General</c:formatCode>
                <c:ptCount val="20"/>
                <c:pt idx="0">
                  <c:v>0.39100000000000001</c:v>
                </c:pt>
                <c:pt idx="1">
                  <c:v>0.29833333333333334</c:v>
                </c:pt>
                <c:pt idx="2">
                  <c:v>0.21766666666666667</c:v>
                </c:pt>
                <c:pt idx="3">
                  <c:v>0.15266666666666664</c:v>
                </c:pt>
                <c:pt idx="4">
                  <c:v>0.11066666666666668</c:v>
                </c:pt>
                <c:pt idx="5">
                  <c:v>8.3666666666666667E-2</c:v>
                </c:pt>
                <c:pt idx="6">
                  <c:v>6.7333333333333342E-2</c:v>
                </c:pt>
                <c:pt idx="7">
                  <c:v>5.733333333333334E-2</c:v>
                </c:pt>
                <c:pt idx="8">
                  <c:v>5.566666666666667E-2</c:v>
                </c:pt>
                <c:pt idx="9">
                  <c:v>5.000000000000001E-2</c:v>
                </c:pt>
                <c:pt idx="10">
                  <c:v>5.0999999999999997E-2</c:v>
                </c:pt>
                <c:pt idx="11">
                  <c:v>5.0333333333333334E-2</c:v>
                </c:pt>
                <c:pt idx="12">
                  <c:v>5.000000000000001E-2</c:v>
                </c:pt>
                <c:pt idx="13">
                  <c:v>5.0333333333333334E-2</c:v>
                </c:pt>
                <c:pt idx="14">
                  <c:v>4.9999999999999996E-2</c:v>
                </c:pt>
                <c:pt idx="15">
                  <c:v>5.000000000000001E-2</c:v>
                </c:pt>
                <c:pt idx="16">
                  <c:v>5.0333333333333341E-2</c:v>
                </c:pt>
                <c:pt idx="17">
                  <c:v>4.8333333333333339E-2</c:v>
                </c:pt>
                <c:pt idx="18">
                  <c:v>4.7333333333333338E-2</c:v>
                </c:pt>
                <c:pt idx="19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62-AF4D-986A-F0944257A9C8}"/>
            </c:ext>
          </c:extLst>
        </c:ser>
        <c:ser>
          <c:idx val="4"/>
          <c:order val="4"/>
          <c:tx>
            <c:strRef>
              <c:f>Sheet1!$C$50</c:f>
              <c:strCache>
                <c:ptCount val="1"/>
                <c:pt idx="0">
                  <c:v>02_0039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Sheet1!$D$50:$W$50</c:f>
              <c:numCache>
                <c:formatCode>General</c:formatCode>
                <c:ptCount val="20"/>
                <c:pt idx="0">
                  <c:v>0.45900000000000002</c:v>
                </c:pt>
                <c:pt idx="1">
                  <c:v>0.40900000000000003</c:v>
                </c:pt>
                <c:pt idx="2">
                  <c:v>0.37166666666666665</c:v>
                </c:pt>
                <c:pt idx="3">
                  <c:v>0.33966666666666673</c:v>
                </c:pt>
                <c:pt idx="4">
                  <c:v>0.30733333333333329</c:v>
                </c:pt>
                <c:pt idx="5">
                  <c:v>0.27966666666666667</c:v>
                </c:pt>
                <c:pt idx="6">
                  <c:v>0.25633333333333336</c:v>
                </c:pt>
                <c:pt idx="7">
                  <c:v>0.23366666666666669</c:v>
                </c:pt>
                <c:pt idx="8">
                  <c:v>0.21666666666666667</c:v>
                </c:pt>
                <c:pt idx="9">
                  <c:v>0.19499999999999998</c:v>
                </c:pt>
                <c:pt idx="10">
                  <c:v>0.18133333333333335</c:v>
                </c:pt>
                <c:pt idx="11">
                  <c:v>0.16533333333333333</c:v>
                </c:pt>
                <c:pt idx="12">
                  <c:v>0.152</c:v>
                </c:pt>
                <c:pt idx="13">
                  <c:v>0.14033333333333334</c:v>
                </c:pt>
                <c:pt idx="14">
                  <c:v>0.13066666666666668</c:v>
                </c:pt>
                <c:pt idx="15">
                  <c:v>0.12333333333333334</c:v>
                </c:pt>
                <c:pt idx="16">
                  <c:v>0.11433333333333334</c:v>
                </c:pt>
                <c:pt idx="17">
                  <c:v>0.10466666666666667</c:v>
                </c:pt>
                <c:pt idx="18">
                  <c:v>9.8333333333333342E-2</c:v>
                </c:pt>
                <c:pt idx="19">
                  <c:v>9.5333333333333339E-2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62-AF4D-986A-F0944257A9C8}"/>
            </c:ext>
          </c:extLst>
        </c:ser>
        <c:ser>
          <c:idx val="5"/>
          <c:order val="5"/>
          <c:tx>
            <c:strRef>
              <c:f>Sheet1!$C$51</c:f>
              <c:strCache>
                <c:ptCount val="1"/>
                <c:pt idx="0">
                  <c:v>02_0022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Sheet1!$D$51:$W$51</c:f>
              <c:numCache>
                <c:formatCode>General</c:formatCode>
                <c:ptCount val="20"/>
                <c:pt idx="0">
                  <c:v>0.50266666666666671</c:v>
                </c:pt>
                <c:pt idx="1">
                  <c:v>0.49766666666666665</c:v>
                </c:pt>
                <c:pt idx="2">
                  <c:v>0.49233333333333329</c:v>
                </c:pt>
                <c:pt idx="3">
                  <c:v>0.48799999999999999</c:v>
                </c:pt>
                <c:pt idx="4">
                  <c:v>0.48633333333333334</c:v>
                </c:pt>
                <c:pt idx="5">
                  <c:v>0.48366666666666669</c:v>
                </c:pt>
                <c:pt idx="6">
                  <c:v>0.48233333333333334</c:v>
                </c:pt>
                <c:pt idx="7">
                  <c:v>0.47666666666666663</c:v>
                </c:pt>
                <c:pt idx="8">
                  <c:v>0.47700000000000004</c:v>
                </c:pt>
                <c:pt idx="9">
                  <c:v>0.47300000000000003</c:v>
                </c:pt>
                <c:pt idx="10">
                  <c:v>0.47233333333333327</c:v>
                </c:pt>
                <c:pt idx="11">
                  <c:v>0.46966666666666668</c:v>
                </c:pt>
                <c:pt idx="12">
                  <c:v>0.46600000000000003</c:v>
                </c:pt>
                <c:pt idx="13">
                  <c:v>0.46433333333333332</c:v>
                </c:pt>
                <c:pt idx="14">
                  <c:v>0.46333333333333337</c:v>
                </c:pt>
                <c:pt idx="15">
                  <c:v>0.46100000000000002</c:v>
                </c:pt>
                <c:pt idx="16">
                  <c:v>0.45766666666666667</c:v>
                </c:pt>
                <c:pt idx="17">
                  <c:v>0.45266666666666672</c:v>
                </c:pt>
                <c:pt idx="18">
                  <c:v>0.45</c:v>
                </c:pt>
                <c:pt idx="19">
                  <c:v>0.44900000000000001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62-AF4D-986A-F0944257A9C8}"/>
            </c:ext>
          </c:extLst>
        </c:ser>
        <c:ser>
          <c:idx val="6"/>
          <c:order val="6"/>
          <c:tx>
            <c:strRef>
              <c:f>Sheet1!$C$55</c:f>
              <c:strCache>
                <c:ptCount val="1"/>
                <c:pt idx="0">
                  <c:v>MDH_002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Sheet1!$D$55:$W$55</c:f>
              <c:numCache>
                <c:formatCode>General</c:formatCode>
                <c:ptCount val="20"/>
                <c:pt idx="0">
                  <c:v>0.51266666666666671</c:v>
                </c:pt>
                <c:pt idx="1">
                  <c:v>0.5033333333333333</c:v>
                </c:pt>
                <c:pt idx="2">
                  <c:v>0.5043333333333333</c:v>
                </c:pt>
                <c:pt idx="3">
                  <c:v>0.5013333333333333</c:v>
                </c:pt>
                <c:pt idx="4">
                  <c:v>0.50166666666666671</c:v>
                </c:pt>
                <c:pt idx="5">
                  <c:v>0.50166666666666659</c:v>
                </c:pt>
                <c:pt idx="6">
                  <c:v>0.50166666666666659</c:v>
                </c:pt>
                <c:pt idx="7">
                  <c:v>0.50266666666666671</c:v>
                </c:pt>
                <c:pt idx="8">
                  <c:v>0.503</c:v>
                </c:pt>
                <c:pt idx="9">
                  <c:v>0.501</c:v>
                </c:pt>
                <c:pt idx="10">
                  <c:v>0.503</c:v>
                </c:pt>
                <c:pt idx="11">
                  <c:v>0.5036666666666666</c:v>
                </c:pt>
                <c:pt idx="12">
                  <c:v>0.504</c:v>
                </c:pt>
                <c:pt idx="13">
                  <c:v>0.502</c:v>
                </c:pt>
                <c:pt idx="14">
                  <c:v>0.5053333333333333</c:v>
                </c:pt>
                <c:pt idx="15">
                  <c:v>0.5063333333333333</c:v>
                </c:pt>
                <c:pt idx="16">
                  <c:v>0.5056666666666666</c:v>
                </c:pt>
                <c:pt idx="17">
                  <c:v>0.501</c:v>
                </c:pt>
                <c:pt idx="18">
                  <c:v>0.5033333333333333</c:v>
                </c:pt>
                <c:pt idx="19">
                  <c:v>0.504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62-AF4D-986A-F0944257A9C8}"/>
            </c:ext>
          </c:extLst>
        </c:ser>
        <c:ser>
          <c:idx val="7"/>
          <c:order val="7"/>
          <c:tx>
            <c:strRef>
              <c:f>Sheet1!$C$56</c:f>
              <c:strCache>
                <c:ptCount val="1"/>
                <c:pt idx="0">
                  <c:v>MDH_003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Sheet1!$D$56:$W$56</c:f>
              <c:numCache>
                <c:formatCode>General</c:formatCode>
                <c:ptCount val="20"/>
                <c:pt idx="0">
                  <c:v>0.45833333333333331</c:v>
                </c:pt>
                <c:pt idx="1">
                  <c:v>0.39633333333333337</c:v>
                </c:pt>
                <c:pt idx="2">
                  <c:v>0.32466666666666666</c:v>
                </c:pt>
                <c:pt idx="3">
                  <c:v>0.26700000000000002</c:v>
                </c:pt>
                <c:pt idx="4">
                  <c:v>0.22566666666666665</c:v>
                </c:pt>
                <c:pt idx="5">
                  <c:v>0.19299999999999998</c:v>
                </c:pt>
                <c:pt idx="6">
                  <c:v>0.16600000000000001</c:v>
                </c:pt>
                <c:pt idx="7">
                  <c:v>0.14499999999999999</c:v>
                </c:pt>
                <c:pt idx="8">
                  <c:v>0.13233333333333333</c:v>
                </c:pt>
                <c:pt idx="9">
                  <c:v>0.11699999999999999</c:v>
                </c:pt>
                <c:pt idx="10">
                  <c:v>0.10833333333333334</c:v>
                </c:pt>
                <c:pt idx="11">
                  <c:v>0.10033333333333334</c:v>
                </c:pt>
                <c:pt idx="12">
                  <c:v>9.4666666666666677E-2</c:v>
                </c:pt>
                <c:pt idx="13">
                  <c:v>8.8333333333333333E-2</c:v>
                </c:pt>
                <c:pt idx="14">
                  <c:v>8.433333333333333E-2</c:v>
                </c:pt>
                <c:pt idx="15">
                  <c:v>8.1000000000000003E-2</c:v>
                </c:pt>
                <c:pt idx="16">
                  <c:v>7.5999999999999998E-2</c:v>
                </c:pt>
                <c:pt idx="17">
                  <c:v>7.2333333333333333E-2</c:v>
                </c:pt>
                <c:pt idx="18">
                  <c:v>6.9666666666666668E-2</c:v>
                </c:pt>
                <c:pt idx="19">
                  <c:v>6.9666666666666668E-2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62-AF4D-986A-F0944257A9C8}"/>
            </c:ext>
          </c:extLst>
        </c:ser>
        <c:ser>
          <c:idx val="8"/>
          <c:order val="8"/>
          <c:tx>
            <c:strRef>
              <c:f>Sheet1!$C$57</c:f>
              <c:strCache>
                <c:ptCount val="1"/>
                <c:pt idx="0">
                  <c:v>MDH_004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Sheet1!$D$57:$W$57</c:f>
              <c:numCache>
                <c:formatCode>General</c:formatCode>
                <c:ptCount val="20"/>
                <c:pt idx="0">
                  <c:v>0.49333333333333335</c:v>
                </c:pt>
                <c:pt idx="1">
                  <c:v>0.46733333333333338</c:v>
                </c:pt>
                <c:pt idx="2">
                  <c:v>0.44700000000000001</c:v>
                </c:pt>
                <c:pt idx="3">
                  <c:v>0.42733333333333334</c:v>
                </c:pt>
                <c:pt idx="4">
                  <c:v>0.41099999999999998</c:v>
                </c:pt>
                <c:pt idx="5">
                  <c:v>0.39566666666666667</c:v>
                </c:pt>
                <c:pt idx="6">
                  <c:v>0.38233333333333336</c:v>
                </c:pt>
                <c:pt idx="7">
                  <c:v>0.36866666666666664</c:v>
                </c:pt>
                <c:pt idx="8">
                  <c:v>0.35899999999999999</c:v>
                </c:pt>
                <c:pt idx="9">
                  <c:v>0.34433333333333332</c:v>
                </c:pt>
                <c:pt idx="10">
                  <c:v>0.33433333333333337</c:v>
                </c:pt>
                <c:pt idx="11">
                  <c:v>0.32400000000000001</c:v>
                </c:pt>
                <c:pt idx="12">
                  <c:v>0.3116666666666667</c:v>
                </c:pt>
                <c:pt idx="13">
                  <c:v>0.30166666666666669</c:v>
                </c:pt>
                <c:pt idx="14">
                  <c:v>0.29399999999999998</c:v>
                </c:pt>
                <c:pt idx="15">
                  <c:v>0.28566666666666668</c:v>
                </c:pt>
                <c:pt idx="16">
                  <c:v>0.27400000000000002</c:v>
                </c:pt>
                <c:pt idx="17">
                  <c:v>0.26300000000000001</c:v>
                </c:pt>
                <c:pt idx="18">
                  <c:v>0.25533333333333336</c:v>
                </c:pt>
                <c:pt idx="19">
                  <c:v>0.24933333333333332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362-AF4D-986A-F0944257A9C8}"/>
            </c:ext>
          </c:extLst>
        </c:ser>
        <c:ser>
          <c:idx val="9"/>
          <c:order val="9"/>
          <c:tx>
            <c:strRef>
              <c:f>Sheet1!$C$58</c:f>
              <c:strCache>
                <c:ptCount val="1"/>
                <c:pt idx="0">
                  <c:v>BSA(-)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Sheet1!$D$58:$W$58</c:f>
              <c:numCache>
                <c:formatCode>General</c:formatCode>
                <c:ptCount val="20"/>
                <c:pt idx="0">
                  <c:v>0.52433333333333343</c:v>
                </c:pt>
                <c:pt idx="1">
                  <c:v>0.51366666666666672</c:v>
                </c:pt>
                <c:pt idx="2">
                  <c:v>0.50866666666666671</c:v>
                </c:pt>
                <c:pt idx="3">
                  <c:v>0.50166666666666659</c:v>
                </c:pt>
                <c:pt idx="4">
                  <c:v>0.49933333333333335</c:v>
                </c:pt>
                <c:pt idx="5">
                  <c:v>0.49666666666666665</c:v>
                </c:pt>
                <c:pt idx="6">
                  <c:v>0.49633333333333329</c:v>
                </c:pt>
                <c:pt idx="7">
                  <c:v>0.49733333333333335</c:v>
                </c:pt>
                <c:pt idx="8">
                  <c:v>0.5</c:v>
                </c:pt>
                <c:pt idx="9">
                  <c:v>0.49833333333333335</c:v>
                </c:pt>
                <c:pt idx="10">
                  <c:v>0.5013333333333333</c:v>
                </c:pt>
                <c:pt idx="11">
                  <c:v>0.5003333333333333</c:v>
                </c:pt>
                <c:pt idx="12">
                  <c:v>0.4996666666666667</c:v>
                </c:pt>
                <c:pt idx="13">
                  <c:v>0.5006666666666667</c:v>
                </c:pt>
                <c:pt idx="14">
                  <c:v>0.501</c:v>
                </c:pt>
                <c:pt idx="15">
                  <c:v>0.50166666666666659</c:v>
                </c:pt>
                <c:pt idx="16">
                  <c:v>0.49933333333333335</c:v>
                </c:pt>
                <c:pt idx="17">
                  <c:v>0.49700000000000005</c:v>
                </c:pt>
                <c:pt idx="18">
                  <c:v>0.49733333333333335</c:v>
                </c:pt>
                <c:pt idx="19">
                  <c:v>0.49766666666666665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362-AF4D-986A-F0944257A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078351"/>
        <c:axId val="1078333375"/>
      </c:scatterChart>
      <c:valAx>
        <c:axId val="107807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Time</a:t>
                </a:r>
                <a:r>
                  <a:rPr lang="en-US" sz="1050" baseline="0"/>
                  <a:t> [min]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78333375"/>
        <c:crosses val="autoZero"/>
        <c:crossBetween val="midCat"/>
      </c:valAx>
      <c:valAx>
        <c:axId val="1078333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Absorbance 340nm</a:t>
                </a:r>
              </a:p>
              <a:p>
                <a:pPr>
                  <a:defRPr sz="1100"/>
                </a:pPr>
                <a:r>
                  <a:rPr lang="en-US" sz="1100" baseline="0"/>
                  <a:t> 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78078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PGAN_03 activity, 10nM</a:t>
            </a:r>
          </a:p>
        </c:rich>
      </c:tx>
      <c:layout>
        <c:manualLayout>
          <c:xMode val="edge"/>
          <c:yMode val="edge"/>
          <c:x val="0.45644414972001179"/>
          <c:y val="5.3877084255570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8.4503810365879325E-2"/>
          <c:y val="0.12436236535340121"/>
          <c:w val="0.81983579638752058"/>
          <c:h val="0.683382211893168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Sheet1!$C$52</c:f>
              <c:strCache>
                <c:ptCount val="1"/>
                <c:pt idx="0">
                  <c:v>03_0056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Sheet1!$D$52:$W$52</c:f>
              <c:numCache>
                <c:formatCode>General</c:formatCode>
                <c:ptCount val="20"/>
                <c:pt idx="0">
                  <c:v>0.50733333333333341</c:v>
                </c:pt>
                <c:pt idx="1">
                  <c:v>0.50266666666666671</c:v>
                </c:pt>
                <c:pt idx="2">
                  <c:v>0.50366666666666671</c:v>
                </c:pt>
                <c:pt idx="3">
                  <c:v>0.50166666666666659</c:v>
                </c:pt>
                <c:pt idx="4">
                  <c:v>0.505</c:v>
                </c:pt>
                <c:pt idx="5">
                  <c:v>0.50233333333333341</c:v>
                </c:pt>
                <c:pt idx="6">
                  <c:v>0.5056666666666666</c:v>
                </c:pt>
                <c:pt idx="7">
                  <c:v>0.5046666666666666</c:v>
                </c:pt>
                <c:pt idx="8">
                  <c:v>0.50800000000000001</c:v>
                </c:pt>
                <c:pt idx="9">
                  <c:v>0.50466666666666671</c:v>
                </c:pt>
                <c:pt idx="10">
                  <c:v>0.50800000000000001</c:v>
                </c:pt>
                <c:pt idx="11">
                  <c:v>0.5093333333333333</c:v>
                </c:pt>
                <c:pt idx="12">
                  <c:v>0.5073333333333333</c:v>
                </c:pt>
                <c:pt idx="13">
                  <c:v>0.5073333333333333</c:v>
                </c:pt>
                <c:pt idx="14">
                  <c:v>0.50900000000000001</c:v>
                </c:pt>
                <c:pt idx="15">
                  <c:v>0.5093333333333333</c:v>
                </c:pt>
                <c:pt idx="16">
                  <c:v>0.5099999999999999</c:v>
                </c:pt>
                <c:pt idx="17">
                  <c:v>0.50700000000000001</c:v>
                </c:pt>
                <c:pt idx="18">
                  <c:v>0.5073333333333333</c:v>
                </c:pt>
                <c:pt idx="19">
                  <c:v>0.51100000000000001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4-0B43-94A1-22E75FF20587}"/>
            </c:ext>
          </c:extLst>
        </c:ser>
        <c:ser>
          <c:idx val="1"/>
          <c:order val="1"/>
          <c:tx>
            <c:strRef>
              <c:f>Sheet1!$C$53</c:f>
              <c:strCache>
                <c:ptCount val="1"/>
                <c:pt idx="0">
                  <c:v>03_0059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Sheet1!$D$53:$W$53</c:f>
              <c:numCache>
                <c:formatCode>General</c:formatCode>
                <c:ptCount val="20"/>
                <c:pt idx="0">
                  <c:v>0.51200000000000001</c:v>
                </c:pt>
                <c:pt idx="1">
                  <c:v>0.51233333333333342</c:v>
                </c:pt>
                <c:pt idx="2">
                  <c:v>0.51000000000000012</c:v>
                </c:pt>
                <c:pt idx="3">
                  <c:v>0.5073333333333333</c:v>
                </c:pt>
                <c:pt idx="4">
                  <c:v>0.50066666666666659</c:v>
                </c:pt>
                <c:pt idx="5">
                  <c:v>0.49533333333333335</c:v>
                </c:pt>
                <c:pt idx="6">
                  <c:v>0.49199999999999999</c:v>
                </c:pt>
                <c:pt idx="7">
                  <c:v>0.48833333333333329</c:v>
                </c:pt>
                <c:pt idx="8">
                  <c:v>0.48699999999999993</c:v>
                </c:pt>
                <c:pt idx="9">
                  <c:v>0.48166666666666663</c:v>
                </c:pt>
                <c:pt idx="10">
                  <c:v>0.47966666666666669</c:v>
                </c:pt>
                <c:pt idx="11">
                  <c:v>0.47700000000000004</c:v>
                </c:pt>
                <c:pt idx="12">
                  <c:v>0.47266666666666662</c:v>
                </c:pt>
                <c:pt idx="13">
                  <c:v>0.47066666666666662</c:v>
                </c:pt>
                <c:pt idx="14">
                  <c:v>0.46799999999999997</c:v>
                </c:pt>
                <c:pt idx="15">
                  <c:v>0.46566666666666667</c:v>
                </c:pt>
                <c:pt idx="16">
                  <c:v>0.46166666666666667</c:v>
                </c:pt>
                <c:pt idx="17">
                  <c:v>0.45733333333333337</c:v>
                </c:pt>
                <c:pt idx="18">
                  <c:v>0.45400000000000001</c:v>
                </c:pt>
                <c:pt idx="19">
                  <c:v>0.45300000000000001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4-0B43-94A1-22E75FF20587}"/>
            </c:ext>
          </c:extLst>
        </c:ser>
        <c:ser>
          <c:idx val="2"/>
          <c:order val="2"/>
          <c:tx>
            <c:strRef>
              <c:f>Sheet1!$C$54</c:f>
              <c:strCache>
                <c:ptCount val="1"/>
                <c:pt idx="0">
                  <c:v>03_0060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Sheet1!$D$54:$W$54</c:f>
              <c:numCache>
                <c:formatCode>General</c:formatCode>
                <c:ptCount val="20"/>
                <c:pt idx="0">
                  <c:v>0.49866666666666665</c:v>
                </c:pt>
                <c:pt idx="1">
                  <c:v>0.5006666666666667</c:v>
                </c:pt>
                <c:pt idx="2">
                  <c:v>0.49766666666666665</c:v>
                </c:pt>
                <c:pt idx="3">
                  <c:v>0.48866666666666664</c:v>
                </c:pt>
                <c:pt idx="4">
                  <c:v>0.48566666666666664</c:v>
                </c:pt>
                <c:pt idx="5">
                  <c:v>0.48199999999999998</c:v>
                </c:pt>
                <c:pt idx="6">
                  <c:v>0.48100000000000004</c:v>
                </c:pt>
                <c:pt idx="7">
                  <c:v>0.47599999999999998</c:v>
                </c:pt>
                <c:pt idx="8">
                  <c:v>0.47466666666666663</c:v>
                </c:pt>
                <c:pt idx="9">
                  <c:v>0.47</c:v>
                </c:pt>
                <c:pt idx="10">
                  <c:v>0.47</c:v>
                </c:pt>
                <c:pt idx="11">
                  <c:v>0.46666666666666662</c:v>
                </c:pt>
                <c:pt idx="12">
                  <c:v>0.46266666666666673</c:v>
                </c:pt>
                <c:pt idx="13">
                  <c:v>0.46100000000000002</c:v>
                </c:pt>
                <c:pt idx="14">
                  <c:v>0.45900000000000002</c:v>
                </c:pt>
                <c:pt idx="15">
                  <c:v>0.45666666666666672</c:v>
                </c:pt>
                <c:pt idx="16">
                  <c:v>0.45200000000000001</c:v>
                </c:pt>
                <c:pt idx="17">
                  <c:v>0.44866666666666671</c:v>
                </c:pt>
                <c:pt idx="18">
                  <c:v>0.44600000000000001</c:v>
                </c:pt>
                <c:pt idx="19">
                  <c:v>0.44500000000000001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4-0B43-94A1-22E75FF20587}"/>
            </c:ext>
          </c:extLst>
        </c:ser>
        <c:ser>
          <c:idx val="3"/>
          <c:order val="3"/>
          <c:tx>
            <c:strRef>
              <c:f>Sheet1!$C$55</c:f>
              <c:strCache>
                <c:ptCount val="1"/>
                <c:pt idx="0">
                  <c:v>MDH_002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Sheet1!$D$55:$W$55</c:f>
              <c:numCache>
                <c:formatCode>General</c:formatCode>
                <c:ptCount val="20"/>
                <c:pt idx="0">
                  <c:v>0.51266666666666671</c:v>
                </c:pt>
                <c:pt idx="1">
                  <c:v>0.5033333333333333</c:v>
                </c:pt>
                <c:pt idx="2">
                  <c:v>0.5043333333333333</c:v>
                </c:pt>
                <c:pt idx="3">
                  <c:v>0.5013333333333333</c:v>
                </c:pt>
                <c:pt idx="4">
                  <c:v>0.50166666666666671</c:v>
                </c:pt>
                <c:pt idx="5">
                  <c:v>0.50166666666666659</c:v>
                </c:pt>
                <c:pt idx="6">
                  <c:v>0.50166666666666659</c:v>
                </c:pt>
                <c:pt idx="7">
                  <c:v>0.50266666666666671</c:v>
                </c:pt>
                <c:pt idx="8">
                  <c:v>0.503</c:v>
                </c:pt>
                <c:pt idx="9">
                  <c:v>0.501</c:v>
                </c:pt>
                <c:pt idx="10">
                  <c:v>0.503</c:v>
                </c:pt>
                <c:pt idx="11">
                  <c:v>0.5036666666666666</c:v>
                </c:pt>
                <c:pt idx="12">
                  <c:v>0.504</c:v>
                </c:pt>
                <c:pt idx="13">
                  <c:v>0.502</c:v>
                </c:pt>
                <c:pt idx="14">
                  <c:v>0.5053333333333333</c:v>
                </c:pt>
                <c:pt idx="15">
                  <c:v>0.5063333333333333</c:v>
                </c:pt>
                <c:pt idx="16">
                  <c:v>0.5056666666666666</c:v>
                </c:pt>
                <c:pt idx="17">
                  <c:v>0.501</c:v>
                </c:pt>
                <c:pt idx="18">
                  <c:v>0.5033333333333333</c:v>
                </c:pt>
                <c:pt idx="19">
                  <c:v>0.504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4-0B43-94A1-22E75FF20587}"/>
            </c:ext>
          </c:extLst>
        </c:ser>
        <c:ser>
          <c:idx val="4"/>
          <c:order val="4"/>
          <c:tx>
            <c:strRef>
              <c:f>Sheet1!$C$56</c:f>
              <c:strCache>
                <c:ptCount val="1"/>
                <c:pt idx="0">
                  <c:v>MDH_003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Sheet1!$D$56:$W$56</c:f>
              <c:numCache>
                <c:formatCode>General</c:formatCode>
                <c:ptCount val="20"/>
                <c:pt idx="0">
                  <c:v>0.45833333333333331</c:v>
                </c:pt>
                <c:pt idx="1">
                  <c:v>0.39633333333333337</c:v>
                </c:pt>
                <c:pt idx="2">
                  <c:v>0.32466666666666666</c:v>
                </c:pt>
                <c:pt idx="3">
                  <c:v>0.26700000000000002</c:v>
                </c:pt>
                <c:pt idx="4">
                  <c:v>0.22566666666666665</c:v>
                </c:pt>
                <c:pt idx="5">
                  <c:v>0.19299999999999998</c:v>
                </c:pt>
                <c:pt idx="6">
                  <c:v>0.16600000000000001</c:v>
                </c:pt>
                <c:pt idx="7">
                  <c:v>0.14499999999999999</c:v>
                </c:pt>
                <c:pt idx="8">
                  <c:v>0.13233333333333333</c:v>
                </c:pt>
                <c:pt idx="9">
                  <c:v>0.11699999999999999</c:v>
                </c:pt>
                <c:pt idx="10">
                  <c:v>0.10833333333333334</c:v>
                </c:pt>
                <c:pt idx="11">
                  <c:v>0.10033333333333334</c:v>
                </c:pt>
                <c:pt idx="12">
                  <c:v>9.4666666666666677E-2</c:v>
                </c:pt>
                <c:pt idx="13">
                  <c:v>8.8333333333333333E-2</c:v>
                </c:pt>
                <c:pt idx="14">
                  <c:v>8.433333333333333E-2</c:v>
                </c:pt>
                <c:pt idx="15">
                  <c:v>8.1000000000000003E-2</c:v>
                </c:pt>
                <c:pt idx="16">
                  <c:v>7.5999999999999998E-2</c:v>
                </c:pt>
                <c:pt idx="17">
                  <c:v>7.2333333333333333E-2</c:v>
                </c:pt>
                <c:pt idx="18">
                  <c:v>6.9666666666666668E-2</c:v>
                </c:pt>
                <c:pt idx="19">
                  <c:v>6.9666666666666668E-2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E4-0B43-94A1-22E75FF20587}"/>
            </c:ext>
          </c:extLst>
        </c:ser>
        <c:ser>
          <c:idx val="5"/>
          <c:order val="5"/>
          <c:tx>
            <c:strRef>
              <c:f>Sheet1!$C$57</c:f>
              <c:strCache>
                <c:ptCount val="1"/>
                <c:pt idx="0">
                  <c:v>MDH_004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Sheet1!$D$57:$W$57</c:f>
              <c:numCache>
                <c:formatCode>General</c:formatCode>
                <c:ptCount val="20"/>
                <c:pt idx="0">
                  <c:v>0.49333333333333335</c:v>
                </c:pt>
                <c:pt idx="1">
                  <c:v>0.46733333333333338</c:v>
                </c:pt>
                <c:pt idx="2">
                  <c:v>0.44700000000000001</c:v>
                </c:pt>
                <c:pt idx="3">
                  <c:v>0.42733333333333334</c:v>
                </c:pt>
                <c:pt idx="4">
                  <c:v>0.41099999999999998</c:v>
                </c:pt>
                <c:pt idx="5">
                  <c:v>0.39566666666666667</c:v>
                </c:pt>
                <c:pt idx="6">
                  <c:v>0.38233333333333336</c:v>
                </c:pt>
                <c:pt idx="7">
                  <c:v>0.36866666666666664</c:v>
                </c:pt>
                <c:pt idx="8">
                  <c:v>0.35899999999999999</c:v>
                </c:pt>
                <c:pt idx="9">
                  <c:v>0.34433333333333332</c:v>
                </c:pt>
                <c:pt idx="10">
                  <c:v>0.33433333333333337</c:v>
                </c:pt>
                <c:pt idx="11">
                  <c:v>0.32400000000000001</c:v>
                </c:pt>
                <c:pt idx="12">
                  <c:v>0.3116666666666667</c:v>
                </c:pt>
                <c:pt idx="13">
                  <c:v>0.30166666666666669</c:v>
                </c:pt>
                <c:pt idx="14">
                  <c:v>0.29399999999999998</c:v>
                </c:pt>
                <c:pt idx="15">
                  <c:v>0.28566666666666668</c:v>
                </c:pt>
                <c:pt idx="16">
                  <c:v>0.27400000000000002</c:v>
                </c:pt>
                <c:pt idx="17">
                  <c:v>0.26300000000000001</c:v>
                </c:pt>
                <c:pt idx="18">
                  <c:v>0.25533333333333336</c:v>
                </c:pt>
                <c:pt idx="19">
                  <c:v>0.24933333333333332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4-0B43-94A1-22E75FF20587}"/>
            </c:ext>
          </c:extLst>
        </c:ser>
        <c:ser>
          <c:idx val="6"/>
          <c:order val="6"/>
          <c:tx>
            <c:strRef>
              <c:f>Sheet1!$C$58</c:f>
              <c:strCache>
                <c:ptCount val="1"/>
                <c:pt idx="0">
                  <c:v>BSA(-)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Sheet1!$D$45:$W$45</c:f>
              <c:numCache>
                <c:formatCode>General</c:formatCode>
                <c:ptCount val="20"/>
                <c:pt idx="0">
                  <c:v>0</c:v>
                </c:pt>
                <c:pt idx="1">
                  <c:v>0.75</c:v>
                </c:pt>
                <c:pt idx="2">
                  <c:v>1.5</c:v>
                </c:pt>
                <c:pt idx="3">
                  <c:v>2.25</c:v>
                </c:pt>
                <c:pt idx="4">
                  <c:v>3</c:v>
                </c:pt>
                <c:pt idx="5">
                  <c:v>3.75</c:v>
                </c:pt>
                <c:pt idx="6">
                  <c:v>4.5</c:v>
                </c:pt>
                <c:pt idx="7">
                  <c:v>5.25</c:v>
                </c:pt>
                <c:pt idx="8">
                  <c:v>6</c:v>
                </c:pt>
                <c:pt idx="9">
                  <c:v>6.75</c:v>
                </c:pt>
                <c:pt idx="10">
                  <c:v>7.5</c:v>
                </c:pt>
                <c:pt idx="11">
                  <c:v>8.25</c:v>
                </c:pt>
                <c:pt idx="12">
                  <c:v>9</c:v>
                </c:pt>
                <c:pt idx="13">
                  <c:v>9.75</c:v>
                </c:pt>
                <c:pt idx="14">
                  <c:v>10.5</c:v>
                </c:pt>
                <c:pt idx="15">
                  <c:v>11.25</c:v>
                </c:pt>
                <c:pt idx="16">
                  <c:v>12</c:v>
                </c:pt>
                <c:pt idx="17">
                  <c:v>12.75</c:v>
                </c:pt>
                <c:pt idx="18">
                  <c:v>13.5</c:v>
                </c:pt>
                <c:pt idx="19">
                  <c:v>14.25</c:v>
                </c:pt>
              </c:numCache>
            </c:numRef>
          </c:xVal>
          <c:yVal>
            <c:numRef>
              <c:f>Sheet1!$D$58:$W$58</c:f>
              <c:numCache>
                <c:formatCode>General</c:formatCode>
                <c:ptCount val="20"/>
                <c:pt idx="0">
                  <c:v>0.52433333333333343</c:v>
                </c:pt>
                <c:pt idx="1">
                  <c:v>0.51366666666666672</c:v>
                </c:pt>
                <c:pt idx="2">
                  <c:v>0.50866666666666671</c:v>
                </c:pt>
                <c:pt idx="3">
                  <c:v>0.50166666666666659</c:v>
                </c:pt>
                <c:pt idx="4">
                  <c:v>0.49933333333333335</c:v>
                </c:pt>
                <c:pt idx="5">
                  <c:v>0.49666666666666665</c:v>
                </c:pt>
                <c:pt idx="6">
                  <c:v>0.49633333333333329</c:v>
                </c:pt>
                <c:pt idx="7">
                  <c:v>0.49733333333333335</c:v>
                </c:pt>
                <c:pt idx="8">
                  <c:v>0.5</c:v>
                </c:pt>
                <c:pt idx="9">
                  <c:v>0.49833333333333335</c:v>
                </c:pt>
                <c:pt idx="10">
                  <c:v>0.5013333333333333</c:v>
                </c:pt>
                <c:pt idx="11">
                  <c:v>0.5003333333333333</c:v>
                </c:pt>
                <c:pt idx="12">
                  <c:v>0.4996666666666667</c:v>
                </c:pt>
                <c:pt idx="13">
                  <c:v>0.5006666666666667</c:v>
                </c:pt>
                <c:pt idx="14">
                  <c:v>0.501</c:v>
                </c:pt>
                <c:pt idx="15">
                  <c:v>0.50166666666666659</c:v>
                </c:pt>
                <c:pt idx="16">
                  <c:v>0.49933333333333335</c:v>
                </c:pt>
                <c:pt idx="17">
                  <c:v>0.49700000000000005</c:v>
                </c:pt>
                <c:pt idx="18">
                  <c:v>0.49733333333333335</c:v>
                </c:pt>
                <c:pt idx="19">
                  <c:v>0.49766666666666665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E4-0B43-94A1-22E75FF20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835071"/>
        <c:axId val="1078076255"/>
      </c:scatterChart>
      <c:valAx>
        <c:axId val="112083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78076255"/>
        <c:crosses val="autoZero"/>
        <c:crossBetween val="midCat"/>
      </c:valAx>
      <c:valAx>
        <c:axId val="1078076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Absorbance 340nm</a:t>
                </a:r>
              </a:p>
              <a:p>
                <a:pPr>
                  <a:defRPr sz="1100"/>
                </a:pP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20835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P_GAN,</a:t>
            </a:r>
            <a:r>
              <a:rPr lang="en-US" baseline="0"/>
              <a:t> MDH r</a:t>
            </a:r>
            <a:r>
              <a:rPr lang="en-US"/>
              <a:t>eaction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Sheet1!$AG$1</c:f>
              <c:strCache>
                <c:ptCount val="1"/>
                <c:pt idx="0">
                  <c:v>minus BSA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Sheet1!$AH$2:$AH$12</c:f>
                <c:numCache>
                  <c:formatCode>General</c:formatCode>
                  <c:ptCount val="11"/>
                  <c:pt idx="0">
                    <c:v>9.4752308678997676E-5</c:v>
                  </c:pt>
                  <c:pt idx="1">
                    <c:v>6.8188659858757538E-4</c:v>
                  </c:pt>
                  <c:pt idx="2">
                    <c:v>1.7111984104714451E-4</c:v>
                  </c:pt>
                  <c:pt idx="3">
                    <c:v>0</c:v>
                  </c:pt>
                  <c:pt idx="4">
                    <c:v>5.7735026918962493E-3</c:v>
                  </c:pt>
                  <c:pt idx="5">
                    <c:v>5.7735026918962545E-3</c:v>
                  </c:pt>
                  <c:pt idx="6">
                    <c:v>0</c:v>
                  </c:pt>
                  <c:pt idx="7">
                    <c:v>0</c:v>
                  </c:pt>
                  <c:pt idx="9">
                    <c:v>0</c:v>
                  </c:pt>
                  <c:pt idx="10">
                    <c:v>5.7735026918962398E-3</c:v>
                  </c:pt>
                </c:numCache>
              </c:numRef>
            </c:plus>
            <c:minus>
              <c:numRef>
                <c:f>Sheet1!$AH$2:$AH$12</c:f>
                <c:numCache>
                  <c:formatCode>General</c:formatCode>
                  <c:ptCount val="11"/>
                  <c:pt idx="0">
                    <c:v>9.4752308678997676E-5</c:v>
                  </c:pt>
                  <c:pt idx="1">
                    <c:v>6.8188659858757538E-4</c:v>
                  </c:pt>
                  <c:pt idx="2">
                    <c:v>1.7111984104714451E-4</c:v>
                  </c:pt>
                  <c:pt idx="3">
                    <c:v>0</c:v>
                  </c:pt>
                  <c:pt idx="4">
                    <c:v>5.7735026918962493E-3</c:v>
                  </c:pt>
                  <c:pt idx="5">
                    <c:v>5.7735026918962545E-3</c:v>
                  </c:pt>
                  <c:pt idx="6">
                    <c:v>0</c:v>
                  </c:pt>
                  <c:pt idx="7">
                    <c:v>0</c:v>
                  </c:pt>
                  <c:pt idx="9">
                    <c:v>0</c:v>
                  </c:pt>
                  <c:pt idx="10">
                    <c:v>5.7735026918962398E-3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Sheet1!$AE$2:$AE$12</c:f>
              <c:strCache>
                <c:ptCount val="11"/>
                <c:pt idx="0">
                  <c:v>03_0059</c:v>
                </c:pt>
                <c:pt idx="1">
                  <c:v>03_0060</c:v>
                </c:pt>
                <c:pt idx="2">
                  <c:v>02_0022</c:v>
                </c:pt>
                <c:pt idx="3">
                  <c:v>02_0024</c:v>
                </c:pt>
                <c:pt idx="4">
                  <c:v>02_0028</c:v>
                </c:pt>
                <c:pt idx="5">
                  <c:v>02_0029</c:v>
                </c:pt>
                <c:pt idx="6">
                  <c:v>02_0035</c:v>
                </c:pt>
                <c:pt idx="7">
                  <c:v>02_0039</c:v>
                </c:pt>
                <c:pt idx="9">
                  <c:v>MDH_003</c:v>
                </c:pt>
                <c:pt idx="10">
                  <c:v>MDH_004</c:v>
                </c:pt>
              </c:strCache>
            </c:strRef>
          </c:cat>
          <c:val>
            <c:numRef>
              <c:f>Sheet1!$AG$2:$AG$12</c:f>
              <c:numCache>
                <c:formatCode>General</c:formatCode>
                <c:ptCount val="11"/>
                <c:pt idx="0">
                  <c:v>1.8433333333333327E-3</c:v>
                </c:pt>
                <c:pt idx="1">
                  <c:v>1.6969999999999993E-3</c:v>
                </c:pt>
                <c:pt idx="2">
                  <c:v>2.1900000000000005E-3</c:v>
                </c:pt>
                <c:pt idx="3">
                  <c:v>6.7670000000000004E-3</c:v>
                </c:pt>
                <c:pt idx="4">
                  <c:v>1.3433666666666667E-2</c:v>
                </c:pt>
                <c:pt idx="5">
                  <c:v>5.3433666666666664E-2</c:v>
                </c:pt>
                <c:pt idx="6">
                  <c:v>5.6766999999999998E-2</c:v>
                </c:pt>
                <c:pt idx="7">
                  <c:v>3.6767000000000001E-2</c:v>
                </c:pt>
                <c:pt idx="9">
                  <c:v>5.6766999999999998E-2</c:v>
                </c:pt>
                <c:pt idx="10">
                  <c:v>2.0100333333333335E-2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2-8349-BF64-A15F2792B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094703"/>
        <c:axId val="1121096335"/>
      </c:barChart>
      <c:catAx>
        <c:axId val="11210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21096335"/>
        <c:crosses val="autoZero"/>
        <c:auto val="1"/>
        <c:lblAlgn val="ctr"/>
        <c:lblOffset val="100"/>
        <c:noMultiLvlLbl val="0"/>
      </c:catAx>
      <c:valAx>
        <c:axId val="112109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∆A340/min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2109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332526</xdr:colOff>
      <xdr:row>3</xdr:row>
      <xdr:rowOff>19177</xdr:rowOff>
    </xdr:from>
    <xdr:to>
      <xdr:col>54</xdr:col>
      <xdr:colOff>670011</xdr:colOff>
      <xdr:row>30</xdr:row>
      <xdr:rowOff>105960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813B31-AF2C-3C45-832B-44566A2A3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506589</xdr:colOff>
      <xdr:row>33</xdr:row>
      <xdr:rowOff>139701</xdr:rowOff>
    </xdr:from>
    <xdr:to>
      <xdr:col>39</xdr:col>
      <xdr:colOff>14306</xdr:colOff>
      <xdr:row>61</xdr:row>
      <xdr:rowOff>27730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B290AD-9B70-2A42-9035-AD1F7592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98137</xdr:colOff>
      <xdr:row>9</xdr:row>
      <xdr:rowOff>150090</xdr:rowOff>
    </xdr:from>
    <xdr:to>
      <xdr:col>46</xdr:col>
      <xdr:colOff>11545</xdr:colOff>
      <xdr:row>30</xdr:row>
      <xdr:rowOff>49645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B0E63D8-CBD2-C34A-9D5D-197B70CC1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0.81511</cdr:x>
      <cdr:y>0.24277</cdr:y>
    </cdr:from>
    <cdr:to>
      <cdr:x>0.90633</cdr:x>
      <cdr:y>0.27604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962F6AA-AEF2-E142-BAAF-496CAA5D09DA}"/>
            </a:ext>
          </a:extLst>
        </cdr:cNvPr>
        <cdr:cNvSpPr txBox="1"/>
      </cdr:nvSpPr>
      <cdr:spPr>
        <a:xfrm xmlns:a="http://schemas.openxmlformats.org/drawingml/2006/main">
          <a:off x="7717367" y="1297515"/>
          <a:ext cx="863600" cy="177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/>
            <a:t>BSA, MDH_002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0.81824</cdr:x>
      <cdr:y>0.52436</cdr:y>
    </cdr:from>
    <cdr:to>
      <cdr:x>0.90946</cdr:x>
      <cdr:y>0.55762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463146C-E5E1-EC41-A9BA-8999A50557B5}"/>
            </a:ext>
          </a:extLst>
        </cdr:cNvPr>
        <cdr:cNvSpPr txBox="1"/>
      </cdr:nvSpPr>
      <cdr:spPr>
        <a:xfrm xmlns:a="http://schemas.openxmlformats.org/drawingml/2006/main">
          <a:off x="7747000" y="2802466"/>
          <a:ext cx="863600" cy="177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MDH_004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0.81514</cdr:x>
      <cdr:y>0.71921</cdr:y>
    </cdr:from>
    <cdr:to>
      <cdr:x>0.90636</cdr:x>
      <cdr:y>0.75248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B6E45E5-C88F-A147-BC6D-97419ED3EC59}"/>
            </a:ext>
          </a:extLst>
        </cdr:cNvPr>
        <cdr:cNvSpPr txBox="1"/>
      </cdr:nvSpPr>
      <cdr:spPr>
        <a:xfrm xmlns:a="http://schemas.openxmlformats.org/drawingml/2006/main">
          <a:off x="7709646" y="3826561"/>
          <a:ext cx="862706" cy="17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MDH_003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0.81556</cdr:x>
      <cdr:y>0.29307</cdr:y>
    </cdr:from>
    <cdr:to>
      <cdr:x>0.90677</cdr:x>
      <cdr:y>0.32634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11A25B0F-F87D-794C-B5E2-269CE4A5534F}"/>
            </a:ext>
          </a:extLst>
        </cdr:cNvPr>
        <cdr:cNvSpPr txBox="1"/>
      </cdr:nvSpPr>
      <cdr:spPr>
        <a:xfrm xmlns:a="http://schemas.openxmlformats.org/drawingml/2006/main">
          <a:off x="7721599" y="1566333"/>
          <a:ext cx="863600" cy="177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02_0022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0.81645</cdr:x>
      <cdr:y>0.36752</cdr:y>
    </cdr:from>
    <cdr:to>
      <cdr:x>0.90767</cdr:x>
      <cdr:y>0.40079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32F950B2-8C47-5F49-95EA-BCD9741F82C1}"/>
            </a:ext>
          </a:extLst>
        </cdr:cNvPr>
        <cdr:cNvSpPr txBox="1"/>
      </cdr:nvSpPr>
      <cdr:spPr>
        <a:xfrm xmlns:a="http://schemas.openxmlformats.org/drawingml/2006/main">
          <a:off x="7730067" y="1964267"/>
          <a:ext cx="863600" cy="177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02_0024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0.81824</cdr:x>
      <cdr:y>0.44356</cdr:y>
    </cdr:from>
    <cdr:to>
      <cdr:x>0.90946</cdr:x>
      <cdr:y>0.47683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32F950B2-8C47-5F49-95EA-BCD9741F82C1}"/>
            </a:ext>
          </a:extLst>
        </cdr:cNvPr>
        <cdr:cNvSpPr txBox="1"/>
      </cdr:nvSpPr>
      <cdr:spPr>
        <a:xfrm xmlns:a="http://schemas.openxmlformats.org/drawingml/2006/main">
          <a:off x="7747001" y="2370667"/>
          <a:ext cx="863600" cy="177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02_0028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0.81735</cdr:x>
      <cdr:y>0.68436</cdr:y>
    </cdr:from>
    <cdr:to>
      <cdr:x>0.90856</cdr:x>
      <cdr:y>0.71762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2F950B2-8C47-5F49-95EA-BCD9741F82C1}"/>
            </a:ext>
          </a:extLst>
        </cdr:cNvPr>
        <cdr:cNvSpPr txBox="1"/>
      </cdr:nvSpPr>
      <cdr:spPr>
        <a:xfrm xmlns:a="http://schemas.openxmlformats.org/drawingml/2006/main">
          <a:off x="7738532" y="3657601"/>
          <a:ext cx="863600" cy="177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02_0039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0.81552</cdr:x>
      <cdr:y>0.74674</cdr:y>
    </cdr:from>
    <cdr:to>
      <cdr:x>0.90673</cdr:x>
      <cdr:y>0.78001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32F950B2-8C47-5F49-95EA-BCD9741F82C1}"/>
            </a:ext>
          </a:extLst>
        </cdr:cNvPr>
        <cdr:cNvSpPr txBox="1"/>
      </cdr:nvSpPr>
      <cdr:spPr>
        <a:xfrm xmlns:a="http://schemas.openxmlformats.org/drawingml/2006/main">
          <a:off x="7713193" y="3973040"/>
          <a:ext cx="862706" cy="17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02_0029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  <cdr:relSizeAnchor xmlns:cdr="http://schemas.openxmlformats.org/drawingml/2006/chartDrawing">
    <cdr:from>
      <cdr:x>0.8166</cdr:x>
      <cdr:y>0.77334</cdr:y>
    </cdr:from>
    <cdr:to>
      <cdr:x>0.90781</cdr:x>
      <cdr:y>0.80661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32F950B2-8C47-5F49-95EA-BCD9741F82C1}"/>
            </a:ext>
          </a:extLst>
        </cdr:cNvPr>
        <cdr:cNvSpPr txBox="1"/>
      </cdr:nvSpPr>
      <cdr:spPr>
        <a:xfrm xmlns:a="http://schemas.openxmlformats.org/drawingml/2006/main">
          <a:off x="7723426" y="4114582"/>
          <a:ext cx="862706" cy="17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02_0035</a:t>
          </a:r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  <a:p xmlns:a="http://schemas.openxmlformats.org/drawingml/2006/main">
          <a:endParaRPr lang="en-US" sz="8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0.82833</cdr:x>
      <cdr:y>0.18928</cdr:y>
    </cdr:from>
    <cdr:to>
      <cdr:x>0.92489</cdr:x>
      <cdr:y>0.2859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654127C-3CA5-DE40-871E-3CFF381F61ED}"/>
            </a:ext>
          </a:extLst>
        </cdr:cNvPr>
        <cdr:cNvSpPr txBox="1"/>
      </cdr:nvSpPr>
      <cdr:spPr>
        <a:xfrm xmlns:a="http://schemas.openxmlformats.org/drawingml/2006/main">
          <a:off x="7843756" y="1011766"/>
          <a:ext cx="914400" cy="51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03_0056</a:t>
          </a:r>
        </a:p>
        <a:p xmlns:a="http://schemas.openxmlformats.org/drawingml/2006/main">
          <a:r>
            <a:rPr lang="en-US" sz="800"/>
            <a:t>MDH_002</a:t>
          </a:r>
        </a:p>
        <a:p xmlns:a="http://schemas.openxmlformats.org/drawingml/2006/main">
          <a:r>
            <a:rPr lang="en-US" sz="800"/>
            <a:t>BSA</a:t>
          </a:r>
        </a:p>
      </cdr:txBody>
    </cdr:sp>
  </cdr:relSizeAnchor>
  <cdr:relSizeAnchor xmlns:cdr="http://schemas.openxmlformats.org/drawingml/2006/chartDrawing">
    <cdr:from>
      <cdr:x>0.82884</cdr:x>
      <cdr:y>0.27085</cdr:y>
    </cdr:from>
    <cdr:to>
      <cdr:x>0.92541</cdr:x>
      <cdr:y>0.36747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0CEAF49-7BC7-9D41-8882-D9AA4E6ADEC1}"/>
            </a:ext>
          </a:extLst>
        </cdr:cNvPr>
        <cdr:cNvSpPr txBox="1"/>
      </cdr:nvSpPr>
      <cdr:spPr>
        <a:xfrm xmlns:a="http://schemas.openxmlformats.org/drawingml/2006/main">
          <a:off x="7848600" y="1447800"/>
          <a:ext cx="914400" cy="51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03_0059</a:t>
          </a:r>
        </a:p>
        <a:p xmlns:a="http://schemas.openxmlformats.org/drawingml/2006/main">
          <a:r>
            <a:rPr lang="en-US" sz="800"/>
            <a:t>03_0060</a:t>
          </a:r>
        </a:p>
      </cdr:txBody>
    </cdr:sp>
  </cdr:relSizeAnchor>
  <cdr:relSizeAnchor xmlns:cdr="http://schemas.openxmlformats.org/drawingml/2006/chartDrawing">
    <cdr:from>
      <cdr:x>0.83152</cdr:x>
      <cdr:y>0.50369</cdr:y>
    </cdr:from>
    <cdr:to>
      <cdr:x>0.92809</cdr:x>
      <cdr:y>0.55833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0E63659-D582-7446-B7EA-637E40F306D6}"/>
            </a:ext>
          </a:extLst>
        </cdr:cNvPr>
        <cdr:cNvSpPr txBox="1"/>
      </cdr:nvSpPr>
      <cdr:spPr>
        <a:xfrm xmlns:a="http://schemas.openxmlformats.org/drawingml/2006/main">
          <a:off x="7874000" y="2692400"/>
          <a:ext cx="914400" cy="292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MDH_004</a:t>
          </a:r>
        </a:p>
      </cdr:txBody>
    </cdr:sp>
  </cdr:relSizeAnchor>
  <cdr:relSizeAnchor xmlns:cdr="http://schemas.openxmlformats.org/drawingml/2006/chartDrawing">
    <cdr:from>
      <cdr:x>0.82616</cdr:x>
      <cdr:y>0.70484</cdr:y>
    </cdr:from>
    <cdr:to>
      <cdr:x>0.92272</cdr:x>
      <cdr:y>0.75949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DDB22EF-3D62-D04A-A9B9-8824D66FDD65}"/>
            </a:ext>
          </a:extLst>
        </cdr:cNvPr>
        <cdr:cNvSpPr txBox="1"/>
      </cdr:nvSpPr>
      <cdr:spPr>
        <a:xfrm xmlns:a="http://schemas.openxmlformats.org/drawingml/2006/main">
          <a:off x="7823200" y="3767667"/>
          <a:ext cx="914400" cy="292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MDH_003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opLeftCell="A11" workbookViewId="0">
      <selection activeCell="X52" activeCellId="6" sqref="X16:X18 X22:X24 X28:X30 X34:X36 X40:X42 X46:X48 X52:X54"/>
    </sheetView>
  </sheetViews>
  <sheetFormatPr baseColWidth="10" defaultColWidth="8.83203125" defaultRowHeight="15" x14ac:dyDescent="0.2"/>
  <sheetData>
    <row r="1" spans="1:24" x14ac:dyDescent="0.2">
      <c r="A1" s="1" t="s">
        <v>0</v>
      </c>
    </row>
    <row r="2" spans="1:24" x14ac:dyDescent="0.2">
      <c r="A2" s="1" t="s">
        <v>1</v>
      </c>
    </row>
    <row r="3" spans="1:24" x14ac:dyDescent="0.2">
      <c r="A3" s="1" t="s">
        <v>2</v>
      </c>
    </row>
    <row r="4" spans="1:24" x14ac:dyDescent="0.2">
      <c r="A4" s="1" t="s">
        <v>3</v>
      </c>
    </row>
    <row r="5" spans="1:24" x14ac:dyDescent="0.2">
      <c r="A5" s="1" t="s">
        <v>4</v>
      </c>
    </row>
    <row r="6" spans="1:24" x14ac:dyDescent="0.2">
      <c r="A6" s="1" t="s">
        <v>5</v>
      </c>
    </row>
    <row r="7" spans="1:24" x14ac:dyDescent="0.2">
      <c r="A7" s="1" t="s">
        <v>6</v>
      </c>
    </row>
    <row r="8" spans="1:24" x14ac:dyDescent="0.2">
      <c r="A8" s="1" t="s">
        <v>7</v>
      </c>
      <c r="D8" s="1" t="s">
        <v>8</v>
      </c>
    </row>
    <row r="11" spans="1:24" ht="81" thickBot="1" x14ac:dyDescent="0.25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4" t="s">
        <v>13</v>
      </c>
    </row>
    <row r="12" spans="1:24" x14ac:dyDescent="0.2">
      <c r="A12" s="5"/>
      <c r="B12" s="6"/>
      <c r="C12" s="14" t="s">
        <v>14</v>
      </c>
      <c r="D12" s="5" t="s">
        <v>15</v>
      </c>
      <c r="E12" s="7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8"/>
    </row>
    <row r="13" spans="1:24" x14ac:dyDescent="0.2">
      <c r="A13" s="9" t="s">
        <v>35</v>
      </c>
      <c r="B13" s="10">
        <v>1</v>
      </c>
      <c r="C13" s="15" t="s">
        <v>36</v>
      </c>
      <c r="D13" s="9">
        <v>0.50900000000000001</v>
      </c>
      <c r="E13" s="11">
        <v>0.496</v>
      </c>
      <c r="F13" s="11">
        <v>0.48699999999999999</v>
      </c>
      <c r="G13" s="11">
        <v>0.47899999999999998</v>
      </c>
      <c r="H13" s="11">
        <v>0.47</v>
      </c>
      <c r="I13" s="11">
        <v>0.45800000000000002</v>
      </c>
      <c r="J13" s="11">
        <v>0.45100000000000001</v>
      </c>
      <c r="K13" s="11">
        <v>0.44600000000000001</v>
      </c>
      <c r="L13" s="11">
        <v>0.439</v>
      </c>
      <c r="M13" s="11">
        <v>0.432</v>
      </c>
      <c r="N13" s="11">
        <v>0.42799999999999999</v>
      </c>
      <c r="O13" s="11">
        <v>0.42199999999999999</v>
      </c>
      <c r="P13" s="11">
        <v>0.41699999999999998</v>
      </c>
      <c r="Q13" s="11">
        <v>0.41</v>
      </c>
      <c r="R13" s="11">
        <v>0.40500000000000003</v>
      </c>
      <c r="S13" s="11">
        <v>0.39800000000000002</v>
      </c>
      <c r="T13" s="11">
        <v>0.39100000000000001</v>
      </c>
      <c r="U13" s="11">
        <v>0.38200000000000001</v>
      </c>
      <c r="V13" s="11">
        <v>0.375</v>
      </c>
      <c r="W13" s="11">
        <v>0.37</v>
      </c>
      <c r="X13" s="12">
        <v>-0.01</v>
      </c>
    </row>
    <row r="14" spans="1:24" x14ac:dyDescent="0.2">
      <c r="A14" s="9" t="s">
        <v>35</v>
      </c>
      <c r="B14" s="10">
        <v>2</v>
      </c>
      <c r="C14" s="15" t="s">
        <v>37</v>
      </c>
      <c r="D14" s="9">
        <v>0.55600000000000005</v>
      </c>
      <c r="E14" s="11">
        <v>0.52</v>
      </c>
      <c r="F14" s="11">
        <v>0.50900000000000001</v>
      </c>
      <c r="G14" s="11">
        <v>0.497</v>
      </c>
      <c r="H14" s="11">
        <v>0.48699999999999999</v>
      </c>
      <c r="I14" s="11">
        <v>0.48099999999999998</v>
      </c>
      <c r="J14" s="11">
        <v>0.47799999999999998</v>
      </c>
      <c r="K14" s="11">
        <v>0.46800000000000003</v>
      </c>
      <c r="L14" s="11">
        <v>0.46200000000000002</v>
      </c>
      <c r="M14" s="11">
        <v>0.45400000000000001</v>
      </c>
      <c r="N14" s="11">
        <v>0.45100000000000001</v>
      </c>
      <c r="O14" s="11">
        <v>0.44400000000000001</v>
      </c>
      <c r="P14" s="11">
        <v>0.437</v>
      </c>
      <c r="Q14" s="11">
        <v>0.42899999999999999</v>
      </c>
      <c r="R14" s="11">
        <v>0.42299999999999999</v>
      </c>
      <c r="S14" s="11">
        <v>0.41699999999999998</v>
      </c>
      <c r="T14" s="11">
        <v>0.41099999999999998</v>
      </c>
      <c r="U14" s="11">
        <v>0.40400000000000003</v>
      </c>
      <c r="V14" s="11">
        <v>0.39600000000000002</v>
      </c>
      <c r="W14" s="11">
        <v>0.39</v>
      </c>
      <c r="X14" s="12">
        <v>-0.01</v>
      </c>
    </row>
    <row r="15" spans="1:24" x14ac:dyDescent="0.2">
      <c r="A15" s="9" t="s">
        <v>35</v>
      </c>
      <c r="B15" s="10">
        <v>3</v>
      </c>
      <c r="C15" s="15" t="s">
        <v>38</v>
      </c>
      <c r="D15" s="9">
        <v>0.53100000000000003</v>
      </c>
      <c r="E15" s="11">
        <v>0.53</v>
      </c>
      <c r="F15" s="11">
        <v>0.50700000000000001</v>
      </c>
      <c r="G15" s="11">
        <v>0.49399999999999999</v>
      </c>
      <c r="H15" s="11">
        <v>0.48499999999999999</v>
      </c>
      <c r="I15" s="11">
        <v>0.47599999999999998</v>
      </c>
      <c r="J15" s="11">
        <v>0.47099999999999997</v>
      </c>
      <c r="K15" s="11">
        <v>0.46300000000000002</v>
      </c>
      <c r="L15" s="11">
        <v>0.46100000000000002</v>
      </c>
      <c r="M15" s="11">
        <v>0.45400000000000001</v>
      </c>
      <c r="N15" s="11">
        <v>0.45100000000000001</v>
      </c>
      <c r="O15" s="11">
        <v>0.443</v>
      </c>
      <c r="P15" s="11">
        <v>0.438</v>
      </c>
      <c r="Q15" s="11">
        <v>0.433</v>
      </c>
      <c r="R15" s="11">
        <v>0.42799999999999999</v>
      </c>
      <c r="S15" s="11">
        <v>0.42399999999999999</v>
      </c>
      <c r="T15" s="11">
        <v>0.41899999999999998</v>
      </c>
      <c r="U15" s="11">
        <v>0.40899999999999997</v>
      </c>
      <c r="V15" s="11">
        <v>0.40400000000000003</v>
      </c>
      <c r="W15" s="11">
        <v>0.40100000000000002</v>
      </c>
      <c r="X15" s="12">
        <v>-0.01</v>
      </c>
    </row>
    <row r="16" spans="1:24" x14ac:dyDescent="0.2">
      <c r="A16" s="9" t="s">
        <v>35</v>
      </c>
      <c r="B16" s="10">
        <v>4</v>
      </c>
      <c r="C16" s="15" t="s">
        <v>39</v>
      </c>
      <c r="D16" s="9">
        <v>0.51100000000000001</v>
      </c>
      <c r="E16" s="11">
        <v>0.51400000000000001</v>
      </c>
      <c r="F16" s="11">
        <v>0.51900000000000002</v>
      </c>
      <c r="G16" s="11">
        <v>0.51200000000000001</v>
      </c>
      <c r="H16" s="11">
        <v>0.501</v>
      </c>
      <c r="I16" s="11">
        <v>0.495</v>
      </c>
      <c r="J16" s="11">
        <v>0.49199999999999999</v>
      </c>
      <c r="K16" s="11">
        <v>0.48599999999999999</v>
      </c>
      <c r="L16" s="11">
        <v>0.48499999999999999</v>
      </c>
      <c r="M16" s="11">
        <v>0.48099999999999998</v>
      </c>
      <c r="N16" s="11">
        <v>0.47799999999999998</v>
      </c>
      <c r="O16" s="11">
        <v>0.47599999999999998</v>
      </c>
      <c r="P16" s="11">
        <v>0.47299999999999998</v>
      </c>
      <c r="Q16" s="11">
        <v>0.47099999999999997</v>
      </c>
      <c r="R16" s="11">
        <v>0.46700000000000003</v>
      </c>
      <c r="S16" s="11">
        <v>0.46600000000000003</v>
      </c>
      <c r="T16" s="11">
        <v>0.46100000000000002</v>
      </c>
      <c r="U16" s="11">
        <v>0.45800000000000002</v>
      </c>
      <c r="V16" s="11">
        <v>0.45500000000000002</v>
      </c>
      <c r="W16" s="11">
        <v>0.45300000000000001</v>
      </c>
      <c r="X16" s="12">
        <v>-5.7829999999999999E-3</v>
      </c>
    </row>
    <row r="17" spans="1:24" x14ac:dyDescent="0.2">
      <c r="A17" s="9" t="s">
        <v>35</v>
      </c>
      <c r="B17" s="10">
        <v>5</v>
      </c>
      <c r="C17" s="15" t="s">
        <v>40</v>
      </c>
      <c r="D17" s="9">
        <v>0.52300000000000002</v>
      </c>
      <c r="E17" s="11">
        <v>0.51700000000000002</v>
      </c>
      <c r="F17" s="11">
        <v>0.51600000000000001</v>
      </c>
      <c r="G17" s="11">
        <v>0.51700000000000002</v>
      </c>
      <c r="H17" s="11">
        <v>0.50800000000000001</v>
      </c>
      <c r="I17" s="11">
        <v>0.501</v>
      </c>
      <c r="J17" s="11">
        <v>0.496</v>
      </c>
      <c r="K17" s="11">
        <v>0.49299999999999999</v>
      </c>
      <c r="L17" s="11">
        <v>0.49</v>
      </c>
      <c r="M17" s="11">
        <v>0.48099999999999998</v>
      </c>
      <c r="N17" s="11">
        <v>0.48</v>
      </c>
      <c r="O17" s="11">
        <v>0.47699999999999998</v>
      </c>
      <c r="P17" s="11">
        <v>0.47099999999999997</v>
      </c>
      <c r="Q17" s="11">
        <v>0.47</v>
      </c>
      <c r="R17" s="11">
        <v>0.46800000000000003</v>
      </c>
      <c r="S17" s="11">
        <v>0.46500000000000002</v>
      </c>
      <c r="T17" s="11">
        <v>0.46200000000000002</v>
      </c>
      <c r="U17" s="11">
        <v>0.45700000000000002</v>
      </c>
      <c r="V17" s="11">
        <v>0.45300000000000001</v>
      </c>
      <c r="W17" s="11">
        <v>0.45400000000000001</v>
      </c>
      <c r="X17" s="12">
        <v>-5.9170000000000004E-3</v>
      </c>
    </row>
    <row r="18" spans="1:24" x14ac:dyDescent="0.2">
      <c r="A18" s="9" t="s">
        <v>35</v>
      </c>
      <c r="B18" s="10">
        <v>6</v>
      </c>
      <c r="C18" s="15" t="s">
        <v>41</v>
      </c>
      <c r="D18" s="9">
        <v>0.502</v>
      </c>
      <c r="E18" s="11">
        <v>0.50600000000000001</v>
      </c>
      <c r="F18" s="11">
        <v>0.495</v>
      </c>
      <c r="G18" s="11">
        <v>0.49299999999999999</v>
      </c>
      <c r="H18" s="11">
        <v>0.49299999999999999</v>
      </c>
      <c r="I18" s="11">
        <v>0.49</v>
      </c>
      <c r="J18" s="11">
        <v>0.48799999999999999</v>
      </c>
      <c r="K18" s="11">
        <v>0.48599999999999999</v>
      </c>
      <c r="L18" s="11">
        <v>0.48599999999999999</v>
      </c>
      <c r="M18" s="11">
        <v>0.48299999999999998</v>
      </c>
      <c r="N18" s="11">
        <v>0.48099999999999998</v>
      </c>
      <c r="O18" s="11">
        <v>0.47799999999999998</v>
      </c>
      <c r="P18" s="11">
        <v>0.47399999999999998</v>
      </c>
      <c r="Q18" s="11">
        <v>0.47099999999999997</v>
      </c>
      <c r="R18" s="11">
        <v>0.46899999999999997</v>
      </c>
      <c r="S18" s="11">
        <v>0.46600000000000003</v>
      </c>
      <c r="T18" s="11">
        <v>0.46200000000000002</v>
      </c>
      <c r="U18" s="11">
        <v>0.45700000000000002</v>
      </c>
      <c r="V18" s="11">
        <v>0.45400000000000001</v>
      </c>
      <c r="W18" s="11">
        <v>0.45200000000000001</v>
      </c>
      <c r="X18" s="12">
        <v>-3.529E-3</v>
      </c>
    </row>
    <row r="19" spans="1:24" x14ac:dyDescent="0.2">
      <c r="A19" s="9" t="s">
        <v>42</v>
      </c>
      <c r="B19" s="10">
        <v>1</v>
      </c>
      <c r="C19" s="15" t="s">
        <v>43</v>
      </c>
      <c r="D19" s="9">
        <v>0.51600000000000001</v>
      </c>
      <c r="E19" s="11">
        <v>0.5</v>
      </c>
      <c r="F19" s="11">
        <v>0.46600000000000003</v>
      </c>
      <c r="G19" s="11">
        <v>0.44900000000000001</v>
      </c>
      <c r="H19" s="11">
        <v>0.435</v>
      </c>
      <c r="I19" s="11">
        <v>0.42599999999999999</v>
      </c>
      <c r="J19" s="11">
        <v>0.41699999999999998</v>
      </c>
      <c r="K19" s="11">
        <v>0.40699999999999997</v>
      </c>
      <c r="L19" s="11">
        <v>0.40300000000000002</v>
      </c>
      <c r="M19" s="11">
        <v>0.39600000000000002</v>
      </c>
      <c r="N19" s="11">
        <v>0.38900000000000001</v>
      </c>
      <c r="O19" s="11">
        <v>0.38200000000000001</v>
      </c>
      <c r="P19" s="11">
        <v>0.376</v>
      </c>
      <c r="Q19" s="11">
        <v>0.36599999999999999</v>
      </c>
      <c r="R19" s="11">
        <v>0.35499999999999998</v>
      </c>
      <c r="S19" s="11">
        <v>0.34899999999999998</v>
      </c>
      <c r="T19" s="11">
        <v>0.34100000000000003</v>
      </c>
      <c r="U19" s="11">
        <v>0.33</v>
      </c>
      <c r="V19" s="11">
        <v>0.31900000000000001</v>
      </c>
      <c r="W19" s="11">
        <v>0.316</v>
      </c>
      <c r="X19" s="12">
        <v>-0.02</v>
      </c>
    </row>
    <row r="20" spans="1:24" x14ac:dyDescent="0.2">
      <c r="A20" s="9" t="s">
        <v>42</v>
      </c>
      <c r="B20" s="10">
        <v>2</v>
      </c>
      <c r="C20" s="15" t="s">
        <v>44</v>
      </c>
      <c r="D20" s="9">
        <v>0.496</v>
      </c>
      <c r="E20" s="11">
        <v>0.47899999999999998</v>
      </c>
      <c r="F20" s="11">
        <v>0.46700000000000003</v>
      </c>
      <c r="G20" s="11">
        <v>0.45600000000000002</v>
      </c>
      <c r="H20" s="11">
        <v>0.44600000000000001</v>
      </c>
      <c r="I20" s="11">
        <v>0.435</v>
      </c>
      <c r="J20" s="11">
        <v>0.42499999999999999</v>
      </c>
      <c r="K20" s="11">
        <v>0.41399999999999998</v>
      </c>
      <c r="L20" s="11">
        <v>0.40899999999999997</v>
      </c>
      <c r="M20" s="11">
        <v>0.4</v>
      </c>
      <c r="N20" s="11">
        <v>0.39700000000000002</v>
      </c>
      <c r="O20" s="11">
        <v>0.38400000000000001</v>
      </c>
      <c r="P20" s="11">
        <v>0.378</v>
      </c>
      <c r="Q20" s="11">
        <v>0.373</v>
      </c>
      <c r="R20" s="11">
        <v>0.36499999999999999</v>
      </c>
      <c r="S20" s="11">
        <v>0.35699999999999998</v>
      </c>
      <c r="T20" s="11">
        <v>0.33900000000000002</v>
      </c>
      <c r="U20" s="11">
        <v>0.33700000000000002</v>
      </c>
      <c r="V20" s="11">
        <v>0.32700000000000001</v>
      </c>
      <c r="W20" s="11">
        <v>0.32300000000000001</v>
      </c>
      <c r="X20" s="12">
        <v>-0.01</v>
      </c>
    </row>
    <row r="21" spans="1:24" x14ac:dyDescent="0.2">
      <c r="A21" s="9" t="s">
        <v>42</v>
      </c>
      <c r="B21" s="10">
        <v>3</v>
      </c>
      <c r="C21" s="15" t="s">
        <v>45</v>
      </c>
      <c r="D21" s="9">
        <v>0.49199999999999999</v>
      </c>
      <c r="E21" s="11">
        <v>0.48599999999999999</v>
      </c>
      <c r="F21" s="11">
        <v>0.47699999999999998</v>
      </c>
      <c r="G21" s="11">
        <v>0.46500000000000002</v>
      </c>
      <c r="H21" s="11">
        <v>0.45300000000000001</v>
      </c>
      <c r="I21" s="11">
        <v>0.438</v>
      </c>
      <c r="J21" s="11">
        <v>0.42699999999999999</v>
      </c>
      <c r="K21" s="11">
        <v>0.41299999999999998</v>
      </c>
      <c r="L21" s="11">
        <v>0.40600000000000003</v>
      </c>
      <c r="M21" s="11">
        <v>0.39700000000000002</v>
      </c>
      <c r="N21" s="11">
        <v>0.38400000000000001</v>
      </c>
      <c r="O21" s="11">
        <v>0.377</v>
      </c>
      <c r="P21" s="11">
        <v>0.36799999999999999</v>
      </c>
      <c r="Q21" s="11">
        <v>0.35899999999999999</v>
      </c>
      <c r="R21" s="11">
        <v>0.35499999999999998</v>
      </c>
      <c r="S21" s="11">
        <v>0.35</v>
      </c>
      <c r="T21" s="11">
        <v>0.33800000000000002</v>
      </c>
      <c r="U21" s="11">
        <v>0.33</v>
      </c>
      <c r="V21" s="11">
        <v>0.32200000000000001</v>
      </c>
      <c r="W21" s="11">
        <v>0.317</v>
      </c>
      <c r="X21" s="12">
        <v>-0.02</v>
      </c>
    </row>
    <row r="22" spans="1:24" x14ac:dyDescent="0.2">
      <c r="A22" s="9" t="s">
        <v>42</v>
      </c>
      <c r="B22" s="10">
        <v>4</v>
      </c>
      <c r="C22" s="15" t="s">
        <v>46</v>
      </c>
      <c r="D22" s="9">
        <v>0.499</v>
      </c>
      <c r="E22" s="11">
        <v>0.501</v>
      </c>
      <c r="F22" s="11">
        <v>0.5</v>
      </c>
      <c r="G22" s="11">
        <v>0.49</v>
      </c>
      <c r="H22" s="11">
        <v>0.48799999999999999</v>
      </c>
      <c r="I22" s="11">
        <v>0.48499999999999999</v>
      </c>
      <c r="J22" s="11">
        <v>0.48299999999999998</v>
      </c>
      <c r="K22" s="11">
        <v>0.47699999999999998</v>
      </c>
      <c r="L22" s="11">
        <v>0.47499999999999998</v>
      </c>
      <c r="M22" s="11">
        <v>0.47</v>
      </c>
      <c r="N22" s="11">
        <v>0.47</v>
      </c>
      <c r="O22" s="11">
        <v>0.46500000000000002</v>
      </c>
      <c r="P22" s="11">
        <v>0.46200000000000002</v>
      </c>
      <c r="Q22" s="11">
        <v>0.45800000000000002</v>
      </c>
      <c r="R22" s="11">
        <v>0.45700000000000002</v>
      </c>
      <c r="S22" s="11">
        <v>0.45600000000000002</v>
      </c>
      <c r="T22" s="11">
        <v>0.45</v>
      </c>
      <c r="U22" s="11">
        <v>0.44600000000000001</v>
      </c>
      <c r="V22" s="11">
        <v>0.443</v>
      </c>
      <c r="W22" s="11">
        <v>0.442</v>
      </c>
      <c r="X22" s="12">
        <v>-4.7169999999999998E-3</v>
      </c>
    </row>
    <row r="23" spans="1:24" x14ac:dyDescent="0.2">
      <c r="A23" s="9" t="s">
        <v>42</v>
      </c>
      <c r="B23" s="10">
        <v>5</v>
      </c>
      <c r="C23" s="15" t="s">
        <v>47</v>
      </c>
      <c r="D23" s="9">
        <v>0.497</v>
      </c>
      <c r="E23" s="11">
        <v>0.49199999999999999</v>
      </c>
      <c r="F23" s="11">
        <v>0.48899999999999999</v>
      </c>
      <c r="G23" s="11">
        <v>0.48299999999999998</v>
      </c>
      <c r="H23" s="11">
        <v>0.48199999999999998</v>
      </c>
      <c r="I23" s="11">
        <v>0.47799999999999998</v>
      </c>
      <c r="J23" s="11">
        <v>0.47599999999999998</v>
      </c>
      <c r="K23" s="11">
        <v>0.47099999999999997</v>
      </c>
      <c r="L23" s="11">
        <v>0.47099999999999997</v>
      </c>
      <c r="M23" s="11">
        <v>0.46600000000000003</v>
      </c>
      <c r="N23" s="11">
        <v>0.46600000000000003</v>
      </c>
      <c r="O23" s="11">
        <v>0.46300000000000002</v>
      </c>
      <c r="P23" s="11">
        <v>0.45800000000000002</v>
      </c>
      <c r="Q23" s="11">
        <v>0.45800000000000002</v>
      </c>
      <c r="R23" s="11">
        <v>0.45700000000000002</v>
      </c>
      <c r="S23" s="11">
        <v>0.45500000000000002</v>
      </c>
      <c r="T23" s="11">
        <v>0.45100000000000001</v>
      </c>
      <c r="U23" s="11">
        <v>0.44900000000000001</v>
      </c>
      <c r="V23" s="11">
        <v>0.44700000000000001</v>
      </c>
      <c r="W23" s="11">
        <v>0.44700000000000001</v>
      </c>
      <c r="X23" s="12">
        <v>-4.7029999999999997E-3</v>
      </c>
    </row>
    <row r="24" spans="1:24" x14ac:dyDescent="0.2">
      <c r="A24" s="9" t="s">
        <v>42</v>
      </c>
      <c r="B24" s="10">
        <v>6</v>
      </c>
      <c r="C24" s="15" t="s">
        <v>48</v>
      </c>
      <c r="D24" s="9">
        <v>0.5</v>
      </c>
      <c r="E24" s="11">
        <v>0.50900000000000001</v>
      </c>
      <c r="F24" s="11">
        <v>0.504</v>
      </c>
      <c r="G24" s="11">
        <v>0.49299999999999999</v>
      </c>
      <c r="H24" s="11">
        <v>0.48699999999999999</v>
      </c>
      <c r="I24" s="11">
        <v>0.48299999999999998</v>
      </c>
      <c r="J24" s="11">
        <v>0.48399999999999999</v>
      </c>
      <c r="K24" s="11">
        <v>0.48</v>
      </c>
      <c r="L24" s="11">
        <v>0.47799999999999998</v>
      </c>
      <c r="M24" s="11">
        <v>0.47399999999999998</v>
      </c>
      <c r="N24" s="11">
        <v>0.47399999999999998</v>
      </c>
      <c r="O24" s="11">
        <v>0.47199999999999998</v>
      </c>
      <c r="P24" s="11">
        <v>0.46800000000000003</v>
      </c>
      <c r="Q24" s="11">
        <v>0.46700000000000003</v>
      </c>
      <c r="R24" s="11">
        <v>0.46300000000000002</v>
      </c>
      <c r="S24" s="11">
        <v>0.45900000000000002</v>
      </c>
      <c r="T24" s="11">
        <v>0.45500000000000002</v>
      </c>
      <c r="U24" s="11">
        <v>0.45100000000000001</v>
      </c>
      <c r="V24" s="11">
        <v>0.44800000000000001</v>
      </c>
      <c r="W24" s="11">
        <v>0.44600000000000001</v>
      </c>
      <c r="X24" s="12">
        <v>-5.3699999999999998E-3</v>
      </c>
    </row>
    <row r="25" spans="1:24" x14ac:dyDescent="0.2">
      <c r="A25" s="9" t="s">
        <v>49</v>
      </c>
      <c r="B25" s="10">
        <v>1</v>
      </c>
      <c r="C25" s="15" t="s">
        <v>50</v>
      </c>
      <c r="D25" s="9">
        <v>0.43099999999999999</v>
      </c>
      <c r="E25" s="11">
        <v>0.36099999999999999</v>
      </c>
      <c r="F25" s="11">
        <v>0.32</v>
      </c>
      <c r="G25" s="11">
        <v>0.27600000000000002</v>
      </c>
      <c r="H25" s="11">
        <v>0.24</v>
      </c>
      <c r="I25" s="11">
        <v>0.20499999999999999</v>
      </c>
      <c r="J25" s="11">
        <v>0.17699999999999999</v>
      </c>
      <c r="K25" s="11">
        <v>0.152</v>
      </c>
      <c r="L25" s="11">
        <v>0.13600000000000001</v>
      </c>
      <c r="M25" s="11">
        <v>0.11799999999999999</v>
      </c>
      <c r="N25" s="11">
        <v>0.106</v>
      </c>
      <c r="O25" s="11">
        <v>9.6000000000000002E-2</v>
      </c>
      <c r="P25" s="11">
        <v>8.5000000000000006E-2</v>
      </c>
      <c r="Q25" s="11">
        <v>7.9000000000000001E-2</v>
      </c>
      <c r="R25" s="11">
        <v>7.2999999999999995E-2</v>
      </c>
      <c r="S25" s="11">
        <v>6.7000000000000004E-2</v>
      </c>
      <c r="T25" s="11">
        <v>6.5000000000000002E-2</v>
      </c>
      <c r="U25" s="11">
        <v>0.06</v>
      </c>
      <c r="V25" s="11">
        <v>5.5E-2</v>
      </c>
      <c r="W25" s="11">
        <v>5.7000000000000002E-2</v>
      </c>
      <c r="X25" s="12">
        <v>-0.05</v>
      </c>
    </row>
    <row r="26" spans="1:24" x14ac:dyDescent="0.2">
      <c r="A26" s="9" t="s">
        <v>49</v>
      </c>
      <c r="B26" s="10">
        <v>2</v>
      </c>
      <c r="C26" s="15" t="s">
        <v>51</v>
      </c>
      <c r="D26" s="9">
        <v>0.45400000000000001</v>
      </c>
      <c r="E26" s="11">
        <v>0.38100000000000001</v>
      </c>
      <c r="F26" s="11">
        <v>0.32100000000000001</v>
      </c>
      <c r="G26" s="11">
        <v>0.27200000000000002</v>
      </c>
      <c r="H26" s="11">
        <v>0.23100000000000001</v>
      </c>
      <c r="I26" s="11">
        <v>0.19700000000000001</v>
      </c>
      <c r="J26" s="11">
        <v>0.16700000000000001</v>
      </c>
      <c r="K26" s="11">
        <v>0.14499999999999999</v>
      </c>
      <c r="L26" s="11">
        <v>0.129</v>
      </c>
      <c r="M26" s="11">
        <v>0.113</v>
      </c>
      <c r="N26" s="11">
        <v>9.9000000000000005E-2</v>
      </c>
      <c r="O26" s="11">
        <v>0.09</v>
      </c>
      <c r="P26" s="11">
        <v>8.5000000000000006E-2</v>
      </c>
      <c r="Q26" s="11">
        <v>7.9000000000000001E-2</v>
      </c>
      <c r="R26" s="11">
        <v>7.2999999999999995E-2</v>
      </c>
      <c r="S26" s="11">
        <v>7.0000000000000007E-2</v>
      </c>
      <c r="T26" s="11">
        <v>6.6000000000000003E-2</v>
      </c>
      <c r="U26" s="11">
        <v>6.0999999999999999E-2</v>
      </c>
      <c r="V26" s="11">
        <v>5.8999999999999997E-2</v>
      </c>
      <c r="W26" s="11">
        <v>5.8999999999999997E-2</v>
      </c>
      <c r="X26" s="12">
        <v>-0.06</v>
      </c>
    </row>
    <row r="27" spans="1:24" x14ac:dyDescent="0.2">
      <c r="A27" s="9" t="s">
        <v>49</v>
      </c>
      <c r="B27" s="10">
        <v>3</v>
      </c>
      <c r="C27" s="15" t="s">
        <v>52</v>
      </c>
      <c r="D27" s="9">
        <v>0.437</v>
      </c>
      <c r="E27" s="11">
        <v>0.38400000000000001</v>
      </c>
      <c r="F27" s="11">
        <v>0.32800000000000001</v>
      </c>
      <c r="G27" s="11">
        <v>0.27700000000000002</v>
      </c>
      <c r="H27" s="11">
        <v>0.23599999999999999</v>
      </c>
      <c r="I27" s="11">
        <v>0.19800000000000001</v>
      </c>
      <c r="J27" s="11">
        <v>0.17100000000000001</v>
      </c>
      <c r="K27" s="11">
        <v>0.14799999999999999</v>
      </c>
      <c r="L27" s="11">
        <v>0.13200000000000001</v>
      </c>
      <c r="M27" s="11">
        <v>0.114</v>
      </c>
      <c r="N27" s="11">
        <v>0.104</v>
      </c>
      <c r="O27" s="11">
        <v>9.1999999999999998E-2</v>
      </c>
      <c r="P27" s="11">
        <v>8.4000000000000005E-2</v>
      </c>
      <c r="Q27" s="11">
        <v>7.9000000000000001E-2</v>
      </c>
      <c r="R27" s="11">
        <v>7.2999999999999995E-2</v>
      </c>
      <c r="S27" s="11">
        <v>6.7000000000000004E-2</v>
      </c>
      <c r="T27" s="11">
        <v>6.4000000000000001E-2</v>
      </c>
      <c r="U27" s="11">
        <v>0.06</v>
      </c>
      <c r="V27" s="11">
        <v>5.7000000000000002E-2</v>
      </c>
      <c r="W27" s="11">
        <v>5.6000000000000001E-2</v>
      </c>
      <c r="X27" s="12">
        <v>-0.06</v>
      </c>
    </row>
    <row r="28" spans="1:24" x14ac:dyDescent="0.2">
      <c r="A28" s="9" t="s">
        <v>49</v>
      </c>
      <c r="B28" s="10">
        <v>4</v>
      </c>
      <c r="C28" s="15" t="s">
        <v>53</v>
      </c>
      <c r="D28" s="9">
        <v>0.53</v>
      </c>
      <c r="E28" s="11">
        <v>0.50900000000000001</v>
      </c>
      <c r="F28" s="11">
        <v>0.50600000000000001</v>
      </c>
      <c r="G28" s="11">
        <v>0.504</v>
      </c>
      <c r="H28" s="11">
        <v>0.504</v>
      </c>
      <c r="I28" s="11">
        <v>0.503</v>
      </c>
      <c r="J28" s="11">
        <v>0.503</v>
      </c>
      <c r="K28" s="11">
        <v>0.503</v>
      </c>
      <c r="L28" s="11">
        <v>0.504</v>
      </c>
      <c r="M28" s="11">
        <v>0.5</v>
      </c>
      <c r="N28" s="11">
        <v>0.504</v>
      </c>
      <c r="O28" s="11">
        <v>0.503</v>
      </c>
      <c r="P28" s="11">
        <v>0.50600000000000001</v>
      </c>
      <c r="Q28" s="11">
        <v>0.501</v>
      </c>
      <c r="R28" s="11">
        <v>0.505</v>
      </c>
      <c r="S28" s="11">
        <v>0.503</v>
      </c>
      <c r="T28" s="11">
        <v>0.505</v>
      </c>
      <c r="U28" s="11">
        <v>0.499</v>
      </c>
      <c r="V28" s="11">
        <v>0.503</v>
      </c>
      <c r="W28" s="11">
        <v>0.503</v>
      </c>
      <c r="X28" s="12">
        <v>-3.6480000000000002E-3</v>
      </c>
    </row>
    <row r="29" spans="1:24" x14ac:dyDescent="0.2">
      <c r="A29" s="9" t="s">
        <v>49</v>
      </c>
      <c r="B29" s="10">
        <v>5</v>
      </c>
      <c r="C29" s="15" t="s">
        <v>54</v>
      </c>
      <c r="D29" s="9">
        <v>0.50800000000000001</v>
      </c>
      <c r="E29" s="11">
        <v>0.501</v>
      </c>
      <c r="F29" s="11">
        <v>0.50600000000000001</v>
      </c>
      <c r="G29" s="11">
        <v>0.501</v>
      </c>
      <c r="H29" s="11">
        <v>0.503</v>
      </c>
      <c r="I29" s="11">
        <v>0.503</v>
      </c>
      <c r="J29" s="11">
        <v>0.502</v>
      </c>
      <c r="K29" s="11">
        <v>0.502</v>
      </c>
      <c r="L29" s="11">
        <v>0.502</v>
      </c>
      <c r="M29" s="11">
        <v>0.501</v>
      </c>
      <c r="N29" s="11">
        <v>0.501</v>
      </c>
      <c r="O29" s="11">
        <v>0.502</v>
      </c>
      <c r="P29" s="11">
        <v>0.502</v>
      </c>
      <c r="Q29" s="11">
        <v>0.501</v>
      </c>
      <c r="R29" s="11">
        <v>0.503</v>
      </c>
      <c r="S29" s="11">
        <v>0.50600000000000001</v>
      </c>
      <c r="T29" s="11">
        <v>0.504</v>
      </c>
      <c r="U29" s="11">
        <v>0.501</v>
      </c>
      <c r="V29" s="11">
        <v>0.503</v>
      </c>
      <c r="W29" s="11">
        <v>0.504</v>
      </c>
      <c r="X29" s="12">
        <v>-7.2063499999999996E-4</v>
      </c>
    </row>
    <row r="30" spans="1:24" x14ac:dyDescent="0.2">
      <c r="A30" s="9" t="s">
        <v>49</v>
      </c>
      <c r="B30" s="10">
        <v>6</v>
      </c>
      <c r="C30" s="15" t="s">
        <v>55</v>
      </c>
      <c r="D30" s="9">
        <v>0.5</v>
      </c>
      <c r="E30" s="11">
        <v>0.5</v>
      </c>
      <c r="F30" s="11">
        <v>0.501</v>
      </c>
      <c r="G30" s="11">
        <v>0.499</v>
      </c>
      <c r="H30" s="11">
        <v>0.498</v>
      </c>
      <c r="I30" s="11">
        <v>0.499</v>
      </c>
      <c r="J30" s="11">
        <v>0.5</v>
      </c>
      <c r="K30" s="11">
        <v>0.503</v>
      </c>
      <c r="L30" s="11">
        <v>0.503</v>
      </c>
      <c r="M30" s="11">
        <v>0.502</v>
      </c>
      <c r="N30" s="11">
        <v>0.504</v>
      </c>
      <c r="O30" s="11">
        <v>0.50600000000000001</v>
      </c>
      <c r="P30" s="11">
        <v>0.504</v>
      </c>
      <c r="Q30" s="11">
        <v>0.504</v>
      </c>
      <c r="R30" s="11">
        <v>0.50800000000000001</v>
      </c>
      <c r="S30" s="11">
        <v>0.51</v>
      </c>
      <c r="T30" s="11">
        <v>0.50800000000000001</v>
      </c>
      <c r="U30" s="11">
        <v>0.503</v>
      </c>
      <c r="V30" s="11">
        <v>0.504</v>
      </c>
      <c r="W30" s="11">
        <v>0.505</v>
      </c>
      <c r="X30" s="12">
        <v>1.7142899999999999E-4</v>
      </c>
    </row>
    <row r="31" spans="1:24" x14ac:dyDescent="0.2">
      <c r="A31" s="9" t="s">
        <v>56</v>
      </c>
      <c r="B31" s="10">
        <v>1</v>
      </c>
      <c r="C31" s="15" t="s">
        <v>57</v>
      </c>
      <c r="D31" s="9">
        <v>0.39600000000000002</v>
      </c>
      <c r="E31" s="11">
        <v>0.29399999999999998</v>
      </c>
      <c r="F31" s="11">
        <v>0.21299999999999999</v>
      </c>
      <c r="G31" s="11">
        <v>0.14699999999999999</v>
      </c>
      <c r="H31" s="11">
        <v>0.108</v>
      </c>
      <c r="I31" s="11">
        <v>8.2000000000000003E-2</v>
      </c>
      <c r="J31" s="11">
        <v>6.8000000000000005E-2</v>
      </c>
      <c r="K31" s="11">
        <v>5.8000000000000003E-2</v>
      </c>
      <c r="L31" s="11">
        <v>5.5E-2</v>
      </c>
      <c r="M31" s="11">
        <v>5.0999999999999997E-2</v>
      </c>
      <c r="N31" s="11">
        <v>5.1999999999999998E-2</v>
      </c>
      <c r="O31" s="11">
        <v>5.0999999999999997E-2</v>
      </c>
      <c r="P31" s="11">
        <v>5.1999999999999998E-2</v>
      </c>
      <c r="Q31" s="11">
        <v>0.05</v>
      </c>
      <c r="R31" s="11">
        <v>4.9000000000000002E-2</v>
      </c>
      <c r="S31" s="11">
        <v>0.05</v>
      </c>
      <c r="T31" s="11">
        <v>5.0999999999999997E-2</v>
      </c>
      <c r="U31" s="11">
        <v>4.9000000000000002E-2</v>
      </c>
      <c r="V31" s="11">
        <v>4.8000000000000001E-2</v>
      </c>
      <c r="W31" s="11">
        <v>0.05</v>
      </c>
      <c r="X31" s="12">
        <v>-0.06</v>
      </c>
    </row>
    <row r="32" spans="1:24" x14ac:dyDescent="0.2">
      <c r="A32" s="9" t="s">
        <v>56</v>
      </c>
      <c r="B32" s="10">
        <v>2</v>
      </c>
      <c r="C32" s="15" t="s">
        <v>58</v>
      </c>
      <c r="D32" s="9">
        <v>0.38600000000000001</v>
      </c>
      <c r="E32" s="11">
        <v>0.29699999999999999</v>
      </c>
      <c r="F32" s="11">
        <v>0.216</v>
      </c>
      <c r="G32" s="11">
        <v>0.154</v>
      </c>
      <c r="H32" s="11">
        <v>0.112</v>
      </c>
      <c r="I32" s="11">
        <v>8.4000000000000005E-2</v>
      </c>
      <c r="J32" s="11">
        <v>6.7000000000000004E-2</v>
      </c>
      <c r="K32" s="11">
        <v>5.6000000000000001E-2</v>
      </c>
      <c r="L32" s="11">
        <v>5.6000000000000001E-2</v>
      </c>
      <c r="M32" s="11">
        <v>0.05</v>
      </c>
      <c r="N32" s="11">
        <v>5.0999999999999997E-2</v>
      </c>
      <c r="O32" s="11">
        <v>5.0999999999999997E-2</v>
      </c>
      <c r="P32" s="11">
        <v>0.05</v>
      </c>
      <c r="Q32" s="11">
        <v>0.05</v>
      </c>
      <c r="R32" s="11">
        <v>0.05</v>
      </c>
      <c r="S32" s="11">
        <v>0.05</v>
      </c>
      <c r="T32" s="11">
        <v>0.05</v>
      </c>
      <c r="U32" s="11">
        <v>4.8000000000000001E-2</v>
      </c>
      <c r="V32" s="11">
        <v>4.8000000000000001E-2</v>
      </c>
      <c r="W32" s="11">
        <v>0.05</v>
      </c>
      <c r="X32" s="12">
        <v>-0.06</v>
      </c>
    </row>
    <row r="33" spans="1:24" x14ac:dyDescent="0.2">
      <c r="A33" s="9" t="s">
        <v>56</v>
      </c>
      <c r="B33" s="10">
        <v>3</v>
      </c>
      <c r="C33" s="15" t="s">
        <v>59</v>
      </c>
      <c r="D33" s="9">
        <v>0.39100000000000001</v>
      </c>
      <c r="E33" s="11">
        <v>0.30399999999999999</v>
      </c>
      <c r="F33" s="11">
        <v>0.224</v>
      </c>
      <c r="G33" s="11">
        <v>0.157</v>
      </c>
      <c r="H33" s="11">
        <v>0.112</v>
      </c>
      <c r="I33" s="11">
        <v>8.5000000000000006E-2</v>
      </c>
      <c r="J33" s="11">
        <v>6.7000000000000004E-2</v>
      </c>
      <c r="K33" s="11">
        <v>5.8000000000000003E-2</v>
      </c>
      <c r="L33" s="11">
        <v>5.6000000000000001E-2</v>
      </c>
      <c r="M33" s="11">
        <v>4.9000000000000002E-2</v>
      </c>
      <c r="N33" s="11">
        <v>0.05</v>
      </c>
      <c r="O33" s="11">
        <v>4.9000000000000002E-2</v>
      </c>
      <c r="P33" s="11">
        <v>4.8000000000000001E-2</v>
      </c>
      <c r="Q33" s="11">
        <v>5.0999999999999997E-2</v>
      </c>
      <c r="R33" s="11">
        <v>5.0999999999999997E-2</v>
      </c>
      <c r="S33" s="11">
        <v>0.05</v>
      </c>
      <c r="T33" s="11">
        <v>0.05</v>
      </c>
      <c r="U33" s="11">
        <v>4.8000000000000001E-2</v>
      </c>
      <c r="V33" s="11">
        <v>4.5999999999999999E-2</v>
      </c>
      <c r="W33" s="11">
        <v>0.05</v>
      </c>
      <c r="X33" s="12">
        <v>-0.06</v>
      </c>
    </row>
    <row r="34" spans="1:24" x14ac:dyDescent="0.2">
      <c r="A34" s="9" t="s">
        <v>56</v>
      </c>
      <c r="B34" s="10">
        <v>4</v>
      </c>
      <c r="C34" s="15" t="s">
        <v>60</v>
      </c>
      <c r="D34" s="9">
        <v>0.44400000000000001</v>
      </c>
      <c r="E34" s="11">
        <v>0.39900000000000002</v>
      </c>
      <c r="F34" s="11">
        <v>0.31900000000000001</v>
      </c>
      <c r="G34" s="11">
        <v>0.26700000000000002</v>
      </c>
      <c r="H34" s="11">
        <v>0.224</v>
      </c>
      <c r="I34" s="11">
        <v>0.189</v>
      </c>
      <c r="J34" s="11">
        <v>0.16300000000000001</v>
      </c>
      <c r="K34" s="11">
        <v>0.14499999999999999</v>
      </c>
      <c r="L34" s="11">
        <v>0.13300000000000001</v>
      </c>
      <c r="M34" s="11">
        <v>0.11799999999999999</v>
      </c>
      <c r="N34" s="11">
        <v>0.11</v>
      </c>
      <c r="O34" s="11">
        <v>0.10199999999999999</v>
      </c>
      <c r="P34" s="11">
        <v>9.6000000000000002E-2</v>
      </c>
      <c r="Q34" s="11">
        <v>0.09</v>
      </c>
      <c r="R34" s="11">
        <v>8.7999999999999995E-2</v>
      </c>
      <c r="S34" s="11">
        <v>8.3000000000000004E-2</v>
      </c>
      <c r="T34" s="11">
        <v>7.8E-2</v>
      </c>
      <c r="U34" s="11">
        <v>7.2999999999999995E-2</v>
      </c>
      <c r="V34" s="11">
        <v>7.1999999999999995E-2</v>
      </c>
      <c r="W34" s="11">
        <v>7.0999999999999994E-2</v>
      </c>
      <c r="X34" s="12">
        <v>-0.06</v>
      </c>
    </row>
    <row r="35" spans="1:24" x14ac:dyDescent="0.2">
      <c r="A35" s="9" t="s">
        <v>56</v>
      </c>
      <c r="B35" s="10">
        <v>5</v>
      </c>
      <c r="C35" s="15" t="s">
        <v>61</v>
      </c>
      <c r="D35" s="9">
        <v>0.45900000000000002</v>
      </c>
      <c r="E35" s="11">
        <v>0.39200000000000002</v>
      </c>
      <c r="F35" s="11">
        <v>0.33100000000000002</v>
      </c>
      <c r="G35" s="11">
        <v>0.27400000000000002</v>
      </c>
      <c r="H35" s="11">
        <v>0.23499999999999999</v>
      </c>
      <c r="I35" s="11">
        <v>0.20200000000000001</v>
      </c>
      <c r="J35" s="11">
        <v>0.17299999999999999</v>
      </c>
      <c r="K35" s="11">
        <v>0.14899999999999999</v>
      </c>
      <c r="L35" s="11">
        <v>0.13600000000000001</v>
      </c>
      <c r="M35" s="11">
        <v>0.12</v>
      </c>
      <c r="N35" s="11">
        <v>0.109</v>
      </c>
      <c r="O35" s="11">
        <v>0.10100000000000001</v>
      </c>
      <c r="P35" s="11">
        <v>9.6000000000000002E-2</v>
      </c>
      <c r="Q35" s="11">
        <v>0.09</v>
      </c>
      <c r="R35" s="11">
        <v>8.5999999999999993E-2</v>
      </c>
      <c r="S35" s="11">
        <v>8.1000000000000003E-2</v>
      </c>
      <c r="T35" s="11">
        <v>7.8E-2</v>
      </c>
      <c r="U35" s="11">
        <v>7.4999999999999997E-2</v>
      </c>
      <c r="V35" s="11">
        <v>7.0999999999999994E-2</v>
      </c>
      <c r="W35" s="11">
        <v>7.0999999999999994E-2</v>
      </c>
      <c r="X35" s="12">
        <v>-0.06</v>
      </c>
    </row>
    <row r="36" spans="1:24" x14ac:dyDescent="0.2">
      <c r="A36" s="9" t="s">
        <v>56</v>
      </c>
      <c r="B36" s="10">
        <v>6</v>
      </c>
      <c r="C36" s="15" t="s">
        <v>62</v>
      </c>
      <c r="D36" s="9">
        <v>0.47199999999999998</v>
      </c>
      <c r="E36" s="11">
        <v>0.39800000000000002</v>
      </c>
      <c r="F36" s="11">
        <v>0.32400000000000001</v>
      </c>
      <c r="G36" s="11">
        <v>0.26</v>
      </c>
      <c r="H36" s="11">
        <v>0.218</v>
      </c>
      <c r="I36" s="11">
        <v>0.188</v>
      </c>
      <c r="J36" s="11">
        <v>0.16200000000000001</v>
      </c>
      <c r="K36" s="11">
        <v>0.14099999999999999</v>
      </c>
      <c r="L36" s="11">
        <v>0.128</v>
      </c>
      <c r="M36" s="11">
        <v>0.113</v>
      </c>
      <c r="N36" s="11">
        <v>0.106</v>
      </c>
      <c r="O36" s="11">
        <v>9.8000000000000004E-2</v>
      </c>
      <c r="P36" s="11">
        <v>9.1999999999999998E-2</v>
      </c>
      <c r="Q36" s="11">
        <v>8.5000000000000006E-2</v>
      </c>
      <c r="R36" s="11">
        <v>7.9000000000000001E-2</v>
      </c>
      <c r="S36" s="11">
        <v>7.9000000000000001E-2</v>
      </c>
      <c r="T36" s="11">
        <v>7.1999999999999995E-2</v>
      </c>
      <c r="U36" s="11">
        <v>6.9000000000000006E-2</v>
      </c>
      <c r="V36" s="11">
        <v>6.6000000000000003E-2</v>
      </c>
      <c r="W36" s="11">
        <v>6.7000000000000004E-2</v>
      </c>
      <c r="X36" s="12">
        <v>-0.06</v>
      </c>
    </row>
    <row r="37" spans="1:24" x14ac:dyDescent="0.2">
      <c r="A37" s="9" t="s">
        <v>63</v>
      </c>
      <c r="B37" s="10">
        <v>1</v>
      </c>
      <c r="C37" s="15" t="s">
        <v>64</v>
      </c>
      <c r="D37" s="9">
        <v>0.46600000000000003</v>
      </c>
      <c r="E37" s="11">
        <v>0.41899999999999998</v>
      </c>
      <c r="F37" s="11">
        <v>0.376</v>
      </c>
      <c r="G37" s="11">
        <v>0.34399999999999997</v>
      </c>
      <c r="H37" s="11">
        <v>0.309</v>
      </c>
      <c r="I37" s="11">
        <v>0.27700000000000002</v>
      </c>
      <c r="J37" s="11">
        <v>0.25600000000000001</v>
      </c>
      <c r="K37" s="11">
        <v>0.23300000000000001</v>
      </c>
      <c r="L37" s="11">
        <v>0.215</v>
      </c>
      <c r="M37" s="11">
        <v>0.19400000000000001</v>
      </c>
      <c r="N37" s="11">
        <v>0.18099999999999999</v>
      </c>
      <c r="O37" s="11">
        <v>0.16800000000000001</v>
      </c>
      <c r="P37" s="11">
        <v>0.15</v>
      </c>
      <c r="Q37" s="11">
        <v>0.14000000000000001</v>
      </c>
      <c r="R37" s="11">
        <v>0.13</v>
      </c>
      <c r="S37" s="11">
        <v>0.124</v>
      </c>
      <c r="T37" s="11">
        <v>0.11600000000000001</v>
      </c>
      <c r="U37" s="11">
        <v>0.104</v>
      </c>
      <c r="V37" s="11">
        <v>9.6000000000000002E-2</v>
      </c>
      <c r="W37" s="11">
        <v>9.5000000000000001E-2</v>
      </c>
      <c r="X37" s="12">
        <v>-0.04</v>
      </c>
    </row>
    <row r="38" spans="1:24" x14ac:dyDescent="0.2">
      <c r="A38" s="9" t="s">
        <v>63</v>
      </c>
      <c r="B38" s="10">
        <v>2</v>
      </c>
      <c r="C38" s="15" t="s">
        <v>65</v>
      </c>
      <c r="D38" s="9">
        <v>0.441</v>
      </c>
      <c r="E38" s="11">
        <v>0.39100000000000001</v>
      </c>
      <c r="F38" s="11">
        <v>0.36199999999999999</v>
      </c>
      <c r="G38" s="11">
        <v>0.33500000000000002</v>
      </c>
      <c r="H38" s="11">
        <v>0.30299999999999999</v>
      </c>
      <c r="I38" s="11">
        <v>0.27900000000000003</v>
      </c>
      <c r="J38" s="11">
        <v>0.25600000000000001</v>
      </c>
      <c r="K38" s="11">
        <v>0.23200000000000001</v>
      </c>
      <c r="L38" s="11">
        <v>0.216</v>
      </c>
      <c r="M38" s="11">
        <v>0.193</v>
      </c>
      <c r="N38" s="11">
        <v>0.18</v>
      </c>
      <c r="O38" s="11">
        <v>0.16300000000000001</v>
      </c>
      <c r="P38" s="11">
        <v>0.152</v>
      </c>
      <c r="Q38" s="11">
        <v>0.13900000000000001</v>
      </c>
      <c r="R38" s="11">
        <v>0.13100000000000001</v>
      </c>
      <c r="S38" s="11">
        <v>0.122</v>
      </c>
      <c r="T38" s="11">
        <v>0.113</v>
      </c>
      <c r="U38" s="11">
        <v>0.10299999999999999</v>
      </c>
      <c r="V38" s="11">
        <v>9.8000000000000004E-2</v>
      </c>
      <c r="W38" s="11">
        <v>9.6000000000000002E-2</v>
      </c>
      <c r="X38" s="12">
        <v>-0.04</v>
      </c>
    </row>
    <row r="39" spans="1:24" x14ac:dyDescent="0.2">
      <c r="A39" s="9" t="s">
        <v>63</v>
      </c>
      <c r="B39" s="10">
        <v>3</v>
      </c>
      <c r="C39" s="15" t="s">
        <v>66</v>
      </c>
      <c r="D39" s="9">
        <v>0.47</v>
      </c>
      <c r="E39" s="11">
        <v>0.41699999999999998</v>
      </c>
      <c r="F39" s="11">
        <v>0.377</v>
      </c>
      <c r="G39" s="11">
        <v>0.34</v>
      </c>
      <c r="H39" s="11">
        <v>0.31</v>
      </c>
      <c r="I39" s="11">
        <v>0.28299999999999997</v>
      </c>
      <c r="J39" s="11">
        <v>0.25700000000000001</v>
      </c>
      <c r="K39" s="11">
        <v>0.23599999999999999</v>
      </c>
      <c r="L39" s="11">
        <v>0.219</v>
      </c>
      <c r="M39" s="11">
        <v>0.19800000000000001</v>
      </c>
      <c r="N39" s="11">
        <v>0.183</v>
      </c>
      <c r="O39" s="11">
        <v>0.16500000000000001</v>
      </c>
      <c r="P39" s="11">
        <v>0.154</v>
      </c>
      <c r="Q39" s="11">
        <v>0.14199999999999999</v>
      </c>
      <c r="R39" s="11">
        <v>0.13100000000000001</v>
      </c>
      <c r="S39" s="11">
        <v>0.124</v>
      </c>
      <c r="T39" s="11">
        <v>0.114</v>
      </c>
      <c r="U39" s="11">
        <v>0.107</v>
      </c>
      <c r="V39" s="11">
        <v>0.10100000000000001</v>
      </c>
      <c r="W39" s="11">
        <v>9.5000000000000001E-2</v>
      </c>
      <c r="X39" s="12">
        <v>-0.04</v>
      </c>
    </row>
    <row r="40" spans="1:24" x14ac:dyDescent="0.2">
      <c r="A40" s="9" t="s">
        <v>63</v>
      </c>
      <c r="B40" s="10">
        <v>4</v>
      </c>
      <c r="C40" s="15" t="s">
        <v>67</v>
      </c>
      <c r="D40" s="9">
        <v>0.51600000000000001</v>
      </c>
      <c r="E40" s="11">
        <v>0.47199999999999998</v>
      </c>
      <c r="F40" s="11">
        <v>0.441</v>
      </c>
      <c r="G40" s="11">
        <v>0.41899999999999998</v>
      </c>
      <c r="H40" s="11">
        <v>0.40500000000000003</v>
      </c>
      <c r="I40" s="11">
        <v>0.39</v>
      </c>
      <c r="J40" s="11">
        <v>0.373</v>
      </c>
      <c r="K40" s="11">
        <v>0.36</v>
      </c>
      <c r="L40" s="11">
        <v>0.34899999999999998</v>
      </c>
      <c r="M40" s="11">
        <v>0.33500000000000002</v>
      </c>
      <c r="N40" s="11">
        <v>0.32500000000000001</v>
      </c>
      <c r="O40" s="11">
        <v>0.315</v>
      </c>
      <c r="P40" s="11">
        <v>0.30299999999999999</v>
      </c>
      <c r="Q40" s="11">
        <v>0.29299999999999998</v>
      </c>
      <c r="R40" s="11">
        <v>0.28399999999999997</v>
      </c>
      <c r="S40" s="11">
        <v>0.27800000000000002</v>
      </c>
      <c r="T40" s="11">
        <v>0.26800000000000002</v>
      </c>
      <c r="U40" s="11">
        <v>0.25600000000000001</v>
      </c>
      <c r="V40" s="11">
        <v>0.248</v>
      </c>
      <c r="W40" s="11">
        <v>0.24299999999999999</v>
      </c>
      <c r="X40" s="12">
        <v>-0.03</v>
      </c>
    </row>
    <row r="41" spans="1:24" x14ac:dyDescent="0.2">
      <c r="A41" s="9" t="s">
        <v>63</v>
      </c>
      <c r="B41" s="10">
        <v>5</v>
      </c>
      <c r="C41" s="15" t="s">
        <v>68</v>
      </c>
      <c r="D41" s="9">
        <v>0.48399999999999999</v>
      </c>
      <c r="E41" s="11">
        <v>0.46300000000000002</v>
      </c>
      <c r="F41" s="11">
        <v>0.45100000000000001</v>
      </c>
      <c r="G41" s="11">
        <v>0.436</v>
      </c>
      <c r="H41" s="11">
        <v>0.42</v>
      </c>
      <c r="I41" s="11">
        <v>0.40300000000000002</v>
      </c>
      <c r="J41" s="11">
        <v>0.39</v>
      </c>
      <c r="K41" s="11">
        <v>0.373</v>
      </c>
      <c r="L41" s="11">
        <v>0.36499999999999999</v>
      </c>
      <c r="M41" s="11">
        <v>0.35</v>
      </c>
      <c r="N41" s="11">
        <v>0.34100000000000003</v>
      </c>
      <c r="O41" s="11">
        <v>0.33</v>
      </c>
      <c r="P41" s="11">
        <v>0.31900000000000001</v>
      </c>
      <c r="Q41" s="11">
        <v>0.308</v>
      </c>
      <c r="R41" s="11">
        <v>0.30099999999999999</v>
      </c>
      <c r="S41" s="11">
        <v>0.29099999999999998</v>
      </c>
      <c r="T41" s="11">
        <v>0.27900000000000003</v>
      </c>
      <c r="U41" s="11">
        <v>0.26900000000000002</v>
      </c>
      <c r="V41" s="11">
        <v>0.26100000000000001</v>
      </c>
      <c r="W41" s="11">
        <v>0.254</v>
      </c>
      <c r="X41" s="12">
        <v>-0.02</v>
      </c>
    </row>
    <row r="42" spans="1:24" x14ac:dyDescent="0.2">
      <c r="A42" s="9" t="s">
        <v>63</v>
      </c>
      <c r="B42" s="10">
        <v>6</v>
      </c>
      <c r="C42" s="15" t="s">
        <v>69</v>
      </c>
      <c r="D42" s="9">
        <v>0.48</v>
      </c>
      <c r="E42" s="11">
        <v>0.46700000000000003</v>
      </c>
      <c r="F42" s="11">
        <v>0.44900000000000001</v>
      </c>
      <c r="G42" s="11">
        <v>0.42699999999999999</v>
      </c>
      <c r="H42" s="11">
        <v>0.40799999999999997</v>
      </c>
      <c r="I42" s="11">
        <v>0.39400000000000002</v>
      </c>
      <c r="J42" s="11">
        <v>0.38400000000000001</v>
      </c>
      <c r="K42" s="11">
        <v>0.373</v>
      </c>
      <c r="L42" s="11">
        <v>0.36299999999999999</v>
      </c>
      <c r="M42" s="11">
        <v>0.34799999999999998</v>
      </c>
      <c r="N42" s="11">
        <v>0.33700000000000002</v>
      </c>
      <c r="O42" s="11">
        <v>0.32700000000000001</v>
      </c>
      <c r="P42" s="11">
        <v>0.313</v>
      </c>
      <c r="Q42" s="11">
        <v>0.30399999999999999</v>
      </c>
      <c r="R42" s="11">
        <v>0.29699999999999999</v>
      </c>
      <c r="S42" s="11">
        <v>0.28799999999999998</v>
      </c>
      <c r="T42" s="11">
        <v>0.27500000000000002</v>
      </c>
      <c r="U42" s="11">
        <v>0.26400000000000001</v>
      </c>
      <c r="V42" s="11">
        <v>0.25700000000000001</v>
      </c>
      <c r="W42" s="11">
        <v>0.251</v>
      </c>
      <c r="X42" s="12">
        <v>-0.02</v>
      </c>
    </row>
    <row r="43" spans="1:24" x14ac:dyDescent="0.2">
      <c r="A43" s="9" t="s">
        <v>70</v>
      </c>
      <c r="B43" s="10">
        <v>1</v>
      </c>
      <c r="C43" s="15" t="s">
        <v>71</v>
      </c>
      <c r="D43" s="9">
        <v>0.48599999999999999</v>
      </c>
      <c r="E43" s="11">
        <v>0.49</v>
      </c>
      <c r="F43" s="11">
        <v>0.49</v>
      </c>
      <c r="G43" s="11">
        <v>0.48499999999999999</v>
      </c>
      <c r="H43" s="11">
        <v>0.48299999999999998</v>
      </c>
      <c r="I43" s="11">
        <v>0.47799999999999998</v>
      </c>
      <c r="J43" s="11">
        <v>0.47799999999999998</v>
      </c>
      <c r="K43" s="11">
        <v>0.47499999999999998</v>
      </c>
      <c r="L43" s="11">
        <v>0.47499999999999998</v>
      </c>
      <c r="M43" s="11">
        <v>0.47099999999999997</v>
      </c>
      <c r="N43" s="11">
        <v>0.47099999999999997</v>
      </c>
      <c r="O43" s="11">
        <v>0.47099999999999997</v>
      </c>
      <c r="P43" s="11">
        <v>0.46600000000000003</v>
      </c>
      <c r="Q43" s="11">
        <v>0.46400000000000002</v>
      </c>
      <c r="R43" s="11">
        <v>0.46500000000000002</v>
      </c>
      <c r="S43" s="11">
        <v>0.46200000000000002</v>
      </c>
      <c r="T43" s="11">
        <v>0.45900000000000002</v>
      </c>
      <c r="U43" s="11">
        <v>0.45200000000000001</v>
      </c>
      <c r="V43" s="11">
        <v>0.45</v>
      </c>
      <c r="W43" s="11">
        <v>0.44800000000000001</v>
      </c>
      <c r="X43" s="12">
        <v>-2.7490000000000001E-3</v>
      </c>
    </row>
    <row r="44" spans="1:24" x14ac:dyDescent="0.2">
      <c r="A44" s="9" t="s">
        <v>70</v>
      </c>
      <c r="B44" s="10">
        <v>2</v>
      </c>
      <c r="C44" s="15" t="s">
        <v>72</v>
      </c>
      <c r="D44" s="9">
        <v>0.51600000000000001</v>
      </c>
      <c r="E44" s="11">
        <v>0.501</v>
      </c>
      <c r="F44" s="11">
        <v>0.49299999999999999</v>
      </c>
      <c r="G44" s="11">
        <v>0.48899999999999999</v>
      </c>
      <c r="H44" s="11">
        <v>0.49</v>
      </c>
      <c r="I44" s="11">
        <v>0.48799999999999999</v>
      </c>
      <c r="J44" s="11">
        <v>0.48699999999999999</v>
      </c>
      <c r="K44" s="11">
        <v>0.47799999999999998</v>
      </c>
      <c r="L44" s="11">
        <v>0.47899999999999998</v>
      </c>
      <c r="M44" s="11">
        <v>0.47399999999999998</v>
      </c>
      <c r="N44" s="11">
        <v>0.47299999999999998</v>
      </c>
      <c r="O44" s="11">
        <v>0.47</v>
      </c>
      <c r="P44" s="11">
        <v>0.46700000000000003</v>
      </c>
      <c r="Q44" s="11">
        <v>0.46400000000000002</v>
      </c>
      <c r="R44" s="11">
        <v>0.46400000000000002</v>
      </c>
      <c r="S44" s="11">
        <v>0.46100000000000002</v>
      </c>
      <c r="T44" s="11">
        <v>0.45800000000000002</v>
      </c>
      <c r="U44" s="11">
        <v>0.45200000000000001</v>
      </c>
      <c r="V44" s="11">
        <v>0.45100000000000001</v>
      </c>
      <c r="W44" s="11">
        <v>0.44900000000000001</v>
      </c>
      <c r="X44" s="12">
        <v>-5.5440000000000003E-3</v>
      </c>
    </row>
    <row r="45" spans="1:24" x14ac:dyDescent="0.2">
      <c r="A45" s="9" t="s">
        <v>70</v>
      </c>
      <c r="B45" s="10">
        <v>3</v>
      </c>
      <c r="C45" s="15" t="s">
        <v>73</v>
      </c>
      <c r="D45" s="9">
        <v>0.50600000000000001</v>
      </c>
      <c r="E45" s="11">
        <v>0.502</v>
      </c>
      <c r="F45" s="11">
        <v>0.49399999999999999</v>
      </c>
      <c r="G45" s="11">
        <v>0.49</v>
      </c>
      <c r="H45" s="11">
        <v>0.48599999999999999</v>
      </c>
      <c r="I45" s="11">
        <v>0.48499999999999999</v>
      </c>
      <c r="J45" s="11">
        <v>0.48199999999999998</v>
      </c>
      <c r="K45" s="11">
        <v>0.47699999999999998</v>
      </c>
      <c r="L45" s="11">
        <v>0.47699999999999998</v>
      </c>
      <c r="M45" s="11">
        <v>0.47399999999999998</v>
      </c>
      <c r="N45" s="11">
        <v>0.47299999999999998</v>
      </c>
      <c r="O45" s="11">
        <v>0.46800000000000003</v>
      </c>
      <c r="P45" s="11">
        <v>0.46500000000000002</v>
      </c>
      <c r="Q45" s="11">
        <v>0.46500000000000002</v>
      </c>
      <c r="R45" s="11">
        <v>0.46100000000000002</v>
      </c>
      <c r="S45" s="11">
        <v>0.46</v>
      </c>
      <c r="T45" s="11">
        <v>0.45600000000000002</v>
      </c>
      <c r="U45" s="11">
        <v>0.45400000000000001</v>
      </c>
      <c r="V45" s="11">
        <v>0.44900000000000001</v>
      </c>
      <c r="W45" s="11">
        <v>0.45</v>
      </c>
      <c r="X45" s="12">
        <v>-5.3020000000000003E-3</v>
      </c>
    </row>
    <row r="46" spans="1:24" x14ac:dyDescent="0.2">
      <c r="A46" s="9" t="s">
        <v>70</v>
      </c>
      <c r="B46" s="10">
        <v>4</v>
      </c>
      <c r="C46" s="15" t="s">
        <v>74</v>
      </c>
      <c r="D46" s="9">
        <v>0.53</v>
      </c>
      <c r="E46" s="11">
        <v>0.50700000000000001</v>
      </c>
      <c r="F46" s="11">
        <v>0.496</v>
      </c>
      <c r="G46" s="11">
        <v>0.48799999999999999</v>
      </c>
      <c r="H46" s="11">
        <v>0.48899999999999999</v>
      </c>
      <c r="I46" s="11">
        <v>0.48799999999999999</v>
      </c>
      <c r="J46" s="11">
        <v>0.48599999999999999</v>
      </c>
      <c r="K46" s="11">
        <v>0.49099999999999999</v>
      </c>
      <c r="L46" s="11">
        <v>0.495</v>
      </c>
      <c r="M46" s="11">
        <v>0.49299999999999999</v>
      </c>
      <c r="N46" s="11">
        <v>0.497</v>
      </c>
      <c r="O46" s="11">
        <v>0.49399999999999999</v>
      </c>
      <c r="P46" s="11">
        <v>0.49399999999999999</v>
      </c>
      <c r="Q46" s="11">
        <v>0.495</v>
      </c>
      <c r="R46" s="11">
        <v>0.497</v>
      </c>
      <c r="S46" s="11">
        <v>0.495</v>
      </c>
      <c r="T46" s="11">
        <v>0.49299999999999999</v>
      </c>
      <c r="U46" s="11">
        <v>0.49</v>
      </c>
      <c r="V46" s="11">
        <v>0.49099999999999999</v>
      </c>
      <c r="W46" s="11">
        <v>0.49</v>
      </c>
      <c r="X46" s="12">
        <v>-6.3099999999999996E-3</v>
      </c>
    </row>
    <row r="47" spans="1:24" x14ac:dyDescent="0.2">
      <c r="A47" s="9" t="s">
        <v>70</v>
      </c>
      <c r="B47" s="10">
        <v>5</v>
      </c>
      <c r="C47" s="15" t="s">
        <v>75</v>
      </c>
      <c r="D47" s="9">
        <v>0.51700000000000002</v>
      </c>
      <c r="E47" s="11">
        <v>0.51200000000000001</v>
      </c>
      <c r="F47" s="11">
        <v>0.51200000000000001</v>
      </c>
      <c r="G47" s="11">
        <v>0.50600000000000001</v>
      </c>
      <c r="H47" s="11">
        <v>0.504</v>
      </c>
      <c r="I47" s="11">
        <v>0.503</v>
      </c>
      <c r="J47" s="11">
        <v>0.502</v>
      </c>
      <c r="K47" s="11">
        <v>0.5</v>
      </c>
      <c r="L47" s="11">
        <v>0.501</v>
      </c>
      <c r="M47" s="11">
        <v>0.501</v>
      </c>
      <c r="N47" s="11">
        <v>0.504</v>
      </c>
      <c r="O47" s="11">
        <v>0.503</v>
      </c>
      <c r="P47" s="11">
        <v>0.501</v>
      </c>
      <c r="Q47" s="11">
        <v>0.504</v>
      </c>
      <c r="R47" s="11">
        <v>0.5</v>
      </c>
      <c r="S47" s="11">
        <v>0.503</v>
      </c>
      <c r="T47" s="11">
        <v>0.5</v>
      </c>
      <c r="U47" s="11">
        <v>0.498</v>
      </c>
      <c r="V47" s="11">
        <v>0.498</v>
      </c>
      <c r="W47" s="11">
        <v>0.499</v>
      </c>
      <c r="X47" s="12">
        <v>-3.2330000000000002E-3</v>
      </c>
    </row>
    <row r="48" spans="1:24" x14ac:dyDescent="0.2">
      <c r="A48" s="9" t="s">
        <v>70</v>
      </c>
      <c r="B48" s="10">
        <v>6</v>
      </c>
      <c r="C48" s="15" t="s">
        <v>76</v>
      </c>
      <c r="D48" s="9">
        <v>0.52600000000000002</v>
      </c>
      <c r="E48" s="11">
        <v>0.52200000000000002</v>
      </c>
      <c r="F48" s="11">
        <v>0.51800000000000002</v>
      </c>
      <c r="G48" s="11">
        <v>0.51100000000000001</v>
      </c>
      <c r="H48" s="11">
        <v>0.505</v>
      </c>
      <c r="I48" s="11">
        <v>0.499</v>
      </c>
      <c r="J48" s="11">
        <v>0.501</v>
      </c>
      <c r="K48" s="11">
        <v>0.501</v>
      </c>
      <c r="L48" s="11">
        <v>0.504</v>
      </c>
      <c r="M48" s="11">
        <v>0.501</v>
      </c>
      <c r="N48" s="11">
        <v>0.503</v>
      </c>
      <c r="O48" s="11">
        <v>0.504</v>
      </c>
      <c r="P48" s="11">
        <v>0.504</v>
      </c>
      <c r="Q48" s="11">
        <v>0.503</v>
      </c>
      <c r="R48" s="11">
        <v>0.50600000000000001</v>
      </c>
      <c r="S48" s="11">
        <v>0.50700000000000001</v>
      </c>
      <c r="T48" s="11">
        <v>0.505</v>
      </c>
      <c r="U48" s="11">
        <v>0.503</v>
      </c>
      <c r="V48" s="11">
        <v>0.503</v>
      </c>
      <c r="W48" s="11">
        <v>0.504</v>
      </c>
      <c r="X48" s="12">
        <v>-5.4939999999999998E-3</v>
      </c>
    </row>
    <row r="49" spans="1:24" x14ac:dyDescent="0.2">
      <c r="A49" s="9" t="s">
        <v>77</v>
      </c>
      <c r="B49" s="10">
        <v>1</v>
      </c>
      <c r="C49" s="15" t="s">
        <v>78</v>
      </c>
      <c r="D49" s="9">
        <v>0.51600000000000001</v>
      </c>
      <c r="E49" s="11">
        <v>0.504</v>
      </c>
      <c r="F49" s="11">
        <v>0.499</v>
      </c>
      <c r="G49" s="11">
        <v>0.49399999999999999</v>
      </c>
      <c r="H49" s="11">
        <v>0.5</v>
      </c>
      <c r="I49" s="11">
        <v>0.501</v>
      </c>
      <c r="J49" s="11">
        <v>0.505</v>
      </c>
      <c r="K49" s="11">
        <v>0.505</v>
      </c>
      <c r="L49" s="11">
        <v>0.51</v>
      </c>
      <c r="M49" s="11">
        <v>0.50800000000000001</v>
      </c>
      <c r="N49" s="11">
        <v>0.50800000000000001</v>
      </c>
      <c r="O49" s="11">
        <v>0.51</v>
      </c>
      <c r="P49" s="11">
        <v>0.50800000000000001</v>
      </c>
      <c r="Q49" s="11">
        <v>0.50800000000000001</v>
      </c>
      <c r="R49" s="11">
        <v>0.50900000000000001</v>
      </c>
      <c r="S49" s="11">
        <v>0.51200000000000001</v>
      </c>
      <c r="T49" s="11">
        <v>0.51100000000000001</v>
      </c>
      <c r="U49" s="11">
        <v>0.50600000000000001</v>
      </c>
      <c r="V49" s="11">
        <v>0.50800000000000001</v>
      </c>
      <c r="W49" s="11">
        <v>0.51100000000000001</v>
      </c>
      <c r="X49" s="12">
        <v>-1.0560000000000001E-3</v>
      </c>
    </row>
    <row r="50" spans="1:24" x14ac:dyDescent="0.2">
      <c r="A50" s="9" t="s">
        <v>77</v>
      </c>
      <c r="B50" s="10">
        <v>2</v>
      </c>
      <c r="C50" s="15" t="s">
        <v>79</v>
      </c>
      <c r="D50" s="9">
        <v>0.50700000000000001</v>
      </c>
      <c r="E50" s="11">
        <v>0.503</v>
      </c>
      <c r="F50" s="11">
        <v>0.50700000000000001</v>
      </c>
      <c r="G50" s="11">
        <v>0.505</v>
      </c>
      <c r="H50" s="11">
        <v>0.50700000000000001</v>
      </c>
      <c r="I50" s="11">
        <v>0.502</v>
      </c>
      <c r="J50" s="11">
        <v>0.505</v>
      </c>
      <c r="K50" s="11">
        <v>0.504</v>
      </c>
      <c r="L50" s="11">
        <v>0.505</v>
      </c>
      <c r="M50" s="11">
        <v>0.503</v>
      </c>
      <c r="N50" s="11">
        <v>0.50600000000000001</v>
      </c>
      <c r="O50" s="11">
        <v>0.50900000000000001</v>
      </c>
      <c r="P50" s="11">
        <v>0.50600000000000001</v>
      </c>
      <c r="Q50" s="11">
        <v>0.50800000000000001</v>
      </c>
      <c r="R50" s="11">
        <v>0.50900000000000001</v>
      </c>
      <c r="S50" s="11">
        <v>0.50900000000000001</v>
      </c>
      <c r="T50" s="11">
        <v>0.51</v>
      </c>
      <c r="U50" s="11">
        <v>0.50700000000000001</v>
      </c>
      <c r="V50" s="11">
        <v>0.50800000000000001</v>
      </c>
      <c r="W50" s="11">
        <v>0.51200000000000001</v>
      </c>
      <c r="X50" s="12">
        <v>-3.5238100000000003E-4</v>
      </c>
    </row>
    <row r="51" spans="1:24" x14ac:dyDescent="0.2">
      <c r="A51" s="9" t="s">
        <v>77</v>
      </c>
      <c r="B51" s="10">
        <v>3</v>
      </c>
      <c r="C51" s="15" t="s">
        <v>80</v>
      </c>
      <c r="D51" s="9">
        <v>0.499</v>
      </c>
      <c r="E51" s="11">
        <v>0.501</v>
      </c>
      <c r="F51" s="11">
        <v>0.505</v>
      </c>
      <c r="G51" s="11">
        <v>0.50600000000000001</v>
      </c>
      <c r="H51" s="11">
        <v>0.50800000000000001</v>
      </c>
      <c r="I51" s="11">
        <v>0.504</v>
      </c>
      <c r="J51" s="11">
        <v>0.50700000000000001</v>
      </c>
      <c r="K51" s="11">
        <v>0.505</v>
      </c>
      <c r="L51" s="11">
        <v>0.50900000000000001</v>
      </c>
      <c r="M51" s="11">
        <v>0.503</v>
      </c>
      <c r="N51" s="11">
        <v>0.51</v>
      </c>
      <c r="O51" s="11">
        <v>0.50900000000000001</v>
      </c>
      <c r="P51" s="11">
        <v>0.50800000000000001</v>
      </c>
      <c r="Q51" s="11">
        <v>0.50600000000000001</v>
      </c>
      <c r="R51" s="11">
        <v>0.50900000000000001</v>
      </c>
      <c r="S51" s="11">
        <v>0.50700000000000001</v>
      </c>
      <c r="T51" s="11">
        <v>0.50900000000000001</v>
      </c>
      <c r="U51" s="11">
        <v>0.50800000000000001</v>
      </c>
      <c r="V51" s="11">
        <v>0.50600000000000001</v>
      </c>
      <c r="W51" s="11">
        <v>0.51</v>
      </c>
      <c r="X51" s="12">
        <v>1.1000000000000001E-3</v>
      </c>
    </row>
    <row r="52" spans="1:24" x14ac:dyDescent="0.2">
      <c r="A52" s="9" t="s">
        <v>77</v>
      </c>
      <c r="B52" s="10">
        <v>4</v>
      </c>
      <c r="C52" s="15" t="s">
        <v>81</v>
      </c>
      <c r="D52" s="9">
        <v>0.50800000000000001</v>
      </c>
      <c r="E52" s="11">
        <v>0.505</v>
      </c>
      <c r="F52" s="11">
        <v>0.50700000000000001</v>
      </c>
      <c r="G52" s="11">
        <v>0.504</v>
      </c>
      <c r="H52" s="11">
        <v>0.504</v>
      </c>
      <c r="I52" s="11">
        <v>0.502</v>
      </c>
      <c r="J52" s="11">
        <v>0.503</v>
      </c>
      <c r="K52" s="11">
        <v>0.503</v>
      </c>
      <c r="L52" s="11">
        <v>0.505</v>
      </c>
      <c r="M52" s="11">
        <v>0.504</v>
      </c>
      <c r="N52" s="11">
        <v>0.50600000000000001</v>
      </c>
      <c r="O52" s="11">
        <v>0.50600000000000001</v>
      </c>
      <c r="P52" s="11">
        <v>0.503</v>
      </c>
      <c r="Q52" s="11">
        <v>0.505</v>
      </c>
      <c r="R52" s="11">
        <v>0.50600000000000001</v>
      </c>
      <c r="S52" s="11">
        <v>0.50700000000000001</v>
      </c>
      <c r="T52" s="11">
        <v>0.504</v>
      </c>
      <c r="U52" s="11">
        <v>0.502</v>
      </c>
      <c r="V52" s="11">
        <v>0.502</v>
      </c>
      <c r="W52" s="11">
        <v>0.502</v>
      </c>
      <c r="X52" s="12">
        <v>-9.2222199999999999E-4</v>
      </c>
    </row>
    <row r="53" spans="1:24" x14ac:dyDescent="0.2">
      <c r="A53" s="9" t="s">
        <v>77</v>
      </c>
      <c r="B53" s="10">
        <v>5</v>
      </c>
      <c r="C53" s="15" t="s">
        <v>82</v>
      </c>
      <c r="D53" s="9">
        <v>0.51</v>
      </c>
      <c r="E53" s="11">
        <v>0.501</v>
      </c>
      <c r="F53" s="11">
        <v>0.504</v>
      </c>
      <c r="G53" s="11">
        <v>0.503</v>
      </c>
      <c r="H53" s="11">
        <v>0.503</v>
      </c>
      <c r="I53" s="11">
        <v>0.501</v>
      </c>
      <c r="J53" s="11">
        <v>0.503</v>
      </c>
      <c r="K53" s="11">
        <v>0.503</v>
      </c>
      <c r="L53" s="11">
        <v>0.503</v>
      </c>
      <c r="M53" s="11">
        <v>0.502</v>
      </c>
      <c r="N53" s="11">
        <v>0.503</v>
      </c>
      <c r="O53" s="11">
        <v>0.50600000000000001</v>
      </c>
      <c r="P53" s="11">
        <v>0.505</v>
      </c>
      <c r="Q53" s="11">
        <v>0.505</v>
      </c>
      <c r="R53" s="11">
        <v>0.505</v>
      </c>
      <c r="S53" s="11">
        <v>0.50600000000000001</v>
      </c>
      <c r="T53" s="11">
        <v>0.50600000000000001</v>
      </c>
      <c r="U53" s="11">
        <v>0.50600000000000001</v>
      </c>
      <c r="V53" s="11">
        <v>0.505</v>
      </c>
      <c r="W53" s="11">
        <v>0.50700000000000001</v>
      </c>
      <c r="X53" s="12">
        <v>-6.7619000000000002E-4</v>
      </c>
    </row>
    <row r="54" spans="1:24" x14ac:dyDescent="0.2">
      <c r="A54" s="9" t="s">
        <v>77</v>
      </c>
      <c r="B54" s="10">
        <v>6</v>
      </c>
      <c r="C54" s="15" t="s">
        <v>83</v>
      </c>
      <c r="D54" s="9">
        <v>0.52100000000000002</v>
      </c>
      <c r="E54" s="11">
        <v>0.51300000000000001</v>
      </c>
      <c r="F54" s="11">
        <v>0.51100000000000001</v>
      </c>
      <c r="G54" s="11">
        <v>0.51400000000000001</v>
      </c>
      <c r="H54" s="11">
        <v>0.51200000000000001</v>
      </c>
      <c r="I54" s="11">
        <v>0.51</v>
      </c>
      <c r="J54" s="11">
        <v>0.50800000000000001</v>
      </c>
      <c r="K54" s="11">
        <v>0.505</v>
      </c>
      <c r="L54" s="11">
        <v>0.50900000000000001</v>
      </c>
      <c r="M54" s="11">
        <v>0.50900000000000001</v>
      </c>
      <c r="N54" s="11">
        <v>0.51100000000000001</v>
      </c>
      <c r="O54" s="11">
        <v>0.50900000000000001</v>
      </c>
      <c r="P54" s="11">
        <v>0.50900000000000001</v>
      </c>
      <c r="Q54" s="11">
        <v>0.50800000000000001</v>
      </c>
      <c r="R54" s="11">
        <v>0.51</v>
      </c>
      <c r="S54" s="11">
        <v>0.51</v>
      </c>
      <c r="T54" s="11">
        <v>0.50900000000000001</v>
      </c>
      <c r="U54" s="11">
        <v>0.50700000000000001</v>
      </c>
      <c r="V54" s="11">
        <v>0.50800000000000001</v>
      </c>
      <c r="W54" s="11">
        <v>0.51200000000000001</v>
      </c>
      <c r="X54" s="12">
        <v>-2.2829999999999999E-3</v>
      </c>
    </row>
    <row r="55" spans="1:24" x14ac:dyDescent="0.2">
      <c r="A55" s="9" t="s">
        <v>84</v>
      </c>
      <c r="B55" s="10">
        <v>1</v>
      </c>
      <c r="C55" s="15" t="s">
        <v>85</v>
      </c>
      <c r="D55" s="9">
        <v>0.47599999999999998</v>
      </c>
      <c r="E55" s="11">
        <v>0.48099999999999998</v>
      </c>
      <c r="F55" s="11">
        <v>0.48699999999999999</v>
      </c>
      <c r="G55" s="11">
        <v>0.48399999999999999</v>
      </c>
      <c r="H55" s="11">
        <v>0.48199999999999998</v>
      </c>
      <c r="I55" s="11">
        <v>0.48299999999999998</v>
      </c>
      <c r="J55" s="11">
        <v>0.48499999999999999</v>
      </c>
      <c r="K55" s="11">
        <v>0.48299999999999998</v>
      </c>
      <c r="L55" s="11">
        <v>0.48499999999999999</v>
      </c>
      <c r="M55" s="11">
        <v>0.48499999999999999</v>
      </c>
      <c r="N55" s="11">
        <v>0.48699999999999999</v>
      </c>
      <c r="O55" s="11">
        <v>0.48599999999999999</v>
      </c>
      <c r="P55" s="11">
        <v>0.48799999999999999</v>
      </c>
      <c r="Q55" s="11">
        <v>0.48399999999999999</v>
      </c>
      <c r="R55" s="11">
        <v>0.48799999999999999</v>
      </c>
      <c r="S55" s="11">
        <v>0.48899999999999999</v>
      </c>
      <c r="T55" s="11">
        <v>0.48899999999999999</v>
      </c>
      <c r="U55" s="11">
        <v>0.48399999999999999</v>
      </c>
      <c r="V55" s="11">
        <v>0.48499999999999999</v>
      </c>
      <c r="W55" s="11">
        <v>0.48899999999999999</v>
      </c>
      <c r="X55" s="12">
        <v>9.0634899999999998E-4</v>
      </c>
    </row>
    <row r="56" spans="1:24" x14ac:dyDescent="0.2">
      <c r="A56" s="9" t="s">
        <v>84</v>
      </c>
      <c r="B56" s="10">
        <v>2</v>
      </c>
      <c r="C56" s="15" t="s">
        <v>86</v>
      </c>
      <c r="D56" s="9">
        <v>0.53200000000000003</v>
      </c>
      <c r="E56" s="11">
        <v>0.51900000000000002</v>
      </c>
      <c r="F56" s="11">
        <v>0.51400000000000001</v>
      </c>
      <c r="G56" s="11">
        <v>0.50700000000000001</v>
      </c>
      <c r="H56" s="11">
        <v>0.505</v>
      </c>
      <c r="I56" s="11">
        <v>0.501</v>
      </c>
      <c r="J56" s="11">
        <v>0.499</v>
      </c>
      <c r="K56" s="11">
        <v>0.498</v>
      </c>
      <c r="L56" s="11">
        <v>0.499</v>
      </c>
      <c r="M56" s="11">
        <v>0.496</v>
      </c>
      <c r="N56" s="11">
        <v>0.497</v>
      </c>
      <c r="O56" s="11">
        <v>0.497</v>
      </c>
      <c r="P56" s="11">
        <v>0.496</v>
      </c>
      <c r="Q56" s="11">
        <v>0.496</v>
      </c>
      <c r="R56" s="11">
        <v>0.496</v>
      </c>
      <c r="S56" s="11">
        <v>0.499</v>
      </c>
      <c r="T56" s="11">
        <v>0.496</v>
      </c>
      <c r="U56" s="11">
        <v>0.49399999999999999</v>
      </c>
      <c r="V56" s="11">
        <v>0.495</v>
      </c>
      <c r="W56" s="11">
        <v>0.496</v>
      </c>
      <c r="X56" s="12">
        <v>-6.0000000000000001E-3</v>
      </c>
    </row>
    <row r="57" spans="1:24" x14ac:dyDescent="0.2">
      <c r="A57" s="9" t="s">
        <v>84</v>
      </c>
      <c r="B57" s="10">
        <v>3</v>
      </c>
      <c r="C57" s="15" t="s">
        <v>87</v>
      </c>
      <c r="D57" s="9">
        <v>0.52900000000000003</v>
      </c>
      <c r="E57" s="11">
        <v>0.505</v>
      </c>
      <c r="F57" s="11">
        <v>0.5</v>
      </c>
      <c r="G57" s="11">
        <v>0.496</v>
      </c>
      <c r="H57" s="11">
        <v>0.496</v>
      </c>
      <c r="I57" s="11">
        <v>0.495</v>
      </c>
      <c r="J57" s="11">
        <v>0.49199999999999999</v>
      </c>
      <c r="K57" s="11">
        <v>0.49099999999999999</v>
      </c>
      <c r="L57" s="11">
        <v>0.49199999999999999</v>
      </c>
      <c r="M57" s="11">
        <v>0.48799999999999999</v>
      </c>
      <c r="N57" s="11">
        <v>0.49199999999999999</v>
      </c>
      <c r="O57" s="11">
        <v>0.48799999999999999</v>
      </c>
      <c r="P57" s="11">
        <v>0.48899999999999999</v>
      </c>
      <c r="Q57" s="11">
        <v>0.49</v>
      </c>
      <c r="R57" s="11">
        <v>0.48799999999999999</v>
      </c>
      <c r="S57" s="11">
        <v>0.49099999999999999</v>
      </c>
      <c r="T57" s="11">
        <v>0.48799999999999999</v>
      </c>
      <c r="U57" s="11">
        <v>0.48699999999999999</v>
      </c>
      <c r="V57" s="11">
        <v>0.48399999999999999</v>
      </c>
      <c r="W57" s="11">
        <v>0.48799999999999999</v>
      </c>
      <c r="X57" s="12">
        <v>-5.4330000000000003E-3</v>
      </c>
    </row>
    <row r="58" spans="1:24" x14ac:dyDescent="0.2">
      <c r="A58" s="9" t="s">
        <v>84</v>
      </c>
      <c r="B58" s="10">
        <v>4</v>
      </c>
      <c r="C58" s="15" t="s">
        <v>88</v>
      </c>
      <c r="D58" s="9">
        <v>0.50900000000000001</v>
      </c>
      <c r="E58" s="11">
        <v>0.53</v>
      </c>
      <c r="F58" s="11">
        <v>0.53300000000000003</v>
      </c>
      <c r="G58" s="11">
        <v>0.53200000000000003</v>
      </c>
      <c r="H58" s="11">
        <v>0.53300000000000003</v>
      </c>
      <c r="I58" s="11">
        <v>0.52500000000000002</v>
      </c>
      <c r="J58" s="11">
        <v>0.52</v>
      </c>
      <c r="K58" s="11">
        <v>0.51900000000000002</v>
      </c>
      <c r="L58" s="11">
        <v>0.52300000000000002</v>
      </c>
      <c r="M58" s="11">
        <v>0.51800000000000002</v>
      </c>
      <c r="N58" s="11">
        <v>0.51900000000000002</v>
      </c>
      <c r="O58" s="11">
        <v>0.51700000000000002</v>
      </c>
      <c r="P58" s="11">
        <v>0.51500000000000001</v>
      </c>
      <c r="Q58" s="11">
        <v>0.51500000000000001</v>
      </c>
      <c r="R58" s="11">
        <v>0.51800000000000002</v>
      </c>
      <c r="S58" s="11">
        <v>0.51700000000000002</v>
      </c>
      <c r="T58" s="11">
        <v>0.51300000000000001</v>
      </c>
      <c r="U58" s="11">
        <v>0.51</v>
      </c>
      <c r="V58" s="11">
        <v>0.51</v>
      </c>
      <c r="W58" s="11">
        <v>0.51200000000000001</v>
      </c>
      <c r="X58" s="12">
        <v>-5.2380999999999999E-5</v>
      </c>
    </row>
    <row r="59" spans="1:24" x14ac:dyDescent="0.2">
      <c r="A59" s="9" t="s">
        <v>84</v>
      </c>
      <c r="B59" s="10">
        <v>5</v>
      </c>
      <c r="C59" s="15" t="s">
        <v>89</v>
      </c>
      <c r="D59" s="9">
        <v>0.52800000000000002</v>
      </c>
      <c r="E59" s="11">
        <v>0.53400000000000003</v>
      </c>
      <c r="F59" s="11">
        <v>0.53500000000000003</v>
      </c>
      <c r="G59" s="11">
        <v>0.52600000000000002</v>
      </c>
      <c r="H59" s="11">
        <v>0.52200000000000002</v>
      </c>
      <c r="I59" s="11">
        <v>0.52100000000000002</v>
      </c>
      <c r="J59" s="11">
        <v>0.51700000000000002</v>
      </c>
      <c r="K59" s="11">
        <v>0.51200000000000001</v>
      </c>
      <c r="L59" s="11">
        <v>0.51600000000000001</v>
      </c>
      <c r="M59" s="11">
        <v>0.51</v>
      </c>
      <c r="N59" s="11">
        <v>0.51</v>
      </c>
      <c r="O59" s="11">
        <v>0.50900000000000001</v>
      </c>
      <c r="P59" s="11">
        <v>0.50600000000000001</v>
      </c>
      <c r="Q59" s="11">
        <v>0.50700000000000001</v>
      </c>
      <c r="R59" s="11">
        <v>0.50600000000000001</v>
      </c>
      <c r="S59" s="11">
        <v>0.50900000000000001</v>
      </c>
      <c r="T59" s="11">
        <v>0.50600000000000001</v>
      </c>
      <c r="U59" s="11">
        <v>0.50700000000000001</v>
      </c>
      <c r="V59" s="11">
        <v>0.504</v>
      </c>
      <c r="W59" s="11">
        <v>0.50800000000000001</v>
      </c>
      <c r="X59" s="12">
        <v>-3.8679999999999999E-3</v>
      </c>
    </row>
    <row r="60" spans="1:24" x14ac:dyDescent="0.2">
      <c r="A60" s="9" t="s">
        <v>84</v>
      </c>
      <c r="B60" s="10">
        <v>6</v>
      </c>
      <c r="C60" s="15" t="s">
        <v>90</v>
      </c>
      <c r="D60" s="9">
        <v>0.53500000000000003</v>
      </c>
      <c r="E60" s="11">
        <v>0.53500000000000003</v>
      </c>
      <c r="F60" s="11">
        <v>0.52800000000000002</v>
      </c>
      <c r="G60" s="11">
        <v>0.52800000000000002</v>
      </c>
      <c r="H60" s="11">
        <v>0.52900000000000003</v>
      </c>
      <c r="I60" s="11">
        <v>0.52400000000000002</v>
      </c>
      <c r="J60" s="11">
        <v>0.52300000000000002</v>
      </c>
      <c r="K60" s="11">
        <v>0.51900000000000002</v>
      </c>
      <c r="L60" s="11">
        <v>0.52200000000000002</v>
      </c>
      <c r="M60" s="11">
        <v>0.51600000000000001</v>
      </c>
      <c r="N60" s="11">
        <v>0.51800000000000002</v>
      </c>
      <c r="O60" s="11">
        <v>0.51700000000000002</v>
      </c>
      <c r="P60" s="11">
        <v>0.51400000000000001</v>
      </c>
      <c r="Q60" s="11">
        <v>0.51300000000000001</v>
      </c>
      <c r="R60" s="11">
        <v>0.51200000000000001</v>
      </c>
      <c r="S60" s="11">
        <v>0.51300000000000001</v>
      </c>
      <c r="T60" s="11">
        <v>0.51200000000000001</v>
      </c>
      <c r="U60" s="11">
        <v>0.50700000000000001</v>
      </c>
      <c r="V60" s="11">
        <v>0.50700000000000001</v>
      </c>
      <c r="W60" s="11">
        <v>0.51</v>
      </c>
      <c r="X60" s="12">
        <v>-2.8240000000000001E-3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F66-CD7D-5846-A88E-875EF4DD5A21}">
  <dimension ref="A1:AH59"/>
  <sheetViews>
    <sheetView topLeftCell="AB1" zoomScale="110" zoomScaleNormal="110" workbookViewId="0">
      <selection activeCell="AG1" activeCellId="1" sqref="AE1:AE12 AG1:AG12"/>
    </sheetView>
  </sheetViews>
  <sheetFormatPr baseColWidth="10" defaultRowHeight="15" x14ac:dyDescent="0.2"/>
  <cols>
    <col min="2" max="2" width="12" bestFit="1" customWidth="1"/>
    <col min="25" max="25" width="14.6640625" customWidth="1"/>
    <col min="29" max="29" width="11.83203125" bestFit="1" customWidth="1"/>
  </cols>
  <sheetData>
    <row r="1" spans="1:34" x14ac:dyDescent="0.2">
      <c r="X1" t="s">
        <v>106</v>
      </c>
      <c r="Y1" t="s">
        <v>107</v>
      </c>
      <c r="Z1" s="17" t="s">
        <v>105</v>
      </c>
      <c r="AA1" t="s">
        <v>108</v>
      </c>
      <c r="AB1" t="s">
        <v>109</v>
      </c>
      <c r="AC1" t="s">
        <v>110</v>
      </c>
      <c r="AE1" t="s">
        <v>105</v>
      </c>
      <c r="AF1" t="s">
        <v>108</v>
      </c>
      <c r="AG1" t="s">
        <v>109</v>
      </c>
      <c r="AH1" t="s">
        <v>110</v>
      </c>
    </row>
    <row r="2" spans="1:34" x14ac:dyDescent="0.2">
      <c r="A2" s="9" t="s">
        <v>35</v>
      </c>
      <c r="B2" s="10">
        <v>1</v>
      </c>
      <c r="C2" s="15" t="s">
        <v>36</v>
      </c>
      <c r="D2" s="9">
        <v>0.50900000000000001</v>
      </c>
      <c r="E2" s="11">
        <v>0.496</v>
      </c>
      <c r="F2" s="11">
        <v>0.48699999999999999</v>
      </c>
      <c r="G2" s="11">
        <v>0.47899999999999998</v>
      </c>
      <c r="H2" s="11">
        <v>0.47</v>
      </c>
      <c r="I2" s="11">
        <v>0.45800000000000002</v>
      </c>
      <c r="J2" s="11">
        <v>0.45100000000000001</v>
      </c>
      <c r="K2" s="11">
        <v>0.44600000000000001</v>
      </c>
      <c r="L2" s="11">
        <v>0.439</v>
      </c>
      <c r="M2" s="11">
        <v>0.432</v>
      </c>
      <c r="N2" s="11">
        <v>0.42799999999999999</v>
      </c>
      <c r="O2" s="11">
        <v>0.42199999999999999</v>
      </c>
      <c r="P2" s="11">
        <v>0.41699999999999998</v>
      </c>
      <c r="Q2" s="11">
        <v>0.41</v>
      </c>
      <c r="R2" s="11">
        <v>0.40500000000000003</v>
      </c>
      <c r="S2" s="11">
        <v>0.39800000000000002</v>
      </c>
      <c r="T2" s="11">
        <v>0.39100000000000001</v>
      </c>
      <c r="U2" s="11">
        <v>0.38200000000000001</v>
      </c>
      <c r="V2" s="11">
        <v>0.375</v>
      </c>
      <c r="W2" s="11">
        <v>0.37</v>
      </c>
      <c r="X2" s="12">
        <v>-0.01</v>
      </c>
      <c r="Y2">
        <f>X2*(-1)</f>
        <v>0.01</v>
      </c>
      <c r="Z2" t="s">
        <v>91</v>
      </c>
      <c r="AA2">
        <f>AVERAGE(Y2:Y4)</f>
        <v>0.01</v>
      </c>
      <c r="AB2">
        <f>AA2-$AA$14</f>
        <v>6.7670000000000004E-3</v>
      </c>
      <c r="AC2">
        <f>STDEVA(Y2:Y4)</f>
        <v>0</v>
      </c>
      <c r="AE2" t="s">
        <v>98</v>
      </c>
      <c r="AF2">
        <v>5.0763333333333329E-3</v>
      </c>
      <c r="AG2">
        <v>1.8433333333333327E-3</v>
      </c>
      <c r="AH2">
        <v>9.4752308678997676E-5</v>
      </c>
    </row>
    <row r="3" spans="1:34" x14ac:dyDescent="0.2">
      <c r="A3" s="9" t="s">
        <v>35</v>
      </c>
      <c r="B3" s="10">
        <v>2</v>
      </c>
      <c r="C3" s="15" t="s">
        <v>37</v>
      </c>
      <c r="D3" s="9">
        <v>0.55600000000000005</v>
      </c>
      <c r="E3" s="11">
        <v>0.52</v>
      </c>
      <c r="F3" s="11">
        <v>0.50900000000000001</v>
      </c>
      <c r="G3" s="11">
        <v>0.497</v>
      </c>
      <c r="H3" s="11">
        <v>0.48699999999999999</v>
      </c>
      <c r="I3" s="11">
        <v>0.48099999999999998</v>
      </c>
      <c r="J3" s="11">
        <v>0.47799999999999998</v>
      </c>
      <c r="K3" s="11">
        <v>0.46800000000000003</v>
      </c>
      <c r="L3" s="11">
        <v>0.46200000000000002</v>
      </c>
      <c r="M3" s="11">
        <v>0.45400000000000001</v>
      </c>
      <c r="N3" s="11">
        <v>0.45100000000000001</v>
      </c>
      <c r="O3" s="11">
        <v>0.44400000000000001</v>
      </c>
      <c r="P3" s="11">
        <v>0.437</v>
      </c>
      <c r="Q3" s="11">
        <v>0.42899999999999999</v>
      </c>
      <c r="R3" s="11">
        <v>0.42299999999999999</v>
      </c>
      <c r="S3" s="11">
        <v>0.41699999999999998</v>
      </c>
      <c r="T3" s="11">
        <v>0.41099999999999998</v>
      </c>
      <c r="U3" s="11">
        <v>0.40400000000000003</v>
      </c>
      <c r="V3" s="11">
        <v>0.39600000000000002</v>
      </c>
      <c r="W3" s="11">
        <v>0.39</v>
      </c>
      <c r="X3" s="12">
        <v>-0.01</v>
      </c>
      <c r="Y3">
        <f t="shared" ref="Y3:AA43" si="0">X3*(-1)</f>
        <v>0.01</v>
      </c>
      <c r="Z3" t="s">
        <v>92</v>
      </c>
      <c r="AA3">
        <f>AVERAGE(Y5:Y7)</f>
        <v>1.6666666666666666E-2</v>
      </c>
      <c r="AB3">
        <f>AA3-$AA$14</f>
        <v>1.3433666666666667E-2</v>
      </c>
      <c r="AC3">
        <f>STDEVA(Y5:Y7)</f>
        <v>5.7735026918962493E-3</v>
      </c>
      <c r="AE3" t="s">
        <v>99</v>
      </c>
      <c r="AF3">
        <v>4.9299999999999995E-3</v>
      </c>
      <c r="AG3">
        <v>1.6969999999999993E-3</v>
      </c>
      <c r="AH3">
        <v>6.8188659858757538E-4</v>
      </c>
    </row>
    <row r="4" spans="1:34" x14ac:dyDescent="0.2">
      <c r="A4" s="9" t="s">
        <v>35</v>
      </c>
      <c r="B4" s="10">
        <v>3</v>
      </c>
      <c r="C4" s="15" t="s">
        <v>38</v>
      </c>
      <c r="D4" s="9">
        <v>0.53100000000000003</v>
      </c>
      <c r="E4" s="11">
        <v>0.53</v>
      </c>
      <c r="F4" s="11">
        <v>0.50700000000000001</v>
      </c>
      <c r="G4" s="11">
        <v>0.49399999999999999</v>
      </c>
      <c r="H4" s="11">
        <v>0.48499999999999999</v>
      </c>
      <c r="I4" s="11">
        <v>0.47599999999999998</v>
      </c>
      <c r="J4" s="11">
        <v>0.47099999999999997</v>
      </c>
      <c r="K4" s="11">
        <v>0.46300000000000002</v>
      </c>
      <c r="L4" s="11">
        <v>0.46100000000000002</v>
      </c>
      <c r="M4" s="11">
        <v>0.45400000000000001</v>
      </c>
      <c r="N4" s="11">
        <v>0.45100000000000001</v>
      </c>
      <c r="O4" s="11">
        <v>0.443</v>
      </c>
      <c r="P4" s="11">
        <v>0.438</v>
      </c>
      <c r="Q4" s="11">
        <v>0.433</v>
      </c>
      <c r="R4" s="11">
        <v>0.42799999999999999</v>
      </c>
      <c r="S4" s="11">
        <v>0.42399999999999999</v>
      </c>
      <c r="T4" s="11">
        <v>0.41899999999999998</v>
      </c>
      <c r="U4" s="11">
        <v>0.40899999999999997</v>
      </c>
      <c r="V4" s="11">
        <v>0.40400000000000003</v>
      </c>
      <c r="W4" s="11">
        <v>0.40100000000000002</v>
      </c>
      <c r="X4" s="12">
        <v>-0.01</v>
      </c>
      <c r="Y4">
        <f t="shared" si="0"/>
        <v>0.01</v>
      </c>
      <c r="Z4" t="s">
        <v>93</v>
      </c>
      <c r="AA4">
        <f>AVERAGE(Y8:Y10)</f>
        <v>5.6666666666666664E-2</v>
      </c>
      <c r="AB4">
        <f>AA4-$AA$14</f>
        <v>5.3433666666666664E-2</v>
      </c>
      <c r="AC4">
        <f>STDEVA(Y8:Y10)</f>
        <v>5.7735026918962545E-3</v>
      </c>
      <c r="AE4" t="s">
        <v>96</v>
      </c>
      <c r="AF4">
        <v>5.4230000000000007E-3</v>
      </c>
      <c r="AG4">
        <v>2.1900000000000005E-3</v>
      </c>
      <c r="AH4">
        <v>1.7111984104714451E-4</v>
      </c>
    </row>
    <row r="5" spans="1:34" x14ac:dyDescent="0.2">
      <c r="A5" s="9" t="s">
        <v>42</v>
      </c>
      <c r="B5" s="10">
        <v>1</v>
      </c>
      <c r="C5" s="15" t="s">
        <v>43</v>
      </c>
      <c r="D5" s="9">
        <v>0.51600000000000001</v>
      </c>
      <c r="E5" s="11">
        <v>0.5</v>
      </c>
      <c r="F5" s="11">
        <v>0.46600000000000003</v>
      </c>
      <c r="G5" s="11">
        <v>0.44900000000000001</v>
      </c>
      <c r="H5" s="11">
        <v>0.435</v>
      </c>
      <c r="I5" s="11">
        <v>0.42599999999999999</v>
      </c>
      <c r="J5" s="11">
        <v>0.41699999999999998</v>
      </c>
      <c r="K5" s="11">
        <v>0.40699999999999997</v>
      </c>
      <c r="L5" s="11">
        <v>0.40300000000000002</v>
      </c>
      <c r="M5" s="11">
        <v>0.39600000000000002</v>
      </c>
      <c r="N5" s="11">
        <v>0.38900000000000001</v>
      </c>
      <c r="O5" s="11">
        <v>0.38200000000000001</v>
      </c>
      <c r="P5" s="11">
        <v>0.376</v>
      </c>
      <c r="Q5" s="11">
        <v>0.36599999999999999</v>
      </c>
      <c r="R5" s="11">
        <v>0.35499999999999998</v>
      </c>
      <c r="S5" s="11">
        <v>0.34899999999999998</v>
      </c>
      <c r="T5" s="11">
        <v>0.34100000000000003</v>
      </c>
      <c r="U5" s="11">
        <v>0.33</v>
      </c>
      <c r="V5" s="11">
        <v>0.31900000000000001</v>
      </c>
      <c r="W5" s="11">
        <v>0.316</v>
      </c>
      <c r="X5" s="12">
        <v>-0.02</v>
      </c>
      <c r="Y5">
        <f t="shared" si="0"/>
        <v>0.02</v>
      </c>
      <c r="Z5" t="s">
        <v>94</v>
      </c>
      <c r="AA5">
        <f>AVERAGE(Y11:Y13)</f>
        <v>0.06</v>
      </c>
      <c r="AB5">
        <f>AA5-$AA$14</f>
        <v>5.6766999999999998E-2</v>
      </c>
      <c r="AC5">
        <f>STDEVA(Y11:Y13)</f>
        <v>0</v>
      </c>
      <c r="AE5" t="s">
        <v>91</v>
      </c>
      <c r="AF5">
        <v>0.01</v>
      </c>
      <c r="AG5">
        <v>6.7670000000000004E-3</v>
      </c>
      <c r="AH5">
        <v>0</v>
      </c>
    </row>
    <row r="6" spans="1:34" x14ac:dyDescent="0.2">
      <c r="A6" s="9" t="s">
        <v>42</v>
      </c>
      <c r="B6" s="10">
        <v>2</v>
      </c>
      <c r="C6" s="15" t="s">
        <v>44</v>
      </c>
      <c r="D6" s="9">
        <v>0.496</v>
      </c>
      <c r="E6" s="11">
        <v>0.47899999999999998</v>
      </c>
      <c r="F6" s="11">
        <v>0.46700000000000003</v>
      </c>
      <c r="G6" s="11">
        <v>0.45600000000000002</v>
      </c>
      <c r="H6" s="11">
        <v>0.44600000000000001</v>
      </c>
      <c r="I6" s="11">
        <v>0.435</v>
      </c>
      <c r="J6" s="11">
        <v>0.42499999999999999</v>
      </c>
      <c r="K6" s="11">
        <v>0.41399999999999998</v>
      </c>
      <c r="L6" s="11">
        <v>0.40899999999999997</v>
      </c>
      <c r="M6" s="11">
        <v>0.4</v>
      </c>
      <c r="N6" s="11">
        <v>0.39700000000000002</v>
      </c>
      <c r="O6" s="11">
        <v>0.38400000000000001</v>
      </c>
      <c r="P6" s="11">
        <v>0.378</v>
      </c>
      <c r="Q6" s="11">
        <v>0.373</v>
      </c>
      <c r="R6" s="11">
        <v>0.36499999999999999</v>
      </c>
      <c r="S6" s="11">
        <v>0.35699999999999998</v>
      </c>
      <c r="T6" s="11">
        <v>0.33900000000000002</v>
      </c>
      <c r="U6" s="11">
        <v>0.33700000000000002</v>
      </c>
      <c r="V6" s="11">
        <v>0.32700000000000001</v>
      </c>
      <c r="W6" s="11">
        <v>0.32300000000000001</v>
      </c>
      <c r="X6" s="12">
        <v>-0.01</v>
      </c>
      <c r="Y6">
        <f t="shared" si="0"/>
        <v>0.01</v>
      </c>
      <c r="Z6" t="s">
        <v>95</v>
      </c>
      <c r="AA6">
        <f>AVERAGE(Y14:Y16)</f>
        <v>0.04</v>
      </c>
      <c r="AB6">
        <f>AA6-$AA$14</f>
        <v>3.6767000000000001E-2</v>
      </c>
      <c r="AC6">
        <v>0</v>
      </c>
      <c r="AE6" t="s">
        <v>92</v>
      </c>
      <c r="AF6">
        <v>1.6666666666666666E-2</v>
      </c>
      <c r="AG6">
        <v>1.3433666666666667E-2</v>
      </c>
      <c r="AH6">
        <v>5.7735026918962493E-3</v>
      </c>
    </row>
    <row r="7" spans="1:34" x14ac:dyDescent="0.2">
      <c r="A7" s="9" t="s">
        <v>42</v>
      </c>
      <c r="B7" s="10">
        <v>3</v>
      </c>
      <c r="C7" s="15" t="s">
        <v>45</v>
      </c>
      <c r="D7" s="9">
        <v>0.49199999999999999</v>
      </c>
      <c r="E7" s="11">
        <v>0.48599999999999999</v>
      </c>
      <c r="F7" s="11">
        <v>0.47699999999999998</v>
      </c>
      <c r="G7" s="11">
        <v>0.46500000000000002</v>
      </c>
      <c r="H7" s="11">
        <v>0.45300000000000001</v>
      </c>
      <c r="I7" s="11">
        <v>0.438</v>
      </c>
      <c r="J7" s="11">
        <v>0.42699999999999999</v>
      </c>
      <c r="K7" s="11">
        <v>0.41299999999999998</v>
      </c>
      <c r="L7" s="11">
        <v>0.40600000000000003</v>
      </c>
      <c r="M7" s="11">
        <v>0.39700000000000002</v>
      </c>
      <c r="N7" s="11">
        <v>0.38400000000000001</v>
      </c>
      <c r="O7" s="11">
        <v>0.377</v>
      </c>
      <c r="P7" s="11">
        <v>0.36799999999999999</v>
      </c>
      <c r="Q7" s="11">
        <v>0.35899999999999999</v>
      </c>
      <c r="R7" s="11">
        <v>0.35499999999999998</v>
      </c>
      <c r="S7" s="11">
        <v>0.35</v>
      </c>
      <c r="T7" s="11">
        <v>0.33800000000000002</v>
      </c>
      <c r="U7" s="11">
        <v>0.33</v>
      </c>
      <c r="V7" s="11">
        <v>0.32200000000000001</v>
      </c>
      <c r="W7" s="11">
        <v>0.317</v>
      </c>
      <c r="X7" s="12">
        <v>-0.02</v>
      </c>
      <c r="Y7">
        <f t="shared" si="0"/>
        <v>0.02</v>
      </c>
      <c r="Z7" t="s">
        <v>96</v>
      </c>
      <c r="AA7">
        <f>AVERAGE(Y18:Y19)</f>
        <v>5.4230000000000007E-3</v>
      </c>
      <c r="AB7">
        <f>AA7-$AA$14</f>
        <v>2.1900000000000005E-3</v>
      </c>
      <c r="AC7">
        <f>STDEVA(Y18:Y19)</f>
        <v>1.7111984104714451E-4</v>
      </c>
      <c r="AE7" t="s">
        <v>93</v>
      </c>
      <c r="AF7">
        <v>5.6666666666666664E-2</v>
      </c>
      <c r="AG7">
        <v>5.3433666666666664E-2</v>
      </c>
      <c r="AH7">
        <v>5.7735026918962545E-3</v>
      </c>
    </row>
    <row r="8" spans="1:34" x14ac:dyDescent="0.2">
      <c r="A8" s="9" t="s">
        <v>49</v>
      </c>
      <c r="B8" s="10">
        <v>1</v>
      </c>
      <c r="C8" s="15" t="s">
        <v>50</v>
      </c>
      <c r="D8" s="9">
        <v>0.43099999999999999</v>
      </c>
      <c r="E8" s="11">
        <v>0.36099999999999999</v>
      </c>
      <c r="F8" s="11">
        <v>0.32</v>
      </c>
      <c r="G8" s="11">
        <v>0.27600000000000002</v>
      </c>
      <c r="H8" s="11">
        <v>0.24</v>
      </c>
      <c r="I8" s="11">
        <v>0.20499999999999999</v>
      </c>
      <c r="J8" s="11">
        <v>0.17699999999999999</v>
      </c>
      <c r="K8" s="11">
        <v>0.152</v>
      </c>
      <c r="L8" s="11">
        <v>0.13600000000000001</v>
      </c>
      <c r="M8" s="11">
        <v>0.11799999999999999</v>
      </c>
      <c r="N8" s="11">
        <v>0.106</v>
      </c>
      <c r="O8" s="11">
        <v>9.6000000000000002E-2</v>
      </c>
      <c r="P8" s="11">
        <v>8.5000000000000006E-2</v>
      </c>
      <c r="Q8" s="11">
        <v>7.9000000000000001E-2</v>
      </c>
      <c r="R8" s="11">
        <v>7.2999999999999995E-2</v>
      </c>
      <c r="S8" s="11">
        <v>6.7000000000000004E-2</v>
      </c>
      <c r="T8" s="11">
        <v>6.5000000000000002E-2</v>
      </c>
      <c r="U8" s="11">
        <v>0.06</v>
      </c>
      <c r="V8" s="11">
        <v>5.5E-2</v>
      </c>
      <c r="W8" s="11">
        <v>5.7000000000000002E-2</v>
      </c>
      <c r="X8" s="12">
        <v>-0.05</v>
      </c>
      <c r="Y8">
        <f t="shared" si="0"/>
        <v>0.05</v>
      </c>
      <c r="Z8" t="s">
        <v>97</v>
      </c>
      <c r="AA8">
        <f>AVERAGE(Y20:Y22)</f>
        <v>1.0279366666666671E-4</v>
      </c>
      <c r="AB8">
        <f>AA8-$AA$14</f>
        <v>-3.1302063333333336E-3</v>
      </c>
      <c r="AE8" t="s">
        <v>94</v>
      </c>
      <c r="AF8">
        <v>0.06</v>
      </c>
      <c r="AG8">
        <v>5.6766999999999998E-2</v>
      </c>
      <c r="AH8">
        <v>0</v>
      </c>
    </row>
    <row r="9" spans="1:34" x14ac:dyDescent="0.2">
      <c r="A9" s="9" t="s">
        <v>49</v>
      </c>
      <c r="B9" s="10">
        <v>2</v>
      </c>
      <c r="C9" s="15" t="s">
        <v>51</v>
      </c>
      <c r="D9" s="9">
        <v>0.45400000000000001</v>
      </c>
      <c r="E9" s="11">
        <v>0.38100000000000001</v>
      </c>
      <c r="F9" s="11">
        <v>0.32100000000000001</v>
      </c>
      <c r="G9" s="11">
        <v>0.27200000000000002</v>
      </c>
      <c r="H9" s="11">
        <v>0.23100000000000001</v>
      </c>
      <c r="I9" s="11">
        <v>0.19700000000000001</v>
      </c>
      <c r="J9" s="11">
        <v>0.16700000000000001</v>
      </c>
      <c r="K9" s="11">
        <v>0.14499999999999999</v>
      </c>
      <c r="L9" s="11">
        <v>0.129</v>
      </c>
      <c r="M9" s="11">
        <v>0.113</v>
      </c>
      <c r="N9" s="11">
        <v>9.9000000000000005E-2</v>
      </c>
      <c r="O9" s="11">
        <v>0.09</v>
      </c>
      <c r="P9" s="11">
        <v>8.5000000000000006E-2</v>
      </c>
      <c r="Q9" s="11">
        <v>7.9000000000000001E-2</v>
      </c>
      <c r="R9" s="11">
        <v>7.2999999999999995E-2</v>
      </c>
      <c r="S9" s="11">
        <v>7.0000000000000007E-2</v>
      </c>
      <c r="T9" s="11">
        <v>6.6000000000000003E-2</v>
      </c>
      <c r="U9" s="11">
        <v>6.0999999999999999E-2</v>
      </c>
      <c r="V9" s="11">
        <v>5.8999999999999997E-2</v>
      </c>
      <c r="W9" s="11">
        <v>5.8999999999999997E-2</v>
      </c>
      <c r="X9" s="12">
        <v>-0.06</v>
      </c>
      <c r="Y9">
        <f t="shared" si="0"/>
        <v>0.06</v>
      </c>
      <c r="Z9" t="s">
        <v>98</v>
      </c>
      <c r="AA9">
        <f>AVERAGE(Y23:Y25)</f>
        <v>5.0763333333333329E-3</v>
      </c>
      <c r="AB9">
        <f>AA9-$AA$14</f>
        <v>1.8433333333333327E-3</v>
      </c>
      <c r="AC9">
        <f>STDEVA(Y23:Y24)</f>
        <v>9.4752308678997676E-5</v>
      </c>
      <c r="AE9" t="s">
        <v>95</v>
      </c>
      <c r="AF9">
        <v>0.04</v>
      </c>
      <c r="AG9">
        <v>3.6767000000000001E-2</v>
      </c>
      <c r="AH9">
        <v>0</v>
      </c>
    </row>
    <row r="10" spans="1:34" x14ac:dyDescent="0.2">
      <c r="A10" s="9" t="s">
        <v>49</v>
      </c>
      <c r="B10" s="10">
        <v>3</v>
      </c>
      <c r="C10" s="15" t="s">
        <v>52</v>
      </c>
      <c r="D10" s="9">
        <v>0.437</v>
      </c>
      <c r="E10" s="11">
        <v>0.38400000000000001</v>
      </c>
      <c r="F10" s="11">
        <v>0.32800000000000001</v>
      </c>
      <c r="G10" s="11">
        <v>0.27700000000000002</v>
      </c>
      <c r="H10" s="11">
        <v>0.23599999999999999</v>
      </c>
      <c r="I10" s="11">
        <v>0.19800000000000001</v>
      </c>
      <c r="J10" s="11">
        <v>0.17100000000000001</v>
      </c>
      <c r="K10" s="11">
        <v>0.14799999999999999</v>
      </c>
      <c r="L10" s="11">
        <v>0.13200000000000001</v>
      </c>
      <c r="M10" s="11">
        <v>0.114</v>
      </c>
      <c r="N10" s="11">
        <v>0.104</v>
      </c>
      <c r="O10" s="11">
        <v>9.1999999999999998E-2</v>
      </c>
      <c r="P10" s="11">
        <v>8.4000000000000005E-2</v>
      </c>
      <c r="Q10" s="11">
        <v>7.9000000000000001E-2</v>
      </c>
      <c r="R10" s="11">
        <v>7.2999999999999995E-2</v>
      </c>
      <c r="S10" s="11">
        <v>6.7000000000000004E-2</v>
      </c>
      <c r="T10" s="11">
        <v>6.4000000000000001E-2</v>
      </c>
      <c r="U10" s="11">
        <v>0.06</v>
      </c>
      <c r="V10" s="11">
        <v>5.7000000000000002E-2</v>
      </c>
      <c r="W10" s="11">
        <v>5.6000000000000001E-2</v>
      </c>
      <c r="X10" s="12">
        <v>-0.06</v>
      </c>
      <c r="Y10">
        <f t="shared" si="0"/>
        <v>0.06</v>
      </c>
      <c r="Z10" t="s">
        <v>99</v>
      </c>
      <c r="AA10">
        <f>AVERAGE(Y26:Y28)</f>
        <v>4.9299999999999995E-3</v>
      </c>
      <c r="AB10">
        <f>AA10-$AA$14</f>
        <v>1.6969999999999993E-3</v>
      </c>
      <c r="AC10">
        <f>STDEVA(Y25:Y27)</f>
        <v>6.8188659858757538E-4</v>
      </c>
    </row>
    <row r="11" spans="1:34" x14ac:dyDescent="0.2">
      <c r="A11" s="9" t="s">
        <v>56</v>
      </c>
      <c r="B11" s="10">
        <v>1</v>
      </c>
      <c r="C11" s="15" t="s">
        <v>57</v>
      </c>
      <c r="D11" s="9">
        <v>0.39600000000000002</v>
      </c>
      <c r="E11" s="11">
        <v>0.29399999999999998</v>
      </c>
      <c r="F11" s="11">
        <v>0.21299999999999999</v>
      </c>
      <c r="G11" s="11">
        <v>0.14699999999999999</v>
      </c>
      <c r="H11" s="11">
        <v>0.108</v>
      </c>
      <c r="I11" s="11">
        <v>8.2000000000000003E-2</v>
      </c>
      <c r="J11" s="11">
        <v>6.8000000000000005E-2</v>
      </c>
      <c r="K11" s="11">
        <v>5.8000000000000003E-2</v>
      </c>
      <c r="L11" s="11">
        <v>5.5E-2</v>
      </c>
      <c r="M11" s="11">
        <v>5.0999999999999997E-2</v>
      </c>
      <c r="N11" s="11">
        <v>5.1999999999999998E-2</v>
      </c>
      <c r="O11" s="11">
        <v>5.0999999999999997E-2</v>
      </c>
      <c r="P11" s="11">
        <v>5.1999999999999998E-2</v>
      </c>
      <c r="Q11" s="11">
        <v>0.05</v>
      </c>
      <c r="R11" s="11">
        <v>4.9000000000000002E-2</v>
      </c>
      <c r="S11" s="11">
        <v>0.05</v>
      </c>
      <c r="T11" s="11">
        <v>5.0999999999999997E-2</v>
      </c>
      <c r="U11" s="11">
        <v>4.9000000000000002E-2</v>
      </c>
      <c r="V11" s="11">
        <v>4.8000000000000001E-2</v>
      </c>
      <c r="W11" s="11">
        <v>0.05</v>
      </c>
      <c r="X11" s="12">
        <v>-0.06</v>
      </c>
      <c r="Y11">
        <f t="shared" si="0"/>
        <v>0.06</v>
      </c>
      <c r="Z11" t="s">
        <v>100</v>
      </c>
      <c r="AA11">
        <f>AVERAGE(Y29:Y31)</f>
        <v>1.3990686666666668E-3</v>
      </c>
      <c r="AB11">
        <f>AA11-$AA$14</f>
        <v>-1.8339313333333334E-3</v>
      </c>
      <c r="AE11" t="s">
        <v>101</v>
      </c>
      <c r="AF11">
        <v>0.06</v>
      </c>
      <c r="AG11">
        <v>5.6766999999999998E-2</v>
      </c>
      <c r="AH11">
        <v>0</v>
      </c>
    </row>
    <row r="12" spans="1:34" x14ac:dyDescent="0.2">
      <c r="A12" s="9" t="s">
        <v>56</v>
      </c>
      <c r="B12" s="10">
        <v>2</v>
      </c>
      <c r="C12" s="15" t="s">
        <v>58</v>
      </c>
      <c r="D12" s="9">
        <v>0.38600000000000001</v>
      </c>
      <c r="E12" s="11">
        <v>0.29699999999999999</v>
      </c>
      <c r="F12" s="11">
        <v>0.216</v>
      </c>
      <c r="G12" s="11">
        <v>0.154</v>
      </c>
      <c r="H12" s="11">
        <v>0.112</v>
      </c>
      <c r="I12" s="11">
        <v>8.4000000000000005E-2</v>
      </c>
      <c r="J12" s="11">
        <v>6.7000000000000004E-2</v>
      </c>
      <c r="K12" s="11">
        <v>5.6000000000000001E-2</v>
      </c>
      <c r="L12" s="11">
        <v>5.6000000000000001E-2</v>
      </c>
      <c r="M12" s="11">
        <v>0.05</v>
      </c>
      <c r="N12" s="11">
        <v>5.0999999999999997E-2</v>
      </c>
      <c r="O12" s="11">
        <v>5.0999999999999997E-2</v>
      </c>
      <c r="P12" s="11">
        <v>0.05</v>
      </c>
      <c r="Q12" s="11">
        <v>0.05</v>
      </c>
      <c r="R12" s="11">
        <v>0.05</v>
      </c>
      <c r="S12" s="11">
        <v>0.05</v>
      </c>
      <c r="T12" s="11">
        <v>0.05</v>
      </c>
      <c r="U12" s="11">
        <v>4.8000000000000001E-2</v>
      </c>
      <c r="V12" s="11">
        <v>4.8000000000000001E-2</v>
      </c>
      <c r="W12" s="11">
        <v>0.05</v>
      </c>
      <c r="X12" s="12">
        <v>-0.06</v>
      </c>
      <c r="Y12">
        <f t="shared" si="0"/>
        <v>0.06</v>
      </c>
      <c r="Z12" t="s">
        <v>101</v>
      </c>
      <c r="AA12">
        <f>AVERAGE(Y32:Y34)</f>
        <v>0.06</v>
      </c>
      <c r="AB12">
        <f>AA12-$AA$14</f>
        <v>5.6766999999999998E-2</v>
      </c>
      <c r="AC12">
        <v>0</v>
      </c>
      <c r="AE12" t="s">
        <v>102</v>
      </c>
      <c r="AF12">
        <v>2.3333333333333334E-2</v>
      </c>
      <c r="AG12">
        <v>2.0100333333333335E-2</v>
      </c>
      <c r="AH12">
        <v>5.7735026918962398E-3</v>
      </c>
    </row>
    <row r="13" spans="1:34" x14ac:dyDescent="0.2">
      <c r="A13" s="9" t="s">
        <v>56</v>
      </c>
      <c r="B13" s="10">
        <v>3</v>
      </c>
      <c r="C13" s="15" t="s">
        <v>59</v>
      </c>
      <c r="D13" s="9">
        <v>0.39100000000000001</v>
      </c>
      <c r="E13" s="11">
        <v>0.30399999999999999</v>
      </c>
      <c r="F13" s="11">
        <v>0.224</v>
      </c>
      <c r="G13" s="11">
        <v>0.157</v>
      </c>
      <c r="H13" s="11">
        <v>0.112</v>
      </c>
      <c r="I13" s="11">
        <v>8.5000000000000006E-2</v>
      </c>
      <c r="J13" s="11">
        <v>6.7000000000000004E-2</v>
      </c>
      <c r="K13" s="11">
        <v>5.8000000000000003E-2</v>
      </c>
      <c r="L13" s="11">
        <v>5.6000000000000001E-2</v>
      </c>
      <c r="M13" s="11">
        <v>4.9000000000000002E-2</v>
      </c>
      <c r="N13" s="11">
        <v>0.05</v>
      </c>
      <c r="O13" s="11">
        <v>4.9000000000000002E-2</v>
      </c>
      <c r="P13" s="11">
        <v>4.8000000000000001E-2</v>
      </c>
      <c r="Q13" s="11">
        <v>5.0999999999999997E-2</v>
      </c>
      <c r="R13" s="11">
        <v>5.0999999999999997E-2</v>
      </c>
      <c r="S13" s="11">
        <v>0.05</v>
      </c>
      <c r="T13" s="11">
        <v>0.05</v>
      </c>
      <c r="U13" s="11">
        <v>4.8000000000000001E-2</v>
      </c>
      <c r="V13" s="11">
        <v>4.5999999999999999E-2</v>
      </c>
      <c r="W13" s="11">
        <v>0.05</v>
      </c>
      <c r="X13" s="12">
        <v>-0.06</v>
      </c>
      <c r="Y13">
        <f t="shared" si="0"/>
        <v>0.06</v>
      </c>
      <c r="Z13" s="16" t="s">
        <v>102</v>
      </c>
      <c r="AA13">
        <f>AVERAGE(Y35:Y37)</f>
        <v>2.3333333333333334E-2</v>
      </c>
      <c r="AB13">
        <f>AA13-$AA$14</f>
        <v>2.0100333333333335E-2</v>
      </c>
      <c r="AC13">
        <f>STDEVA(Y35:Y37)</f>
        <v>5.7735026918962398E-3</v>
      </c>
      <c r="AE13" t="s">
        <v>103</v>
      </c>
      <c r="AF13">
        <v>3.2330000000000002E-3</v>
      </c>
    </row>
    <row r="14" spans="1:34" x14ac:dyDescent="0.2">
      <c r="A14" s="9" t="s">
        <v>63</v>
      </c>
      <c r="B14" s="10">
        <v>1</v>
      </c>
      <c r="C14" s="15" t="s">
        <v>64</v>
      </c>
      <c r="D14" s="9">
        <v>0.46600000000000003</v>
      </c>
      <c r="E14" s="11">
        <v>0.41899999999999998</v>
      </c>
      <c r="F14" s="11">
        <v>0.376</v>
      </c>
      <c r="G14" s="11">
        <v>0.34399999999999997</v>
      </c>
      <c r="H14" s="11">
        <v>0.309</v>
      </c>
      <c r="I14" s="11">
        <v>0.27700000000000002</v>
      </c>
      <c r="J14" s="11">
        <v>0.25600000000000001</v>
      </c>
      <c r="K14" s="11">
        <v>0.23300000000000001</v>
      </c>
      <c r="L14" s="11">
        <v>0.215</v>
      </c>
      <c r="M14" s="11">
        <v>0.19400000000000001</v>
      </c>
      <c r="N14" s="11">
        <v>0.18099999999999999</v>
      </c>
      <c r="O14" s="11">
        <v>0.16800000000000001</v>
      </c>
      <c r="P14" s="11">
        <v>0.15</v>
      </c>
      <c r="Q14" s="11">
        <v>0.14000000000000001</v>
      </c>
      <c r="R14" s="11">
        <v>0.13</v>
      </c>
      <c r="S14" s="11">
        <v>0.124</v>
      </c>
      <c r="T14" s="11">
        <v>0.11600000000000001</v>
      </c>
      <c r="U14" s="11">
        <v>0.104</v>
      </c>
      <c r="V14" s="11">
        <v>9.6000000000000002E-2</v>
      </c>
      <c r="W14" s="11">
        <v>9.5000000000000001E-2</v>
      </c>
      <c r="X14" s="12">
        <v>-0.04</v>
      </c>
      <c r="Y14">
        <f t="shared" si="0"/>
        <v>0.04</v>
      </c>
      <c r="Z14" t="s">
        <v>103</v>
      </c>
      <c r="AA14">
        <v>3.2330000000000002E-3</v>
      </c>
      <c r="AE14" t="s">
        <v>104</v>
      </c>
      <c r="AF14">
        <v>1.293804E-3</v>
      </c>
    </row>
    <row r="15" spans="1:34" x14ac:dyDescent="0.2">
      <c r="A15" s="9" t="s">
        <v>63</v>
      </c>
      <c r="B15" s="10">
        <v>2</v>
      </c>
      <c r="C15" s="15" t="s">
        <v>65</v>
      </c>
      <c r="D15" s="9">
        <v>0.441</v>
      </c>
      <c r="E15" s="11">
        <v>0.39100000000000001</v>
      </c>
      <c r="F15" s="11">
        <v>0.36199999999999999</v>
      </c>
      <c r="G15" s="11">
        <v>0.33500000000000002</v>
      </c>
      <c r="H15" s="11">
        <v>0.30299999999999999</v>
      </c>
      <c r="I15" s="11">
        <v>0.27900000000000003</v>
      </c>
      <c r="J15" s="11">
        <v>0.25600000000000001</v>
      </c>
      <c r="K15" s="11">
        <v>0.23200000000000001</v>
      </c>
      <c r="L15" s="11">
        <v>0.216</v>
      </c>
      <c r="M15" s="11">
        <v>0.193</v>
      </c>
      <c r="N15" s="11">
        <v>0.18</v>
      </c>
      <c r="O15" s="11">
        <v>0.16300000000000001</v>
      </c>
      <c r="P15" s="11">
        <v>0.152</v>
      </c>
      <c r="Q15" s="11">
        <v>0.13900000000000001</v>
      </c>
      <c r="R15" s="11">
        <v>0.13100000000000001</v>
      </c>
      <c r="S15" s="11">
        <v>0.122</v>
      </c>
      <c r="T15" s="11">
        <v>0.113</v>
      </c>
      <c r="U15" s="11">
        <v>0.10299999999999999</v>
      </c>
      <c r="V15" s="11">
        <v>9.8000000000000004E-2</v>
      </c>
      <c r="W15" s="11">
        <v>9.6000000000000002E-2</v>
      </c>
      <c r="X15" s="12">
        <v>-0.04</v>
      </c>
      <c r="Y15">
        <f t="shared" si="0"/>
        <v>0.04</v>
      </c>
      <c r="Z15" t="s">
        <v>104</v>
      </c>
      <c r="AA15">
        <f>AVERAGE(Y41:Y43)</f>
        <v>1.293804E-3</v>
      </c>
    </row>
    <row r="16" spans="1:34" x14ac:dyDescent="0.2">
      <c r="A16" s="9" t="s">
        <v>63</v>
      </c>
      <c r="B16" s="10">
        <v>3</v>
      </c>
      <c r="C16" s="15" t="s">
        <v>66</v>
      </c>
      <c r="D16" s="9">
        <v>0.47</v>
      </c>
      <c r="E16" s="11">
        <v>0.41699999999999998</v>
      </c>
      <c r="F16" s="11">
        <v>0.377</v>
      </c>
      <c r="G16" s="11">
        <v>0.34</v>
      </c>
      <c r="H16" s="11">
        <v>0.31</v>
      </c>
      <c r="I16" s="11">
        <v>0.28299999999999997</v>
      </c>
      <c r="J16" s="11">
        <v>0.25700000000000001</v>
      </c>
      <c r="K16" s="11">
        <v>0.23599999999999999</v>
      </c>
      <c r="L16" s="11">
        <v>0.219</v>
      </c>
      <c r="M16" s="11">
        <v>0.19800000000000001</v>
      </c>
      <c r="N16" s="11">
        <v>0.183</v>
      </c>
      <c r="O16" s="11">
        <v>0.16500000000000001</v>
      </c>
      <c r="P16" s="11">
        <v>0.154</v>
      </c>
      <c r="Q16" s="11">
        <v>0.14199999999999999</v>
      </c>
      <c r="R16" s="11">
        <v>0.13100000000000001</v>
      </c>
      <c r="S16" s="11">
        <v>0.124</v>
      </c>
      <c r="T16" s="11">
        <v>0.114</v>
      </c>
      <c r="U16" s="11">
        <v>0.107</v>
      </c>
      <c r="V16" s="11">
        <v>0.10100000000000001</v>
      </c>
      <c r="W16" s="11">
        <v>9.5000000000000001E-2</v>
      </c>
      <c r="X16" s="12">
        <v>-0.04</v>
      </c>
      <c r="Y16">
        <f t="shared" si="0"/>
        <v>0.04</v>
      </c>
    </row>
    <row r="17" spans="1:25" x14ac:dyDescent="0.2">
      <c r="A17" s="9" t="s">
        <v>70</v>
      </c>
      <c r="B17" s="10">
        <v>1</v>
      </c>
      <c r="C17" s="15" t="s">
        <v>71</v>
      </c>
      <c r="D17" s="9">
        <v>0.48599999999999999</v>
      </c>
      <c r="E17" s="11">
        <v>0.49</v>
      </c>
      <c r="F17" s="11">
        <v>0.49</v>
      </c>
      <c r="G17" s="11">
        <v>0.48499999999999999</v>
      </c>
      <c r="H17" s="11">
        <v>0.48299999999999998</v>
      </c>
      <c r="I17" s="11">
        <v>0.47799999999999998</v>
      </c>
      <c r="J17" s="11">
        <v>0.47799999999999998</v>
      </c>
      <c r="K17" s="11">
        <v>0.47499999999999998</v>
      </c>
      <c r="L17" s="11">
        <v>0.47499999999999998</v>
      </c>
      <c r="M17" s="11">
        <v>0.47099999999999997</v>
      </c>
      <c r="N17" s="11">
        <v>0.47099999999999997</v>
      </c>
      <c r="O17" s="11">
        <v>0.47099999999999997</v>
      </c>
      <c r="P17" s="11">
        <v>0.46600000000000003</v>
      </c>
      <c r="Q17" s="11">
        <v>0.46400000000000002</v>
      </c>
      <c r="R17" s="11">
        <v>0.46500000000000002</v>
      </c>
      <c r="S17" s="11">
        <v>0.46200000000000002</v>
      </c>
      <c r="T17" s="11">
        <v>0.45900000000000002</v>
      </c>
      <c r="U17" s="11">
        <v>0.45200000000000001</v>
      </c>
      <c r="V17" s="11">
        <v>0.45</v>
      </c>
      <c r="W17" s="11">
        <v>0.44800000000000001</v>
      </c>
      <c r="X17" s="12">
        <v>-2.7490000000000001E-3</v>
      </c>
      <c r="Y17">
        <f t="shared" si="0"/>
        <v>2.7490000000000001E-3</v>
      </c>
    </row>
    <row r="18" spans="1:25" x14ac:dyDescent="0.2">
      <c r="A18" s="9" t="s">
        <v>70</v>
      </c>
      <c r="B18" s="10">
        <v>2</v>
      </c>
      <c r="C18" s="15" t="s">
        <v>72</v>
      </c>
      <c r="D18" s="9">
        <v>0.51600000000000001</v>
      </c>
      <c r="E18" s="11">
        <v>0.501</v>
      </c>
      <c r="F18" s="11">
        <v>0.49299999999999999</v>
      </c>
      <c r="G18" s="11">
        <v>0.48899999999999999</v>
      </c>
      <c r="H18" s="11">
        <v>0.49</v>
      </c>
      <c r="I18" s="11">
        <v>0.48799999999999999</v>
      </c>
      <c r="J18" s="11">
        <v>0.48699999999999999</v>
      </c>
      <c r="K18" s="11">
        <v>0.47799999999999998</v>
      </c>
      <c r="L18" s="11">
        <v>0.47899999999999998</v>
      </c>
      <c r="M18" s="11">
        <v>0.47399999999999998</v>
      </c>
      <c r="N18" s="11">
        <v>0.47299999999999998</v>
      </c>
      <c r="O18" s="11">
        <v>0.47</v>
      </c>
      <c r="P18" s="11">
        <v>0.46700000000000003</v>
      </c>
      <c r="Q18" s="11">
        <v>0.46400000000000002</v>
      </c>
      <c r="R18" s="11">
        <v>0.46400000000000002</v>
      </c>
      <c r="S18" s="11">
        <v>0.46100000000000002</v>
      </c>
      <c r="T18" s="11">
        <v>0.45800000000000002</v>
      </c>
      <c r="U18" s="11">
        <v>0.45200000000000001</v>
      </c>
      <c r="V18" s="11">
        <v>0.45100000000000001</v>
      </c>
      <c r="W18" s="11">
        <v>0.44900000000000001</v>
      </c>
      <c r="X18" s="12">
        <v>-5.5440000000000003E-3</v>
      </c>
      <c r="Y18">
        <f t="shared" si="0"/>
        <v>5.5440000000000003E-3</v>
      </c>
    </row>
    <row r="19" spans="1:25" x14ac:dyDescent="0.2">
      <c r="A19" s="9" t="s">
        <v>70</v>
      </c>
      <c r="B19" s="10">
        <v>3</v>
      </c>
      <c r="C19" s="15" t="s">
        <v>73</v>
      </c>
      <c r="D19" s="9">
        <v>0.50600000000000001</v>
      </c>
      <c r="E19" s="11">
        <v>0.502</v>
      </c>
      <c r="F19" s="11">
        <v>0.49399999999999999</v>
      </c>
      <c r="G19" s="11">
        <v>0.49</v>
      </c>
      <c r="H19" s="11">
        <v>0.48599999999999999</v>
      </c>
      <c r="I19" s="11">
        <v>0.48499999999999999</v>
      </c>
      <c r="J19" s="11">
        <v>0.48199999999999998</v>
      </c>
      <c r="K19" s="11">
        <v>0.47699999999999998</v>
      </c>
      <c r="L19" s="11">
        <v>0.47699999999999998</v>
      </c>
      <c r="M19" s="11">
        <v>0.47399999999999998</v>
      </c>
      <c r="N19" s="11">
        <v>0.47299999999999998</v>
      </c>
      <c r="O19" s="11">
        <v>0.46800000000000003</v>
      </c>
      <c r="P19" s="11">
        <v>0.46500000000000002</v>
      </c>
      <c r="Q19" s="11">
        <v>0.46500000000000002</v>
      </c>
      <c r="R19" s="11">
        <v>0.46100000000000002</v>
      </c>
      <c r="S19" s="11">
        <v>0.46</v>
      </c>
      <c r="T19" s="11">
        <v>0.45600000000000002</v>
      </c>
      <c r="U19" s="11">
        <v>0.45400000000000001</v>
      </c>
      <c r="V19" s="11">
        <v>0.44900000000000001</v>
      </c>
      <c r="W19" s="11">
        <v>0.45</v>
      </c>
      <c r="X19" s="12">
        <v>-5.3020000000000003E-3</v>
      </c>
      <c r="Y19">
        <f t="shared" si="0"/>
        <v>5.3020000000000003E-3</v>
      </c>
    </row>
    <row r="20" spans="1:25" x14ac:dyDescent="0.2">
      <c r="A20" s="9" t="s">
        <v>77</v>
      </c>
      <c r="B20" s="10">
        <v>1</v>
      </c>
      <c r="C20" s="15" t="s">
        <v>78</v>
      </c>
      <c r="D20" s="9">
        <v>0.51600000000000001</v>
      </c>
      <c r="E20" s="11">
        <v>0.504</v>
      </c>
      <c r="F20" s="11">
        <v>0.499</v>
      </c>
      <c r="G20" s="11">
        <v>0.49399999999999999</v>
      </c>
      <c r="H20" s="11">
        <v>0.5</v>
      </c>
      <c r="I20" s="11">
        <v>0.501</v>
      </c>
      <c r="J20" s="11">
        <v>0.505</v>
      </c>
      <c r="K20" s="11">
        <v>0.505</v>
      </c>
      <c r="L20" s="11">
        <v>0.51</v>
      </c>
      <c r="M20" s="11">
        <v>0.50800000000000001</v>
      </c>
      <c r="N20" s="11">
        <v>0.50800000000000001</v>
      </c>
      <c r="O20" s="11">
        <v>0.51</v>
      </c>
      <c r="P20" s="11">
        <v>0.50800000000000001</v>
      </c>
      <c r="Q20" s="11">
        <v>0.50800000000000001</v>
      </c>
      <c r="R20" s="11">
        <v>0.50900000000000001</v>
      </c>
      <c r="S20" s="11">
        <v>0.51200000000000001</v>
      </c>
      <c r="T20" s="11">
        <v>0.51100000000000001</v>
      </c>
      <c r="U20" s="11">
        <v>0.50600000000000001</v>
      </c>
      <c r="V20" s="11">
        <v>0.50800000000000001</v>
      </c>
      <c r="W20" s="11">
        <v>0.51100000000000001</v>
      </c>
      <c r="X20" s="12">
        <v>-1.0560000000000001E-3</v>
      </c>
      <c r="Y20">
        <f t="shared" si="0"/>
        <v>1.0560000000000001E-3</v>
      </c>
    </row>
    <row r="21" spans="1:25" x14ac:dyDescent="0.2">
      <c r="A21" s="9" t="s">
        <v>77</v>
      </c>
      <c r="B21" s="10">
        <v>2</v>
      </c>
      <c r="C21" s="15" t="s">
        <v>79</v>
      </c>
      <c r="D21" s="9">
        <v>0.50700000000000001</v>
      </c>
      <c r="E21" s="11">
        <v>0.503</v>
      </c>
      <c r="F21" s="11">
        <v>0.50700000000000001</v>
      </c>
      <c r="G21" s="11">
        <v>0.505</v>
      </c>
      <c r="H21" s="11">
        <v>0.50700000000000001</v>
      </c>
      <c r="I21" s="11">
        <v>0.502</v>
      </c>
      <c r="J21" s="11">
        <v>0.505</v>
      </c>
      <c r="K21" s="11">
        <v>0.504</v>
      </c>
      <c r="L21" s="11">
        <v>0.505</v>
      </c>
      <c r="M21" s="11">
        <v>0.503</v>
      </c>
      <c r="N21" s="11">
        <v>0.50600000000000001</v>
      </c>
      <c r="O21" s="11">
        <v>0.50900000000000001</v>
      </c>
      <c r="P21" s="11">
        <v>0.50600000000000001</v>
      </c>
      <c r="Q21" s="11">
        <v>0.50800000000000001</v>
      </c>
      <c r="R21" s="11">
        <v>0.50900000000000001</v>
      </c>
      <c r="S21" s="11">
        <v>0.50900000000000001</v>
      </c>
      <c r="T21" s="11">
        <v>0.51</v>
      </c>
      <c r="U21" s="11">
        <v>0.50700000000000001</v>
      </c>
      <c r="V21" s="11">
        <v>0.50800000000000001</v>
      </c>
      <c r="W21" s="11">
        <v>0.51200000000000001</v>
      </c>
      <c r="X21" s="12">
        <v>-3.5238100000000003E-4</v>
      </c>
      <c r="Y21">
        <f t="shared" si="0"/>
        <v>3.5238100000000003E-4</v>
      </c>
    </row>
    <row r="22" spans="1:25" x14ac:dyDescent="0.2">
      <c r="A22" s="9" t="s">
        <v>77</v>
      </c>
      <c r="B22" s="10">
        <v>3</v>
      </c>
      <c r="C22" s="15" t="s">
        <v>80</v>
      </c>
      <c r="D22" s="9">
        <v>0.499</v>
      </c>
      <c r="E22" s="11">
        <v>0.501</v>
      </c>
      <c r="F22" s="11">
        <v>0.505</v>
      </c>
      <c r="G22" s="11">
        <v>0.50600000000000001</v>
      </c>
      <c r="H22" s="11">
        <v>0.50800000000000001</v>
      </c>
      <c r="I22" s="11">
        <v>0.504</v>
      </c>
      <c r="J22" s="11">
        <v>0.50700000000000001</v>
      </c>
      <c r="K22" s="11">
        <v>0.505</v>
      </c>
      <c r="L22" s="11">
        <v>0.50900000000000001</v>
      </c>
      <c r="M22" s="11">
        <v>0.503</v>
      </c>
      <c r="N22" s="11">
        <v>0.51</v>
      </c>
      <c r="O22" s="11">
        <v>0.50900000000000001</v>
      </c>
      <c r="P22" s="11">
        <v>0.50800000000000001</v>
      </c>
      <c r="Q22" s="11">
        <v>0.50600000000000001</v>
      </c>
      <c r="R22" s="11">
        <v>0.50900000000000001</v>
      </c>
      <c r="S22" s="11">
        <v>0.50700000000000001</v>
      </c>
      <c r="T22" s="11">
        <v>0.50900000000000001</v>
      </c>
      <c r="U22" s="11">
        <v>0.50800000000000001</v>
      </c>
      <c r="V22" s="11">
        <v>0.50600000000000001</v>
      </c>
      <c r="W22" s="11">
        <v>0.51</v>
      </c>
      <c r="X22" s="12">
        <v>1.1000000000000001E-3</v>
      </c>
      <c r="Y22">
        <f t="shared" si="0"/>
        <v>-1.1000000000000001E-3</v>
      </c>
    </row>
    <row r="23" spans="1:25" x14ac:dyDescent="0.2">
      <c r="A23" s="9" t="s">
        <v>35</v>
      </c>
      <c r="B23" s="10">
        <v>4</v>
      </c>
      <c r="C23" s="15" t="s">
        <v>39</v>
      </c>
      <c r="D23" s="9">
        <v>0.51100000000000001</v>
      </c>
      <c r="E23" s="11">
        <v>0.51400000000000001</v>
      </c>
      <c r="F23" s="11">
        <v>0.51900000000000002</v>
      </c>
      <c r="G23" s="11">
        <v>0.51200000000000001</v>
      </c>
      <c r="H23" s="11">
        <v>0.501</v>
      </c>
      <c r="I23" s="11">
        <v>0.495</v>
      </c>
      <c r="J23" s="11">
        <v>0.49199999999999999</v>
      </c>
      <c r="K23" s="11">
        <v>0.48599999999999999</v>
      </c>
      <c r="L23" s="11">
        <v>0.48499999999999999</v>
      </c>
      <c r="M23" s="11">
        <v>0.48099999999999998</v>
      </c>
      <c r="N23" s="11">
        <v>0.47799999999999998</v>
      </c>
      <c r="O23" s="11">
        <v>0.47599999999999998</v>
      </c>
      <c r="P23" s="11">
        <v>0.47299999999999998</v>
      </c>
      <c r="Q23" s="11">
        <v>0.47099999999999997</v>
      </c>
      <c r="R23" s="11">
        <v>0.46700000000000003</v>
      </c>
      <c r="S23" s="11">
        <v>0.46600000000000003</v>
      </c>
      <c r="T23" s="11">
        <v>0.46100000000000002</v>
      </c>
      <c r="U23" s="11">
        <v>0.45800000000000002</v>
      </c>
      <c r="V23" s="11">
        <v>0.45500000000000002</v>
      </c>
      <c r="W23" s="11">
        <v>0.45300000000000001</v>
      </c>
      <c r="X23" s="12">
        <v>-5.7829999999999999E-3</v>
      </c>
      <c r="Y23">
        <f t="shared" si="0"/>
        <v>5.7829999999999999E-3</v>
      </c>
    </row>
    <row r="24" spans="1:25" x14ac:dyDescent="0.2">
      <c r="A24" s="9" t="s">
        <v>35</v>
      </c>
      <c r="B24" s="10">
        <v>5</v>
      </c>
      <c r="C24" s="15" t="s">
        <v>40</v>
      </c>
      <c r="D24" s="9">
        <v>0.52300000000000002</v>
      </c>
      <c r="E24" s="11">
        <v>0.51700000000000002</v>
      </c>
      <c r="F24" s="11">
        <v>0.51600000000000001</v>
      </c>
      <c r="G24" s="11">
        <v>0.51700000000000002</v>
      </c>
      <c r="H24" s="11">
        <v>0.50800000000000001</v>
      </c>
      <c r="I24" s="11">
        <v>0.501</v>
      </c>
      <c r="J24" s="11">
        <v>0.496</v>
      </c>
      <c r="K24" s="11">
        <v>0.49299999999999999</v>
      </c>
      <c r="L24" s="11">
        <v>0.49</v>
      </c>
      <c r="M24" s="11">
        <v>0.48099999999999998</v>
      </c>
      <c r="N24" s="11">
        <v>0.48</v>
      </c>
      <c r="O24" s="11">
        <v>0.47699999999999998</v>
      </c>
      <c r="P24" s="11">
        <v>0.47099999999999997</v>
      </c>
      <c r="Q24" s="11">
        <v>0.47</v>
      </c>
      <c r="R24" s="11">
        <v>0.46800000000000003</v>
      </c>
      <c r="S24" s="11">
        <v>0.46500000000000002</v>
      </c>
      <c r="T24" s="11">
        <v>0.46200000000000002</v>
      </c>
      <c r="U24" s="11">
        <v>0.45700000000000002</v>
      </c>
      <c r="V24" s="11">
        <v>0.45300000000000001</v>
      </c>
      <c r="W24" s="11">
        <v>0.45400000000000001</v>
      </c>
      <c r="X24" s="12">
        <v>-5.9170000000000004E-3</v>
      </c>
      <c r="Y24">
        <f t="shared" si="0"/>
        <v>5.9170000000000004E-3</v>
      </c>
    </row>
    <row r="25" spans="1:25" x14ac:dyDescent="0.2">
      <c r="A25" s="9" t="s">
        <v>35</v>
      </c>
      <c r="B25" s="10">
        <v>6</v>
      </c>
      <c r="C25" s="15" t="s">
        <v>41</v>
      </c>
      <c r="D25" s="9">
        <v>0.502</v>
      </c>
      <c r="E25" s="11">
        <v>0.50600000000000001</v>
      </c>
      <c r="F25" s="11">
        <v>0.495</v>
      </c>
      <c r="G25" s="11">
        <v>0.49299999999999999</v>
      </c>
      <c r="H25" s="11">
        <v>0.49299999999999999</v>
      </c>
      <c r="I25" s="11">
        <v>0.49</v>
      </c>
      <c r="J25" s="11">
        <v>0.48799999999999999</v>
      </c>
      <c r="K25" s="11">
        <v>0.48599999999999999</v>
      </c>
      <c r="L25" s="11">
        <v>0.48599999999999999</v>
      </c>
      <c r="M25" s="11">
        <v>0.48299999999999998</v>
      </c>
      <c r="N25" s="11">
        <v>0.48099999999999998</v>
      </c>
      <c r="O25" s="11">
        <v>0.47799999999999998</v>
      </c>
      <c r="P25" s="11">
        <v>0.47399999999999998</v>
      </c>
      <c r="Q25" s="11">
        <v>0.47099999999999997</v>
      </c>
      <c r="R25" s="11">
        <v>0.46899999999999997</v>
      </c>
      <c r="S25" s="11">
        <v>0.46600000000000003</v>
      </c>
      <c r="T25" s="11">
        <v>0.46200000000000002</v>
      </c>
      <c r="U25" s="11">
        <v>0.45700000000000002</v>
      </c>
      <c r="V25" s="11">
        <v>0.45400000000000001</v>
      </c>
      <c r="W25" s="11">
        <v>0.45200000000000001</v>
      </c>
      <c r="X25" s="12">
        <v>-3.529E-3</v>
      </c>
      <c r="Y25">
        <f t="shared" si="0"/>
        <v>3.529E-3</v>
      </c>
    </row>
    <row r="26" spans="1:25" x14ac:dyDescent="0.2">
      <c r="A26" s="9" t="s">
        <v>42</v>
      </c>
      <c r="B26" s="10">
        <v>4</v>
      </c>
      <c r="C26" s="15" t="s">
        <v>46</v>
      </c>
      <c r="D26" s="9">
        <v>0.499</v>
      </c>
      <c r="E26" s="11">
        <v>0.501</v>
      </c>
      <c r="F26" s="11">
        <v>0.5</v>
      </c>
      <c r="G26" s="11">
        <v>0.49</v>
      </c>
      <c r="H26" s="11">
        <v>0.48799999999999999</v>
      </c>
      <c r="I26" s="11">
        <v>0.48499999999999999</v>
      </c>
      <c r="J26" s="11">
        <v>0.48299999999999998</v>
      </c>
      <c r="K26" s="11">
        <v>0.47699999999999998</v>
      </c>
      <c r="L26" s="11">
        <v>0.47499999999999998</v>
      </c>
      <c r="M26" s="11">
        <v>0.47</v>
      </c>
      <c r="N26" s="11">
        <v>0.47</v>
      </c>
      <c r="O26" s="11">
        <v>0.46500000000000002</v>
      </c>
      <c r="P26" s="11">
        <v>0.46200000000000002</v>
      </c>
      <c r="Q26" s="11">
        <v>0.45800000000000002</v>
      </c>
      <c r="R26" s="11">
        <v>0.45700000000000002</v>
      </c>
      <c r="S26" s="11">
        <v>0.45600000000000002</v>
      </c>
      <c r="T26" s="11">
        <v>0.45</v>
      </c>
      <c r="U26" s="11">
        <v>0.44600000000000001</v>
      </c>
      <c r="V26" s="11">
        <v>0.443</v>
      </c>
      <c r="W26" s="11">
        <v>0.442</v>
      </c>
      <c r="X26" s="12">
        <v>-4.7169999999999998E-3</v>
      </c>
      <c r="Y26">
        <f t="shared" si="0"/>
        <v>4.7169999999999998E-3</v>
      </c>
    </row>
    <row r="27" spans="1:25" x14ac:dyDescent="0.2">
      <c r="A27" s="9" t="s">
        <v>42</v>
      </c>
      <c r="B27" s="10">
        <v>5</v>
      </c>
      <c r="C27" s="15" t="s">
        <v>47</v>
      </c>
      <c r="D27" s="9">
        <v>0.497</v>
      </c>
      <c r="E27" s="11">
        <v>0.49199999999999999</v>
      </c>
      <c r="F27" s="11">
        <v>0.48899999999999999</v>
      </c>
      <c r="G27" s="11">
        <v>0.48299999999999998</v>
      </c>
      <c r="H27" s="11">
        <v>0.48199999999999998</v>
      </c>
      <c r="I27" s="11">
        <v>0.47799999999999998</v>
      </c>
      <c r="J27" s="11">
        <v>0.47599999999999998</v>
      </c>
      <c r="K27" s="11">
        <v>0.47099999999999997</v>
      </c>
      <c r="L27" s="11">
        <v>0.47099999999999997</v>
      </c>
      <c r="M27" s="11">
        <v>0.46600000000000003</v>
      </c>
      <c r="N27" s="11">
        <v>0.46600000000000003</v>
      </c>
      <c r="O27" s="11">
        <v>0.46300000000000002</v>
      </c>
      <c r="P27" s="11">
        <v>0.45800000000000002</v>
      </c>
      <c r="Q27" s="11">
        <v>0.45800000000000002</v>
      </c>
      <c r="R27" s="11">
        <v>0.45700000000000002</v>
      </c>
      <c r="S27" s="11">
        <v>0.45500000000000002</v>
      </c>
      <c r="T27" s="11">
        <v>0.45100000000000001</v>
      </c>
      <c r="U27" s="11">
        <v>0.44900000000000001</v>
      </c>
      <c r="V27" s="11">
        <v>0.44700000000000001</v>
      </c>
      <c r="W27" s="11">
        <v>0.44700000000000001</v>
      </c>
      <c r="X27" s="12">
        <v>-4.7029999999999997E-3</v>
      </c>
      <c r="Y27">
        <f t="shared" si="0"/>
        <v>4.7029999999999997E-3</v>
      </c>
    </row>
    <row r="28" spans="1:25" x14ac:dyDescent="0.2">
      <c r="A28" s="9" t="s">
        <v>42</v>
      </c>
      <c r="B28" s="10">
        <v>6</v>
      </c>
      <c r="C28" s="15" t="s">
        <v>48</v>
      </c>
      <c r="D28" s="9">
        <v>0.5</v>
      </c>
      <c r="E28" s="11">
        <v>0.50900000000000001</v>
      </c>
      <c r="F28" s="11">
        <v>0.504</v>
      </c>
      <c r="G28" s="11">
        <v>0.49299999999999999</v>
      </c>
      <c r="H28" s="11">
        <v>0.48699999999999999</v>
      </c>
      <c r="I28" s="11">
        <v>0.48299999999999998</v>
      </c>
      <c r="J28" s="11">
        <v>0.48399999999999999</v>
      </c>
      <c r="K28" s="11">
        <v>0.48</v>
      </c>
      <c r="L28" s="11">
        <v>0.47799999999999998</v>
      </c>
      <c r="M28" s="11">
        <v>0.47399999999999998</v>
      </c>
      <c r="N28" s="11">
        <v>0.47399999999999998</v>
      </c>
      <c r="O28" s="11">
        <v>0.47199999999999998</v>
      </c>
      <c r="P28" s="11">
        <v>0.46800000000000003</v>
      </c>
      <c r="Q28" s="11">
        <v>0.46700000000000003</v>
      </c>
      <c r="R28" s="11">
        <v>0.46300000000000002</v>
      </c>
      <c r="S28" s="11">
        <v>0.45900000000000002</v>
      </c>
      <c r="T28" s="11">
        <v>0.45500000000000002</v>
      </c>
      <c r="U28" s="11">
        <v>0.45100000000000001</v>
      </c>
      <c r="V28" s="11">
        <v>0.44800000000000001</v>
      </c>
      <c r="W28" s="11">
        <v>0.44600000000000001</v>
      </c>
      <c r="X28" s="12">
        <v>-5.3699999999999998E-3</v>
      </c>
      <c r="Y28">
        <f t="shared" si="0"/>
        <v>5.3699999999999998E-3</v>
      </c>
    </row>
    <row r="29" spans="1:25" x14ac:dyDescent="0.2">
      <c r="A29" s="9" t="s">
        <v>49</v>
      </c>
      <c r="B29" s="10">
        <v>4</v>
      </c>
      <c r="C29" s="15" t="s">
        <v>53</v>
      </c>
      <c r="D29" s="9">
        <v>0.53</v>
      </c>
      <c r="E29" s="11">
        <v>0.50900000000000001</v>
      </c>
      <c r="F29" s="11">
        <v>0.50600000000000001</v>
      </c>
      <c r="G29" s="11">
        <v>0.504</v>
      </c>
      <c r="H29" s="11">
        <v>0.504</v>
      </c>
      <c r="I29" s="11">
        <v>0.503</v>
      </c>
      <c r="J29" s="11">
        <v>0.503</v>
      </c>
      <c r="K29" s="11">
        <v>0.503</v>
      </c>
      <c r="L29" s="11">
        <v>0.504</v>
      </c>
      <c r="M29" s="11">
        <v>0.5</v>
      </c>
      <c r="N29" s="11">
        <v>0.504</v>
      </c>
      <c r="O29" s="11">
        <v>0.503</v>
      </c>
      <c r="P29" s="11">
        <v>0.50600000000000001</v>
      </c>
      <c r="Q29" s="11">
        <v>0.501</v>
      </c>
      <c r="R29" s="11">
        <v>0.505</v>
      </c>
      <c r="S29" s="11">
        <v>0.503</v>
      </c>
      <c r="T29" s="11">
        <v>0.505</v>
      </c>
      <c r="U29" s="11">
        <v>0.499</v>
      </c>
      <c r="V29" s="11">
        <v>0.503</v>
      </c>
      <c r="W29" s="11">
        <v>0.503</v>
      </c>
      <c r="X29" s="12">
        <v>-3.6480000000000002E-3</v>
      </c>
      <c r="Y29">
        <f t="shared" si="0"/>
        <v>3.6480000000000002E-3</v>
      </c>
    </row>
    <row r="30" spans="1:25" x14ac:dyDescent="0.2">
      <c r="A30" s="9" t="s">
        <v>49</v>
      </c>
      <c r="B30" s="10">
        <v>5</v>
      </c>
      <c r="C30" s="15" t="s">
        <v>54</v>
      </c>
      <c r="D30" s="9">
        <v>0.50800000000000001</v>
      </c>
      <c r="E30" s="11">
        <v>0.501</v>
      </c>
      <c r="F30" s="11">
        <v>0.50600000000000001</v>
      </c>
      <c r="G30" s="11">
        <v>0.501</v>
      </c>
      <c r="H30" s="11">
        <v>0.503</v>
      </c>
      <c r="I30" s="11">
        <v>0.503</v>
      </c>
      <c r="J30" s="11">
        <v>0.502</v>
      </c>
      <c r="K30" s="11">
        <v>0.502</v>
      </c>
      <c r="L30" s="11">
        <v>0.502</v>
      </c>
      <c r="M30" s="11">
        <v>0.501</v>
      </c>
      <c r="N30" s="11">
        <v>0.501</v>
      </c>
      <c r="O30" s="11">
        <v>0.502</v>
      </c>
      <c r="P30" s="11">
        <v>0.502</v>
      </c>
      <c r="Q30" s="11">
        <v>0.501</v>
      </c>
      <c r="R30" s="11">
        <v>0.503</v>
      </c>
      <c r="S30" s="11">
        <v>0.50600000000000001</v>
      </c>
      <c r="T30" s="11">
        <v>0.504</v>
      </c>
      <c r="U30" s="11">
        <v>0.501</v>
      </c>
      <c r="V30" s="11">
        <v>0.503</v>
      </c>
      <c r="W30" s="11">
        <v>0.504</v>
      </c>
      <c r="X30" s="12">
        <v>-7.2063499999999996E-4</v>
      </c>
      <c r="Y30">
        <f t="shared" si="0"/>
        <v>7.2063499999999996E-4</v>
      </c>
    </row>
    <row r="31" spans="1:25" x14ac:dyDescent="0.2">
      <c r="A31" s="9" t="s">
        <v>49</v>
      </c>
      <c r="B31" s="10">
        <v>6</v>
      </c>
      <c r="C31" s="15" t="s">
        <v>55</v>
      </c>
      <c r="D31" s="9">
        <v>0.5</v>
      </c>
      <c r="E31" s="11">
        <v>0.5</v>
      </c>
      <c r="F31" s="11">
        <v>0.501</v>
      </c>
      <c r="G31" s="11">
        <v>0.499</v>
      </c>
      <c r="H31" s="11">
        <v>0.498</v>
      </c>
      <c r="I31" s="11">
        <v>0.499</v>
      </c>
      <c r="J31" s="11">
        <v>0.5</v>
      </c>
      <c r="K31" s="11">
        <v>0.503</v>
      </c>
      <c r="L31" s="11">
        <v>0.503</v>
      </c>
      <c r="M31" s="11">
        <v>0.502</v>
      </c>
      <c r="N31" s="11">
        <v>0.504</v>
      </c>
      <c r="O31" s="11">
        <v>0.50600000000000001</v>
      </c>
      <c r="P31" s="11">
        <v>0.504</v>
      </c>
      <c r="Q31" s="11">
        <v>0.504</v>
      </c>
      <c r="R31" s="11">
        <v>0.50800000000000001</v>
      </c>
      <c r="S31" s="11">
        <v>0.51</v>
      </c>
      <c r="T31" s="11">
        <v>0.50800000000000001</v>
      </c>
      <c r="U31" s="11">
        <v>0.503</v>
      </c>
      <c r="V31" s="11">
        <v>0.504</v>
      </c>
      <c r="W31" s="11">
        <v>0.505</v>
      </c>
      <c r="X31" s="12">
        <v>1.7142899999999999E-4</v>
      </c>
      <c r="Y31">
        <f t="shared" si="0"/>
        <v>-1.7142899999999999E-4</v>
      </c>
    </row>
    <row r="32" spans="1:25" x14ac:dyDescent="0.2">
      <c r="A32" s="9" t="s">
        <v>56</v>
      </c>
      <c r="B32" s="10">
        <v>4</v>
      </c>
      <c r="C32" s="15" t="s">
        <v>60</v>
      </c>
      <c r="D32" s="9">
        <v>0.44400000000000001</v>
      </c>
      <c r="E32" s="11">
        <v>0.39900000000000002</v>
      </c>
      <c r="F32" s="11">
        <v>0.31900000000000001</v>
      </c>
      <c r="G32" s="11">
        <v>0.26700000000000002</v>
      </c>
      <c r="H32" s="11">
        <v>0.224</v>
      </c>
      <c r="I32" s="11">
        <v>0.189</v>
      </c>
      <c r="J32" s="11">
        <v>0.16300000000000001</v>
      </c>
      <c r="K32" s="11">
        <v>0.14499999999999999</v>
      </c>
      <c r="L32" s="11">
        <v>0.13300000000000001</v>
      </c>
      <c r="M32" s="11">
        <v>0.11799999999999999</v>
      </c>
      <c r="N32" s="11">
        <v>0.11</v>
      </c>
      <c r="O32" s="11">
        <v>0.10199999999999999</v>
      </c>
      <c r="P32" s="11">
        <v>9.6000000000000002E-2</v>
      </c>
      <c r="Q32" s="11">
        <v>0.09</v>
      </c>
      <c r="R32" s="11">
        <v>8.7999999999999995E-2</v>
      </c>
      <c r="S32" s="11">
        <v>8.3000000000000004E-2</v>
      </c>
      <c r="T32" s="11">
        <v>7.8E-2</v>
      </c>
      <c r="U32" s="11">
        <v>7.2999999999999995E-2</v>
      </c>
      <c r="V32" s="11">
        <v>7.1999999999999995E-2</v>
      </c>
      <c r="W32" s="11">
        <v>7.0999999999999994E-2</v>
      </c>
      <c r="X32" s="12">
        <v>-0.06</v>
      </c>
      <c r="Y32">
        <f t="shared" si="0"/>
        <v>0.06</v>
      </c>
    </row>
    <row r="33" spans="1:25" x14ac:dyDescent="0.2">
      <c r="A33" s="9" t="s">
        <v>56</v>
      </c>
      <c r="B33" s="10">
        <v>5</v>
      </c>
      <c r="C33" s="15" t="s">
        <v>61</v>
      </c>
      <c r="D33" s="9">
        <v>0.45900000000000002</v>
      </c>
      <c r="E33" s="11">
        <v>0.39200000000000002</v>
      </c>
      <c r="F33" s="11">
        <v>0.33100000000000002</v>
      </c>
      <c r="G33" s="11">
        <v>0.27400000000000002</v>
      </c>
      <c r="H33" s="11">
        <v>0.23499999999999999</v>
      </c>
      <c r="I33" s="11">
        <v>0.20200000000000001</v>
      </c>
      <c r="J33" s="11">
        <v>0.17299999999999999</v>
      </c>
      <c r="K33" s="11">
        <v>0.14899999999999999</v>
      </c>
      <c r="L33" s="11">
        <v>0.13600000000000001</v>
      </c>
      <c r="M33" s="11">
        <v>0.12</v>
      </c>
      <c r="N33" s="11">
        <v>0.109</v>
      </c>
      <c r="O33" s="11">
        <v>0.10100000000000001</v>
      </c>
      <c r="P33" s="11">
        <v>9.6000000000000002E-2</v>
      </c>
      <c r="Q33" s="11">
        <v>0.09</v>
      </c>
      <c r="R33" s="11">
        <v>8.5999999999999993E-2</v>
      </c>
      <c r="S33" s="11">
        <v>8.1000000000000003E-2</v>
      </c>
      <c r="T33" s="11">
        <v>7.8E-2</v>
      </c>
      <c r="U33" s="11">
        <v>7.4999999999999997E-2</v>
      </c>
      <c r="V33" s="11">
        <v>7.0999999999999994E-2</v>
      </c>
      <c r="W33" s="11">
        <v>7.0999999999999994E-2</v>
      </c>
      <c r="X33" s="12">
        <v>-0.06</v>
      </c>
      <c r="Y33">
        <f t="shared" si="0"/>
        <v>0.06</v>
      </c>
    </row>
    <row r="34" spans="1:25" x14ac:dyDescent="0.2">
      <c r="A34" s="9" t="s">
        <v>56</v>
      </c>
      <c r="B34" s="10">
        <v>6</v>
      </c>
      <c r="C34" s="15" t="s">
        <v>62</v>
      </c>
      <c r="D34" s="9">
        <v>0.47199999999999998</v>
      </c>
      <c r="E34" s="11">
        <v>0.39800000000000002</v>
      </c>
      <c r="F34" s="11">
        <v>0.32400000000000001</v>
      </c>
      <c r="G34" s="11">
        <v>0.26</v>
      </c>
      <c r="H34" s="11">
        <v>0.218</v>
      </c>
      <c r="I34" s="11">
        <v>0.188</v>
      </c>
      <c r="J34" s="11">
        <v>0.16200000000000001</v>
      </c>
      <c r="K34" s="11">
        <v>0.14099999999999999</v>
      </c>
      <c r="L34" s="11">
        <v>0.128</v>
      </c>
      <c r="M34" s="11">
        <v>0.113</v>
      </c>
      <c r="N34" s="11">
        <v>0.106</v>
      </c>
      <c r="O34" s="11">
        <v>9.8000000000000004E-2</v>
      </c>
      <c r="P34" s="11">
        <v>9.1999999999999998E-2</v>
      </c>
      <c r="Q34" s="11">
        <v>8.5000000000000006E-2</v>
      </c>
      <c r="R34" s="11">
        <v>7.9000000000000001E-2</v>
      </c>
      <c r="S34" s="11">
        <v>7.9000000000000001E-2</v>
      </c>
      <c r="T34" s="11">
        <v>7.1999999999999995E-2</v>
      </c>
      <c r="U34" s="11">
        <v>6.9000000000000006E-2</v>
      </c>
      <c r="V34" s="11">
        <v>6.6000000000000003E-2</v>
      </c>
      <c r="W34" s="11">
        <v>6.7000000000000004E-2</v>
      </c>
      <c r="X34" s="12">
        <v>-0.06</v>
      </c>
      <c r="Y34">
        <f t="shared" si="0"/>
        <v>0.06</v>
      </c>
    </row>
    <row r="35" spans="1:25" x14ac:dyDescent="0.2">
      <c r="A35" s="9" t="s">
        <v>63</v>
      </c>
      <c r="B35" s="10">
        <v>4</v>
      </c>
      <c r="C35" s="15" t="s">
        <v>67</v>
      </c>
      <c r="D35" s="9">
        <v>0.51600000000000001</v>
      </c>
      <c r="E35" s="11">
        <v>0.47199999999999998</v>
      </c>
      <c r="F35" s="11">
        <v>0.441</v>
      </c>
      <c r="G35" s="11">
        <v>0.41899999999999998</v>
      </c>
      <c r="H35" s="11">
        <v>0.40500000000000003</v>
      </c>
      <c r="I35" s="11">
        <v>0.39</v>
      </c>
      <c r="J35" s="11">
        <v>0.373</v>
      </c>
      <c r="K35" s="11">
        <v>0.36</v>
      </c>
      <c r="L35" s="11">
        <v>0.34899999999999998</v>
      </c>
      <c r="M35" s="11">
        <v>0.33500000000000002</v>
      </c>
      <c r="N35" s="11">
        <v>0.32500000000000001</v>
      </c>
      <c r="O35" s="11">
        <v>0.315</v>
      </c>
      <c r="P35" s="11">
        <v>0.30299999999999999</v>
      </c>
      <c r="Q35" s="11">
        <v>0.29299999999999998</v>
      </c>
      <c r="R35" s="11">
        <v>0.28399999999999997</v>
      </c>
      <c r="S35" s="11">
        <v>0.27800000000000002</v>
      </c>
      <c r="T35" s="11">
        <v>0.26800000000000002</v>
      </c>
      <c r="U35" s="11">
        <v>0.25600000000000001</v>
      </c>
      <c r="V35" s="11">
        <v>0.248</v>
      </c>
      <c r="W35" s="11">
        <v>0.24299999999999999</v>
      </c>
      <c r="X35" s="12">
        <v>-0.03</v>
      </c>
      <c r="Y35">
        <f t="shared" si="0"/>
        <v>0.03</v>
      </c>
    </row>
    <row r="36" spans="1:25" x14ac:dyDescent="0.2">
      <c r="A36" s="9" t="s">
        <v>63</v>
      </c>
      <c r="B36" s="10">
        <v>5</v>
      </c>
      <c r="C36" s="15" t="s">
        <v>68</v>
      </c>
      <c r="D36" s="9">
        <v>0.48399999999999999</v>
      </c>
      <c r="E36" s="11">
        <v>0.46300000000000002</v>
      </c>
      <c r="F36" s="11">
        <v>0.45100000000000001</v>
      </c>
      <c r="G36" s="11">
        <v>0.436</v>
      </c>
      <c r="H36" s="11">
        <v>0.42</v>
      </c>
      <c r="I36" s="11">
        <v>0.40300000000000002</v>
      </c>
      <c r="J36" s="11">
        <v>0.39</v>
      </c>
      <c r="K36" s="11">
        <v>0.373</v>
      </c>
      <c r="L36" s="11">
        <v>0.36499999999999999</v>
      </c>
      <c r="M36" s="11">
        <v>0.35</v>
      </c>
      <c r="N36" s="11">
        <v>0.34100000000000003</v>
      </c>
      <c r="O36" s="11">
        <v>0.33</v>
      </c>
      <c r="P36" s="11">
        <v>0.31900000000000001</v>
      </c>
      <c r="Q36" s="11">
        <v>0.308</v>
      </c>
      <c r="R36" s="11">
        <v>0.30099999999999999</v>
      </c>
      <c r="S36" s="11">
        <v>0.29099999999999998</v>
      </c>
      <c r="T36" s="11">
        <v>0.27900000000000003</v>
      </c>
      <c r="U36" s="11">
        <v>0.26900000000000002</v>
      </c>
      <c r="V36" s="11">
        <v>0.26100000000000001</v>
      </c>
      <c r="W36" s="11">
        <v>0.254</v>
      </c>
      <c r="X36" s="12">
        <v>-0.02</v>
      </c>
      <c r="Y36">
        <f t="shared" si="0"/>
        <v>0.02</v>
      </c>
    </row>
    <row r="37" spans="1:25" x14ac:dyDescent="0.2">
      <c r="A37" s="9" t="s">
        <v>63</v>
      </c>
      <c r="B37" s="10">
        <v>6</v>
      </c>
      <c r="C37" s="15" t="s">
        <v>69</v>
      </c>
      <c r="D37" s="9">
        <v>0.48</v>
      </c>
      <c r="E37" s="11">
        <v>0.46700000000000003</v>
      </c>
      <c r="F37" s="11">
        <v>0.44900000000000001</v>
      </c>
      <c r="G37" s="11">
        <v>0.42699999999999999</v>
      </c>
      <c r="H37" s="11">
        <v>0.40799999999999997</v>
      </c>
      <c r="I37" s="11">
        <v>0.39400000000000002</v>
      </c>
      <c r="J37" s="11">
        <v>0.38400000000000001</v>
      </c>
      <c r="K37" s="11">
        <v>0.373</v>
      </c>
      <c r="L37" s="11">
        <v>0.36299999999999999</v>
      </c>
      <c r="M37" s="11">
        <v>0.34799999999999998</v>
      </c>
      <c r="N37" s="11">
        <v>0.33700000000000002</v>
      </c>
      <c r="O37" s="11">
        <v>0.32700000000000001</v>
      </c>
      <c r="P37" s="11">
        <v>0.313</v>
      </c>
      <c r="Q37" s="11">
        <v>0.30399999999999999</v>
      </c>
      <c r="R37" s="11">
        <v>0.29699999999999999</v>
      </c>
      <c r="S37" s="11">
        <v>0.28799999999999998</v>
      </c>
      <c r="T37" s="11">
        <v>0.27500000000000002</v>
      </c>
      <c r="U37" s="11">
        <v>0.26400000000000001</v>
      </c>
      <c r="V37" s="11">
        <v>0.25700000000000001</v>
      </c>
      <c r="W37" s="11">
        <v>0.251</v>
      </c>
      <c r="X37" s="12">
        <v>-0.02</v>
      </c>
      <c r="Y37">
        <f t="shared" si="0"/>
        <v>0.02</v>
      </c>
    </row>
    <row r="38" spans="1:25" x14ac:dyDescent="0.2">
      <c r="A38" s="9" t="s">
        <v>70</v>
      </c>
      <c r="B38" s="10">
        <v>4</v>
      </c>
      <c r="C38" s="15" t="s">
        <v>74</v>
      </c>
      <c r="D38" s="9">
        <v>0.53</v>
      </c>
      <c r="E38" s="11">
        <v>0.50700000000000001</v>
      </c>
      <c r="F38" s="11">
        <v>0.496</v>
      </c>
      <c r="G38" s="11">
        <v>0.48799999999999999</v>
      </c>
      <c r="H38" s="11">
        <v>0.48899999999999999</v>
      </c>
      <c r="I38" s="11">
        <v>0.48799999999999999</v>
      </c>
      <c r="J38" s="11">
        <v>0.48599999999999999</v>
      </c>
      <c r="K38" s="11">
        <v>0.49099999999999999</v>
      </c>
      <c r="L38" s="11">
        <v>0.495</v>
      </c>
      <c r="M38" s="11">
        <v>0.49299999999999999</v>
      </c>
      <c r="N38" s="11">
        <v>0.497</v>
      </c>
      <c r="O38" s="11">
        <v>0.49399999999999999</v>
      </c>
      <c r="P38" s="11">
        <v>0.49399999999999999</v>
      </c>
      <c r="Q38" s="11">
        <v>0.495</v>
      </c>
      <c r="R38" s="11">
        <v>0.497</v>
      </c>
      <c r="S38" s="11">
        <v>0.495</v>
      </c>
      <c r="T38" s="11">
        <v>0.49299999999999999</v>
      </c>
      <c r="U38" s="11">
        <v>0.49</v>
      </c>
      <c r="V38" s="11">
        <v>0.49099999999999999</v>
      </c>
      <c r="W38" s="11">
        <v>0.49</v>
      </c>
      <c r="X38" s="12">
        <v>-6.3099999999999996E-3</v>
      </c>
      <c r="Y38">
        <f t="shared" si="0"/>
        <v>6.3099999999999996E-3</v>
      </c>
    </row>
    <row r="39" spans="1:25" x14ac:dyDescent="0.2">
      <c r="A39" s="9" t="s">
        <v>70</v>
      </c>
      <c r="B39" s="10">
        <v>5</v>
      </c>
      <c r="C39" s="15" t="s">
        <v>75</v>
      </c>
      <c r="D39" s="9">
        <v>0.51700000000000002</v>
      </c>
      <c r="E39" s="11">
        <v>0.51200000000000001</v>
      </c>
      <c r="F39" s="11">
        <v>0.51200000000000001</v>
      </c>
      <c r="G39" s="11">
        <v>0.50600000000000001</v>
      </c>
      <c r="H39" s="11">
        <v>0.504</v>
      </c>
      <c r="I39" s="11">
        <v>0.503</v>
      </c>
      <c r="J39" s="11">
        <v>0.502</v>
      </c>
      <c r="K39" s="11">
        <v>0.5</v>
      </c>
      <c r="L39" s="11">
        <v>0.501</v>
      </c>
      <c r="M39" s="11">
        <v>0.501</v>
      </c>
      <c r="N39" s="11">
        <v>0.504</v>
      </c>
      <c r="O39" s="11">
        <v>0.503</v>
      </c>
      <c r="P39" s="11">
        <v>0.501</v>
      </c>
      <c r="Q39" s="11">
        <v>0.504</v>
      </c>
      <c r="R39" s="11">
        <v>0.5</v>
      </c>
      <c r="S39" s="11">
        <v>0.503</v>
      </c>
      <c r="T39" s="11">
        <v>0.5</v>
      </c>
      <c r="U39" s="11">
        <v>0.498</v>
      </c>
      <c r="V39" s="11">
        <v>0.498</v>
      </c>
      <c r="W39" s="11">
        <v>0.499</v>
      </c>
      <c r="X39" s="12">
        <v>-3.2330000000000002E-3</v>
      </c>
      <c r="Y39">
        <f t="shared" si="0"/>
        <v>3.2330000000000002E-3</v>
      </c>
    </row>
    <row r="40" spans="1:25" x14ac:dyDescent="0.2">
      <c r="A40" s="9" t="s">
        <v>70</v>
      </c>
      <c r="B40" s="10">
        <v>6</v>
      </c>
      <c r="C40" s="15" t="s">
        <v>76</v>
      </c>
      <c r="D40" s="9">
        <v>0.52600000000000002</v>
      </c>
      <c r="E40" s="11">
        <v>0.52200000000000002</v>
      </c>
      <c r="F40" s="11">
        <v>0.51800000000000002</v>
      </c>
      <c r="G40" s="11">
        <v>0.51100000000000001</v>
      </c>
      <c r="H40" s="11">
        <v>0.505</v>
      </c>
      <c r="I40" s="11">
        <v>0.499</v>
      </c>
      <c r="J40" s="11">
        <v>0.501</v>
      </c>
      <c r="K40" s="11">
        <v>0.501</v>
      </c>
      <c r="L40" s="11">
        <v>0.504</v>
      </c>
      <c r="M40" s="11">
        <v>0.501</v>
      </c>
      <c r="N40" s="11">
        <v>0.503</v>
      </c>
      <c r="O40" s="11">
        <v>0.504</v>
      </c>
      <c r="P40" s="11">
        <v>0.504</v>
      </c>
      <c r="Q40" s="11">
        <v>0.503</v>
      </c>
      <c r="R40" s="11">
        <v>0.50600000000000001</v>
      </c>
      <c r="S40" s="11">
        <v>0.50700000000000001</v>
      </c>
      <c r="T40" s="11">
        <v>0.505</v>
      </c>
      <c r="U40" s="11">
        <v>0.503</v>
      </c>
      <c r="V40" s="11">
        <v>0.503</v>
      </c>
      <c r="W40" s="11">
        <v>0.504</v>
      </c>
      <c r="X40" s="12">
        <v>-5.4939999999999998E-3</v>
      </c>
      <c r="Y40">
        <f t="shared" si="0"/>
        <v>5.4939999999999998E-3</v>
      </c>
    </row>
    <row r="41" spans="1:25" x14ac:dyDescent="0.2">
      <c r="A41" s="9" t="s">
        <v>77</v>
      </c>
      <c r="B41" s="10">
        <v>4</v>
      </c>
      <c r="C41" s="15" t="s">
        <v>81</v>
      </c>
      <c r="D41" s="9">
        <v>0.50800000000000001</v>
      </c>
      <c r="E41" s="11">
        <v>0.505</v>
      </c>
      <c r="F41" s="11">
        <v>0.50700000000000001</v>
      </c>
      <c r="G41" s="11">
        <v>0.504</v>
      </c>
      <c r="H41" s="11">
        <v>0.504</v>
      </c>
      <c r="I41" s="11">
        <v>0.502</v>
      </c>
      <c r="J41" s="11">
        <v>0.503</v>
      </c>
      <c r="K41" s="11">
        <v>0.503</v>
      </c>
      <c r="L41" s="11">
        <v>0.505</v>
      </c>
      <c r="M41" s="11">
        <v>0.504</v>
      </c>
      <c r="N41" s="11">
        <v>0.50600000000000001</v>
      </c>
      <c r="O41" s="11">
        <v>0.50600000000000001</v>
      </c>
      <c r="P41" s="11">
        <v>0.503</v>
      </c>
      <c r="Q41" s="11">
        <v>0.505</v>
      </c>
      <c r="R41" s="11">
        <v>0.50600000000000001</v>
      </c>
      <c r="S41" s="11">
        <v>0.50700000000000001</v>
      </c>
      <c r="T41" s="11">
        <v>0.504</v>
      </c>
      <c r="U41" s="11">
        <v>0.502</v>
      </c>
      <c r="V41" s="11">
        <v>0.502</v>
      </c>
      <c r="W41" s="11">
        <v>0.502</v>
      </c>
      <c r="X41" s="12">
        <v>-9.2222199999999999E-4</v>
      </c>
      <c r="Y41">
        <f t="shared" si="0"/>
        <v>9.2222199999999999E-4</v>
      </c>
    </row>
    <row r="42" spans="1:25" x14ac:dyDescent="0.2">
      <c r="A42" s="9" t="s">
        <v>77</v>
      </c>
      <c r="B42" s="10">
        <v>5</v>
      </c>
      <c r="C42" s="15" t="s">
        <v>82</v>
      </c>
      <c r="D42" s="9">
        <v>0.51</v>
      </c>
      <c r="E42" s="11">
        <v>0.501</v>
      </c>
      <c r="F42" s="11">
        <v>0.504</v>
      </c>
      <c r="G42" s="11">
        <v>0.503</v>
      </c>
      <c r="H42" s="11">
        <v>0.503</v>
      </c>
      <c r="I42" s="11">
        <v>0.501</v>
      </c>
      <c r="J42" s="11">
        <v>0.503</v>
      </c>
      <c r="K42" s="11">
        <v>0.503</v>
      </c>
      <c r="L42" s="11">
        <v>0.503</v>
      </c>
      <c r="M42" s="11">
        <v>0.502</v>
      </c>
      <c r="N42" s="11">
        <v>0.503</v>
      </c>
      <c r="O42" s="11">
        <v>0.50600000000000001</v>
      </c>
      <c r="P42" s="11">
        <v>0.505</v>
      </c>
      <c r="Q42" s="11">
        <v>0.505</v>
      </c>
      <c r="R42" s="11">
        <v>0.505</v>
      </c>
      <c r="S42" s="11">
        <v>0.50600000000000001</v>
      </c>
      <c r="T42" s="11">
        <v>0.50600000000000001</v>
      </c>
      <c r="U42" s="11">
        <v>0.50600000000000001</v>
      </c>
      <c r="V42" s="11">
        <v>0.505</v>
      </c>
      <c r="W42" s="11">
        <v>0.50700000000000001</v>
      </c>
      <c r="X42" s="12">
        <v>-6.7619000000000002E-4</v>
      </c>
      <c r="Y42">
        <f t="shared" si="0"/>
        <v>6.7619000000000002E-4</v>
      </c>
    </row>
    <row r="43" spans="1:25" x14ac:dyDescent="0.2">
      <c r="A43" s="9" t="s">
        <v>77</v>
      </c>
      <c r="B43" s="10">
        <v>6</v>
      </c>
      <c r="C43" s="15" t="s">
        <v>83</v>
      </c>
      <c r="D43" s="9">
        <v>0.52100000000000002</v>
      </c>
      <c r="E43" s="11">
        <v>0.51300000000000001</v>
      </c>
      <c r="F43" s="11">
        <v>0.51100000000000001</v>
      </c>
      <c r="G43" s="11">
        <v>0.51400000000000001</v>
      </c>
      <c r="H43" s="11">
        <v>0.51200000000000001</v>
      </c>
      <c r="I43" s="11">
        <v>0.51</v>
      </c>
      <c r="J43" s="11">
        <v>0.50800000000000001</v>
      </c>
      <c r="K43" s="11">
        <v>0.505</v>
      </c>
      <c r="L43" s="11">
        <v>0.50900000000000001</v>
      </c>
      <c r="M43" s="11">
        <v>0.50900000000000001</v>
      </c>
      <c r="N43" s="11">
        <v>0.51100000000000001</v>
      </c>
      <c r="O43" s="11">
        <v>0.50900000000000001</v>
      </c>
      <c r="P43" s="11">
        <v>0.50900000000000001</v>
      </c>
      <c r="Q43" s="11">
        <v>0.50800000000000001</v>
      </c>
      <c r="R43" s="11">
        <v>0.51</v>
      </c>
      <c r="S43" s="11">
        <v>0.51</v>
      </c>
      <c r="T43" s="11">
        <v>0.50900000000000001</v>
      </c>
      <c r="U43" s="11">
        <v>0.50700000000000001</v>
      </c>
      <c r="V43" s="11">
        <v>0.50800000000000001</v>
      </c>
      <c r="W43" s="11">
        <v>0.51200000000000001</v>
      </c>
      <c r="X43" s="12">
        <v>-2.2829999999999999E-3</v>
      </c>
      <c r="Y43">
        <f t="shared" si="0"/>
        <v>2.2829999999999999E-3</v>
      </c>
    </row>
    <row r="44" spans="1:25" x14ac:dyDescent="0.2">
      <c r="X44" s="12"/>
    </row>
    <row r="45" spans="1:25" x14ac:dyDescent="0.2">
      <c r="C45" s="17" t="s">
        <v>105</v>
      </c>
      <c r="D45" s="17">
        <v>0</v>
      </c>
      <c r="E45" s="17">
        <v>0.75</v>
      </c>
      <c r="F45" s="17">
        <v>1.5</v>
      </c>
      <c r="G45" s="17">
        <v>2.25</v>
      </c>
      <c r="H45" s="17">
        <v>3</v>
      </c>
      <c r="I45" s="17">
        <v>3.75</v>
      </c>
      <c r="J45" s="17">
        <v>4.5</v>
      </c>
      <c r="K45" s="17">
        <v>5.25</v>
      </c>
      <c r="L45" s="17">
        <v>6</v>
      </c>
      <c r="M45" s="17">
        <v>6.75</v>
      </c>
      <c r="N45" s="17">
        <v>7.5</v>
      </c>
      <c r="O45" s="17">
        <v>8.25</v>
      </c>
      <c r="P45" s="17">
        <v>9</v>
      </c>
      <c r="Q45" s="17">
        <v>9.75</v>
      </c>
      <c r="R45" s="17">
        <v>10.5</v>
      </c>
      <c r="S45" s="17">
        <v>11.25</v>
      </c>
      <c r="T45" s="17">
        <v>12</v>
      </c>
      <c r="U45" s="17">
        <v>12.75</v>
      </c>
      <c r="V45" s="17">
        <v>13.5</v>
      </c>
      <c r="W45" s="17">
        <v>14.25</v>
      </c>
      <c r="X45" s="12"/>
    </row>
    <row r="46" spans="1:25" x14ac:dyDescent="0.2">
      <c r="C46" t="s">
        <v>91</v>
      </c>
      <c r="D46">
        <f>AVERAGE(D2:D4)</f>
        <v>0.53200000000000003</v>
      </c>
      <c r="E46">
        <f t="shared" ref="E46:W46" si="1">AVERAGE(E2:E4)</f>
        <v>0.51533333333333331</v>
      </c>
      <c r="F46">
        <f t="shared" si="1"/>
        <v>0.501</v>
      </c>
      <c r="G46">
        <f t="shared" si="1"/>
        <v>0.49</v>
      </c>
      <c r="H46">
        <f t="shared" si="1"/>
        <v>0.48066666666666663</v>
      </c>
      <c r="I46">
        <f t="shared" si="1"/>
        <v>0.47166666666666668</v>
      </c>
      <c r="J46">
        <f t="shared" si="1"/>
        <v>0.46666666666666662</v>
      </c>
      <c r="K46">
        <f t="shared" si="1"/>
        <v>0.45900000000000002</v>
      </c>
      <c r="L46">
        <f t="shared" si="1"/>
        <v>0.45400000000000001</v>
      </c>
      <c r="M46">
        <f>AVERAGE(M2:M4)</f>
        <v>0.44666666666666671</v>
      </c>
      <c r="N46">
        <f>AVERAGE(N2:N4)</f>
        <v>0.44333333333333336</v>
      </c>
      <c r="O46">
        <f t="shared" si="1"/>
        <v>0.4363333333333333</v>
      </c>
      <c r="P46">
        <f t="shared" si="1"/>
        <v>0.4306666666666667</v>
      </c>
      <c r="Q46">
        <f t="shared" si="1"/>
        <v>0.42399999999999999</v>
      </c>
      <c r="R46">
        <f t="shared" si="1"/>
        <v>0.41866666666666669</v>
      </c>
      <c r="S46">
        <f t="shared" si="1"/>
        <v>0.41299999999999998</v>
      </c>
      <c r="T46">
        <f t="shared" si="1"/>
        <v>0.40700000000000003</v>
      </c>
      <c r="U46">
        <f t="shared" si="1"/>
        <v>0.39833333333333337</v>
      </c>
      <c r="V46">
        <f t="shared" si="1"/>
        <v>0.39166666666666666</v>
      </c>
      <c r="W46">
        <f t="shared" si="1"/>
        <v>0.38700000000000001</v>
      </c>
      <c r="X46" s="12"/>
    </row>
    <row r="47" spans="1:25" x14ac:dyDescent="0.2">
      <c r="C47" t="s">
        <v>92</v>
      </c>
      <c r="D47">
        <f>AVERAGE(D5:D7)</f>
        <v>0.5013333333333333</v>
      </c>
      <c r="E47">
        <f t="shared" ref="E47:W47" si="2">AVERAGE(E5:E7)</f>
        <v>0.48833333333333329</v>
      </c>
      <c r="F47">
        <f t="shared" si="2"/>
        <v>0.47000000000000003</v>
      </c>
      <c r="G47">
        <f t="shared" si="2"/>
        <v>0.45666666666666672</v>
      </c>
      <c r="H47">
        <f t="shared" si="2"/>
        <v>0.44466666666666671</v>
      </c>
      <c r="I47">
        <f t="shared" si="2"/>
        <v>0.433</v>
      </c>
      <c r="J47">
        <f t="shared" si="2"/>
        <v>0.42299999999999999</v>
      </c>
      <c r="K47">
        <f t="shared" si="2"/>
        <v>0.41133333333333333</v>
      </c>
      <c r="L47">
        <f t="shared" si="2"/>
        <v>0.40599999999999997</v>
      </c>
      <c r="M47">
        <f t="shared" si="2"/>
        <v>0.39766666666666667</v>
      </c>
      <c r="N47">
        <f t="shared" si="2"/>
        <v>0.38999999999999996</v>
      </c>
      <c r="O47">
        <f t="shared" si="2"/>
        <v>0.38100000000000001</v>
      </c>
      <c r="P47">
        <f t="shared" si="2"/>
        <v>0.37399999999999994</v>
      </c>
      <c r="Q47">
        <f t="shared" si="2"/>
        <v>0.36599999999999994</v>
      </c>
      <c r="R47">
        <f t="shared" si="2"/>
        <v>0.35833333333333334</v>
      </c>
      <c r="S47">
        <f t="shared" si="2"/>
        <v>0.35200000000000004</v>
      </c>
      <c r="T47">
        <f t="shared" si="2"/>
        <v>0.33933333333333332</v>
      </c>
      <c r="U47">
        <f t="shared" si="2"/>
        <v>0.33233333333333337</v>
      </c>
      <c r="V47">
        <f t="shared" si="2"/>
        <v>0.32266666666666666</v>
      </c>
      <c r="W47">
        <f t="shared" si="2"/>
        <v>0.31866666666666665</v>
      </c>
      <c r="X47" s="12"/>
    </row>
    <row r="48" spans="1:25" x14ac:dyDescent="0.2">
      <c r="C48" t="s">
        <v>93</v>
      </c>
      <c r="D48">
        <f>AVERAGE(D8:D10)</f>
        <v>0.44066666666666671</v>
      </c>
      <c r="E48">
        <f t="shared" ref="E48:W48" si="3">AVERAGE(E8:E10)</f>
        <v>0.3753333333333333</v>
      </c>
      <c r="F48">
        <f t="shared" si="3"/>
        <v>0.32300000000000001</v>
      </c>
      <c r="G48">
        <f t="shared" si="3"/>
        <v>0.27500000000000002</v>
      </c>
      <c r="H48">
        <f t="shared" si="3"/>
        <v>0.23566666666666666</v>
      </c>
      <c r="I48">
        <f t="shared" si="3"/>
        <v>0.20000000000000004</v>
      </c>
      <c r="J48">
        <f t="shared" si="3"/>
        <v>0.17166666666666666</v>
      </c>
      <c r="K48">
        <f t="shared" si="3"/>
        <v>0.14833333333333332</v>
      </c>
      <c r="L48">
        <f t="shared" si="3"/>
        <v>0.13233333333333333</v>
      </c>
      <c r="M48">
        <f t="shared" si="3"/>
        <v>0.11499999999999999</v>
      </c>
      <c r="N48">
        <f t="shared" si="3"/>
        <v>0.10299999999999999</v>
      </c>
      <c r="O48">
        <f t="shared" si="3"/>
        <v>9.2666666666666675E-2</v>
      </c>
      <c r="P48">
        <f t="shared" si="3"/>
        <v>8.4666666666666668E-2</v>
      </c>
      <c r="Q48">
        <f t="shared" si="3"/>
        <v>7.9000000000000001E-2</v>
      </c>
      <c r="R48">
        <f t="shared" si="3"/>
        <v>7.2999999999999995E-2</v>
      </c>
      <c r="S48">
        <f t="shared" si="3"/>
        <v>6.8000000000000005E-2</v>
      </c>
      <c r="T48">
        <f t="shared" si="3"/>
        <v>6.5000000000000002E-2</v>
      </c>
      <c r="U48">
        <f t="shared" si="3"/>
        <v>6.0333333333333329E-2</v>
      </c>
      <c r="V48">
        <f t="shared" si="3"/>
        <v>5.6999999999999995E-2</v>
      </c>
      <c r="W48">
        <f t="shared" si="3"/>
        <v>5.7333333333333326E-2</v>
      </c>
      <c r="X48" s="12"/>
    </row>
    <row r="49" spans="3:24" x14ac:dyDescent="0.2">
      <c r="C49" t="s">
        <v>94</v>
      </c>
      <c r="D49">
        <f>AVERAGE(D11:D13)</f>
        <v>0.39100000000000001</v>
      </c>
      <c r="E49">
        <f t="shared" ref="E49:W49" si="4">AVERAGE(E11:E13)</f>
        <v>0.29833333333333334</v>
      </c>
      <c r="F49">
        <f t="shared" si="4"/>
        <v>0.21766666666666667</v>
      </c>
      <c r="G49">
        <f t="shared" si="4"/>
        <v>0.15266666666666664</v>
      </c>
      <c r="H49">
        <f t="shared" si="4"/>
        <v>0.11066666666666668</v>
      </c>
      <c r="I49">
        <f t="shared" si="4"/>
        <v>8.3666666666666667E-2</v>
      </c>
      <c r="J49">
        <f t="shared" si="4"/>
        <v>6.7333333333333342E-2</v>
      </c>
      <c r="K49">
        <f t="shared" si="4"/>
        <v>5.733333333333334E-2</v>
      </c>
      <c r="L49">
        <f t="shared" si="4"/>
        <v>5.566666666666667E-2</v>
      </c>
      <c r="M49">
        <f t="shared" si="4"/>
        <v>5.000000000000001E-2</v>
      </c>
      <c r="N49">
        <f t="shared" si="4"/>
        <v>5.0999999999999997E-2</v>
      </c>
      <c r="O49">
        <f t="shared" si="4"/>
        <v>5.0333333333333334E-2</v>
      </c>
      <c r="P49">
        <f t="shared" si="4"/>
        <v>5.000000000000001E-2</v>
      </c>
      <c r="Q49">
        <f t="shared" si="4"/>
        <v>5.0333333333333334E-2</v>
      </c>
      <c r="R49">
        <f t="shared" si="4"/>
        <v>4.9999999999999996E-2</v>
      </c>
      <c r="S49">
        <f t="shared" si="4"/>
        <v>5.000000000000001E-2</v>
      </c>
      <c r="T49">
        <f t="shared" si="4"/>
        <v>5.0333333333333341E-2</v>
      </c>
      <c r="U49">
        <f t="shared" si="4"/>
        <v>4.8333333333333339E-2</v>
      </c>
      <c r="V49">
        <f t="shared" si="4"/>
        <v>4.7333333333333338E-2</v>
      </c>
      <c r="W49">
        <f t="shared" si="4"/>
        <v>5.000000000000001E-2</v>
      </c>
      <c r="X49" s="12"/>
    </row>
    <row r="50" spans="3:24" x14ac:dyDescent="0.2">
      <c r="C50" t="s">
        <v>95</v>
      </c>
      <c r="D50">
        <f>AVERAGE(D14:D16)</f>
        <v>0.45900000000000002</v>
      </c>
      <c r="E50">
        <f t="shared" ref="E50:W50" si="5">AVERAGE(E14:E16)</f>
        <v>0.40900000000000003</v>
      </c>
      <c r="F50">
        <f t="shared" si="5"/>
        <v>0.37166666666666665</v>
      </c>
      <c r="G50">
        <f t="shared" si="5"/>
        <v>0.33966666666666673</v>
      </c>
      <c r="H50">
        <f t="shared" si="5"/>
        <v>0.30733333333333329</v>
      </c>
      <c r="I50">
        <f t="shared" si="5"/>
        <v>0.27966666666666667</v>
      </c>
      <c r="J50">
        <f t="shared" si="5"/>
        <v>0.25633333333333336</v>
      </c>
      <c r="K50">
        <f t="shared" si="5"/>
        <v>0.23366666666666669</v>
      </c>
      <c r="L50">
        <f t="shared" si="5"/>
        <v>0.21666666666666667</v>
      </c>
      <c r="M50">
        <f t="shared" si="5"/>
        <v>0.19499999999999998</v>
      </c>
      <c r="N50">
        <f t="shared" si="5"/>
        <v>0.18133333333333335</v>
      </c>
      <c r="O50">
        <f t="shared" si="5"/>
        <v>0.16533333333333333</v>
      </c>
      <c r="P50">
        <f t="shared" si="5"/>
        <v>0.152</v>
      </c>
      <c r="Q50">
        <f t="shared" si="5"/>
        <v>0.14033333333333334</v>
      </c>
      <c r="R50">
        <f t="shared" si="5"/>
        <v>0.13066666666666668</v>
      </c>
      <c r="S50">
        <f t="shared" si="5"/>
        <v>0.12333333333333334</v>
      </c>
      <c r="T50">
        <f t="shared" si="5"/>
        <v>0.11433333333333334</v>
      </c>
      <c r="U50">
        <f t="shared" si="5"/>
        <v>0.10466666666666667</v>
      </c>
      <c r="V50">
        <f t="shared" si="5"/>
        <v>9.8333333333333342E-2</v>
      </c>
      <c r="W50">
        <f t="shared" si="5"/>
        <v>9.5333333333333339E-2</v>
      </c>
    </row>
    <row r="51" spans="3:24" x14ac:dyDescent="0.2">
      <c r="C51" t="s">
        <v>96</v>
      </c>
      <c r="D51">
        <f>AVERAGE(D17:D19)</f>
        <v>0.50266666666666671</v>
      </c>
      <c r="E51">
        <f t="shared" ref="E51:W51" si="6">AVERAGE(E17:E19)</f>
        <v>0.49766666666666665</v>
      </c>
      <c r="F51">
        <f t="shared" si="6"/>
        <v>0.49233333333333329</v>
      </c>
      <c r="G51">
        <f t="shared" si="6"/>
        <v>0.48799999999999999</v>
      </c>
      <c r="H51">
        <f t="shared" si="6"/>
        <v>0.48633333333333334</v>
      </c>
      <c r="I51">
        <f t="shared" si="6"/>
        <v>0.48366666666666669</v>
      </c>
      <c r="J51">
        <f t="shared" si="6"/>
        <v>0.48233333333333334</v>
      </c>
      <c r="K51">
        <f t="shared" si="6"/>
        <v>0.47666666666666663</v>
      </c>
      <c r="L51">
        <f t="shared" si="6"/>
        <v>0.47700000000000004</v>
      </c>
      <c r="M51">
        <f t="shared" si="6"/>
        <v>0.47300000000000003</v>
      </c>
      <c r="N51">
        <f t="shared" si="6"/>
        <v>0.47233333333333327</v>
      </c>
      <c r="O51">
        <f t="shared" si="6"/>
        <v>0.46966666666666668</v>
      </c>
      <c r="P51">
        <f t="shared" si="6"/>
        <v>0.46600000000000003</v>
      </c>
      <c r="Q51">
        <f t="shared" si="6"/>
        <v>0.46433333333333332</v>
      </c>
      <c r="R51">
        <f t="shared" si="6"/>
        <v>0.46333333333333337</v>
      </c>
      <c r="S51">
        <f t="shared" si="6"/>
        <v>0.46100000000000002</v>
      </c>
      <c r="T51">
        <f t="shared" si="6"/>
        <v>0.45766666666666667</v>
      </c>
      <c r="U51">
        <f t="shared" si="6"/>
        <v>0.45266666666666672</v>
      </c>
      <c r="V51">
        <f t="shared" si="6"/>
        <v>0.45</v>
      </c>
      <c r="W51">
        <f t="shared" si="6"/>
        <v>0.44900000000000001</v>
      </c>
    </row>
    <row r="52" spans="3:24" x14ac:dyDescent="0.2">
      <c r="C52" t="s">
        <v>97</v>
      </c>
      <c r="D52">
        <f>AVERAGE(D20:D22)</f>
        <v>0.50733333333333341</v>
      </c>
      <c r="E52">
        <f t="shared" ref="E52:W52" si="7">AVERAGE(E20:E22)</f>
        <v>0.50266666666666671</v>
      </c>
      <c r="F52">
        <f t="shared" si="7"/>
        <v>0.50366666666666671</v>
      </c>
      <c r="G52">
        <f t="shared" si="7"/>
        <v>0.50166666666666659</v>
      </c>
      <c r="H52">
        <f t="shared" si="7"/>
        <v>0.505</v>
      </c>
      <c r="I52">
        <f t="shared" si="7"/>
        <v>0.50233333333333341</v>
      </c>
      <c r="J52">
        <f t="shared" si="7"/>
        <v>0.5056666666666666</v>
      </c>
      <c r="K52">
        <f t="shared" si="7"/>
        <v>0.5046666666666666</v>
      </c>
      <c r="L52">
        <f t="shared" si="7"/>
        <v>0.50800000000000001</v>
      </c>
      <c r="M52">
        <f t="shared" si="7"/>
        <v>0.50466666666666671</v>
      </c>
      <c r="N52">
        <f t="shared" si="7"/>
        <v>0.50800000000000001</v>
      </c>
      <c r="O52">
        <f t="shared" si="7"/>
        <v>0.5093333333333333</v>
      </c>
      <c r="P52">
        <f t="shared" si="7"/>
        <v>0.5073333333333333</v>
      </c>
      <c r="Q52">
        <f t="shared" si="7"/>
        <v>0.5073333333333333</v>
      </c>
      <c r="R52">
        <f t="shared" si="7"/>
        <v>0.50900000000000001</v>
      </c>
      <c r="S52">
        <f t="shared" si="7"/>
        <v>0.5093333333333333</v>
      </c>
      <c r="T52">
        <f t="shared" si="7"/>
        <v>0.5099999999999999</v>
      </c>
      <c r="U52">
        <f t="shared" si="7"/>
        <v>0.50700000000000001</v>
      </c>
      <c r="V52">
        <f t="shared" si="7"/>
        <v>0.5073333333333333</v>
      </c>
      <c r="W52">
        <f t="shared" si="7"/>
        <v>0.51100000000000001</v>
      </c>
    </row>
    <row r="53" spans="3:24" x14ac:dyDescent="0.2">
      <c r="C53" t="s">
        <v>98</v>
      </c>
      <c r="D53">
        <f>AVERAGE(D23:D25)</f>
        <v>0.51200000000000001</v>
      </c>
      <c r="E53">
        <f t="shared" ref="E53:W53" si="8">AVERAGE(E23:E25)</f>
        <v>0.51233333333333342</v>
      </c>
      <c r="F53">
        <f t="shared" si="8"/>
        <v>0.51000000000000012</v>
      </c>
      <c r="G53">
        <f t="shared" si="8"/>
        <v>0.5073333333333333</v>
      </c>
      <c r="H53">
        <f t="shared" si="8"/>
        <v>0.50066666666666659</v>
      </c>
      <c r="I53">
        <f t="shared" si="8"/>
        <v>0.49533333333333335</v>
      </c>
      <c r="J53">
        <f t="shared" si="8"/>
        <v>0.49199999999999999</v>
      </c>
      <c r="K53">
        <f t="shared" si="8"/>
        <v>0.48833333333333329</v>
      </c>
      <c r="L53">
        <f t="shared" si="8"/>
        <v>0.48699999999999993</v>
      </c>
      <c r="M53">
        <f t="shared" si="8"/>
        <v>0.48166666666666663</v>
      </c>
      <c r="N53">
        <f t="shared" si="8"/>
        <v>0.47966666666666669</v>
      </c>
      <c r="O53">
        <f t="shared" si="8"/>
        <v>0.47700000000000004</v>
      </c>
      <c r="P53">
        <f t="shared" si="8"/>
        <v>0.47266666666666662</v>
      </c>
      <c r="Q53">
        <f t="shared" si="8"/>
        <v>0.47066666666666662</v>
      </c>
      <c r="R53">
        <f t="shared" si="8"/>
        <v>0.46799999999999997</v>
      </c>
      <c r="S53">
        <f t="shared" si="8"/>
        <v>0.46566666666666667</v>
      </c>
      <c r="T53">
        <f t="shared" si="8"/>
        <v>0.46166666666666667</v>
      </c>
      <c r="U53">
        <f t="shared" si="8"/>
        <v>0.45733333333333337</v>
      </c>
      <c r="V53">
        <f t="shared" si="8"/>
        <v>0.45400000000000001</v>
      </c>
      <c r="W53">
        <f t="shared" si="8"/>
        <v>0.45300000000000001</v>
      </c>
    </row>
    <row r="54" spans="3:24" x14ac:dyDescent="0.2">
      <c r="C54" t="s">
        <v>99</v>
      </c>
      <c r="D54">
        <f>AVERAGE(D26:D28)</f>
        <v>0.49866666666666665</v>
      </c>
      <c r="E54">
        <f t="shared" ref="E54:W54" si="9">AVERAGE(E26:E28)</f>
        <v>0.5006666666666667</v>
      </c>
      <c r="F54">
        <f t="shared" si="9"/>
        <v>0.49766666666666665</v>
      </c>
      <c r="G54">
        <f t="shared" si="9"/>
        <v>0.48866666666666664</v>
      </c>
      <c r="H54">
        <f t="shared" si="9"/>
        <v>0.48566666666666664</v>
      </c>
      <c r="I54">
        <f t="shared" si="9"/>
        <v>0.48199999999999998</v>
      </c>
      <c r="J54">
        <f t="shared" si="9"/>
        <v>0.48100000000000004</v>
      </c>
      <c r="K54">
        <f t="shared" si="9"/>
        <v>0.47599999999999998</v>
      </c>
      <c r="L54">
        <f t="shared" si="9"/>
        <v>0.47466666666666663</v>
      </c>
      <c r="M54">
        <f t="shared" si="9"/>
        <v>0.47</v>
      </c>
      <c r="N54">
        <f t="shared" si="9"/>
        <v>0.47</v>
      </c>
      <c r="O54">
        <f t="shared" si="9"/>
        <v>0.46666666666666662</v>
      </c>
      <c r="P54">
        <f t="shared" si="9"/>
        <v>0.46266666666666673</v>
      </c>
      <c r="Q54">
        <f t="shared" si="9"/>
        <v>0.46100000000000002</v>
      </c>
      <c r="R54">
        <f t="shared" si="9"/>
        <v>0.45900000000000002</v>
      </c>
      <c r="S54">
        <f t="shared" si="9"/>
        <v>0.45666666666666672</v>
      </c>
      <c r="T54">
        <f t="shared" si="9"/>
        <v>0.45200000000000001</v>
      </c>
      <c r="U54">
        <f t="shared" si="9"/>
        <v>0.44866666666666671</v>
      </c>
      <c r="V54">
        <f t="shared" si="9"/>
        <v>0.44600000000000001</v>
      </c>
      <c r="W54">
        <f t="shared" si="9"/>
        <v>0.44500000000000001</v>
      </c>
    </row>
    <row r="55" spans="3:24" x14ac:dyDescent="0.2">
      <c r="C55" t="s">
        <v>100</v>
      </c>
      <c r="D55">
        <f>AVERAGE(D29:D31)</f>
        <v>0.51266666666666671</v>
      </c>
      <c r="E55">
        <f t="shared" ref="E55:W55" si="10">AVERAGE(E29:E31)</f>
        <v>0.5033333333333333</v>
      </c>
      <c r="F55">
        <f t="shared" si="10"/>
        <v>0.5043333333333333</v>
      </c>
      <c r="G55">
        <f t="shared" si="10"/>
        <v>0.5013333333333333</v>
      </c>
      <c r="H55">
        <f t="shared" si="10"/>
        <v>0.50166666666666671</v>
      </c>
      <c r="I55">
        <f t="shared" si="10"/>
        <v>0.50166666666666659</v>
      </c>
      <c r="J55">
        <f t="shared" si="10"/>
        <v>0.50166666666666659</v>
      </c>
      <c r="K55">
        <f t="shared" si="10"/>
        <v>0.50266666666666671</v>
      </c>
      <c r="L55">
        <f t="shared" si="10"/>
        <v>0.503</v>
      </c>
      <c r="M55">
        <f t="shared" si="10"/>
        <v>0.501</v>
      </c>
      <c r="N55">
        <f t="shared" si="10"/>
        <v>0.503</v>
      </c>
      <c r="O55">
        <f t="shared" si="10"/>
        <v>0.5036666666666666</v>
      </c>
      <c r="P55">
        <f t="shared" si="10"/>
        <v>0.504</v>
      </c>
      <c r="Q55">
        <f t="shared" si="10"/>
        <v>0.502</v>
      </c>
      <c r="R55">
        <f t="shared" si="10"/>
        <v>0.5053333333333333</v>
      </c>
      <c r="S55">
        <f t="shared" si="10"/>
        <v>0.5063333333333333</v>
      </c>
      <c r="T55">
        <f t="shared" si="10"/>
        <v>0.5056666666666666</v>
      </c>
      <c r="U55">
        <f t="shared" si="10"/>
        <v>0.501</v>
      </c>
      <c r="V55">
        <f t="shared" si="10"/>
        <v>0.5033333333333333</v>
      </c>
      <c r="W55">
        <f t="shared" si="10"/>
        <v>0.504</v>
      </c>
    </row>
    <row r="56" spans="3:24" x14ac:dyDescent="0.2">
      <c r="C56" t="s">
        <v>101</v>
      </c>
      <c r="D56">
        <f>AVERAGE(D32:D34)</f>
        <v>0.45833333333333331</v>
      </c>
      <c r="E56">
        <f t="shared" ref="E56:W56" si="11">AVERAGE(E32:E34)</f>
        <v>0.39633333333333337</v>
      </c>
      <c r="F56">
        <f t="shared" si="11"/>
        <v>0.32466666666666666</v>
      </c>
      <c r="G56">
        <f t="shared" si="11"/>
        <v>0.26700000000000002</v>
      </c>
      <c r="H56">
        <f t="shared" si="11"/>
        <v>0.22566666666666665</v>
      </c>
      <c r="I56">
        <f t="shared" si="11"/>
        <v>0.19299999999999998</v>
      </c>
      <c r="J56">
        <f t="shared" si="11"/>
        <v>0.16600000000000001</v>
      </c>
      <c r="K56">
        <f t="shared" si="11"/>
        <v>0.14499999999999999</v>
      </c>
      <c r="L56">
        <f t="shared" si="11"/>
        <v>0.13233333333333333</v>
      </c>
      <c r="M56">
        <f t="shared" si="11"/>
        <v>0.11699999999999999</v>
      </c>
      <c r="N56">
        <f t="shared" si="11"/>
        <v>0.10833333333333334</v>
      </c>
      <c r="O56">
        <f t="shared" si="11"/>
        <v>0.10033333333333334</v>
      </c>
      <c r="P56">
        <f t="shared" si="11"/>
        <v>9.4666666666666677E-2</v>
      </c>
      <c r="Q56">
        <f t="shared" si="11"/>
        <v>8.8333333333333333E-2</v>
      </c>
      <c r="R56">
        <f t="shared" si="11"/>
        <v>8.433333333333333E-2</v>
      </c>
      <c r="S56">
        <f t="shared" si="11"/>
        <v>8.1000000000000003E-2</v>
      </c>
      <c r="T56">
        <f t="shared" si="11"/>
        <v>7.5999999999999998E-2</v>
      </c>
      <c r="U56">
        <f t="shared" si="11"/>
        <v>7.2333333333333333E-2</v>
      </c>
      <c r="V56">
        <f t="shared" si="11"/>
        <v>6.9666666666666668E-2</v>
      </c>
      <c r="W56">
        <f t="shared" si="11"/>
        <v>6.9666666666666668E-2</v>
      </c>
    </row>
    <row r="57" spans="3:24" x14ac:dyDescent="0.2">
      <c r="C57" s="16" t="s">
        <v>102</v>
      </c>
      <c r="D57">
        <f>AVERAGE(D35:D37)</f>
        <v>0.49333333333333335</v>
      </c>
      <c r="E57">
        <f t="shared" ref="E57:W57" si="12">AVERAGE(E35:E37)</f>
        <v>0.46733333333333338</v>
      </c>
      <c r="F57">
        <f t="shared" si="12"/>
        <v>0.44700000000000001</v>
      </c>
      <c r="G57">
        <f t="shared" si="12"/>
        <v>0.42733333333333334</v>
      </c>
      <c r="H57">
        <f t="shared" si="12"/>
        <v>0.41099999999999998</v>
      </c>
      <c r="I57">
        <f t="shared" si="12"/>
        <v>0.39566666666666667</v>
      </c>
      <c r="J57">
        <f t="shared" si="12"/>
        <v>0.38233333333333336</v>
      </c>
      <c r="K57">
        <f t="shared" si="12"/>
        <v>0.36866666666666664</v>
      </c>
      <c r="L57">
        <f t="shared" si="12"/>
        <v>0.35899999999999999</v>
      </c>
      <c r="M57">
        <f t="shared" si="12"/>
        <v>0.34433333333333332</v>
      </c>
      <c r="N57">
        <f t="shared" si="12"/>
        <v>0.33433333333333337</v>
      </c>
      <c r="O57">
        <f t="shared" si="12"/>
        <v>0.32400000000000001</v>
      </c>
      <c r="P57">
        <f t="shared" si="12"/>
        <v>0.3116666666666667</v>
      </c>
      <c r="Q57">
        <f t="shared" si="12"/>
        <v>0.30166666666666669</v>
      </c>
      <c r="R57">
        <f t="shared" si="12"/>
        <v>0.29399999999999998</v>
      </c>
      <c r="S57">
        <f t="shared" si="12"/>
        <v>0.28566666666666668</v>
      </c>
      <c r="T57">
        <f t="shared" si="12"/>
        <v>0.27400000000000002</v>
      </c>
      <c r="U57">
        <f t="shared" si="12"/>
        <v>0.26300000000000001</v>
      </c>
      <c r="V57">
        <f t="shared" si="12"/>
        <v>0.25533333333333336</v>
      </c>
      <c r="W57">
        <f t="shared" si="12"/>
        <v>0.24933333333333332</v>
      </c>
    </row>
    <row r="58" spans="3:24" x14ac:dyDescent="0.2">
      <c r="C58" t="s">
        <v>103</v>
      </c>
      <c r="D58">
        <f>AVERAGE(D38:D40)</f>
        <v>0.52433333333333343</v>
      </c>
      <c r="E58">
        <f t="shared" ref="E58:W58" si="13">AVERAGE(E38:E40)</f>
        <v>0.51366666666666672</v>
      </c>
      <c r="F58">
        <f t="shared" si="13"/>
        <v>0.50866666666666671</v>
      </c>
      <c r="G58">
        <f t="shared" si="13"/>
        <v>0.50166666666666659</v>
      </c>
      <c r="H58">
        <f t="shared" si="13"/>
        <v>0.49933333333333335</v>
      </c>
      <c r="I58">
        <f t="shared" si="13"/>
        <v>0.49666666666666665</v>
      </c>
      <c r="J58">
        <f t="shared" si="13"/>
        <v>0.49633333333333329</v>
      </c>
      <c r="K58">
        <f t="shared" si="13"/>
        <v>0.49733333333333335</v>
      </c>
      <c r="L58">
        <f t="shared" si="13"/>
        <v>0.5</v>
      </c>
      <c r="M58">
        <f t="shared" si="13"/>
        <v>0.49833333333333335</v>
      </c>
      <c r="N58">
        <f t="shared" si="13"/>
        <v>0.5013333333333333</v>
      </c>
      <c r="O58">
        <f t="shared" si="13"/>
        <v>0.5003333333333333</v>
      </c>
      <c r="P58">
        <f t="shared" si="13"/>
        <v>0.4996666666666667</v>
      </c>
      <c r="Q58">
        <f t="shared" si="13"/>
        <v>0.5006666666666667</v>
      </c>
      <c r="R58">
        <f t="shared" si="13"/>
        <v>0.501</v>
      </c>
      <c r="S58">
        <f t="shared" si="13"/>
        <v>0.50166666666666659</v>
      </c>
      <c r="T58">
        <f t="shared" si="13"/>
        <v>0.49933333333333335</v>
      </c>
      <c r="U58">
        <f t="shared" si="13"/>
        <v>0.49700000000000005</v>
      </c>
      <c r="V58">
        <f t="shared" si="13"/>
        <v>0.49733333333333335</v>
      </c>
      <c r="W58">
        <f t="shared" si="13"/>
        <v>0.49766666666666665</v>
      </c>
    </row>
    <row r="59" spans="3:24" x14ac:dyDescent="0.2">
      <c r="C59" t="s">
        <v>104</v>
      </c>
      <c r="D59">
        <f>AVERAGE(D41:D43)</f>
        <v>0.51300000000000001</v>
      </c>
      <c r="E59">
        <f t="shared" ref="E59:W59" si="14">AVERAGE(E41:E43)</f>
        <v>0.50633333333333341</v>
      </c>
      <c r="F59">
        <f t="shared" si="14"/>
        <v>0.50733333333333341</v>
      </c>
      <c r="G59">
        <f t="shared" si="14"/>
        <v>0.50700000000000001</v>
      </c>
      <c r="H59">
        <f t="shared" si="14"/>
        <v>0.50633333333333341</v>
      </c>
      <c r="I59">
        <f t="shared" si="14"/>
        <v>0.50433333333333341</v>
      </c>
      <c r="J59">
        <f t="shared" si="14"/>
        <v>0.50466666666666671</v>
      </c>
      <c r="K59">
        <f t="shared" si="14"/>
        <v>0.50366666666666671</v>
      </c>
      <c r="L59">
        <f t="shared" si="14"/>
        <v>0.5056666666666666</v>
      </c>
      <c r="M59">
        <f t="shared" si="14"/>
        <v>0.505</v>
      </c>
      <c r="N59">
        <f t="shared" si="14"/>
        <v>0.50666666666666671</v>
      </c>
      <c r="O59">
        <f t="shared" si="14"/>
        <v>0.50700000000000001</v>
      </c>
      <c r="P59">
        <f t="shared" si="14"/>
        <v>0.5056666666666666</v>
      </c>
      <c r="Q59">
        <f t="shared" si="14"/>
        <v>0.50600000000000001</v>
      </c>
      <c r="R59">
        <f t="shared" si="14"/>
        <v>0.50700000000000001</v>
      </c>
      <c r="S59">
        <f t="shared" si="14"/>
        <v>0.5076666666666666</v>
      </c>
      <c r="T59">
        <f t="shared" si="14"/>
        <v>0.50633333333333341</v>
      </c>
      <c r="U59">
        <f t="shared" si="14"/>
        <v>0.505</v>
      </c>
      <c r="V59">
        <f t="shared" si="14"/>
        <v>0.505</v>
      </c>
      <c r="W59">
        <f t="shared" si="14"/>
        <v>0.50700000000000001</v>
      </c>
    </row>
  </sheetData>
  <sortState xmlns:xlrd2="http://schemas.microsoft.com/office/spreadsheetml/2017/richdata2" ref="AE2:AH10">
    <sortCondition ref="AE2:AE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F0D7-0377-DB46-B867-9B0A7A61D89D}">
  <dimension ref="A1:E12"/>
  <sheetViews>
    <sheetView tabSelected="1" workbookViewId="0">
      <selection activeCell="E1" sqref="E1:E11"/>
    </sheetView>
  </sheetViews>
  <sheetFormatPr baseColWidth="10" defaultRowHeight="15" x14ac:dyDescent="0.2"/>
  <sheetData>
    <row r="1" spans="1:5" x14ac:dyDescent="0.2">
      <c r="A1" t="s">
        <v>105</v>
      </c>
      <c r="B1" t="s">
        <v>109</v>
      </c>
      <c r="C1" t="s">
        <v>111</v>
      </c>
      <c r="D1" t="s">
        <v>120</v>
      </c>
      <c r="E1" t="s">
        <v>121</v>
      </c>
    </row>
    <row r="2" spans="1:5" x14ac:dyDescent="0.2">
      <c r="A2" t="s">
        <v>98</v>
      </c>
      <c r="B2">
        <v>1.8433333333333327E-3</v>
      </c>
      <c r="C2" t="s">
        <v>112</v>
      </c>
      <c r="D2" s="16">
        <v>3.7707000000000002E-4</v>
      </c>
      <c r="E2" s="18">
        <f>B2/(6.22*D2)</f>
        <v>0.78594383369644483</v>
      </c>
    </row>
    <row r="3" spans="1:5" x14ac:dyDescent="0.2">
      <c r="A3" t="s">
        <v>99</v>
      </c>
      <c r="B3">
        <v>1.6969999999999993E-3</v>
      </c>
      <c r="C3" t="s">
        <v>113</v>
      </c>
      <c r="D3" s="16">
        <v>3.4895E-4</v>
      </c>
      <c r="E3" s="18">
        <f t="shared" ref="E3:E11" si="0">B3/(6.22*D3)</f>
        <v>0.78185866741243448</v>
      </c>
    </row>
    <row r="4" spans="1:5" x14ac:dyDescent="0.2">
      <c r="A4" t="s">
        <v>96</v>
      </c>
      <c r="B4">
        <v>2.1900000000000005E-3</v>
      </c>
      <c r="C4" t="s">
        <v>114</v>
      </c>
      <c r="D4" s="16">
        <v>3.4895E-4</v>
      </c>
      <c r="E4" s="18">
        <f t="shared" si="0"/>
        <v>1.008998515988941</v>
      </c>
    </row>
    <row r="5" spans="1:5" x14ac:dyDescent="0.2">
      <c r="A5" t="s">
        <v>91</v>
      </c>
      <c r="B5">
        <v>6.7670000000000004E-3</v>
      </c>
      <c r="C5" t="s">
        <v>115</v>
      </c>
      <c r="D5" s="16">
        <v>3.4305000000000002E-4</v>
      </c>
      <c r="E5" s="18">
        <f t="shared" si="0"/>
        <v>3.1713806214443818</v>
      </c>
    </row>
    <row r="6" spans="1:5" x14ac:dyDescent="0.2">
      <c r="A6" t="s">
        <v>92</v>
      </c>
      <c r="B6">
        <v>1.3433666666666667E-2</v>
      </c>
      <c r="C6" t="s">
        <v>116</v>
      </c>
      <c r="D6" s="16">
        <v>3.4487999999999999E-4</v>
      </c>
      <c r="E6" s="18">
        <f t="shared" si="0"/>
        <v>6.2623332271715499</v>
      </c>
    </row>
    <row r="7" spans="1:5" x14ac:dyDescent="0.2">
      <c r="A7" t="s">
        <v>93</v>
      </c>
      <c r="B7">
        <v>5.3433666666666664E-2</v>
      </c>
      <c r="C7" t="s">
        <v>117</v>
      </c>
      <c r="D7" s="16">
        <v>3.5497000000000003E-4</v>
      </c>
      <c r="E7" s="18">
        <f t="shared" si="0"/>
        <v>24.200979380199726</v>
      </c>
    </row>
    <row r="8" spans="1:5" x14ac:dyDescent="0.2">
      <c r="A8" t="s">
        <v>94</v>
      </c>
      <c r="B8">
        <v>5.6766999999999998E-2</v>
      </c>
      <c r="C8" t="s">
        <v>118</v>
      </c>
      <c r="D8" s="16">
        <v>3.5392000000000003E-4</v>
      </c>
      <c r="E8" s="18">
        <f t="shared" si="0"/>
        <v>25.786978218777435</v>
      </c>
    </row>
    <row r="9" spans="1:5" x14ac:dyDescent="0.2">
      <c r="A9" t="s">
        <v>95</v>
      </c>
      <c r="B9">
        <v>3.6767000000000001E-2</v>
      </c>
      <c r="C9" t="s">
        <v>119</v>
      </c>
      <c r="D9" s="16">
        <v>3.6842E-4</v>
      </c>
      <c r="E9" s="18">
        <f t="shared" si="0"/>
        <v>16.044441799002293</v>
      </c>
    </row>
    <row r="10" spans="1:5" x14ac:dyDescent="0.2">
      <c r="A10" t="s">
        <v>101</v>
      </c>
      <c r="B10">
        <v>5.6766999999999998E-2</v>
      </c>
      <c r="C10" t="s">
        <v>122</v>
      </c>
      <c r="D10" s="16">
        <v>3.8275000000000001E-4</v>
      </c>
      <c r="E10" s="18">
        <f t="shared" si="0"/>
        <v>23.844617455753653</v>
      </c>
    </row>
    <row r="11" spans="1:5" x14ac:dyDescent="0.2">
      <c r="A11" t="s">
        <v>102</v>
      </c>
      <c r="B11">
        <v>2.0100333333333335E-2</v>
      </c>
      <c r="C11" t="s">
        <v>123</v>
      </c>
      <c r="D11" s="16">
        <v>3.7455000000000002E-4</v>
      </c>
      <c r="E11" s="18">
        <f t="shared" si="0"/>
        <v>8.6278596838535648</v>
      </c>
    </row>
    <row r="12" spans="1:5" x14ac:dyDescent="0.2">
      <c r="E12" s="18"/>
    </row>
  </sheetData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8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OTc3LjZ8MzIyNTA2Lzc1Mi9FbnRyeVBhcnQvMTYwMDIxNTgzMHwyNDgxLjY=</eid>
  <version>1</version>
  <updated-at>2019-08-30T14:18:49+02:00</updated-at>
</LabArchives>
</file>

<file path=customXml/itemProps1.xml><?xml version="1.0" encoding="utf-8"?>
<ds:datastoreItem xmlns:ds="http://schemas.openxmlformats.org/officeDocument/2006/customXml" ds:itemID="{3CA5F606-047F-42C8-86C8-35BC1C62ABA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Cycles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Elzbieta Rembeza</cp:lastModifiedBy>
  <dcterms:created xsi:type="dcterms:W3CDTF">2019-08-23T08:46:22Z</dcterms:created>
  <dcterms:modified xsi:type="dcterms:W3CDTF">2019-08-23T14:29:37Z</dcterms:modified>
</cp:coreProperties>
</file>