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ov 11 2019\documents\Addy Open APS\Raspberry Pi Zero W\Radio Explorer HAT\Wire Antenna HAT\Rev C\BOM\"/>
    </mc:Choice>
  </mc:AlternateContent>
  <xr:revisionPtr revIDLastSave="0" documentId="13_ncr:1_{2120D118-340A-43BA-847E-755F9987A248}" xr6:coauthVersionLast="44" xr6:coauthVersionMax="44" xr10:uidLastSave="{00000000-0000-0000-0000-000000000000}"/>
  <bookViews>
    <workbookView xWindow="-33855" yWindow="195" windowWidth="24450" windowHeight="149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1" l="1"/>
  <c r="M48" i="1"/>
  <c r="M27" i="1"/>
  <c r="M81" i="1"/>
  <c r="M83" i="1"/>
  <c r="M53" i="1" l="1"/>
  <c r="M42" i="1" l="1"/>
  <c r="M41" i="1"/>
  <c r="M8" i="1" l="1"/>
  <c r="M9" i="1"/>
  <c r="M10" i="1"/>
  <c r="M25" i="1"/>
  <c r="M24" i="1"/>
  <c r="M23" i="1"/>
  <c r="M26" i="1" l="1"/>
  <c r="M61" i="1"/>
  <c r="M101" i="1" l="1"/>
  <c r="M100" i="1" l="1"/>
  <c r="M91" i="1" l="1"/>
  <c r="M99" i="1"/>
  <c r="M38" i="1" l="1"/>
  <c r="M20" i="1"/>
  <c r="M19" i="1"/>
  <c r="M17" i="1"/>
  <c r="M16" i="1"/>
  <c r="M15" i="1"/>
  <c r="M80" i="1" l="1"/>
  <c r="M44" i="1" l="1"/>
  <c r="M45" i="1"/>
  <c r="M46" i="1"/>
  <c r="M47" i="1"/>
  <c r="M50" i="1"/>
  <c r="M51" i="1"/>
  <c r="M52" i="1"/>
  <c r="M54" i="1"/>
  <c r="M55" i="1"/>
  <c r="M56" i="1"/>
  <c r="M97" i="1" l="1"/>
  <c r="M68" i="1" l="1"/>
  <c r="M67" i="1"/>
  <c r="M63" i="1" l="1"/>
  <c r="M66" i="1"/>
  <c r="M79" i="1" l="1"/>
  <c r="M78" i="1" l="1"/>
  <c r="M30" i="1" l="1"/>
  <c r="M31" i="1" l="1"/>
  <c r="M98" i="1" l="1"/>
  <c r="M95" i="1"/>
  <c r="M96" i="1"/>
  <c r="M94" i="1"/>
  <c r="M57" i="1" l="1"/>
  <c r="M7" i="1" l="1"/>
  <c r="M82" i="1" l="1"/>
  <c r="M39" i="1" l="1"/>
  <c r="M36" i="1" l="1"/>
  <c r="M35" i="1"/>
  <c r="M62" i="1"/>
  <c r="M77" i="1"/>
  <c r="M40" i="1" l="1"/>
  <c r="M6" i="1" l="1"/>
  <c r="M11" i="1"/>
  <c r="M12" i="1"/>
  <c r="M13" i="1"/>
  <c r="M14" i="1"/>
  <c r="M18" i="1"/>
  <c r="M21" i="1"/>
  <c r="M22" i="1"/>
  <c r="M28" i="1"/>
  <c r="M29" i="1"/>
  <c r="M32" i="1"/>
  <c r="M33" i="1"/>
  <c r="M34" i="1"/>
  <c r="M93" i="1"/>
  <c r="J103" i="1" s="1"/>
  <c r="M37" i="1"/>
  <c r="M43" i="1"/>
  <c r="M58" i="1"/>
  <c r="M59" i="1"/>
  <c r="M60" i="1"/>
  <c r="M64" i="1"/>
  <c r="M65" i="1"/>
  <c r="M69" i="1"/>
  <c r="M70" i="1"/>
  <c r="M71" i="1"/>
  <c r="M72" i="1"/>
  <c r="M73" i="1"/>
  <c r="M74" i="1"/>
  <c r="M75" i="1"/>
  <c r="M76" i="1"/>
  <c r="M84" i="1"/>
  <c r="M85" i="1"/>
  <c r="M5" i="1" l="1"/>
  <c r="J86" i="1" s="1"/>
</calcChain>
</file>

<file path=xl/sharedStrings.xml><?xml version="1.0" encoding="utf-8"?>
<sst xmlns="http://schemas.openxmlformats.org/spreadsheetml/2006/main" count="673" uniqueCount="481">
  <si>
    <t>Qty</t>
  </si>
  <si>
    <t>Mfg Part #</t>
  </si>
  <si>
    <t>Description</t>
  </si>
  <si>
    <t>Footprint</t>
  </si>
  <si>
    <t>Mfg</t>
  </si>
  <si>
    <t>$ each</t>
  </si>
  <si>
    <t>Total</t>
  </si>
  <si>
    <t>Rating</t>
  </si>
  <si>
    <t>Sub total:</t>
  </si>
  <si>
    <t>Notes</t>
  </si>
  <si>
    <t>Do not wash</t>
  </si>
  <si>
    <t>Notes:</t>
  </si>
  <si>
    <t>Leave holes open (do not fill with solder)</t>
  </si>
  <si>
    <t>Thru-hole component</t>
  </si>
  <si>
    <t>Mouser</t>
  </si>
  <si>
    <t>Item</t>
  </si>
  <si>
    <t>DigiKey</t>
  </si>
  <si>
    <t>Cut pins flush to this board (0.030 inch or less)</t>
  </si>
  <si>
    <t>These components should be stocked due to concerns over lead time and/or limited substitutions available.</t>
  </si>
  <si>
    <t>0603</t>
  </si>
  <si>
    <t>Murata</t>
  </si>
  <si>
    <t>SMD</t>
  </si>
  <si>
    <t>A1</t>
  </si>
  <si>
    <t>Johanson</t>
  </si>
  <si>
    <t>490-5858-1-ND</t>
  </si>
  <si>
    <t>GRM1555C1H180JA01D</t>
  </si>
  <si>
    <t>0402</t>
  </si>
  <si>
    <t>Cap Cer 18pF 50V COG 5% 0402</t>
  </si>
  <si>
    <t>Cap Cer 4.7uF 6.3V X5R 10% 0603</t>
  </si>
  <si>
    <t>490-6328-1-ND</t>
  </si>
  <si>
    <t>Cap Cer 0.1uF 16V X7R 10% 0402</t>
  </si>
  <si>
    <t>GRM155R71C104KA88J</t>
  </si>
  <si>
    <t>X7R</t>
  </si>
  <si>
    <t>X5R</t>
  </si>
  <si>
    <t>COG</t>
  </si>
  <si>
    <t>160-1436-1-ND</t>
  </si>
  <si>
    <t>LED Red Clear 0603</t>
  </si>
  <si>
    <t>Lite-On</t>
  </si>
  <si>
    <t>LTST-C190KRKT</t>
  </si>
  <si>
    <t>JST</t>
  </si>
  <si>
    <t>609-3695-1-ND</t>
  </si>
  <si>
    <t>Conn Header 10 Pos DL 0.050 in SMD</t>
  </si>
  <si>
    <t>Amphenol</t>
  </si>
  <si>
    <t>20021121-00010C4LF</t>
  </si>
  <si>
    <t>PCB Bare</t>
  </si>
  <si>
    <t>Yageo</t>
  </si>
  <si>
    <t>311-56.0KLRCT-ND</t>
  </si>
  <si>
    <t>Res 56K Ohm 1% Thick Film 0402</t>
  </si>
  <si>
    <t>RC0402FR-0756KL</t>
  </si>
  <si>
    <t>SW1</t>
  </si>
  <si>
    <t>U1</t>
  </si>
  <si>
    <t>U3</t>
  </si>
  <si>
    <t>Microchip</t>
  </si>
  <si>
    <t>U4</t>
  </si>
  <si>
    <t>296-38889-1-ND</t>
  </si>
  <si>
    <t>TI</t>
  </si>
  <si>
    <t>36-VFQFN</t>
  </si>
  <si>
    <t>IC RF TxRx MCU ISM&lt;1GHz 36-VFQFN</t>
  </si>
  <si>
    <t>CC1110F32RHHT</t>
  </si>
  <si>
    <t>U5</t>
  </si>
  <si>
    <t>U6</t>
  </si>
  <si>
    <t>X1</t>
  </si>
  <si>
    <t>887-2580-1-ND</t>
  </si>
  <si>
    <t>TXC Corp</t>
  </si>
  <si>
    <t>Crystal 24.0000MHz 18pF SMD</t>
  </si>
  <si>
    <t>7V-24.000MAHJ-T</t>
  </si>
  <si>
    <t>Cap Cer 4.7uF 16V X5R 10% 0603</t>
  </si>
  <si>
    <t>311-1785-1-ND</t>
  </si>
  <si>
    <t>CC0603KRX5R7BB475</t>
  </si>
  <si>
    <t>Cap Cer 10uF 6.3V X5R 10% 0603</t>
  </si>
  <si>
    <t>GRT188R61C106KE13D</t>
  </si>
  <si>
    <t>490-12317-1-ND</t>
  </si>
  <si>
    <t>C10</t>
  </si>
  <si>
    <t>Taiyo Yuden</t>
  </si>
  <si>
    <t>490-13982-1-ND</t>
  </si>
  <si>
    <t>Cap Cer 100uF 6.3V X5R 10% 1206</t>
  </si>
  <si>
    <t>1206</t>
  </si>
  <si>
    <t>GRM31CR60J107KE39L</t>
  </si>
  <si>
    <t>C11</t>
  </si>
  <si>
    <t>Cap Cer 1uF 10V X5R 10% 0402</t>
  </si>
  <si>
    <t>587-1454-1-ND</t>
  </si>
  <si>
    <t>LMK105BJ105KV-F</t>
  </si>
  <si>
    <t>C19</t>
  </si>
  <si>
    <t>LTST-C191KFKT</t>
  </si>
  <si>
    <t>160-1445-1-ND</t>
  </si>
  <si>
    <t>D2</t>
  </si>
  <si>
    <t>J1</t>
  </si>
  <si>
    <t>0.100</t>
  </si>
  <si>
    <t>NA</t>
  </si>
  <si>
    <t>J2</t>
  </si>
  <si>
    <t>2mm</t>
  </si>
  <si>
    <t>J3</t>
  </si>
  <si>
    <t>J4</t>
  </si>
  <si>
    <t>J5</t>
  </si>
  <si>
    <t>L1</t>
  </si>
  <si>
    <t>Res 1.0K Ohm 1% Thick Film 0603</t>
  </si>
  <si>
    <t>R1</t>
  </si>
  <si>
    <t>Res 2.0K Ohm 1% Thick Film 0603</t>
  </si>
  <si>
    <t>R7</t>
  </si>
  <si>
    <t>R9</t>
  </si>
  <si>
    <t>R11</t>
  </si>
  <si>
    <t>R12, R13</t>
  </si>
  <si>
    <t>R16</t>
  </si>
  <si>
    <t>JS102011JAQN</t>
  </si>
  <si>
    <t>Switch Slide SPDT 300mA 6V SMD</t>
  </si>
  <si>
    <t>C&amp;K</t>
  </si>
  <si>
    <t>CKN10720CT-ND</t>
  </si>
  <si>
    <t>Switch Tactile SPST-NO 0.05A 12V SMT</t>
  </si>
  <si>
    <t>8DFN</t>
  </si>
  <si>
    <t>MCP73831-2ATI/MC-ND</t>
  </si>
  <si>
    <t>IC Controller Li-Ion 4.2V 8DFN</t>
  </si>
  <si>
    <t>MCP73831-2ATI/MC</t>
  </si>
  <si>
    <t>ADS1014BQDGSRQ1</t>
  </si>
  <si>
    <t>IC ADC 12-Bit I2C SMD</t>
  </si>
  <si>
    <t>296-45252-1-ND</t>
  </si>
  <si>
    <t>TPS61090RSAR</t>
  </si>
  <si>
    <t>296-15259-1-ND</t>
  </si>
  <si>
    <t>IC Reg Boost Adj 2A Sync 16VQFN</t>
  </si>
  <si>
    <t>16VQFN</t>
  </si>
  <si>
    <t>Display</t>
  </si>
  <si>
    <t>311-1.00KHRCT-ND</t>
  </si>
  <si>
    <t>RC0603FR-071KL</t>
  </si>
  <si>
    <t>311-2.00KHRCT-ND</t>
  </si>
  <si>
    <t>RC0603FR-072KL</t>
  </si>
  <si>
    <t>81-GRM1555C1H180JA1D</t>
  </si>
  <si>
    <t>81-GRM155R71C104KA8J</t>
  </si>
  <si>
    <t>603-CC603KRX5R7BB475</t>
  </si>
  <si>
    <t>81-GRT188R61C106KE3D</t>
  </si>
  <si>
    <t>81-GRM31CR60J107KE9L</t>
  </si>
  <si>
    <t>963-LMK105BJ105KV-F</t>
  </si>
  <si>
    <t>859-LTST-C190KRKT</t>
  </si>
  <si>
    <t>859-LTST-C191KFKT</t>
  </si>
  <si>
    <t>649-202112100010C4LF</t>
  </si>
  <si>
    <t>603-RC0603FR-071KL</t>
  </si>
  <si>
    <t>603-RC0603FR-072KL</t>
  </si>
  <si>
    <t>603-RC0402FR-0756KL</t>
  </si>
  <si>
    <t>611-JS102011JAQN</t>
  </si>
  <si>
    <t>579-MCP73831T-2ATIMC</t>
  </si>
  <si>
    <t>595-TPS61090RSAR</t>
  </si>
  <si>
    <t>595-ADS1014BQDGSRQ1</t>
  </si>
  <si>
    <t>595-CC1110F32RHHR</t>
  </si>
  <si>
    <t>717-7V-24.000MAHJ-T</t>
  </si>
  <si>
    <t>MMUN2133LT1G</t>
  </si>
  <si>
    <t>MMUN2133LT1GOSCT-ND</t>
  </si>
  <si>
    <t>SOT23-3</t>
  </si>
  <si>
    <t>Trans Prebias PNP 246mW SOT23-3</t>
  </si>
  <si>
    <t>On Semi</t>
  </si>
  <si>
    <t>863-MMUN2133LT1G</t>
  </si>
  <si>
    <t>LED Orange Clear 0603</t>
  </si>
  <si>
    <t>R18, R19</t>
  </si>
  <si>
    <t>U7</t>
  </si>
  <si>
    <t>SOIC-8</t>
  </si>
  <si>
    <t>IC EEPROM 32KBit 400KHz 8SOIC</t>
  </si>
  <si>
    <t>Res 3.9K Ohm 1% Thick Film 0603</t>
  </si>
  <si>
    <t>311-3.90KHRCT-ND</t>
  </si>
  <si>
    <t>RC0603FR-073K9L</t>
  </si>
  <si>
    <t>603-RC0603FR-073K9L</t>
  </si>
  <si>
    <t>Header 2 Pos 2mm</t>
  </si>
  <si>
    <t>M22-2510246</t>
  </si>
  <si>
    <t>855-M22-2510246</t>
  </si>
  <si>
    <t>Harwin</t>
  </si>
  <si>
    <t>952-2280-ND</t>
  </si>
  <si>
    <t>M22-1900005</t>
  </si>
  <si>
    <t>Shunt Jumper 2mm</t>
  </si>
  <si>
    <t>952-1305-ND</t>
  </si>
  <si>
    <t>855-M22-1900005</t>
  </si>
  <si>
    <t>68000-404HLF</t>
  </si>
  <si>
    <t>Header 4 Pos 0.100 in Str Tin</t>
  </si>
  <si>
    <t>609-3262-ND</t>
  </si>
  <si>
    <t>649-68000-404HLF</t>
  </si>
  <si>
    <t>eBay</t>
  </si>
  <si>
    <t>Display 128X64 I2C OLED 0.96 inch white</t>
  </si>
  <si>
    <t>IC Compartor w/Ref Open Drain</t>
  </si>
  <si>
    <t>SC-70-5</t>
  </si>
  <si>
    <t>Q2</t>
  </si>
  <si>
    <t>FDN340P</t>
  </si>
  <si>
    <t>FDN340PCT-ND</t>
  </si>
  <si>
    <t>MOSFET P-Chan 20V 2A SSOT-3</t>
  </si>
  <si>
    <t>SSOT-3</t>
  </si>
  <si>
    <t>512-FDN340P</t>
  </si>
  <si>
    <t>R2</t>
  </si>
  <si>
    <t>J5 Shunt</t>
  </si>
  <si>
    <t>R6</t>
  </si>
  <si>
    <t>U2, U8</t>
  </si>
  <si>
    <t>R25</t>
  </si>
  <si>
    <t>R23</t>
  </si>
  <si>
    <t>R22</t>
  </si>
  <si>
    <t>TVS 5.6VDC 150A 1206</t>
  </si>
  <si>
    <t>478-2517-1-ND</t>
  </si>
  <si>
    <t>VC120605D150DP</t>
  </si>
  <si>
    <t>581-VC120605D150DP</t>
  </si>
  <si>
    <t>AVX</t>
  </si>
  <si>
    <t>Cap Cer 0.1uF 16V X7R 10% 0603</t>
  </si>
  <si>
    <t>Cap Cer 2.2uF 10V X7R 10% 1206</t>
  </si>
  <si>
    <t>0896BM15A0001</t>
  </si>
  <si>
    <t>RF Balun Filter 863-928 MHz</t>
  </si>
  <si>
    <t>712-1474-1-ND</t>
  </si>
  <si>
    <t>609-0896BM15A0001E</t>
  </si>
  <si>
    <t>0805</t>
  </si>
  <si>
    <t>311-1088-1-ND</t>
  </si>
  <si>
    <t>CC0603KRX7R7BB104</t>
  </si>
  <si>
    <t>311-1953-1-ND</t>
  </si>
  <si>
    <t>CC1206KKX7R6BB225</t>
  </si>
  <si>
    <t>603-CC126KKX7R6BB225</t>
  </si>
  <si>
    <t>603-CC603KRX7R7BB104</t>
  </si>
  <si>
    <t>CC0603KRX5R5BB475</t>
  </si>
  <si>
    <t>603-CC603KRX5R5BB475</t>
  </si>
  <si>
    <t>311-1521-1-ND</t>
  </si>
  <si>
    <t>Res 10K Ohm 1% Thick Film 0603</t>
  </si>
  <si>
    <t>311-10.0KHRCT-ND</t>
  </si>
  <si>
    <t>RC0603FR-0710KL</t>
  </si>
  <si>
    <t>603-RC0603FR-0710KL</t>
  </si>
  <si>
    <t>M1, M2, M3,M4</t>
  </si>
  <si>
    <t>R30-6700394</t>
  </si>
  <si>
    <t>Spacer M3 nylon 3mm</t>
  </si>
  <si>
    <t>952-1526-ND</t>
  </si>
  <si>
    <t>H739-ND</t>
  </si>
  <si>
    <t>Screw Machine Pan M2 x 8 Phillips</t>
  </si>
  <si>
    <t>B&amp;F Fastener</t>
  </si>
  <si>
    <t>MPMS 002 0008 PH</t>
  </si>
  <si>
    <t>H761-ND</t>
  </si>
  <si>
    <t>MHNZ 002 4</t>
  </si>
  <si>
    <t>Nut Hex 0.157" M2</t>
  </si>
  <si>
    <t>Loctite</t>
  </si>
  <si>
    <t>Amazon</t>
  </si>
  <si>
    <t>Threadlocker 222 tube 6 ml</t>
  </si>
  <si>
    <t>222 (Purple)</t>
  </si>
  <si>
    <t>855-R30-6700394</t>
  </si>
  <si>
    <t>F1</t>
  </si>
  <si>
    <t>0ZCK0100FF2E</t>
  </si>
  <si>
    <t>507-1815-1-ND</t>
  </si>
  <si>
    <t>Bel Fuse</t>
  </si>
  <si>
    <t>Fuse PTC Resttable 1.0A 6V Chip 0805</t>
  </si>
  <si>
    <t>530-0ZCK0100FF2E</t>
  </si>
  <si>
    <t>Res 2.1M Ohm 1% Thick Film 0603</t>
  </si>
  <si>
    <t>Vishay Dale</t>
  </si>
  <si>
    <t>541-2.10MHCT-ND</t>
  </si>
  <si>
    <t>CRCW06032M10FKEA</t>
  </si>
  <si>
    <t>71-CRCW06032M10FKEA</t>
  </si>
  <si>
    <t>Q3</t>
  </si>
  <si>
    <t>SOT-23</t>
  </si>
  <si>
    <t>PTS645SK43SMTR92 LFS</t>
  </si>
  <si>
    <t>CKN9084CT-ND</t>
  </si>
  <si>
    <t>611-PTS645SK43SMTR92</t>
  </si>
  <si>
    <t>D3</t>
  </si>
  <si>
    <t>LTST-C190KGKT</t>
  </si>
  <si>
    <t>LED Green Clear 0603</t>
  </si>
  <si>
    <t>160-1435-1-ND</t>
  </si>
  <si>
    <t>859-LTST-C190KGKT</t>
  </si>
  <si>
    <t>SN74LVC1G06DBVR</t>
  </si>
  <si>
    <t>IC Inverter SGL 1 input SOT23-5</t>
  </si>
  <si>
    <t>SOT23-5</t>
  </si>
  <si>
    <t>296-8483-1-ND</t>
  </si>
  <si>
    <t>595-SN74LVC1G06DBVR</t>
  </si>
  <si>
    <t>MIC842HYC5-TR</t>
  </si>
  <si>
    <t>576-2926-1-ND</t>
  </si>
  <si>
    <t>998-MIC842HYC5TR</t>
  </si>
  <si>
    <t>U9</t>
  </si>
  <si>
    <t>LTC4411ES5#TRMPBF</t>
  </si>
  <si>
    <t>IC OR Controller TSOT23-5</t>
  </si>
  <si>
    <t>TSOT23-5</t>
  </si>
  <si>
    <t>Linear Tech</t>
  </si>
  <si>
    <t>LTC4411ES5#TRMPBFCT-ND</t>
  </si>
  <si>
    <t>C3, C4, C27</t>
  </si>
  <si>
    <t>R26</t>
  </si>
  <si>
    <t>0.1%</t>
  </si>
  <si>
    <t>Res 442 Ohm 0.1% Thin Film 0603</t>
  </si>
  <si>
    <t>YAG4558CT-ND</t>
  </si>
  <si>
    <t>RT0603BRD07442RL</t>
  </si>
  <si>
    <t>Res 1K Ohm 0.1% Thin Film 0603</t>
  </si>
  <si>
    <t>YAG1237CT-ND</t>
  </si>
  <si>
    <t>RT0603BRD071KL</t>
  </si>
  <si>
    <t>603-RT0603BRD071KL</t>
  </si>
  <si>
    <t>603-RT0603BRD07442RL</t>
  </si>
  <si>
    <t>(on M2 nut end)</t>
  </si>
  <si>
    <t>PA4341.682NLT</t>
  </si>
  <si>
    <t>Inductor 6.8uH 4.5A 60 Mohm SMD</t>
  </si>
  <si>
    <t>Pulse</t>
  </si>
  <si>
    <t>553-3420-1-ND</t>
  </si>
  <si>
    <t>673-PA4341.682NLT</t>
  </si>
  <si>
    <t>Res 100K Ohm 1% Thick Film 0603</t>
  </si>
  <si>
    <t>Conn Socket 2x20 0.100 inch  SMD</t>
  </si>
  <si>
    <t>RC0603FR-07100KL</t>
  </si>
  <si>
    <t>311-100KHRCT-ND</t>
  </si>
  <si>
    <t>603-RC0603FR-07100KL</t>
  </si>
  <si>
    <t>Washer Flat #2 Nylon</t>
  </si>
  <si>
    <t>Keystone</t>
  </si>
  <si>
    <t>36-3114-ND</t>
  </si>
  <si>
    <t>534-3114</t>
  </si>
  <si>
    <t>YAG4938CT-ND</t>
  </si>
  <si>
    <t>RT0805BRD07732KL</t>
  </si>
  <si>
    <t>Panasonic</t>
  </si>
  <si>
    <t>Res 200K Ohm 0.1% Thin Film 0603</t>
  </si>
  <si>
    <t>YAG1578CT-ND</t>
  </si>
  <si>
    <t>RT0603BRD07200KL</t>
  </si>
  <si>
    <t>YAG1678CT-ND</t>
  </si>
  <si>
    <t>Res 4.99K Ohm 0.1% Thin Film 0603</t>
  </si>
  <si>
    <t>RT0603BRD074K99L</t>
  </si>
  <si>
    <t>ERA-3AEB2433V</t>
  </si>
  <si>
    <t>Res 243K Ohm 0.1% Thin Film 0603</t>
  </si>
  <si>
    <t>P243KDBCT-ND</t>
  </si>
  <si>
    <t>TE</t>
  </si>
  <si>
    <t>Res 1M Ohm 0.1% Thin Film 0603</t>
  </si>
  <si>
    <t>A102234CT-ND</t>
  </si>
  <si>
    <t>CPF0603B1M0E1</t>
  </si>
  <si>
    <t>Res 750K Ohm 0.1% Thin Film 0603</t>
  </si>
  <si>
    <t>A102315CT-ND</t>
  </si>
  <si>
    <t>CPF0603B750KE1</t>
  </si>
  <si>
    <t>Res 8.06K Ohm 0.1% Thin Film 0603</t>
  </si>
  <si>
    <t>P8.06KDBCT-ND</t>
  </si>
  <si>
    <t>ERA-3AEB8061V</t>
  </si>
  <si>
    <t>R33</t>
  </si>
  <si>
    <t>R5, R10, R20</t>
  </si>
  <si>
    <t>603-RT0805BRD07732KL</t>
  </si>
  <si>
    <t>603-RT0603BRD07200KL</t>
  </si>
  <si>
    <t>667-ERA-3AEB2433V</t>
  </si>
  <si>
    <t>667-ERA-3AEB8061V</t>
  </si>
  <si>
    <t>603-RT0603BRD074K99L</t>
  </si>
  <si>
    <t>279-CPF0603B1M0E1</t>
  </si>
  <si>
    <t>279-CPF0603B750KE1</t>
  </si>
  <si>
    <r>
      <t>Location (</t>
    </r>
    <r>
      <rPr>
        <i/>
        <u/>
        <sz val="11"/>
        <color indexed="56"/>
        <rFont val="Calibri"/>
        <family val="2"/>
      </rPr>
      <t>bottom</t>
    </r>
    <r>
      <rPr>
        <sz val="11"/>
        <color indexed="56"/>
        <rFont val="Calibri"/>
        <family val="2"/>
      </rPr>
      <t>)</t>
    </r>
  </si>
  <si>
    <r>
      <rPr>
        <i/>
        <u/>
        <sz val="11"/>
        <color theme="1"/>
        <rFont val="Calibri"/>
        <family val="2"/>
        <scheme val="minor"/>
      </rPr>
      <t>C6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C7</t>
    </r>
  </si>
  <si>
    <r>
      <rPr>
        <i/>
        <u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C14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C15</t>
    </r>
    <r>
      <rPr>
        <sz val="11"/>
        <color theme="1"/>
        <rFont val="Calibri"/>
        <family val="2"/>
        <scheme val="minor"/>
      </rPr>
      <t xml:space="preserve">, C16, C17, </t>
    </r>
    <r>
      <rPr>
        <i/>
        <u/>
        <sz val="11"/>
        <color theme="1"/>
        <rFont val="Calibri"/>
        <family val="2"/>
        <scheme val="minor"/>
      </rPr>
      <t>C23</t>
    </r>
  </si>
  <si>
    <r>
      <rPr>
        <i/>
        <u/>
        <sz val="11"/>
        <color theme="1"/>
        <rFont val="Calibri"/>
        <family val="2"/>
        <scheme val="minor"/>
      </rPr>
      <t>C18</t>
    </r>
    <r>
      <rPr>
        <sz val="11"/>
        <color theme="1"/>
        <rFont val="Calibri"/>
        <family val="2"/>
        <scheme val="minor"/>
      </rPr>
      <t>, C25, C26</t>
    </r>
  </si>
  <si>
    <r>
      <rPr>
        <i/>
        <u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D4</t>
    </r>
  </si>
  <si>
    <r>
      <rPr>
        <i/>
        <u/>
        <sz val="11"/>
        <color theme="1"/>
        <rFont val="Calibri"/>
        <family val="2"/>
        <scheme val="minor"/>
      </rPr>
      <t>R14, R15</t>
    </r>
    <r>
      <rPr>
        <sz val="11"/>
        <color theme="1"/>
        <rFont val="Calibri"/>
        <family val="2"/>
        <scheme val="minor"/>
      </rPr>
      <t>, R17</t>
    </r>
  </si>
  <si>
    <r>
      <rPr>
        <i/>
        <u/>
        <sz val="11"/>
        <color theme="1"/>
        <rFont val="Calibri"/>
        <family val="2"/>
        <scheme val="minor"/>
      </rPr>
      <t>SW2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SW3</t>
    </r>
  </si>
  <si>
    <r>
      <t xml:space="preserve">U10, </t>
    </r>
    <r>
      <rPr>
        <i/>
        <u/>
        <sz val="11"/>
        <color theme="1"/>
        <rFont val="Calibri"/>
        <family val="2"/>
        <scheme val="minor"/>
      </rPr>
      <t>U11</t>
    </r>
  </si>
  <si>
    <t>Res 732K Ohm 0.1% Thin Film 0805</t>
  </si>
  <si>
    <t>5,6</t>
  </si>
  <si>
    <t>Kaweei Tech</t>
  </si>
  <si>
    <t>(Buy from Adafruit #2187)</t>
  </si>
  <si>
    <t>CS25582-40G-M36-0A</t>
  </si>
  <si>
    <t>U12</t>
  </si>
  <si>
    <t>74LVC1G07DBVT</t>
  </si>
  <si>
    <t>IC Buffer Non-Invert 1 input SOT23-5</t>
  </si>
  <si>
    <t>296-26590-1-ND</t>
  </si>
  <si>
    <t>595-SN74LVC1G07DBVT</t>
  </si>
  <si>
    <t>490-1803-1-ND</t>
  </si>
  <si>
    <t>GRM31MR71A225KA01L</t>
  </si>
  <si>
    <t>C1206C225K8RACTU</t>
  </si>
  <si>
    <t>Kemet</t>
  </si>
  <si>
    <t>399-8182-1-ND</t>
  </si>
  <si>
    <t>LMK316B7225KL-T</t>
  </si>
  <si>
    <t>587-2232-1-ND</t>
  </si>
  <si>
    <t>CL31A107MQHNNNE</t>
  </si>
  <si>
    <t>Cap Cer 100uF 6.3V X5R 20% 1206</t>
  </si>
  <si>
    <t>Samsung</t>
  </si>
  <si>
    <t>1276-1782-1-ND</t>
  </si>
  <si>
    <t>587-1963-6-ND</t>
  </si>
  <si>
    <t>JMK316BJ107ML-T</t>
  </si>
  <si>
    <t>buy from Arrow</t>
  </si>
  <si>
    <t>81-GRM426X225K010L</t>
  </si>
  <si>
    <t>80-C1206C225K8R</t>
  </si>
  <si>
    <t>963-LMK316B7225KL-T</t>
  </si>
  <si>
    <t>963-JMK316BJ107ML-T</t>
  </si>
  <si>
    <t>1909763-1</t>
  </si>
  <si>
    <t>Conn UMCC Jack Str 50 Ohm SMD</t>
  </si>
  <si>
    <t>A118077CT-ND</t>
  </si>
  <si>
    <t>571-1909763-1</t>
  </si>
  <si>
    <t>Res 0 Ohm Jumper Thick Film 0402</t>
  </si>
  <si>
    <t>RC0402JR-070RL</t>
  </si>
  <si>
    <t>311-0.0JRCT-ND</t>
  </si>
  <si>
    <t>603-RC0402JR-070RL</t>
  </si>
  <si>
    <t>66089-0930</t>
  </si>
  <si>
    <t>1173-1135-ND</t>
  </si>
  <si>
    <t>Antenna U.FL 915MHz 30MM</t>
  </si>
  <si>
    <t>Anaren</t>
  </si>
  <si>
    <t>620-66089-0930</t>
  </si>
  <si>
    <t>6,2</t>
  </si>
  <si>
    <t>Under Display</t>
  </si>
  <si>
    <t>RichardsonRFPD</t>
  </si>
  <si>
    <t>Cat 111-24</t>
  </si>
  <si>
    <t>Scotch</t>
  </si>
  <si>
    <t>4</t>
  </si>
  <si>
    <t>3M Scotch 111 Heavy Duty 1 inch Mounting Squares</t>
  </si>
  <si>
    <t>Stack 2 squares on top of each other,  then cut to about 0.5 x 0.33 inch, then place under Display to support it</t>
  </si>
  <si>
    <r>
      <t xml:space="preserve">C1, C2, </t>
    </r>
    <r>
      <rPr>
        <i/>
        <u/>
        <sz val="11"/>
        <color indexed="8"/>
        <rFont val="Calibri"/>
        <family val="2"/>
      </rPr>
      <t>C5</t>
    </r>
    <r>
      <rPr>
        <sz val="11"/>
        <color indexed="8"/>
        <rFont val="Calibri"/>
        <family val="2"/>
      </rPr>
      <t>, C9,  C21, C22, C24, C30</t>
    </r>
  </si>
  <si>
    <r>
      <t>C8,</t>
    </r>
    <r>
      <rPr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C28, C29</t>
    </r>
  </si>
  <si>
    <r>
      <t xml:space="preserve">Q1, </t>
    </r>
    <r>
      <rPr>
        <i/>
        <u/>
        <sz val="11"/>
        <color indexed="8"/>
        <rFont val="Calibri"/>
        <family val="2"/>
      </rPr>
      <t>Q4</t>
    </r>
  </si>
  <si>
    <r>
      <t xml:space="preserve">R4, </t>
    </r>
    <r>
      <rPr>
        <i/>
        <u/>
        <sz val="11"/>
        <color indexed="8"/>
        <rFont val="Calibri"/>
        <family val="2"/>
      </rPr>
      <t>R24</t>
    </r>
  </si>
  <si>
    <t>R35</t>
  </si>
  <si>
    <t>Res 10 Ohm 1% Thick Film 0603</t>
  </si>
  <si>
    <t>RC0603FR-0710RL</t>
  </si>
  <si>
    <t>311-10.0HRCT-ND</t>
  </si>
  <si>
    <t>603-RC0603FR-0710RL</t>
  </si>
  <si>
    <t>C20</t>
  </si>
  <si>
    <t>Cap Cer 330pF 50V X7R 10% 0603</t>
  </si>
  <si>
    <t>CC0603KRX7R9BB331</t>
  </si>
  <si>
    <t>311-1186-1-ND</t>
  </si>
  <si>
    <t>603-C0603KRX7R9BB331</t>
  </si>
  <si>
    <t>584-LTC4411ES5TRMPBF</t>
  </si>
  <si>
    <t>945-SCREWM2.0-8</t>
  </si>
  <si>
    <r>
      <t xml:space="preserve">R28, R31, </t>
    </r>
    <r>
      <rPr>
        <i/>
        <u/>
        <sz val="11"/>
        <color indexed="8"/>
        <rFont val="Calibri"/>
        <family val="2"/>
      </rPr>
      <t>R36</t>
    </r>
  </si>
  <si>
    <r>
      <t xml:space="preserve">R29, R30, </t>
    </r>
    <r>
      <rPr>
        <i/>
        <u/>
        <sz val="11"/>
        <color indexed="8"/>
        <rFont val="Calibri"/>
        <family val="2"/>
      </rPr>
      <t>R37</t>
    </r>
  </si>
  <si>
    <t>Assemble Display and Antenna to Explorer Board HAT</t>
  </si>
  <si>
    <t>587-2477-1-ND</t>
  </si>
  <si>
    <t>Cap Cer 1uF 16V X5R 10% 0402</t>
  </si>
  <si>
    <t>EMK105BJ105KV-F</t>
  </si>
  <si>
    <t>1276-1067-1-ND</t>
  </si>
  <si>
    <t>CL05A105KO5NNNC</t>
  </si>
  <si>
    <t>C1005X5R1E105K050BC</t>
  </si>
  <si>
    <t>Cap Cer 1uF 25V X5R 10% 0402</t>
  </si>
  <si>
    <t>TDK</t>
  </si>
  <si>
    <t>445-9066-1-ND</t>
  </si>
  <si>
    <t>399-1096-1-ND</t>
  </si>
  <si>
    <t>C0603C104K4RACTU</t>
  </si>
  <si>
    <t>C1, C2, C5, C9,  C21, C22, C24, C30</t>
  </si>
  <si>
    <t>490-1532-1-ND</t>
  </si>
  <si>
    <t>GRM188R71C104KA01D</t>
  </si>
  <si>
    <t>490-4774-1-ND</t>
  </si>
  <si>
    <t>GCM188R71C104KA37D</t>
  </si>
  <si>
    <t>80-C0603C104K4R</t>
  </si>
  <si>
    <t>81-GRM39X104K16</t>
  </si>
  <si>
    <t>81-GCM188R71C104KA7D</t>
  </si>
  <si>
    <t>963-EMK105BJ105KV-F</t>
  </si>
  <si>
    <t>810-C1005X5R1E105K</t>
  </si>
  <si>
    <t>BSS138-7-F</t>
  </si>
  <si>
    <t>MOSFET N-Chan 50V 200mA SOT-23</t>
  </si>
  <si>
    <t>Diodes Inc</t>
  </si>
  <si>
    <t>BSS138-FDICT-ND</t>
  </si>
  <si>
    <t>BSS138LT1G</t>
  </si>
  <si>
    <t>BSS138LT1GOSCT-ND</t>
  </si>
  <si>
    <t>863-BSS138LT1G</t>
  </si>
  <si>
    <t>621-BSS138-7-F</t>
  </si>
  <si>
    <t>R38</t>
  </si>
  <si>
    <t>Res 1M Ohm 1% Thick Film 0603</t>
  </si>
  <si>
    <t>ERJ-3EKF1004V</t>
  </si>
  <si>
    <t>P1.00MHCT-ND</t>
  </si>
  <si>
    <t>667-ERJ-3EKF1004V</t>
  </si>
  <si>
    <t>CAT24C32WI-GT3CT-ND</t>
  </si>
  <si>
    <t>698-CAT24C32WI-GT3</t>
  </si>
  <si>
    <t>CAT24C32WI-GT3</t>
  </si>
  <si>
    <t>MDOL0962B</t>
  </si>
  <si>
    <t>Makerfabs</t>
  </si>
  <si>
    <t>Display 128X64 I2C OLED 0.96 inch blue</t>
  </si>
  <si>
    <t>S2B-PH-K-S(LF)(SN)</t>
  </si>
  <si>
    <t>Conn Header PH Side 2 Pos 2mm</t>
  </si>
  <si>
    <t>455-1719-ND</t>
  </si>
  <si>
    <t>R21</t>
  </si>
  <si>
    <t>R3</t>
  </si>
  <si>
    <t>R8</t>
  </si>
  <si>
    <t>Res 732K Ohm 1% Think Film 0603</t>
  </si>
  <si>
    <t>Res 100 Ohms 1% Think Film 0603</t>
  </si>
  <si>
    <t>V2</t>
  </si>
  <si>
    <t>VC120603D100DP</t>
  </si>
  <si>
    <t>478-3653-1-ND</t>
  </si>
  <si>
    <t>TVS 3.3VDC 150A 1206</t>
  </si>
  <si>
    <t>581-VC120603D100DP</t>
  </si>
  <si>
    <t>CM1213A-02SR</t>
  </si>
  <si>
    <t>748-CM1213A-02SR</t>
  </si>
  <si>
    <t>TVS Diode 3.3V 10V SOT143-4</t>
  </si>
  <si>
    <t>SOT143-4</t>
  </si>
  <si>
    <t>CM1213A-02SROSCT-ND</t>
  </si>
  <si>
    <r>
      <rPr>
        <i/>
        <u/>
        <sz val="11"/>
        <color theme="1"/>
        <rFont val="Calibri"/>
        <family val="2"/>
        <scheme val="minor"/>
      </rPr>
      <t>R34</t>
    </r>
    <r>
      <rPr>
        <sz val="11"/>
        <color theme="1"/>
        <rFont val="Calibri"/>
        <family val="2"/>
        <scheme val="minor"/>
      </rPr>
      <t xml:space="preserve">, </t>
    </r>
    <r>
      <rPr>
        <i/>
        <u/>
        <sz val="11"/>
        <color theme="1"/>
        <rFont val="Calibri"/>
        <family val="2"/>
        <scheme val="minor"/>
      </rPr>
      <t>R39</t>
    </r>
  </si>
  <si>
    <r>
      <rPr>
        <i/>
        <u/>
        <sz val="11"/>
        <color rgb="FF000000"/>
        <rFont val="Calibri"/>
        <family val="2"/>
      </rPr>
      <t>R27</t>
    </r>
    <r>
      <rPr>
        <sz val="11"/>
        <color rgb="FF000000"/>
        <rFont val="Calibri"/>
        <family val="2"/>
      </rPr>
      <t xml:space="preserve">, </t>
    </r>
    <r>
      <rPr>
        <i/>
        <u/>
        <sz val="11"/>
        <color rgb="FF000000"/>
        <rFont val="Calibri"/>
        <family val="2"/>
      </rPr>
      <t>R32</t>
    </r>
  </si>
  <si>
    <r>
      <rPr>
        <i/>
        <u/>
        <sz val="11"/>
        <color rgb="FF000000"/>
        <rFont val="Calibri"/>
        <family val="2"/>
      </rPr>
      <t>U13</t>
    </r>
    <r>
      <rPr>
        <sz val="11"/>
        <color rgb="FF000000"/>
        <rFont val="Calibri"/>
        <family val="2"/>
      </rPr>
      <t xml:space="preserve">, </t>
    </r>
    <r>
      <rPr>
        <i/>
        <u/>
        <sz val="11"/>
        <color rgb="FF000000"/>
        <rFont val="Calibri"/>
        <family val="2"/>
      </rPr>
      <t>U14</t>
    </r>
  </si>
  <si>
    <r>
      <t xml:space="preserve">V1, </t>
    </r>
    <r>
      <rPr>
        <i/>
        <u/>
        <sz val="11"/>
        <color rgb="FF000000"/>
        <rFont val="Calibri"/>
        <family val="2"/>
      </rPr>
      <t>V3</t>
    </r>
  </si>
  <si>
    <r>
      <rPr>
        <i/>
        <u/>
        <sz val="11"/>
        <color rgb="FF000000"/>
        <rFont val="Calibri"/>
        <family val="2"/>
      </rPr>
      <t>C31</t>
    </r>
    <r>
      <rPr>
        <sz val="11"/>
        <color rgb="FF000000"/>
        <rFont val="Calibri"/>
        <family val="2"/>
      </rPr>
      <t xml:space="preserve">, </t>
    </r>
    <r>
      <rPr>
        <i/>
        <u/>
        <sz val="11"/>
        <color rgb="FF000000"/>
        <rFont val="Calibri"/>
        <family val="2"/>
      </rPr>
      <t>C32</t>
    </r>
  </si>
  <si>
    <t>Cap Cer 0.22uF 50V X7R 0603 10%</t>
  </si>
  <si>
    <t>445-173612-1-ND</t>
  </si>
  <si>
    <t>C1608X7R1H224K080AE</t>
  </si>
  <si>
    <t>810-C1608X7R1H224KAE</t>
  </si>
  <si>
    <t>RC0603FR-07732KL</t>
  </si>
  <si>
    <t>311-732KHRCT-ND</t>
  </si>
  <si>
    <t>311-100HRCT-ND</t>
  </si>
  <si>
    <t>RC0603FR-07100RL</t>
  </si>
  <si>
    <t>603-RC0603FR-07732KL</t>
  </si>
  <si>
    <t>603-RC0603FR-07100RL</t>
  </si>
  <si>
    <t>Radio Explorer HAT
PN: 1287
Rev C</t>
  </si>
  <si>
    <t>Res 383K Ohm 1% Thick Film 0603</t>
  </si>
  <si>
    <t>RC0603FR-07383KL</t>
  </si>
  <si>
    <t>311-383KHRCT-ND</t>
  </si>
  <si>
    <t>603-RC0603FR-07383KL</t>
  </si>
  <si>
    <t>As of: 12/6/2019
Patrick Kelly, Jack Kelly
© Copyright 2019</t>
  </si>
  <si>
    <t>Res 357K Ohm 0.1% Thin Film 0603</t>
  </si>
  <si>
    <t>A124742CT-ND</t>
  </si>
  <si>
    <t>RN73C1J357KBTD</t>
  </si>
  <si>
    <t>279-RN73C1J357KBTD</t>
  </si>
  <si>
    <t>6,7</t>
  </si>
  <si>
    <t>J2 pins too long, cut 0.050 inch off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</si>
</sst>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0.0%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i/>
      <u/>
      <sz val="11"/>
      <color indexed="56"/>
      <name val="Calibri"/>
      <family val="2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56"/>
      <name val="Calibri"/>
      <family val="2"/>
    </font>
    <font>
      <i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b/>
      <sz val="11"/>
      <color theme="3"/>
      <name val="Calibri"/>
      <family val="2"/>
      <scheme val="minor"/>
    </font>
    <font>
      <i/>
      <u/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Arial"/>
      <family val="2"/>
    </font>
    <font>
      <sz val="11"/>
      <color rgb="FF9C0006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FF0000"/>
      <name val="Calibri"/>
      <family val="2"/>
    </font>
    <font>
      <i/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indexed="64"/>
      </patternFill>
    </fill>
    <fill>
      <patternFill patternType="solid">
        <fgColor rgb="FF99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</cellStyleXfs>
  <cellXfs count="86">
    <xf numFmtId="0" fontId="0" fillId="0" borderId="0" xfId="0"/>
    <xf numFmtId="49" fontId="10" fillId="0" borderId="0" xfId="0" applyNumberFormat="1" applyFont="1"/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49" fontId="11" fillId="0" borderId="0" xfId="0" applyNumberFormat="1" applyFont="1"/>
    <xf numFmtId="49" fontId="10" fillId="0" borderId="0" xfId="0" applyNumberFormat="1" applyFont="1" applyAlignment="1">
      <alignment horizontal="left"/>
    </xf>
    <xf numFmtId="0" fontId="12" fillId="0" borderId="7" xfId="0" applyFont="1" applyBorder="1"/>
    <xf numFmtId="0" fontId="12" fillId="0" borderId="7" xfId="4" applyFont="1" applyBorder="1" applyAlignment="1">
      <alignment horizontal="center"/>
    </xf>
    <xf numFmtId="49" fontId="12" fillId="0" borderId="7" xfId="4" applyNumberFormat="1" applyFont="1" applyBorder="1"/>
    <xf numFmtId="49" fontId="12" fillId="0" borderId="7" xfId="4" applyNumberFormat="1" applyFont="1" applyBorder="1" applyAlignment="1">
      <alignment horizontal="left"/>
    </xf>
    <xf numFmtId="49" fontId="12" fillId="0" borderId="7" xfId="4" applyNumberFormat="1" applyFont="1" applyBorder="1" applyAlignment="1">
      <alignment horizontal="center"/>
    </xf>
    <xf numFmtId="49" fontId="12" fillId="0" borderId="7" xfId="4" applyNumberFormat="1" applyFont="1" applyBorder="1" applyAlignment="1">
      <alignment horizontal="right"/>
    </xf>
    <xf numFmtId="49" fontId="12" fillId="0" borderId="0" xfId="4" applyNumberFormat="1" applyFont="1" applyFill="1" applyBorder="1"/>
    <xf numFmtId="0" fontId="10" fillId="0" borderId="0" xfId="0" applyFont="1" applyFill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13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14" fillId="0" borderId="1" xfId="0" applyNumberFormat="1" applyFont="1" applyBorder="1"/>
    <xf numFmtId="49" fontId="15" fillId="0" borderId="1" xfId="0" applyNumberFormat="1" applyFont="1" applyBorder="1"/>
    <xf numFmtId="49" fontId="15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49" fontId="16" fillId="0" borderId="1" xfId="0" applyNumberFormat="1" applyFont="1" applyBorder="1"/>
    <xf numFmtId="49" fontId="16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left"/>
    </xf>
    <xf numFmtId="49" fontId="17" fillId="0" borderId="1" xfId="0" applyNumberFormat="1" applyFont="1" applyBorder="1"/>
    <xf numFmtId="9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15" fillId="0" borderId="1" xfId="1" applyNumberFormat="1" applyFont="1" applyBorder="1" applyAlignment="1">
      <alignment horizontal="left"/>
    </xf>
    <xf numFmtId="0" fontId="18" fillId="0" borderId="1" xfId="0" applyFont="1" applyBorder="1" applyAlignment="1">
      <alignment wrapText="1"/>
    </xf>
    <xf numFmtId="0" fontId="17" fillId="0" borderId="1" xfId="0" applyFont="1" applyBorder="1"/>
    <xf numFmtId="165" fontId="20" fillId="0" borderId="1" xfId="1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left"/>
    </xf>
    <xf numFmtId="0" fontId="21" fillId="0" borderId="1" xfId="0" applyFont="1" applyBorder="1"/>
    <xf numFmtId="165" fontId="22" fillId="0" borderId="1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right"/>
    </xf>
    <xf numFmtId="165" fontId="23" fillId="0" borderId="1" xfId="1" applyNumberFormat="1" applyFont="1" applyBorder="1" applyAlignment="1">
      <alignment horizontal="center"/>
    </xf>
    <xf numFmtId="164" fontId="10" fillId="0" borderId="0" xfId="0" applyNumberFormat="1" applyFont="1"/>
    <xf numFmtId="49" fontId="22" fillId="0" borderId="0" xfId="0" applyNumberFormat="1" applyFont="1"/>
    <xf numFmtId="49" fontId="22" fillId="0" borderId="0" xfId="0" applyNumberFormat="1" applyFont="1" applyAlignment="1">
      <alignment horizontal="center"/>
    </xf>
    <xf numFmtId="0" fontId="22" fillId="0" borderId="0" xfId="0" applyFont="1"/>
    <xf numFmtId="165" fontId="22" fillId="0" borderId="0" xfId="0" applyNumberFormat="1" applyFont="1"/>
    <xf numFmtId="0" fontId="10" fillId="4" borderId="1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49" fontId="21" fillId="0" borderId="0" xfId="0" applyNumberFormat="1" applyFont="1"/>
    <xf numFmtId="0" fontId="10" fillId="0" borderId="0" xfId="0" applyFont="1" applyAlignment="1">
      <alignment horizontal="left"/>
    </xf>
    <xf numFmtId="49" fontId="1" fillId="0" borderId="1" xfId="0" applyNumberFormat="1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49" fontId="8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28" fillId="0" borderId="1" xfId="0" applyNumberFormat="1" applyFont="1" applyBorder="1"/>
    <xf numFmtId="49" fontId="29" fillId="0" borderId="1" xfId="0" applyNumberFormat="1" applyFont="1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24" fillId="0" borderId="6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49" fontId="25" fillId="3" borderId="1" xfId="5" applyNumberFormat="1" applyFont="1" applyFill="1" applyBorder="1" applyAlignment="1"/>
    <xf numFmtId="49" fontId="25" fillId="3" borderId="3" xfId="5" applyNumberFormat="1" applyFont="1" applyFill="1" applyBorder="1" applyAlignment="1"/>
    <xf numFmtId="49" fontId="25" fillId="3" borderId="4" xfId="5" applyNumberFormat="1" applyFont="1" applyFill="1" applyBorder="1" applyAlignment="1"/>
    <xf numFmtId="49" fontId="25" fillId="3" borderId="5" xfId="5" applyNumberFormat="1" applyFont="1" applyFill="1" applyBorder="1" applyAlignment="1"/>
    <xf numFmtId="49" fontId="25" fillId="3" borderId="1" xfId="5" applyNumberFormat="1" applyFont="1" applyFill="1" applyBorder="1" applyAlignment="1">
      <alignment horizontal="left"/>
    </xf>
    <xf numFmtId="0" fontId="27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left"/>
    </xf>
    <xf numFmtId="49" fontId="19" fillId="0" borderId="3" xfId="0" applyNumberFormat="1" applyFont="1" applyBorder="1" applyAlignment="1">
      <alignment horizontal="center"/>
    </xf>
    <xf numFmtId="49" fontId="19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4" xfId="0" applyFont="1" applyBorder="1"/>
    <xf numFmtId="0" fontId="21" fillId="0" borderId="5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49" fontId="6" fillId="3" borderId="1" xfId="5" applyNumberFormat="1" applyFont="1" applyFill="1" applyBorder="1" applyAlignment="1"/>
  </cellXfs>
  <cellStyles count="6">
    <cellStyle name="Bad" xfId="5" builtinId="27"/>
    <cellStyle name="Currency" xfId="1" builtinId="4"/>
    <cellStyle name="Currency 2" xfId="2" xr:uid="{00000000-0005-0000-0000-000002000000}"/>
    <cellStyle name="Currency 3" xfId="3" xr:uid="{00000000-0005-0000-0000-000003000000}"/>
    <cellStyle name="Heading 3" xfId="4" builtinId="18"/>
    <cellStyle name="Normal" xfId="0" builtinId="0"/>
  </cellStyles>
  <dxfs count="2">
    <dxf>
      <fill>
        <patternFill>
          <bgColor rgb="FFDAEEF3"/>
        </patternFill>
      </fill>
    </dxf>
    <dxf>
      <fill>
        <patternFill>
          <bgColor rgb="FFDAEEF3"/>
        </patternFill>
      </fill>
    </dxf>
  </dxfs>
  <tableStyles count="0" defaultTableStyle="TableStyleMedium9" defaultPivotStyle="PivotStyleLight16"/>
  <colors>
    <mruColors>
      <color rgb="FFDAEEF3"/>
      <color rgb="FFFFC7CE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57150</xdr:rowOff>
    </xdr:from>
    <xdr:to>
      <xdr:col>4</xdr:col>
      <xdr:colOff>18580</xdr:colOff>
      <xdr:row>1</xdr:row>
      <xdr:rowOff>65607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70A05B-8B4F-428F-9FAF-E5A18A76C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7150"/>
          <a:ext cx="3371380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A67" zoomScaleNormal="100" workbookViewId="0">
      <selection activeCell="C113" sqref="C113:H113"/>
    </sheetView>
  </sheetViews>
  <sheetFormatPr defaultRowHeight="15" x14ac:dyDescent="0.25"/>
  <cols>
    <col min="1" max="1" width="5" style="3" customWidth="1"/>
    <col min="2" max="2" width="6.7109375" style="3" customWidth="1"/>
    <col min="3" max="3" width="17.85546875" style="4" customWidth="1"/>
    <col min="4" max="4" width="24.85546875" style="1" customWidth="1"/>
    <col min="5" max="5" width="34.140625" style="1" customWidth="1"/>
    <col min="6" max="6" width="7.42578125" style="1" customWidth="1"/>
    <col min="7" max="7" width="10.28515625" style="6" customWidth="1"/>
    <col min="8" max="8" width="11.28515625" style="1" customWidth="1"/>
    <col min="9" max="9" width="21.5703125" style="1" bestFit="1" customWidth="1"/>
    <col min="10" max="10" width="22.140625" style="1" customWidth="1"/>
    <col min="11" max="11" width="7.42578125" style="1" customWidth="1"/>
    <col min="12" max="12" width="7.140625" style="2" customWidth="1"/>
    <col min="13" max="13" width="6.5703125" style="3" bestFit="1" customWidth="1"/>
    <col min="14" max="14" width="6.5703125" style="3" customWidth="1"/>
    <col min="15" max="15" width="1.85546875" style="3" customWidth="1"/>
    <col min="16" max="16384" width="9.140625" style="3"/>
  </cols>
  <sheetData>
    <row r="1" spans="1:15" ht="67.5" customHeight="1" x14ac:dyDescent="0.25">
      <c r="A1" s="61"/>
      <c r="B1" s="62"/>
      <c r="C1" s="62"/>
      <c r="D1" s="62"/>
      <c r="E1" s="63" t="s">
        <v>469</v>
      </c>
      <c r="F1" s="64"/>
      <c r="G1" s="65" t="s">
        <v>474</v>
      </c>
      <c r="H1" s="66"/>
      <c r="I1" s="66"/>
    </row>
    <row r="2" spans="1:15" ht="6.75" customHeight="1" x14ac:dyDescent="0.35">
      <c r="D2" s="5"/>
      <c r="E2" s="5"/>
      <c r="F2" s="5"/>
    </row>
    <row r="3" spans="1:15" ht="7.5" customHeight="1" thickBot="1" x14ac:dyDescent="0.3"/>
    <row r="4" spans="1:15" ht="16.5" thickTop="1" thickBot="1" x14ac:dyDescent="0.3">
      <c r="A4" s="7" t="s">
        <v>15</v>
      </c>
      <c r="B4" s="8" t="s">
        <v>0</v>
      </c>
      <c r="C4" s="9" t="s">
        <v>320</v>
      </c>
      <c r="D4" s="9" t="s">
        <v>1</v>
      </c>
      <c r="E4" s="9" t="s">
        <v>2</v>
      </c>
      <c r="F4" s="10" t="s">
        <v>7</v>
      </c>
      <c r="G4" s="9" t="s">
        <v>3</v>
      </c>
      <c r="H4" s="9" t="s">
        <v>4</v>
      </c>
      <c r="I4" s="9" t="s">
        <v>14</v>
      </c>
      <c r="J4" s="9" t="s">
        <v>16</v>
      </c>
      <c r="K4" s="11" t="s">
        <v>9</v>
      </c>
      <c r="L4" s="9" t="s">
        <v>5</v>
      </c>
      <c r="M4" s="12" t="s">
        <v>6</v>
      </c>
      <c r="N4" s="13"/>
      <c r="O4" s="14"/>
    </row>
    <row r="5" spans="1:15" ht="15.75" thickTop="1" x14ac:dyDescent="0.25">
      <c r="A5" s="15">
        <v>1</v>
      </c>
      <c r="B5" s="16">
        <v>1</v>
      </c>
      <c r="C5" s="17" t="s">
        <v>22</v>
      </c>
      <c r="D5" s="56" t="s">
        <v>356</v>
      </c>
      <c r="E5" s="54" t="s">
        <v>357</v>
      </c>
      <c r="F5" s="16"/>
      <c r="G5" s="20" t="s">
        <v>21</v>
      </c>
      <c r="H5" s="52" t="s">
        <v>301</v>
      </c>
      <c r="I5" s="22" t="s">
        <v>359</v>
      </c>
      <c r="J5" s="23" t="s">
        <v>358</v>
      </c>
      <c r="K5" s="24"/>
      <c r="L5" s="25">
        <v>0.32200000000000001</v>
      </c>
      <c r="M5" s="25">
        <f>L5*B5</f>
        <v>0.32200000000000001</v>
      </c>
      <c r="N5" s="14"/>
      <c r="O5" s="14"/>
    </row>
    <row r="6" spans="1:15" x14ac:dyDescent="0.25">
      <c r="A6" s="15">
        <v>2</v>
      </c>
      <c r="B6" s="16">
        <v>2</v>
      </c>
      <c r="C6" s="26" t="s">
        <v>321</v>
      </c>
      <c r="D6" s="18" t="s">
        <v>25</v>
      </c>
      <c r="E6" s="19" t="s">
        <v>27</v>
      </c>
      <c r="F6" s="16" t="s">
        <v>34</v>
      </c>
      <c r="G6" s="20" t="s">
        <v>26</v>
      </c>
      <c r="H6" s="21" t="s">
        <v>20</v>
      </c>
      <c r="I6" s="22" t="s">
        <v>124</v>
      </c>
      <c r="J6" s="23" t="s">
        <v>24</v>
      </c>
      <c r="K6" s="24"/>
      <c r="L6" s="25">
        <v>6.0000000000000001E-3</v>
      </c>
      <c r="M6" s="25">
        <f t="shared" ref="M6:M85" si="0">L6*B6</f>
        <v>1.2E-2</v>
      </c>
      <c r="N6" s="14"/>
      <c r="O6" s="14"/>
    </row>
    <row r="7" spans="1:15" ht="30" x14ac:dyDescent="0.25">
      <c r="A7" s="15">
        <v>3</v>
      </c>
      <c r="B7" s="15">
        <v>8</v>
      </c>
      <c r="C7" s="58" t="s">
        <v>377</v>
      </c>
      <c r="D7" s="18" t="s">
        <v>200</v>
      </c>
      <c r="E7" s="54" t="s">
        <v>192</v>
      </c>
      <c r="F7" s="16" t="s">
        <v>32</v>
      </c>
      <c r="G7" s="20" t="s">
        <v>19</v>
      </c>
      <c r="H7" s="21" t="s">
        <v>45</v>
      </c>
      <c r="I7" s="22" t="s">
        <v>204</v>
      </c>
      <c r="J7" s="23" t="s">
        <v>199</v>
      </c>
      <c r="K7" s="24"/>
      <c r="L7" s="25">
        <v>5.0000000000000001E-3</v>
      </c>
      <c r="M7" s="25">
        <f t="shared" si="0"/>
        <v>0.04</v>
      </c>
      <c r="N7" s="14"/>
      <c r="O7" s="14"/>
    </row>
    <row r="8" spans="1:15" ht="30" customHeight="1" x14ac:dyDescent="0.25">
      <c r="A8" s="15">
        <v>3</v>
      </c>
      <c r="B8" s="15">
        <v>0</v>
      </c>
      <c r="C8" s="58" t="s">
        <v>407</v>
      </c>
      <c r="D8" s="56" t="s">
        <v>406</v>
      </c>
      <c r="E8" s="54" t="s">
        <v>192</v>
      </c>
      <c r="F8" s="55" t="s">
        <v>32</v>
      </c>
      <c r="G8" s="53" t="s">
        <v>19</v>
      </c>
      <c r="H8" s="52" t="s">
        <v>341</v>
      </c>
      <c r="I8" s="22" t="s">
        <v>412</v>
      </c>
      <c r="J8" s="23" t="s">
        <v>405</v>
      </c>
      <c r="K8" s="24"/>
      <c r="L8" s="25">
        <v>1.0999999999999999E-2</v>
      </c>
      <c r="M8" s="25">
        <f t="shared" si="0"/>
        <v>0</v>
      </c>
      <c r="N8" s="14"/>
      <c r="O8" s="14"/>
    </row>
    <row r="9" spans="1:15" ht="30" x14ac:dyDescent="0.25">
      <c r="A9" s="15">
        <v>3</v>
      </c>
      <c r="B9" s="15">
        <v>0</v>
      </c>
      <c r="C9" s="58" t="s">
        <v>407</v>
      </c>
      <c r="D9" s="56" t="s">
        <v>409</v>
      </c>
      <c r="E9" s="54" t="s">
        <v>192</v>
      </c>
      <c r="F9" s="55" t="s">
        <v>32</v>
      </c>
      <c r="G9" s="53" t="s">
        <v>19</v>
      </c>
      <c r="H9" s="52" t="s">
        <v>20</v>
      </c>
      <c r="I9" s="22" t="s">
        <v>413</v>
      </c>
      <c r="J9" s="23" t="s">
        <v>408</v>
      </c>
      <c r="K9" s="24"/>
      <c r="L9" s="25">
        <v>3.1E-2</v>
      </c>
      <c r="M9" s="25">
        <f t="shared" si="0"/>
        <v>0</v>
      </c>
      <c r="N9" s="14"/>
      <c r="O9" s="14"/>
    </row>
    <row r="10" spans="1:15" ht="30" x14ac:dyDescent="0.25">
      <c r="A10" s="15">
        <v>3</v>
      </c>
      <c r="B10" s="15">
        <v>0</v>
      </c>
      <c r="C10" s="58" t="s">
        <v>407</v>
      </c>
      <c r="D10" s="56" t="s">
        <v>411</v>
      </c>
      <c r="E10" s="54" t="s">
        <v>192</v>
      </c>
      <c r="F10" s="55" t="s">
        <v>32</v>
      </c>
      <c r="G10" s="53" t="s">
        <v>19</v>
      </c>
      <c r="H10" s="52" t="s">
        <v>20</v>
      </c>
      <c r="I10" s="22" t="s">
        <v>414</v>
      </c>
      <c r="J10" s="23" t="s">
        <v>410</v>
      </c>
      <c r="K10" s="24"/>
      <c r="L10" s="25">
        <v>3.4000000000000002E-2</v>
      </c>
      <c r="M10" s="25">
        <f t="shared" si="0"/>
        <v>0</v>
      </c>
      <c r="N10" s="14"/>
      <c r="O10" s="14"/>
    </row>
    <row r="11" spans="1:15" ht="30" x14ac:dyDescent="0.25">
      <c r="A11" s="15">
        <v>4</v>
      </c>
      <c r="B11" s="15">
        <v>7</v>
      </c>
      <c r="C11" s="27" t="s">
        <v>322</v>
      </c>
      <c r="D11" s="54" t="s">
        <v>31</v>
      </c>
      <c r="E11" s="19" t="s">
        <v>30</v>
      </c>
      <c r="F11" s="16" t="s">
        <v>32</v>
      </c>
      <c r="G11" s="20" t="s">
        <v>26</v>
      </c>
      <c r="H11" s="21" t="s">
        <v>20</v>
      </c>
      <c r="I11" s="22" t="s">
        <v>125</v>
      </c>
      <c r="J11" s="23" t="s">
        <v>29</v>
      </c>
      <c r="K11" s="24"/>
      <c r="L11" s="25">
        <v>6.0000000000000001E-3</v>
      </c>
      <c r="M11" s="25">
        <f t="shared" si="0"/>
        <v>4.2000000000000003E-2</v>
      </c>
      <c r="N11" s="14"/>
      <c r="O11" s="14"/>
    </row>
    <row r="12" spans="1:15" x14ac:dyDescent="0.25">
      <c r="A12" s="15">
        <v>5</v>
      </c>
      <c r="B12" s="16">
        <v>3</v>
      </c>
      <c r="C12" s="26" t="s">
        <v>263</v>
      </c>
      <c r="D12" s="56" t="s">
        <v>68</v>
      </c>
      <c r="E12" s="19" t="s">
        <v>66</v>
      </c>
      <c r="F12" s="16" t="s">
        <v>33</v>
      </c>
      <c r="G12" s="20" t="s">
        <v>19</v>
      </c>
      <c r="H12" s="21" t="s">
        <v>45</v>
      </c>
      <c r="I12" s="22" t="s">
        <v>126</v>
      </c>
      <c r="J12" s="23" t="s">
        <v>67</v>
      </c>
      <c r="K12" s="24"/>
      <c r="L12" s="25">
        <v>7.1999999999999995E-2</v>
      </c>
      <c r="M12" s="25">
        <f t="shared" si="0"/>
        <v>0.21599999999999997</v>
      </c>
      <c r="N12" s="14"/>
      <c r="O12" s="14"/>
    </row>
    <row r="13" spans="1:15" x14ac:dyDescent="0.25">
      <c r="A13" s="15">
        <v>6</v>
      </c>
      <c r="B13" s="16">
        <v>3</v>
      </c>
      <c r="C13" s="51" t="s">
        <v>378</v>
      </c>
      <c r="D13" s="56" t="s">
        <v>70</v>
      </c>
      <c r="E13" s="19" t="s">
        <v>69</v>
      </c>
      <c r="F13" s="16" t="s">
        <v>33</v>
      </c>
      <c r="G13" s="20" t="s">
        <v>19</v>
      </c>
      <c r="H13" s="21" t="s">
        <v>20</v>
      </c>
      <c r="I13" s="22" t="s">
        <v>127</v>
      </c>
      <c r="J13" s="23" t="s">
        <v>71</v>
      </c>
      <c r="K13" s="24"/>
      <c r="L13" s="25">
        <v>0.154</v>
      </c>
      <c r="M13" s="25">
        <f t="shared" si="0"/>
        <v>0.46199999999999997</v>
      </c>
      <c r="N13" s="14"/>
      <c r="O13" s="14"/>
    </row>
    <row r="14" spans="1:15" x14ac:dyDescent="0.25">
      <c r="A14" s="15">
        <v>7</v>
      </c>
      <c r="B14" s="16">
        <v>1</v>
      </c>
      <c r="C14" s="26" t="s">
        <v>72</v>
      </c>
      <c r="D14" s="18" t="s">
        <v>202</v>
      </c>
      <c r="E14" s="54" t="s">
        <v>193</v>
      </c>
      <c r="F14" s="16" t="s">
        <v>32</v>
      </c>
      <c r="G14" s="20" t="s">
        <v>76</v>
      </c>
      <c r="H14" s="21" t="s">
        <v>45</v>
      </c>
      <c r="I14" s="22" t="s">
        <v>203</v>
      </c>
      <c r="J14" s="23" t="s">
        <v>201</v>
      </c>
      <c r="K14" s="24"/>
      <c r="L14" s="25">
        <v>3.6999999999999998E-2</v>
      </c>
      <c r="M14" s="25">
        <f t="shared" si="0"/>
        <v>3.6999999999999998E-2</v>
      </c>
      <c r="N14" s="14"/>
      <c r="O14" s="14"/>
    </row>
    <row r="15" spans="1:15" x14ac:dyDescent="0.25">
      <c r="A15" s="15">
        <v>7</v>
      </c>
      <c r="B15" s="16">
        <v>0</v>
      </c>
      <c r="C15" s="51" t="s">
        <v>72</v>
      </c>
      <c r="D15" s="56" t="s">
        <v>339</v>
      </c>
      <c r="E15" s="54" t="s">
        <v>193</v>
      </c>
      <c r="F15" s="55" t="s">
        <v>32</v>
      </c>
      <c r="G15" s="53" t="s">
        <v>76</v>
      </c>
      <c r="H15" s="52" t="s">
        <v>20</v>
      </c>
      <c r="I15" s="22" t="s">
        <v>352</v>
      </c>
      <c r="J15" s="23" t="s">
        <v>338</v>
      </c>
      <c r="K15" s="24"/>
      <c r="L15" s="25">
        <v>0.11799999999999999</v>
      </c>
      <c r="M15" s="25">
        <f t="shared" si="0"/>
        <v>0</v>
      </c>
      <c r="N15" s="14"/>
      <c r="O15" s="14"/>
    </row>
    <row r="16" spans="1:15" x14ac:dyDescent="0.25">
      <c r="A16" s="15">
        <v>7</v>
      </c>
      <c r="B16" s="16">
        <v>0</v>
      </c>
      <c r="C16" s="51" t="s">
        <v>72</v>
      </c>
      <c r="D16" s="56" t="s">
        <v>340</v>
      </c>
      <c r="E16" s="54" t="s">
        <v>193</v>
      </c>
      <c r="F16" s="55" t="s">
        <v>32</v>
      </c>
      <c r="G16" s="53" t="s">
        <v>76</v>
      </c>
      <c r="H16" s="52" t="s">
        <v>341</v>
      </c>
      <c r="I16" s="22" t="s">
        <v>353</v>
      </c>
      <c r="J16" s="23" t="s">
        <v>342</v>
      </c>
      <c r="K16" s="24"/>
      <c r="L16" s="25">
        <v>0.47</v>
      </c>
      <c r="M16" s="25">
        <f t="shared" si="0"/>
        <v>0</v>
      </c>
      <c r="N16" s="14"/>
      <c r="O16" s="14"/>
    </row>
    <row r="17" spans="1:15" x14ac:dyDescent="0.25">
      <c r="A17" s="15">
        <v>7</v>
      </c>
      <c r="B17" s="16">
        <v>0</v>
      </c>
      <c r="C17" s="51" t="s">
        <v>72</v>
      </c>
      <c r="D17" s="56" t="s">
        <v>343</v>
      </c>
      <c r="E17" s="54" t="s">
        <v>193</v>
      </c>
      <c r="F17" s="55" t="s">
        <v>32</v>
      </c>
      <c r="G17" s="53" t="s">
        <v>76</v>
      </c>
      <c r="H17" s="52" t="s">
        <v>73</v>
      </c>
      <c r="I17" s="22" t="s">
        <v>354</v>
      </c>
      <c r="J17" s="23" t="s">
        <v>344</v>
      </c>
      <c r="K17" s="24"/>
      <c r="L17" s="25">
        <v>7.3999999999999996E-2</v>
      </c>
      <c r="M17" s="25">
        <f t="shared" si="0"/>
        <v>0</v>
      </c>
      <c r="N17" s="14"/>
      <c r="O17" s="14"/>
    </row>
    <row r="18" spans="1:15" x14ac:dyDescent="0.25">
      <c r="A18" s="15">
        <v>8</v>
      </c>
      <c r="B18" s="16">
        <v>1</v>
      </c>
      <c r="C18" s="26" t="s">
        <v>78</v>
      </c>
      <c r="D18" s="18" t="s">
        <v>77</v>
      </c>
      <c r="E18" s="54" t="s">
        <v>75</v>
      </c>
      <c r="F18" s="16" t="s">
        <v>33</v>
      </c>
      <c r="G18" s="20" t="s">
        <v>76</v>
      </c>
      <c r="H18" s="21" t="s">
        <v>20</v>
      </c>
      <c r="I18" s="22" t="s">
        <v>128</v>
      </c>
      <c r="J18" s="23" t="s">
        <v>74</v>
      </c>
      <c r="K18" s="24"/>
      <c r="L18" s="25">
        <v>0.28999999999999998</v>
      </c>
      <c r="M18" s="25">
        <f t="shared" si="0"/>
        <v>0.28999999999999998</v>
      </c>
      <c r="N18" s="14"/>
      <c r="O18" s="14"/>
    </row>
    <row r="19" spans="1:15" x14ac:dyDescent="0.25">
      <c r="A19" s="15">
        <v>8</v>
      </c>
      <c r="B19" s="16">
        <v>0</v>
      </c>
      <c r="C19" s="51" t="s">
        <v>78</v>
      </c>
      <c r="D19" s="56" t="s">
        <v>345</v>
      </c>
      <c r="E19" s="54" t="s">
        <v>346</v>
      </c>
      <c r="F19" s="55" t="s">
        <v>33</v>
      </c>
      <c r="G19" s="53" t="s">
        <v>76</v>
      </c>
      <c r="H19" s="52" t="s">
        <v>347</v>
      </c>
      <c r="I19" s="22" t="s">
        <v>88</v>
      </c>
      <c r="J19" s="23" t="s">
        <v>348</v>
      </c>
      <c r="K19" s="24"/>
      <c r="L19" s="25">
        <v>0.26100000000000001</v>
      </c>
      <c r="M19" s="25">
        <f t="shared" si="0"/>
        <v>0</v>
      </c>
      <c r="N19" s="14"/>
      <c r="O19" s="14"/>
    </row>
    <row r="20" spans="1:15" x14ac:dyDescent="0.25">
      <c r="A20" s="15">
        <v>8</v>
      </c>
      <c r="B20" s="16">
        <v>0</v>
      </c>
      <c r="C20" s="51" t="s">
        <v>78</v>
      </c>
      <c r="D20" s="56" t="s">
        <v>350</v>
      </c>
      <c r="E20" s="54" t="s">
        <v>346</v>
      </c>
      <c r="F20" s="55" t="s">
        <v>33</v>
      </c>
      <c r="G20" s="53" t="s">
        <v>76</v>
      </c>
      <c r="H20" s="52" t="s">
        <v>73</v>
      </c>
      <c r="I20" s="22" t="s">
        <v>355</v>
      </c>
      <c r="J20" s="23" t="s">
        <v>349</v>
      </c>
      <c r="K20" s="24"/>
      <c r="L20" s="25">
        <v>0.47199999999999998</v>
      </c>
      <c r="M20" s="25">
        <f t="shared" si="0"/>
        <v>0</v>
      </c>
      <c r="N20" s="14"/>
      <c r="O20" s="14"/>
    </row>
    <row r="21" spans="1:15" x14ac:dyDescent="0.25">
      <c r="A21" s="15">
        <v>9</v>
      </c>
      <c r="B21" s="16">
        <v>3</v>
      </c>
      <c r="C21" s="27" t="s">
        <v>323</v>
      </c>
      <c r="D21" s="18" t="s">
        <v>205</v>
      </c>
      <c r="E21" s="19" t="s">
        <v>28</v>
      </c>
      <c r="F21" s="16" t="s">
        <v>33</v>
      </c>
      <c r="G21" s="20" t="s">
        <v>19</v>
      </c>
      <c r="H21" s="21" t="s">
        <v>45</v>
      </c>
      <c r="I21" s="22" t="s">
        <v>206</v>
      </c>
      <c r="J21" s="23" t="s">
        <v>207</v>
      </c>
      <c r="K21" s="24"/>
      <c r="L21" s="25">
        <v>2.5000000000000001E-2</v>
      </c>
      <c r="M21" s="25">
        <f t="shared" si="0"/>
        <v>7.5000000000000011E-2</v>
      </c>
      <c r="N21" s="14"/>
      <c r="O21" s="14"/>
    </row>
    <row r="22" spans="1:15" x14ac:dyDescent="0.25">
      <c r="A22" s="15">
        <v>10</v>
      </c>
      <c r="B22" s="16">
        <v>1</v>
      </c>
      <c r="C22" s="17" t="s">
        <v>82</v>
      </c>
      <c r="D22" s="18" t="s">
        <v>81</v>
      </c>
      <c r="E22" s="54" t="s">
        <v>79</v>
      </c>
      <c r="F22" s="16" t="s">
        <v>33</v>
      </c>
      <c r="G22" s="20" t="s">
        <v>26</v>
      </c>
      <c r="H22" s="21" t="s">
        <v>73</v>
      </c>
      <c r="I22" s="22" t="s">
        <v>129</v>
      </c>
      <c r="J22" s="23" t="s">
        <v>80</v>
      </c>
      <c r="K22" s="24"/>
      <c r="L22" s="25">
        <v>2.3E-2</v>
      </c>
      <c r="M22" s="25">
        <f t="shared" si="0"/>
        <v>2.3E-2</v>
      </c>
      <c r="N22" s="14"/>
      <c r="O22" s="14"/>
    </row>
    <row r="23" spans="1:15" x14ac:dyDescent="0.25">
      <c r="A23" s="15">
        <v>10</v>
      </c>
      <c r="B23" s="16">
        <v>0</v>
      </c>
      <c r="C23" s="17" t="s">
        <v>82</v>
      </c>
      <c r="D23" s="56" t="s">
        <v>398</v>
      </c>
      <c r="E23" s="54" t="s">
        <v>397</v>
      </c>
      <c r="F23" s="55" t="s">
        <v>33</v>
      </c>
      <c r="G23" s="53" t="s">
        <v>26</v>
      </c>
      <c r="H23" s="52" t="s">
        <v>73</v>
      </c>
      <c r="I23" s="22" t="s">
        <v>415</v>
      </c>
      <c r="J23" s="23" t="s">
        <v>396</v>
      </c>
      <c r="K23" s="24"/>
      <c r="L23" s="25">
        <v>3.4000000000000002E-2</v>
      </c>
      <c r="M23" s="25">
        <f t="shared" si="0"/>
        <v>0</v>
      </c>
      <c r="N23" s="14"/>
      <c r="O23" s="14"/>
    </row>
    <row r="24" spans="1:15" x14ac:dyDescent="0.25">
      <c r="A24" s="15">
        <v>10</v>
      </c>
      <c r="B24" s="16">
        <v>0</v>
      </c>
      <c r="C24" s="17" t="s">
        <v>82</v>
      </c>
      <c r="D24" s="56" t="s">
        <v>400</v>
      </c>
      <c r="E24" s="54" t="s">
        <v>397</v>
      </c>
      <c r="F24" s="55" t="s">
        <v>33</v>
      </c>
      <c r="G24" s="53" t="s">
        <v>26</v>
      </c>
      <c r="H24" s="52" t="s">
        <v>347</v>
      </c>
      <c r="I24" s="22" t="s">
        <v>88</v>
      </c>
      <c r="J24" s="23" t="s">
        <v>399</v>
      </c>
      <c r="K24" s="24"/>
      <c r="L24" s="25">
        <v>2.4E-2</v>
      </c>
      <c r="M24" s="25">
        <f t="shared" si="0"/>
        <v>0</v>
      </c>
      <c r="N24" s="14"/>
      <c r="O24" s="14"/>
    </row>
    <row r="25" spans="1:15" x14ac:dyDescent="0.25">
      <c r="A25" s="15">
        <v>10</v>
      </c>
      <c r="B25" s="16">
        <v>0</v>
      </c>
      <c r="C25" s="17" t="s">
        <v>82</v>
      </c>
      <c r="D25" s="56" t="s">
        <v>401</v>
      </c>
      <c r="E25" s="54" t="s">
        <v>402</v>
      </c>
      <c r="F25" s="55" t="s">
        <v>33</v>
      </c>
      <c r="G25" s="53" t="s">
        <v>26</v>
      </c>
      <c r="H25" s="52" t="s">
        <v>403</v>
      </c>
      <c r="I25" s="22" t="s">
        <v>416</v>
      </c>
      <c r="J25" s="23" t="s">
        <v>404</v>
      </c>
      <c r="K25" s="24"/>
      <c r="L25" s="25">
        <v>6.8000000000000005E-2</v>
      </c>
      <c r="M25" s="25">
        <f t="shared" si="0"/>
        <v>0</v>
      </c>
      <c r="N25" s="14"/>
      <c r="O25" s="14"/>
    </row>
    <row r="26" spans="1:15" x14ac:dyDescent="0.25">
      <c r="A26" s="15">
        <v>11</v>
      </c>
      <c r="B26" s="16">
        <v>1</v>
      </c>
      <c r="C26" s="17" t="s">
        <v>386</v>
      </c>
      <c r="D26" s="56" t="s">
        <v>388</v>
      </c>
      <c r="E26" s="54" t="s">
        <v>387</v>
      </c>
      <c r="F26" s="55" t="s">
        <v>32</v>
      </c>
      <c r="G26" s="53" t="s">
        <v>19</v>
      </c>
      <c r="H26" s="52" t="s">
        <v>45</v>
      </c>
      <c r="I26" s="22" t="s">
        <v>390</v>
      </c>
      <c r="J26" s="23" t="s">
        <v>389</v>
      </c>
      <c r="K26" s="24"/>
      <c r="L26" s="25">
        <v>2.4E-2</v>
      </c>
      <c r="M26" s="25">
        <f t="shared" si="0"/>
        <v>2.4E-2</v>
      </c>
      <c r="N26" s="14"/>
      <c r="O26" s="14"/>
    </row>
    <row r="27" spans="1:15" x14ac:dyDescent="0.25">
      <c r="A27" s="15">
        <v>12</v>
      </c>
      <c r="B27" s="16">
        <v>2</v>
      </c>
      <c r="C27" s="59" t="s">
        <v>458</v>
      </c>
      <c r="D27" s="56" t="s">
        <v>461</v>
      </c>
      <c r="E27" s="54" t="s">
        <v>459</v>
      </c>
      <c r="F27" s="55" t="s">
        <v>32</v>
      </c>
      <c r="G27" s="53" t="s">
        <v>19</v>
      </c>
      <c r="H27" s="52" t="s">
        <v>403</v>
      </c>
      <c r="I27" s="22" t="s">
        <v>462</v>
      </c>
      <c r="J27" s="23" t="s">
        <v>460</v>
      </c>
      <c r="K27" s="24"/>
      <c r="L27" s="25">
        <v>7.4999999999999997E-2</v>
      </c>
      <c r="M27" s="25">
        <f t="shared" si="0"/>
        <v>0.15</v>
      </c>
      <c r="N27" s="14"/>
      <c r="O27" s="14"/>
    </row>
    <row r="28" spans="1:15" x14ac:dyDescent="0.25">
      <c r="A28" s="15">
        <v>13</v>
      </c>
      <c r="B28" s="16">
        <v>2</v>
      </c>
      <c r="C28" s="26" t="s">
        <v>324</v>
      </c>
      <c r="D28" s="19" t="s">
        <v>38</v>
      </c>
      <c r="E28" s="19" t="s">
        <v>36</v>
      </c>
      <c r="F28" s="16"/>
      <c r="G28" s="20" t="s">
        <v>19</v>
      </c>
      <c r="H28" s="52" t="s">
        <v>37</v>
      </c>
      <c r="I28" s="22" t="s">
        <v>130</v>
      </c>
      <c r="J28" s="23" t="s">
        <v>35</v>
      </c>
      <c r="K28" s="24"/>
      <c r="L28" s="25">
        <v>6.8000000000000005E-2</v>
      </c>
      <c r="M28" s="25">
        <f t="shared" si="0"/>
        <v>0.13600000000000001</v>
      </c>
      <c r="N28" s="14"/>
      <c r="O28" s="14"/>
    </row>
    <row r="29" spans="1:15" x14ac:dyDescent="0.25">
      <c r="A29" s="15">
        <v>14</v>
      </c>
      <c r="B29" s="16">
        <v>1</v>
      </c>
      <c r="C29" s="17" t="s">
        <v>85</v>
      </c>
      <c r="D29" s="19" t="s">
        <v>83</v>
      </c>
      <c r="E29" s="19" t="s">
        <v>148</v>
      </c>
      <c r="F29" s="16"/>
      <c r="G29" s="20" t="s">
        <v>19</v>
      </c>
      <c r="H29" s="21" t="s">
        <v>37</v>
      </c>
      <c r="I29" s="22" t="s">
        <v>131</v>
      </c>
      <c r="J29" s="23" t="s">
        <v>84</v>
      </c>
      <c r="K29" s="24"/>
      <c r="L29" s="25">
        <v>6.8000000000000005E-2</v>
      </c>
      <c r="M29" s="25">
        <f t="shared" si="0"/>
        <v>6.8000000000000005E-2</v>
      </c>
      <c r="N29" s="14"/>
      <c r="O29" s="14"/>
    </row>
    <row r="30" spans="1:15" x14ac:dyDescent="0.25">
      <c r="A30" s="15">
        <v>15</v>
      </c>
      <c r="B30" s="16">
        <v>1</v>
      </c>
      <c r="C30" s="17" t="s">
        <v>244</v>
      </c>
      <c r="D30" s="19" t="s">
        <v>245</v>
      </c>
      <c r="E30" s="19" t="s">
        <v>246</v>
      </c>
      <c r="F30" s="16"/>
      <c r="G30" s="20" t="s">
        <v>19</v>
      </c>
      <c r="H30" s="21" t="s">
        <v>37</v>
      </c>
      <c r="I30" s="22" t="s">
        <v>248</v>
      </c>
      <c r="J30" s="23" t="s">
        <v>247</v>
      </c>
      <c r="K30" s="24"/>
      <c r="L30" s="25">
        <v>6.8000000000000005E-2</v>
      </c>
      <c r="M30" s="25">
        <f t="shared" si="0"/>
        <v>6.8000000000000005E-2</v>
      </c>
      <c r="N30" s="14"/>
      <c r="O30" s="14"/>
    </row>
    <row r="31" spans="1:15" x14ac:dyDescent="0.25">
      <c r="A31" s="15">
        <v>16</v>
      </c>
      <c r="B31" s="16">
        <v>1</v>
      </c>
      <c r="C31" s="26" t="s">
        <v>228</v>
      </c>
      <c r="D31" s="19" t="s">
        <v>229</v>
      </c>
      <c r="E31" s="19" t="s">
        <v>232</v>
      </c>
      <c r="F31" s="16"/>
      <c r="G31" s="20" t="s">
        <v>198</v>
      </c>
      <c r="H31" s="21" t="s">
        <v>231</v>
      </c>
      <c r="I31" s="22" t="s">
        <v>233</v>
      </c>
      <c r="J31" s="23" t="s">
        <v>230</v>
      </c>
      <c r="K31" s="24"/>
      <c r="L31" s="25">
        <v>0.185</v>
      </c>
      <c r="M31" s="25">
        <f t="shared" si="0"/>
        <v>0.185</v>
      </c>
      <c r="N31" s="14"/>
      <c r="O31" s="14"/>
    </row>
    <row r="32" spans="1:15" x14ac:dyDescent="0.25">
      <c r="A32" s="15">
        <v>17</v>
      </c>
      <c r="B32" s="16">
        <v>1</v>
      </c>
      <c r="C32" s="26" t="s">
        <v>86</v>
      </c>
      <c r="D32" s="28" t="s">
        <v>332</v>
      </c>
      <c r="E32" s="19" t="s">
        <v>281</v>
      </c>
      <c r="F32" s="16"/>
      <c r="G32" s="20" t="s">
        <v>87</v>
      </c>
      <c r="H32" s="29" t="s">
        <v>330</v>
      </c>
      <c r="I32" s="22" t="s">
        <v>331</v>
      </c>
      <c r="J32" s="23" t="s">
        <v>88</v>
      </c>
      <c r="K32" s="24"/>
      <c r="L32" s="25">
        <v>1.95</v>
      </c>
      <c r="M32" s="25">
        <f t="shared" si="0"/>
        <v>1.95</v>
      </c>
      <c r="N32" s="14"/>
      <c r="O32" s="14"/>
    </row>
    <row r="33" spans="1:15" x14ac:dyDescent="0.25">
      <c r="A33" s="15">
        <v>18</v>
      </c>
      <c r="B33" s="16">
        <v>1</v>
      </c>
      <c r="C33" s="26" t="s">
        <v>89</v>
      </c>
      <c r="D33" s="54" t="s">
        <v>436</v>
      </c>
      <c r="E33" s="54" t="s">
        <v>437</v>
      </c>
      <c r="F33" s="16"/>
      <c r="G33" s="53" t="s">
        <v>90</v>
      </c>
      <c r="H33" s="21" t="s">
        <v>39</v>
      </c>
      <c r="I33" s="22" t="s">
        <v>88</v>
      </c>
      <c r="J33" s="23" t="s">
        <v>438</v>
      </c>
      <c r="K33" s="24" t="s">
        <v>479</v>
      </c>
      <c r="L33" s="25">
        <v>9.9000000000000005E-2</v>
      </c>
      <c r="M33" s="25">
        <f t="shared" si="0"/>
        <v>9.9000000000000005E-2</v>
      </c>
      <c r="N33" s="14"/>
      <c r="O33" s="14"/>
    </row>
    <row r="34" spans="1:15" x14ac:dyDescent="0.25">
      <c r="A34" s="15">
        <v>19</v>
      </c>
      <c r="B34" s="16">
        <v>0</v>
      </c>
      <c r="C34" s="17" t="s">
        <v>91</v>
      </c>
      <c r="D34" s="19" t="s">
        <v>43</v>
      </c>
      <c r="E34" s="19" t="s">
        <v>41</v>
      </c>
      <c r="F34" s="30"/>
      <c r="G34" s="20" t="s">
        <v>21</v>
      </c>
      <c r="H34" s="21" t="s">
        <v>42</v>
      </c>
      <c r="I34" s="22" t="s">
        <v>132</v>
      </c>
      <c r="J34" s="23" t="s">
        <v>40</v>
      </c>
      <c r="K34" s="24"/>
      <c r="L34" s="25">
        <v>0.60599999999999998</v>
      </c>
      <c r="M34" s="25">
        <f t="shared" si="0"/>
        <v>0</v>
      </c>
      <c r="N34" s="14"/>
      <c r="O34" s="14"/>
    </row>
    <row r="35" spans="1:15" x14ac:dyDescent="0.25">
      <c r="A35" s="15">
        <v>20</v>
      </c>
      <c r="B35" s="16">
        <v>0</v>
      </c>
      <c r="C35" s="17" t="s">
        <v>93</v>
      </c>
      <c r="D35" s="19" t="s">
        <v>158</v>
      </c>
      <c r="E35" s="19" t="s">
        <v>157</v>
      </c>
      <c r="F35" s="16"/>
      <c r="G35" s="20" t="s">
        <v>90</v>
      </c>
      <c r="H35" s="21" t="s">
        <v>160</v>
      </c>
      <c r="I35" s="22" t="s">
        <v>159</v>
      </c>
      <c r="J35" s="23" t="s">
        <v>161</v>
      </c>
      <c r="K35" s="24" t="s">
        <v>329</v>
      </c>
      <c r="L35" s="25">
        <v>8.2000000000000003E-2</v>
      </c>
      <c r="M35" s="25">
        <f t="shared" si="0"/>
        <v>0</v>
      </c>
      <c r="N35" s="14"/>
      <c r="O35" s="14"/>
    </row>
    <row r="36" spans="1:15" x14ac:dyDescent="0.25">
      <c r="A36" s="15">
        <v>21</v>
      </c>
      <c r="B36" s="16">
        <v>0</v>
      </c>
      <c r="C36" s="17" t="s">
        <v>181</v>
      </c>
      <c r="D36" s="19" t="s">
        <v>162</v>
      </c>
      <c r="E36" s="19" t="s">
        <v>163</v>
      </c>
      <c r="F36" s="16"/>
      <c r="G36" s="20" t="s">
        <v>90</v>
      </c>
      <c r="H36" s="21" t="s">
        <v>160</v>
      </c>
      <c r="I36" s="22" t="s">
        <v>165</v>
      </c>
      <c r="J36" s="23" t="s">
        <v>164</v>
      </c>
      <c r="K36" s="24"/>
      <c r="L36" s="25">
        <v>0.215</v>
      </c>
      <c r="M36" s="25">
        <f t="shared" si="0"/>
        <v>0</v>
      </c>
      <c r="N36" s="14"/>
      <c r="O36" s="14"/>
    </row>
    <row r="37" spans="1:15" x14ac:dyDescent="0.25">
      <c r="A37" s="15">
        <v>22</v>
      </c>
      <c r="B37" s="16">
        <v>1</v>
      </c>
      <c r="C37" s="26" t="s">
        <v>94</v>
      </c>
      <c r="D37" s="54" t="s">
        <v>275</v>
      </c>
      <c r="E37" s="19" t="s">
        <v>276</v>
      </c>
      <c r="F37" s="16"/>
      <c r="G37" s="20"/>
      <c r="H37" s="21" t="s">
        <v>277</v>
      </c>
      <c r="I37" s="22" t="s">
        <v>279</v>
      </c>
      <c r="J37" s="23" t="s">
        <v>278</v>
      </c>
      <c r="K37" s="24"/>
      <c r="L37" s="25">
        <v>0.70199999999999996</v>
      </c>
      <c r="M37" s="25">
        <f t="shared" si="0"/>
        <v>0.70199999999999996</v>
      </c>
      <c r="N37" s="14"/>
      <c r="O37" s="14"/>
    </row>
    <row r="38" spans="1:15" x14ac:dyDescent="0.25">
      <c r="A38" s="15">
        <v>22</v>
      </c>
      <c r="B38" s="16">
        <v>0</v>
      </c>
      <c r="C38" s="26" t="s">
        <v>94</v>
      </c>
      <c r="D38" s="54" t="s">
        <v>275</v>
      </c>
      <c r="E38" s="19" t="s">
        <v>276</v>
      </c>
      <c r="F38" s="16"/>
      <c r="G38" s="20"/>
      <c r="H38" s="21" t="s">
        <v>277</v>
      </c>
      <c r="I38" s="22" t="s">
        <v>351</v>
      </c>
      <c r="J38" s="23"/>
      <c r="K38" s="24"/>
      <c r="L38" s="25">
        <v>0.66300000000000003</v>
      </c>
      <c r="M38" s="25">
        <f t="shared" si="0"/>
        <v>0</v>
      </c>
      <c r="N38" s="14"/>
      <c r="O38" s="14"/>
    </row>
    <row r="39" spans="1:15" x14ac:dyDescent="0.25">
      <c r="A39" s="15">
        <v>23</v>
      </c>
      <c r="B39" s="16">
        <v>2</v>
      </c>
      <c r="C39" s="51" t="s">
        <v>379</v>
      </c>
      <c r="D39" s="19" t="s">
        <v>175</v>
      </c>
      <c r="E39" s="19" t="s">
        <v>177</v>
      </c>
      <c r="F39" s="16"/>
      <c r="G39" s="20" t="s">
        <v>178</v>
      </c>
      <c r="H39" s="21" t="s">
        <v>146</v>
      </c>
      <c r="I39" s="22" t="s">
        <v>179</v>
      </c>
      <c r="J39" s="23" t="s">
        <v>176</v>
      </c>
      <c r="K39" s="24"/>
      <c r="L39" s="25">
        <v>0.157</v>
      </c>
      <c r="M39" s="25">
        <f t="shared" si="0"/>
        <v>0.314</v>
      </c>
      <c r="N39" s="14"/>
      <c r="O39" s="14"/>
    </row>
    <row r="40" spans="1:15" x14ac:dyDescent="0.25">
      <c r="A40" s="15">
        <v>24</v>
      </c>
      <c r="B40" s="16">
        <v>1</v>
      </c>
      <c r="C40" s="26" t="s">
        <v>174</v>
      </c>
      <c r="D40" s="19" t="s">
        <v>142</v>
      </c>
      <c r="E40" s="19" t="s">
        <v>145</v>
      </c>
      <c r="F40" s="16"/>
      <c r="G40" s="20" t="s">
        <v>144</v>
      </c>
      <c r="H40" s="21" t="s">
        <v>146</v>
      </c>
      <c r="I40" s="22" t="s">
        <v>147</v>
      </c>
      <c r="J40" s="23" t="s">
        <v>143</v>
      </c>
      <c r="K40" s="24"/>
      <c r="L40" s="25">
        <v>3.9E-2</v>
      </c>
      <c r="M40" s="25">
        <f t="shared" si="0"/>
        <v>3.9E-2</v>
      </c>
      <c r="N40" s="14"/>
      <c r="O40" s="14"/>
    </row>
    <row r="41" spans="1:15" x14ac:dyDescent="0.25">
      <c r="A41" s="15">
        <v>25</v>
      </c>
      <c r="B41" s="16">
        <v>1</v>
      </c>
      <c r="C41" s="26" t="s">
        <v>239</v>
      </c>
      <c r="D41" s="54" t="s">
        <v>417</v>
      </c>
      <c r="E41" s="54" t="s">
        <v>418</v>
      </c>
      <c r="F41" s="16"/>
      <c r="G41" s="20" t="s">
        <v>240</v>
      </c>
      <c r="H41" s="52" t="s">
        <v>419</v>
      </c>
      <c r="I41" s="22" t="s">
        <v>424</v>
      </c>
      <c r="J41" s="23" t="s">
        <v>420</v>
      </c>
      <c r="K41" s="24"/>
      <c r="L41" s="25">
        <v>9.9000000000000005E-2</v>
      </c>
      <c r="M41" s="25">
        <f>L41*B41</f>
        <v>9.9000000000000005E-2</v>
      </c>
      <c r="N41" s="14"/>
      <c r="O41" s="14"/>
    </row>
    <row r="42" spans="1:15" x14ac:dyDescent="0.25">
      <c r="A42" s="15">
        <v>25</v>
      </c>
      <c r="B42" s="16">
        <v>0</v>
      </c>
      <c r="C42" s="51" t="s">
        <v>239</v>
      </c>
      <c r="D42" s="54" t="s">
        <v>421</v>
      </c>
      <c r="E42" s="54" t="s">
        <v>418</v>
      </c>
      <c r="F42" s="16"/>
      <c r="G42" s="53" t="s">
        <v>240</v>
      </c>
      <c r="H42" s="52" t="s">
        <v>146</v>
      </c>
      <c r="I42" s="22" t="s">
        <v>423</v>
      </c>
      <c r="J42" s="23" t="s">
        <v>422</v>
      </c>
      <c r="K42" s="24"/>
      <c r="L42" s="25">
        <v>7.0000000000000007E-2</v>
      </c>
      <c r="M42" s="25">
        <f>L42*B42</f>
        <v>0</v>
      </c>
      <c r="N42" s="14"/>
      <c r="O42" s="14"/>
    </row>
    <row r="43" spans="1:15" x14ac:dyDescent="0.25">
      <c r="A43" s="15">
        <v>26</v>
      </c>
      <c r="B43" s="16">
        <v>3</v>
      </c>
      <c r="C43" s="26" t="s">
        <v>325</v>
      </c>
      <c r="D43" s="19" t="s">
        <v>121</v>
      </c>
      <c r="E43" s="19" t="s">
        <v>95</v>
      </c>
      <c r="F43" s="30">
        <v>0.01</v>
      </c>
      <c r="G43" s="20" t="s">
        <v>19</v>
      </c>
      <c r="H43" s="21" t="s">
        <v>45</v>
      </c>
      <c r="I43" s="22" t="s">
        <v>133</v>
      </c>
      <c r="J43" s="23" t="s">
        <v>120</v>
      </c>
      <c r="K43" s="24"/>
      <c r="L43" s="25">
        <v>6.0000000000000001E-3</v>
      </c>
      <c r="M43" s="25">
        <f t="shared" si="0"/>
        <v>1.8000000000000002E-2</v>
      </c>
      <c r="N43" s="14"/>
      <c r="O43" s="14"/>
    </row>
    <row r="44" spans="1:15" x14ac:dyDescent="0.25">
      <c r="A44" s="15">
        <v>27</v>
      </c>
      <c r="B44" s="16">
        <v>1</v>
      </c>
      <c r="C44" s="21" t="s">
        <v>96</v>
      </c>
      <c r="D44" s="19" t="s">
        <v>290</v>
      </c>
      <c r="E44" s="19" t="s">
        <v>328</v>
      </c>
      <c r="F44" s="31">
        <v>1E-3</v>
      </c>
      <c r="G44" s="20" t="s">
        <v>198</v>
      </c>
      <c r="H44" s="18" t="s">
        <v>45</v>
      </c>
      <c r="I44" s="22" t="s">
        <v>313</v>
      </c>
      <c r="J44" s="32" t="s">
        <v>289</v>
      </c>
      <c r="K44" s="24"/>
      <c r="L44" s="25">
        <v>0.114</v>
      </c>
      <c r="M44" s="25">
        <f t="shared" si="0"/>
        <v>0.114</v>
      </c>
      <c r="N44" s="14"/>
      <c r="O44" s="14"/>
    </row>
    <row r="45" spans="1:15" x14ac:dyDescent="0.25">
      <c r="A45" s="15">
        <v>28</v>
      </c>
      <c r="B45" s="16">
        <v>1</v>
      </c>
      <c r="C45" s="21" t="s">
        <v>186</v>
      </c>
      <c r="D45" s="54" t="s">
        <v>471</v>
      </c>
      <c r="E45" s="54" t="s">
        <v>470</v>
      </c>
      <c r="F45" s="30">
        <v>0.01</v>
      </c>
      <c r="G45" s="53" t="s">
        <v>19</v>
      </c>
      <c r="H45" s="56" t="s">
        <v>45</v>
      </c>
      <c r="I45" s="22" t="s">
        <v>473</v>
      </c>
      <c r="J45" s="32" t="s">
        <v>472</v>
      </c>
      <c r="K45" s="24"/>
      <c r="L45" s="25">
        <v>8.9999999999999993E-3</v>
      </c>
      <c r="M45" s="25">
        <f t="shared" si="0"/>
        <v>8.9999999999999993E-3</v>
      </c>
      <c r="N45" s="14"/>
      <c r="O45" s="14"/>
    </row>
    <row r="46" spans="1:15" x14ac:dyDescent="0.25">
      <c r="A46" s="15">
        <v>29</v>
      </c>
      <c r="B46" s="16">
        <v>1</v>
      </c>
      <c r="C46" s="57" t="s">
        <v>98</v>
      </c>
      <c r="D46" s="19" t="s">
        <v>294</v>
      </c>
      <c r="E46" s="19" t="s">
        <v>292</v>
      </c>
      <c r="F46" s="31">
        <v>1E-3</v>
      </c>
      <c r="G46" s="20" t="s">
        <v>19</v>
      </c>
      <c r="H46" s="56" t="s">
        <v>45</v>
      </c>
      <c r="I46" s="22" t="s">
        <v>314</v>
      </c>
      <c r="J46" s="32" t="s">
        <v>293</v>
      </c>
      <c r="K46" s="24"/>
      <c r="L46" s="25">
        <v>0.127</v>
      </c>
      <c r="M46" s="25">
        <f t="shared" si="0"/>
        <v>0.127</v>
      </c>
      <c r="N46" s="14"/>
      <c r="O46" s="14"/>
    </row>
    <row r="47" spans="1:15" x14ac:dyDescent="0.25">
      <c r="A47" s="15">
        <v>30</v>
      </c>
      <c r="B47" s="16">
        <v>1</v>
      </c>
      <c r="C47" s="52" t="s">
        <v>440</v>
      </c>
      <c r="D47" s="19" t="s">
        <v>297</v>
      </c>
      <c r="E47" s="19" t="s">
        <v>296</v>
      </c>
      <c r="F47" s="31">
        <v>1E-3</v>
      </c>
      <c r="G47" s="20" t="s">
        <v>19</v>
      </c>
      <c r="H47" s="18" t="s">
        <v>45</v>
      </c>
      <c r="I47" s="22" t="s">
        <v>317</v>
      </c>
      <c r="J47" s="32" t="s">
        <v>295</v>
      </c>
      <c r="K47" s="24"/>
      <c r="L47" s="25">
        <v>0.127</v>
      </c>
      <c r="M47" s="25">
        <f t="shared" si="0"/>
        <v>0.127</v>
      </c>
      <c r="N47" s="14"/>
      <c r="O47" s="14"/>
    </row>
    <row r="48" spans="1:15" x14ac:dyDescent="0.25">
      <c r="A48" s="15">
        <v>31</v>
      </c>
      <c r="B48" s="16">
        <v>1</v>
      </c>
      <c r="C48" s="52" t="s">
        <v>439</v>
      </c>
      <c r="D48" s="54" t="s">
        <v>463</v>
      </c>
      <c r="E48" s="54" t="s">
        <v>442</v>
      </c>
      <c r="F48" s="30">
        <v>0.01</v>
      </c>
      <c r="G48" s="53" t="s">
        <v>19</v>
      </c>
      <c r="H48" s="56" t="s">
        <v>45</v>
      </c>
      <c r="I48" s="22" t="s">
        <v>467</v>
      </c>
      <c r="J48" s="32" t="s">
        <v>464</v>
      </c>
      <c r="K48" s="24"/>
      <c r="L48" s="25">
        <v>8.9999999999999993E-3</v>
      </c>
      <c r="M48" s="25">
        <f t="shared" si="0"/>
        <v>8.9999999999999993E-3</v>
      </c>
      <c r="N48" s="14"/>
      <c r="O48" s="14"/>
    </row>
    <row r="49" spans="1:15" x14ac:dyDescent="0.25">
      <c r="A49" s="15">
        <v>32</v>
      </c>
      <c r="B49" s="16">
        <v>2</v>
      </c>
      <c r="C49" s="52" t="s">
        <v>454</v>
      </c>
      <c r="D49" s="54" t="s">
        <v>466</v>
      </c>
      <c r="E49" s="54" t="s">
        <v>443</v>
      </c>
      <c r="F49" s="30">
        <v>0.01</v>
      </c>
      <c r="G49" s="53" t="s">
        <v>19</v>
      </c>
      <c r="H49" s="56" t="s">
        <v>45</v>
      </c>
      <c r="I49" s="22" t="s">
        <v>468</v>
      </c>
      <c r="J49" s="32" t="s">
        <v>465</v>
      </c>
      <c r="K49" s="24"/>
      <c r="L49" s="25">
        <v>8.9999999999999993E-3</v>
      </c>
      <c r="M49" s="25">
        <f t="shared" si="0"/>
        <v>1.7999999999999999E-2</v>
      </c>
      <c r="N49" s="14"/>
      <c r="O49" s="14"/>
    </row>
    <row r="50" spans="1:15" x14ac:dyDescent="0.25">
      <c r="A50" s="15">
        <v>33</v>
      </c>
      <c r="B50" s="16">
        <v>1</v>
      </c>
      <c r="C50" s="21" t="s">
        <v>180</v>
      </c>
      <c r="D50" s="19" t="s">
        <v>298</v>
      </c>
      <c r="E50" s="19" t="s">
        <v>299</v>
      </c>
      <c r="F50" s="31">
        <v>1E-3</v>
      </c>
      <c r="G50" s="20" t="s">
        <v>19</v>
      </c>
      <c r="H50" s="56" t="s">
        <v>291</v>
      </c>
      <c r="I50" s="22" t="s">
        <v>315</v>
      </c>
      <c r="J50" s="32" t="s">
        <v>300</v>
      </c>
      <c r="K50" s="24"/>
      <c r="L50" s="25">
        <v>0.11700000000000001</v>
      </c>
      <c r="M50" s="25">
        <f t="shared" si="0"/>
        <v>0.11700000000000001</v>
      </c>
      <c r="N50" s="14"/>
      <c r="O50" s="14"/>
    </row>
    <row r="51" spans="1:15" x14ac:dyDescent="0.25">
      <c r="A51" s="15">
        <v>34</v>
      </c>
      <c r="B51" s="16">
        <v>1</v>
      </c>
      <c r="C51" s="21" t="s">
        <v>185</v>
      </c>
      <c r="D51" s="54" t="s">
        <v>282</v>
      </c>
      <c r="E51" s="54" t="s">
        <v>280</v>
      </c>
      <c r="F51" s="30">
        <v>0.01</v>
      </c>
      <c r="G51" s="20" t="s">
        <v>19</v>
      </c>
      <c r="H51" s="56" t="s">
        <v>45</v>
      </c>
      <c r="I51" s="22" t="s">
        <v>284</v>
      </c>
      <c r="J51" s="32" t="s">
        <v>283</v>
      </c>
      <c r="K51" s="24"/>
      <c r="L51" s="25">
        <v>8.9999999999999993E-3</v>
      </c>
      <c r="M51" s="25">
        <f t="shared" si="0"/>
        <v>8.9999999999999993E-3</v>
      </c>
      <c r="N51" s="14"/>
      <c r="O51" s="14"/>
    </row>
    <row r="52" spans="1:15" x14ac:dyDescent="0.25">
      <c r="A52" s="15">
        <v>35</v>
      </c>
      <c r="B52" s="16">
        <v>1</v>
      </c>
      <c r="C52" s="57" t="s">
        <v>182</v>
      </c>
      <c r="D52" s="19" t="s">
        <v>304</v>
      </c>
      <c r="E52" s="19" t="s">
        <v>302</v>
      </c>
      <c r="F52" s="31">
        <v>1E-3</v>
      </c>
      <c r="G52" s="20" t="s">
        <v>19</v>
      </c>
      <c r="H52" s="18" t="s">
        <v>301</v>
      </c>
      <c r="I52" s="22" t="s">
        <v>318</v>
      </c>
      <c r="J52" s="32" t="s">
        <v>303</v>
      </c>
      <c r="K52" s="24"/>
      <c r="L52" s="25">
        <v>0.157</v>
      </c>
      <c r="M52" s="25">
        <f t="shared" si="0"/>
        <v>0.157</v>
      </c>
      <c r="N52" s="14"/>
      <c r="O52" s="14"/>
    </row>
    <row r="53" spans="1:15" x14ac:dyDescent="0.25">
      <c r="A53" s="15">
        <v>36</v>
      </c>
      <c r="B53" s="16">
        <v>1</v>
      </c>
      <c r="C53" s="52" t="s">
        <v>425</v>
      </c>
      <c r="D53" s="54" t="s">
        <v>427</v>
      </c>
      <c r="E53" s="54" t="s">
        <v>426</v>
      </c>
      <c r="F53" s="30">
        <v>0.01</v>
      </c>
      <c r="G53" s="53" t="s">
        <v>19</v>
      </c>
      <c r="H53" s="56" t="s">
        <v>291</v>
      </c>
      <c r="I53" s="22" t="s">
        <v>429</v>
      </c>
      <c r="J53" s="32" t="s">
        <v>428</v>
      </c>
      <c r="K53" s="24"/>
      <c r="L53" s="25">
        <v>1.7999999999999999E-2</v>
      </c>
      <c r="M53" s="25">
        <f t="shared" si="0"/>
        <v>1.7999999999999999E-2</v>
      </c>
      <c r="N53" s="14"/>
      <c r="O53" s="14"/>
    </row>
    <row r="54" spans="1:15" x14ac:dyDescent="0.25">
      <c r="A54" s="15">
        <v>37</v>
      </c>
      <c r="B54" s="16">
        <v>1</v>
      </c>
      <c r="C54" s="57" t="s">
        <v>311</v>
      </c>
      <c r="D54" s="19" t="s">
        <v>307</v>
      </c>
      <c r="E54" s="19" t="s">
        <v>305</v>
      </c>
      <c r="F54" s="31">
        <v>1E-3</v>
      </c>
      <c r="G54" s="20" t="s">
        <v>19</v>
      </c>
      <c r="H54" s="56" t="s">
        <v>301</v>
      </c>
      <c r="I54" s="22" t="s">
        <v>319</v>
      </c>
      <c r="J54" s="32" t="s">
        <v>306</v>
      </c>
      <c r="K54" s="24"/>
      <c r="L54" s="25">
        <v>0.19900000000000001</v>
      </c>
      <c r="M54" s="25">
        <f t="shared" si="0"/>
        <v>0.19900000000000001</v>
      </c>
      <c r="N54" s="14"/>
      <c r="O54" s="14"/>
    </row>
    <row r="55" spans="1:15" x14ac:dyDescent="0.25">
      <c r="A55" s="15">
        <v>38</v>
      </c>
      <c r="B55" s="16">
        <v>1</v>
      </c>
      <c r="C55" s="21" t="s">
        <v>184</v>
      </c>
      <c r="D55" s="19" t="s">
        <v>310</v>
      </c>
      <c r="E55" s="19" t="s">
        <v>308</v>
      </c>
      <c r="F55" s="31">
        <v>1E-3</v>
      </c>
      <c r="G55" s="20" t="s">
        <v>19</v>
      </c>
      <c r="H55" s="18" t="s">
        <v>291</v>
      </c>
      <c r="I55" s="22" t="s">
        <v>316</v>
      </c>
      <c r="J55" s="32" t="s">
        <v>309</v>
      </c>
      <c r="K55" s="24"/>
      <c r="L55" s="25">
        <v>0.11700000000000001</v>
      </c>
      <c r="M55" s="25">
        <f t="shared" si="0"/>
        <v>0.11700000000000001</v>
      </c>
      <c r="N55" s="14"/>
      <c r="O55" s="14"/>
    </row>
    <row r="56" spans="1:15" x14ac:dyDescent="0.25">
      <c r="A56" s="15">
        <v>39</v>
      </c>
      <c r="B56" s="16">
        <v>1</v>
      </c>
      <c r="C56" s="21" t="s">
        <v>99</v>
      </c>
      <c r="D56" s="19" t="s">
        <v>477</v>
      </c>
      <c r="E56" s="19" t="s">
        <v>475</v>
      </c>
      <c r="F56" s="31">
        <v>1E-3</v>
      </c>
      <c r="G56" s="20" t="s">
        <v>19</v>
      </c>
      <c r="H56" s="18" t="s">
        <v>301</v>
      </c>
      <c r="I56" s="22" t="s">
        <v>478</v>
      </c>
      <c r="J56" s="32" t="s">
        <v>476</v>
      </c>
      <c r="K56" s="24"/>
      <c r="L56" s="25">
        <v>0.44800000000000001</v>
      </c>
      <c r="M56" s="25">
        <f t="shared" si="0"/>
        <v>0.44800000000000001</v>
      </c>
      <c r="N56" s="14"/>
      <c r="O56" s="14"/>
    </row>
    <row r="57" spans="1:15" x14ac:dyDescent="0.25">
      <c r="A57" s="15">
        <v>40</v>
      </c>
      <c r="B57" s="16">
        <v>0</v>
      </c>
      <c r="C57" s="26" t="s">
        <v>101</v>
      </c>
      <c r="D57" s="19" t="s">
        <v>121</v>
      </c>
      <c r="E57" s="19" t="s">
        <v>95</v>
      </c>
      <c r="F57" s="30">
        <v>0.01</v>
      </c>
      <c r="G57" s="20" t="s">
        <v>19</v>
      </c>
      <c r="H57" s="21" t="s">
        <v>45</v>
      </c>
      <c r="I57" s="22" t="s">
        <v>133</v>
      </c>
      <c r="J57" s="23" t="s">
        <v>120</v>
      </c>
      <c r="K57" s="24"/>
      <c r="L57" s="25">
        <v>6.0000000000000001E-3</v>
      </c>
      <c r="M57" s="25">
        <f t="shared" ref="M57" si="1">L57*B57</f>
        <v>0</v>
      </c>
      <c r="N57" s="14"/>
      <c r="O57" s="14"/>
    </row>
    <row r="58" spans="1:15" x14ac:dyDescent="0.25">
      <c r="A58" s="15">
        <v>41</v>
      </c>
      <c r="B58" s="16">
        <v>3</v>
      </c>
      <c r="C58" s="26" t="s">
        <v>312</v>
      </c>
      <c r="D58" s="19" t="s">
        <v>123</v>
      </c>
      <c r="E58" s="19" t="s">
        <v>97</v>
      </c>
      <c r="F58" s="30">
        <v>0.01</v>
      </c>
      <c r="G58" s="20" t="s">
        <v>19</v>
      </c>
      <c r="H58" s="21" t="s">
        <v>45</v>
      </c>
      <c r="I58" s="22" t="s">
        <v>134</v>
      </c>
      <c r="J58" s="23" t="s">
        <v>122</v>
      </c>
      <c r="K58" s="24"/>
      <c r="L58" s="25">
        <v>6.0000000000000001E-3</v>
      </c>
      <c r="M58" s="25">
        <f t="shared" si="0"/>
        <v>1.8000000000000002E-2</v>
      </c>
      <c r="N58" s="14"/>
      <c r="O58" s="14"/>
    </row>
    <row r="59" spans="1:15" x14ac:dyDescent="0.25">
      <c r="A59" s="15">
        <v>42</v>
      </c>
      <c r="B59" s="16">
        <v>2</v>
      </c>
      <c r="C59" s="51" t="s">
        <v>380</v>
      </c>
      <c r="D59" s="19" t="s">
        <v>282</v>
      </c>
      <c r="E59" s="19" t="s">
        <v>280</v>
      </c>
      <c r="F59" s="30">
        <v>0.01</v>
      </c>
      <c r="G59" s="20" t="s">
        <v>19</v>
      </c>
      <c r="H59" s="21" t="s">
        <v>45</v>
      </c>
      <c r="I59" s="22" t="s">
        <v>284</v>
      </c>
      <c r="J59" s="23" t="s">
        <v>283</v>
      </c>
      <c r="K59" s="24"/>
      <c r="L59" s="25">
        <v>6.0000000000000001E-3</v>
      </c>
      <c r="M59" s="25">
        <f t="shared" si="0"/>
        <v>1.2E-2</v>
      </c>
      <c r="N59" s="14"/>
      <c r="O59" s="14"/>
    </row>
    <row r="60" spans="1:15" x14ac:dyDescent="0.25">
      <c r="A60" s="15">
        <v>43</v>
      </c>
      <c r="B60" s="16">
        <v>1</v>
      </c>
      <c r="C60" s="51" t="s">
        <v>441</v>
      </c>
      <c r="D60" s="19" t="s">
        <v>237</v>
      </c>
      <c r="E60" s="19" t="s">
        <v>234</v>
      </c>
      <c r="F60" s="30">
        <v>0.01</v>
      </c>
      <c r="G60" s="20" t="s">
        <v>19</v>
      </c>
      <c r="H60" s="21" t="s">
        <v>235</v>
      </c>
      <c r="I60" s="22" t="s">
        <v>238</v>
      </c>
      <c r="J60" s="23" t="s">
        <v>236</v>
      </c>
      <c r="K60" s="24"/>
      <c r="L60" s="25">
        <v>1.4E-2</v>
      </c>
      <c r="M60" s="25">
        <f t="shared" si="0"/>
        <v>1.4E-2</v>
      </c>
      <c r="N60" s="14"/>
      <c r="O60" s="14"/>
    </row>
    <row r="61" spans="1:15" x14ac:dyDescent="0.25">
      <c r="A61" s="15">
        <v>44</v>
      </c>
      <c r="B61" s="16">
        <v>1</v>
      </c>
      <c r="C61" s="17" t="s">
        <v>381</v>
      </c>
      <c r="D61" s="54" t="s">
        <v>383</v>
      </c>
      <c r="E61" s="54" t="s">
        <v>382</v>
      </c>
      <c r="F61" s="30">
        <v>0.01</v>
      </c>
      <c r="G61" s="53" t="s">
        <v>19</v>
      </c>
      <c r="H61" s="52" t="s">
        <v>45</v>
      </c>
      <c r="I61" s="22" t="s">
        <v>385</v>
      </c>
      <c r="J61" s="23" t="s">
        <v>384</v>
      </c>
      <c r="K61" s="24"/>
      <c r="L61" s="25">
        <v>6.0000000000000001E-3</v>
      </c>
      <c r="M61" s="25">
        <f t="shared" si="0"/>
        <v>6.0000000000000001E-3</v>
      </c>
      <c r="N61" s="14"/>
      <c r="O61" s="14"/>
    </row>
    <row r="62" spans="1:15" x14ac:dyDescent="0.25">
      <c r="A62" s="15">
        <v>45</v>
      </c>
      <c r="B62" s="16">
        <v>2</v>
      </c>
      <c r="C62" s="26" t="s">
        <v>149</v>
      </c>
      <c r="D62" s="19" t="s">
        <v>155</v>
      </c>
      <c r="E62" s="19" t="s">
        <v>153</v>
      </c>
      <c r="F62" s="30">
        <v>0.01</v>
      </c>
      <c r="G62" s="20" t="s">
        <v>19</v>
      </c>
      <c r="H62" s="52" t="s">
        <v>45</v>
      </c>
      <c r="I62" s="22" t="s">
        <v>156</v>
      </c>
      <c r="J62" s="33" t="s">
        <v>154</v>
      </c>
      <c r="K62" s="24"/>
      <c r="L62" s="25">
        <v>6.0000000000000001E-3</v>
      </c>
      <c r="M62" s="25">
        <f t="shared" si="0"/>
        <v>1.2E-2</v>
      </c>
      <c r="N62" s="14"/>
      <c r="O62" s="14"/>
    </row>
    <row r="63" spans="1:15" x14ac:dyDescent="0.25">
      <c r="A63" s="15">
        <v>46</v>
      </c>
      <c r="B63" s="16">
        <v>1</v>
      </c>
      <c r="C63" s="17" t="s">
        <v>264</v>
      </c>
      <c r="D63" s="19" t="s">
        <v>268</v>
      </c>
      <c r="E63" s="19" t="s">
        <v>266</v>
      </c>
      <c r="F63" s="20" t="s">
        <v>265</v>
      </c>
      <c r="G63" s="20" t="s">
        <v>19</v>
      </c>
      <c r="H63" s="21" t="s">
        <v>45</v>
      </c>
      <c r="I63" s="22" t="s">
        <v>273</v>
      </c>
      <c r="J63" s="33" t="s">
        <v>267</v>
      </c>
      <c r="K63" s="24"/>
      <c r="L63" s="25">
        <v>6.9000000000000006E-2</v>
      </c>
      <c r="M63" s="25">
        <f t="shared" si="0"/>
        <v>6.9000000000000006E-2</v>
      </c>
      <c r="N63" s="14"/>
      <c r="O63" s="14"/>
    </row>
    <row r="64" spans="1:15" x14ac:dyDescent="0.25">
      <c r="A64" s="15">
        <v>47</v>
      </c>
      <c r="B64" s="16">
        <v>1</v>
      </c>
      <c r="C64" s="26" t="s">
        <v>100</v>
      </c>
      <c r="D64" s="19" t="s">
        <v>210</v>
      </c>
      <c r="E64" s="19" t="s">
        <v>208</v>
      </c>
      <c r="F64" s="30">
        <v>0.01</v>
      </c>
      <c r="G64" s="20" t="s">
        <v>19</v>
      </c>
      <c r="H64" s="21" t="s">
        <v>45</v>
      </c>
      <c r="I64" s="22" t="s">
        <v>211</v>
      </c>
      <c r="J64" s="33" t="s">
        <v>209</v>
      </c>
      <c r="K64" s="24"/>
      <c r="L64" s="25">
        <v>3.0000000000000001E-3</v>
      </c>
      <c r="M64" s="25">
        <f t="shared" si="0"/>
        <v>3.0000000000000001E-3</v>
      </c>
      <c r="N64" s="14"/>
      <c r="O64" s="14"/>
    </row>
    <row r="65" spans="1:15" x14ac:dyDescent="0.25">
      <c r="A65" s="15">
        <v>48</v>
      </c>
      <c r="B65" s="16">
        <v>1</v>
      </c>
      <c r="C65" s="17" t="s">
        <v>102</v>
      </c>
      <c r="D65" s="19" t="s">
        <v>48</v>
      </c>
      <c r="E65" s="19" t="s">
        <v>47</v>
      </c>
      <c r="F65" s="30">
        <v>0.01</v>
      </c>
      <c r="G65" s="20" t="s">
        <v>26</v>
      </c>
      <c r="H65" s="21" t="s">
        <v>45</v>
      </c>
      <c r="I65" s="22" t="s">
        <v>135</v>
      </c>
      <c r="J65" s="23" t="s">
        <v>46</v>
      </c>
      <c r="K65" s="24"/>
      <c r="L65" s="25">
        <v>5.0000000000000001E-3</v>
      </c>
      <c r="M65" s="25">
        <f t="shared" si="0"/>
        <v>5.0000000000000001E-3</v>
      </c>
      <c r="N65" s="14"/>
      <c r="O65" s="14"/>
    </row>
    <row r="66" spans="1:15" x14ac:dyDescent="0.25">
      <c r="A66" s="15">
        <v>49</v>
      </c>
      <c r="B66" s="16">
        <v>2</v>
      </c>
      <c r="C66" s="59" t="s">
        <v>455</v>
      </c>
      <c r="D66" s="54" t="s">
        <v>271</v>
      </c>
      <c r="E66" s="19" t="s">
        <v>269</v>
      </c>
      <c r="F66" s="20" t="s">
        <v>265</v>
      </c>
      <c r="G66" s="20" t="s">
        <v>19</v>
      </c>
      <c r="H66" s="21" t="s">
        <v>45</v>
      </c>
      <c r="I66" s="22" t="s">
        <v>272</v>
      </c>
      <c r="J66" s="23" t="s">
        <v>270</v>
      </c>
      <c r="K66" s="24"/>
      <c r="L66" s="25">
        <v>6.9000000000000006E-2</v>
      </c>
      <c r="M66" s="25">
        <f t="shared" si="0"/>
        <v>0.13800000000000001</v>
      </c>
      <c r="N66" s="14"/>
      <c r="O66" s="14"/>
    </row>
    <row r="67" spans="1:15" x14ac:dyDescent="0.25">
      <c r="A67" s="15">
        <v>50</v>
      </c>
      <c r="B67" s="16">
        <v>3</v>
      </c>
      <c r="C67" s="51" t="s">
        <v>393</v>
      </c>
      <c r="D67" s="54" t="s">
        <v>361</v>
      </c>
      <c r="E67" s="54" t="s">
        <v>360</v>
      </c>
      <c r="F67" s="30"/>
      <c r="G67" s="53" t="s">
        <v>26</v>
      </c>
      <c r="H67" s="21" t="s">
        <v>45</v>
      </c>
      <c r="I67" s="22" t="s">
        <v>363</v>
      </c>
      <c r="J67" s="23" t="s">
        <v>362</v>
      </c>
      <c r="K67" s="24"/>
      <c r="L67" s="25">
        <v>3.0000000000000001E-3</v>
      </c>
      <c r="M67" s="25">
        <f t="shared" si="0"/>
        <v>9.0000000000000011E-3</v>
      </c>
      <c r="N67" s="14"/>
      <c r="O67" s="14"/>
    </row>
    <row r="68" spans="1:15" x14ac:dyDescent="0.25">
      <c r="A68" s="15">
        <v>51</v>
      </c>
      <c r="B68" s="16">
        <v>0</v>
      </c>
      <c r="C68" s="51" t="s">
        <v>394</v>
      </c>
      <c r="D68" s="54" t="s">
        <v>361</v>
      </c>
      <c r="E68" s="54" t="s">
        <v>360</v>
      </c>
      <c r="F68" s="30"/>
      <c r="G68" s="53" t="s">
        <v>26</v>
      </c>
      <c r="H68" s="21" t="s">
        <v>45</v>
      </c>
      <c r="I68" s="22" t="s">
        <v>363</v>
      </c>
      <c r="J68" s="23" t="s">
        <v>362</v>
      </c>
      <c r="K68" s="24"/>
      <c r="L68" s="25">
        <v>3.0000000000000001E-3</v>
      </c>
      <c r="M68" s="25">
        <f t="shared" si="0"/>
        <v>0</v>
      </c>
      <c r="N68" s="14"/>
      <c r="O68" s="14"/>
    </row>
    <row r="69" spans="1:15" x14ac:dyDescent="0.25">
      <c r="A69" s="15">
        <v>52</v>
      </c>
      <c r="B69" s="16">
        <v>1</v>
      </c>
      <c r="C69" s="26" t="s">
        <v>49</v>
      </c>
      <c r="D69" s="19" t="s">
        <v>103</v>
      </c>
      <c r="E69" s="19" t="s">
        <v>104</v>
      </c>
      <c r="F69" s="16"/>
      <c r="G69" s="20"/>
      <c r="H69" s="21" t="s">
        <v>105</v>
      </c>
      <c r="I69" s="22" t="s">
        <v>136</v>
      </c>
      <c r="J69" s="23" t="s">
        <v>106</v>
      </c>
      <c r="K69" s="24"/>
      <c r="L69" s="25">
        <v>0.35</v>
      </c>
      <c r="M69" s="25">
        <f t="shared" si="0"/>
        <v>0.35</v>
      </c>
      <c r="N69" s="14"/>
      <c r="O69" s="14"/>
    </row>
    <row r="70" spans="1:15" x14ac:dyDescent="0.25">
      <c r="A70" s="15">
        <v>53</v>
      </c>
      <c r="B70" s="16">
        <v>2</v>
      </c>
      <c r="C70" s="26" t="s">
        <v>326</v>
      </c>
      <c r="D70" s="19" t="s">
        <v>241</v>
      </c>
      <c r="E70" s="19" t="s">
        <v>107</v>
      </c>
      <c r="F70" s="16"/>
      <c r="G70" s="20"/>
      <c r="H70" s="21" t="s">
        <v>105</v>
      </c>
      <c r="I70" s="22" t="s">
        <v>243</v>
      </c>
      <c r="J70" s="23" t="s">
        <v>242</v>
      </c>
      <c r="K70" s="24"/>
      <c r="L70" s="25">
        <v>0.17599999999999999</v>
      </c>
      <c r="M70" s="25">
        <f t="shared" si="0"/>
        <v>0.35199999999999998</v>
      </c>
      <c r="N70" s="14"/>
      <c r="O70" s="14"/>
    </row>
    <row r="71" spans="1:15" x14ac:dyDescent="0.25">
      <c r="A71" s="15">
        <v>54</v>
      </c>
      <c r="B71" s="16">
        <v>1</v>
      </c>
      <c r="C71" s="26" t="s">
        <v>50</v>
      </c>
      <c r="D71" s="19" t="s">
        <v>111</v>
      </c>
      <c r="E71" s="19" t="s">
        <v>110</v>
      </c>
      <c r="F71" s="30"/>
      <c r="G71" s="20" t="s">
        <v>108</v>
      </c>
      <c r="H71" s="21" t="s">
        <v>52</v>
      </c>
      <c r="I71" s="22" t="s">
        <v>137</v>
      </c>
      <c r="J71" s="23" t="s">
        <v>109</v>
      </c>
      <c r="K71" s="24"/>
      <c r="L71" s="25">
        <v>0.45</v>
      </c>
      <c r="M71" s="25">
        <f t="shared" si="0"/>
        <v>0.45</v>
      </c>
      <c r="N71" s="14"/>
      <c r="O71" s="14"/>
    </row>
    <row r="72" spans="1:15" x14ac:dyDescent="0.25">
      <c r="A72" s="15">
        <v>55</v>
      </c>
      <c r="B72" s="16">
        <v>2</v>
      </c>
      <c r="C72" s="26" t="s">
        <v>183</v>
      </c>
      <c r="D72" s="19" t="s">
        <v>254</v>
      </c>
      <c r="E72" s="19" t="s">
        <v>172</v>
      </c>
      <c r="F72" s="16"/>
      <c r="G72" s="20" t="s">
        <v>173</v>
      </c>
      <c r="H72" s="21" t="s">
        <v>52</v>
      </c>
      <c r="I72" s="22" t="s">
        <v>256</v>
      </c>
      <c r="J72" s="23" t="s">
        <v>255</v>
      </c>
      <c r="K72" s="24"/>
      <c r="L72" s="25">
        <v>0.42</v>
      </c>
      <c r="M72" s="25">
        <f t="shared" si="0"/>
        <v>0.84</v>
      </c>
      <c r="N72" s="14"/>
      <c r="O72" s="14"/>
    </row>
    <row r="73" spans="1:15" x14ac:dyDescent="0.25">
      <c r="A73" s="15">
        <v>56</v>
      </c>
      <c r="B73" s="16">
        <v>1</v>
      </c>
      <c r="C73" s="26" t="s">
        <v>51</v>
      </c>
      <c r="D73" s="19" t="s">
        <v>112</v>
      </c>
      <c r="E73" s="19" t="s">
        <v>113</v>
      </c>
      <c r="F73" s="30"/>
      <c r="G73" s="20"/>
      <c r="H73" s="21" t="s">
        <v>55</v>
      </c>
      <c r="I73" s="22" t="s">
        <v>139</v>
      </c>
      <c r="J73" s="23" t="s">
        <v>114</v>
      </c>
      <c r="K73" s="24"/>
      <c r="L73" s="25">
        <v>2.17</v>
      </c>
      <c r="M73" s="25">
        <f t="shared" si="0"/>
        <v>2.17</v>
      </c>
      <c r="N73" s="14"/>
      <c r="O73" s="14"/>
    </row>
    <row r="74" spans="1:15" x14ac:dyDescent="0.25">
      <c r="A74" s="15">
        <v>57</v>
      </c>
      <c r="B74" s="16">
        <v>1</v>
      </c>
      <c r="C74" s="26" t="s">
        <v>53</v>
      </c>
      <c r="D74" s="19" t="s">
        <v>115</v>
      </c>
      <c r="E74" s="19" t="s">
        <v>117</v>
      </c>
      <c r="F74" s="30"/>
      <c r="G74" s="20" t="s">
        <v>118</v>
      </c>
      <c r="H74" s="21" t="s">
        <v>55</v>
      </c>
      <c r="I74" s="22" t="s">
        <v>138</v>
      </c>
      <c r="J74" s="23" t="s">
        <v>116</v>
      </c>
      <c r="K74" s="24"/>
      <c r="L74" s="25">
        <v>1.72</v>
      </c>
      <c r="M74" s="25">
        <f t="shared" si="0"/>
        <v>1.72</v>
      </c>
      <c r="N74" s="14"/>
      <c r="O74" s="14"/>
    </row>
    <row r="75" spans="1:15" x14ac:dyDescent="0.25">
      <c r="A75" s="15">
        <v>58</v>
      </c>
      <c r="B75" s="16">
        <v>1</v>
      </c>
      <c r="C75" s="17" t="s">
        <v>59</v>
      </c>
      <c r="D75" s="19" t="s">
        <v>58</v>
      </c>
      <c r="E75" s="19" t="s">
        <v>57</v>
      </c>
      <c r="F75" s="30"/>
      <c r="G75" s="20" t="s">
        <v>56</v>
      </c>
      <c r="H75" s="21" t="s">
        <v>55</v>
      </c>
      <c r="I75" s="22" t="s">
        <v>140</v>
      </c>
      <c r="J75" s="23" t="s">
        <v>54</v>
      </c>
      <c r="K75" s="24"/>
      <c r="L75" s="25">
        <v>4.4800000000000004</v>
      </c>
      <c r="M75" s="25">
        <f t="shared" si="0"/>
        <v>4.4800000000000004</v>
      </c>
      <c r="N75" s="14"/>
      <c r="O75" s="14"/>
    </row>
    <row r="76" spans="1:15" x14ac:dyDescent="0.25">
      <c r="A76" s="15">
        <v>59</v>
      </c>
      <c r="B76" s="16">
        <v>1</v>
      </c>
      <c r="C76" s="17" t="s">
        <v>60</v>
      </c>
      <c r="D76" s="19" t="s">
        <v>194</v>
      </c>
      <c r="E76" s="19" t="s">
        <v>195</v>
      </c>
      <c r="F76" s="30"/>
      <c r="G76" s="20" t="s">
        <v>198</v>
      </c>
      <c r="H76" s="21" t="s">
        <v>23</v>
      </c>
      <c r="I76" s="22" t="s">
        <v>197</v>
      </c>
      <c r="J76" s="23" t="s">
        <v>196</v>
      </c>
      <c r="K76" s="24"/>
      <c r="L76" s="25">
        <v>0.52200000000000002</v>
      </c>
      <c r="M76" s="25">
        <f t="shared" si="0"/>
        <v>0.52200000000000002</v>
      </c>
      <c r="N76" s="14"/>
      <c r="O76" s="14"/>
    </row>
    <row r="77" spans="1:15" x14ac:dyDescent="0.25">
      <c r="A77" s="15">
        <v>60</v>
      </c>
      <c r="B77" s="16">
        <v>1</v>
      </c>
      <c r="C77" s="26" t="s">
        <v>150</v>
      </c>
      <c r="D77" s="54" t="s">
        <v>432</v>
      </c>
      <c r="E77" s="19" t="s">
        <v>152</v>
      </c>
      <c r="F77" s="30"/>
      <c r="G77" s="20" t="s">
        <v>151</v>
      </c>
      <c r="H77" s="21" t="s">
        <v>146</v>
      </c>
      <c r="I77" s="22" t="s">
        <v>431</v>
      </c>
      <c r="J77" s="23" t="s">
        <v>430</v>
      </c>
      <c r="K77" s="24"/>
      <c r="L77" s="25">
        <v>0.22</v>
      </c>
      <c r="M77" s="25">
        <f t="shared" si="0"/>
        <v>0.22</v>
      </c>
      <c r="N77" s="14"/>
      <c r="O77" s="14"/>
    </row>
    <row r="78" spans="1:15" x14ac:dyDescent="0.25">
      <c r="A78" s="15">
        <v>61</v>
      </c>
      <c r="B78" s="16">
        <v>2</v>
      </c>
      <c r="C78" s="26" t="s">
        <v>327</v>
      </c>
      <c r="D78" s="19" t="s">
        <v>249</v>
      </c>
      <c r="E78" s="19" t="s">
        <v>250</v>
      </c>
      <c r="F78" s="30"/>
      <c r="G78" s="20" t="s">
        <v>251</v>
      </c>
      <c r="H78" s="21" t="s">
        <v>55</v>
      </c>
      <c r="I78" s="22" t="s">
        <v>253</v>
      </c>
      <c r="J78" s="23" t="s">
        <v>252</v>
      </c>
      <c r="K78" s="24"/>
      <c r="L78" s="25">
        <v>0.13400000000000001</v>
      </c>
      <c r="M78" s="25">
        <f>L78*B78</f>
        <v>0.26800000000000002</v>
      </c>
      <c r="N78" s="14"/>
      <c r="O78" s="14"/>
    </row>
    <row r="79" spans="1:15" x14ac:dyDescent="0.25">
      <c r="A79" s="15">
        <v>62</v>
      </c>
      <c r="B79" s="16">
        <v>1</v>
      </c>
      <c r="C79" s="26" t="s">
        <v>257</v>
      </c>
      <c r="D79" s="54" t="s">
        <v>258</v>
      </c>
      <c r="E79" s="19" t="s">
        <v>259</v>
      </c>
      <c r="F79" s="30"/>
      <c r="G79" s="20" t="s">
        <v>260</v>
      </c>
      <c r="H79" s="21" t="s">
        <v>261</v>
      </c>
      <c r="I79" s="22" t="s">
        <v>391</v>
      </c>
      <c r="J79" s="23" t="s">
        <v>262</v>
      </c>
      <c r="K79" s="24"/>
      <c r="L79" s="25">
        <v>2.3279999999999998</v>
      </c>
      <c r="M79" s="25">
        <f>L79*B79</f>
        <v>2.3279999999999998</v>
      </c>
      <c r="N79" s="14"/>
      <c r="O79" s="14"/>
    </row>
    <row r="80" spans="1:15" x14ac:dyDescent="0.25">
      <c r="A80" s="15">
        <v>63</v>
      </c>
      <c r="B80" s="16">
        <v>1</v>
      </c>
      <c r="C80" s="26" t="s">
        <v>333</v>
      </c>
      <c r="D80" s="19" t="s">
        <v>334</v>
      </c>
      <c r="E80" s="19" t="s">
        <v>335</v>
      </c>
      <c r="F80" s="30"/>
      <c r="G80" s="20" t="s">
        <v>251</v>
      </c>
      <c r="H80" s="21" t="s">
        <v>55</v>
      </c>
      <c r="I80" s="22" t="s">
        <v>337</v>
      </c>
      <c r="J80" s="23" t="s">
        <v>336</v>
      </c>
      <c r="K80" s="24"/>
      <c r="L80" s="25">
        <v>0.4</v>
      </c>
      <c r="M80" s="25">
        <f>L80*B80</f>
        <v>0.4</v>
      </c>
      <c r="N80" s="14"/>
      <c r="O80" s="14"/>
    </row>
    <row r="81" spans="1:15" x14ac:dyDescent="0.25">
      <c r="A81" s="15">
        <v>64</v>
      </c>
      <c r="B81" s="16">
        <v>2</v>
      </c>
      <c r="C81" s="60" t="s">
        <v>456</v>
      </c>
      <c r="D81" s="54" t="s">
        <v>449</v>
      </c>
      <c r="E81" s="54" t="s">
        <v>451</v>
      </c>
      <c r="F81" s="30"/>
      <c r="G81" s="53" t="s">
        <v>452</v>
      </c>
      <c r="H81" s="52" t="s">
        <v>146</v>
      </c>
      <c r="I81" s="22" t="s">
        <v>450</v>
      </c>
      <c r="J81" s="23" t="s">
        <v>453</v>
      </c>
      <c r="K81" s="24"/>
      <c r="L81" s="25">
        <v>0.26100000000000001</v>
      </c>
      <c r="M81" s="25">
        <f>L81*B81</f>
        <v>0.52200000000000002</v>
      </c>
      <c r="N81" s="14"/>
      <c r="O81" s="14"/>
    </row>
    <row r="82" spans="1:15" x14ac:dyDescent="0.25">
      <c r="A82" s="15">
        <v>65</v>
      </c>
      <c r="B82" s="16">
        <v>2</v>
      </c>
      <c r="C82" s="51" t="s">
        <v>457</v>
      </c>
      <c r="D82" s="54" t="s">
        <v>189</v>
      </c>
      <c r="E82" s="54" t="s">
        <v>187</v>
      </c>
      <c r="F82" s="30"/>
      <c r="G82" s="20" t="s">
        <v>76</v>
      </c>
      <c r="H82" s="21" t="s">
        <v>191</v>
      </c>
      <c r="I82" s="22" t="s">
        <v>190</v>
      </c>
      <c r="J82" s="23" t="s">
        <v>188</v>
      </c>
      <c r="K82" s="24"/>
      <c r="L82" s="25">
        <v>0.37</v>
      </c>
      <c r="M82" s="25">
        <f t="shared" si="0"/>
        <v>0.74</v>
      </c>
      <c r="N82" s="14"/>
      <c r="O82" s="14"/>
    </row>
    <row r="83" spans="1:15" x14ac:dyDescent="0.25">
      <c r="A83" s="15">
        <v>66</v>
      </c>
      <c r="B83" s="16">
        <v>1</v>
      </c>
      <c r="C83" s="51" t="s">
        <v>444</v>
      </c>
      <c r="D83" s="54" t="s">
        <v>445</v>
      </c>
      <c r="E83" s="54" t="s">
        <v>447</v>
      </c>
      <c r="F83" s="30"/>
      <c r="G83" s="53" t="s">
        <v>76</v>
      </c>
      <c r="H83" s="52" t="s">
        <v>191</v>
      </c>
      <c r="I83" s="22" t="s">
        <v>448</v>
      </c>
      <c r="J83" s="23" t="s">
        <v>446</v>
      </c>
      <c r="K83" s="24"/>
      <c r="L83" s="25">
        <v>0.55600000000000005</v>
      </c>
      <c r="M83" s="25">
        <f t="shared" si="0"/>
        <v>0.55600000000000005</v>
      </c>
      <c r="N83" s="14"/>
      <c r="O83" s="14"/>
    </row>
    <row r="84" spans="1:15" x14ac:dyDescent="0.25">
      <c r="A84" s="15">
        <v>67</v>
      </c>
      <c r="B84" s="16">
        <v>1</v>
      </c>
      <c r="C84" s="17" t="s">
        <v>61</v>
      </c>
      <c r="D84" s="19" t="s">
        <v>65</v>
      </c>
      <c r="E84" s="19" t="s">
        <v>64</v>
      </c>
      <c r="F84" s="30"/>
      <c r="G84" s="20" t="s">
        <v>21</v>
      </c>
      <c r="H84" s="21" t="s">
        <v>63</v>
      </c>
      <c r="I84" s="22" t="s">
        <v>141</v>
      </c>
      <c r="J84" s="23" t="s">
        <v>62</v>
      </c>
      <c r="K84" s="24"/>
      <c r="L84" s="25">
        <v>0.52200000000000002</v>
      </c>
      <c r="M84" s="25">
        <f t="shared" si="0"/>
        <v>0.52200000000000002</v>
      </c>
      <c r="N84" s="14"/>
      <c r="O84" s="14"/>
    </row>
    <row r="85" spans="1:15" x14ac:dyDescent="0.25">
      <c r="A85" s="15">
        <v>68</v>
      </c>
      <c r="B85" s="16">
        <v>1</v>
      </c>
      <c r="C85" s="51"/>
      <c r="D85" s="19"/>
      <c r="E85" s="19" t="s">
        <v>44</v>
      </c>
      <c r="F85" s="16"/>
      <c r="G85" s="20"/>
      <c r="H85" s="21"/>
      <c r="I85" s="22"/>
      <c r="J85" s="23"/>
      <c r="K85" s="24"/>
      <c r="L85" s="25"/>
      <c r="M85" s="25">
        <f t="shared" si="0"/>
        <v>0</v>
      </c>
      <c r="N85" s="14"/>
      <c r="O85" s="14"/>
    </row>
    <row r="86" spans="1:15" ht="15" customHeight="1" x14ac:dyDescent="0.3">
      <c r="A86" s="15"/>
      <c r="B86" s="16"/>
      <c r="C86" s="21"/>
      <c r="D86" s="19"/>
      <c r="E86" s="19"/>
      <c r="F86" s="16"/>
      <c r="G86" s="76" t="s">
        <v>8</v>
      </c>
      <c r="H86" s="77"/>
      <c r="I86" s="22"/>
      <c r="J86" s="35">
        <f>SUM(M5:M85)</f>
        <v>23.565999999999992</v>
      </c>
      <c r="K86" s="24"/>
      <c r="L86" s="25"/>
      <c r="M86" s="25"/>
      <c r="N86" s="14"/>
      <c r="O86" s="14"/>
    </row>
    <row r="87" spans="1:15" x14ac:dyDescent="0.25">
      <c r="A87" s="15"/>
      <c r="B87" s="16"/>
      <c r="C87" s="21"/>
      <c r="D87" s="19"/>
      <c r="E87" s="19"/>
      <c r="F87" s="16"/>
      <c r="G87" s="20"/>
      <c r="H87" s="18"/>
      <c r="I87" s="22"/>
      <c r="J87" s="32"/>
      <c r="K87" s="24"/>
      <c r="L87" s="25"/>
      <c r="M87" s="25"/>
      <c r="N87" s="14"/>
      <c r="O87" s="14"/>
    </row>
    <row r="88" spans="1:15" ht="15" customHeight="1" x14ac:dyDescent="0.3">
      <c r="A88" s="15"/>
      <c r="B88" s="16"/>
      <c r="C88" s="21"/>
      <c r="D88" s="19"/>
      <c r="E88" s="19"/>
      <c r="F88" s="16"/>
      <c r="G88" s="36"/>
      <c r="H88" s="37"/>
      <c r="I88" s="22"/>
      <c r="J88" s="35"/>
      <c r="K88" s="24"/>
      <c r="L88" s="25"/>
      <c r="M88" s="25"/>
      <c r="N88" s="14"/>
      <c r="O88" s="14"/>
    </row>
    <row r="89" spans="1:15" x14ac:dyDescent="0.25">
      <c r="A89" s="15"/>
      <c r="B89" s="16"/>
      <c r="C89" s="21"/>
      <c r="D89" s="19"/>
      <c r="E89" s="79" t="s">
        <v>395</v>
      </c>
      <c r="F89" s="80"/>
      <c r="G89" s="81"/>
      <c r="H89" s="18"/>
      <c r="I89" s="22"/>
      <c r="J89" s="23"/>
      <c r="K89" s="24"/>
      <c r="L89" s="25"/>
      <c r="M89" s="25"/>
      <c r="N89" s="14"/>
      <c r="O89" s="14"/>
    </row>
    <row r="90" spans="1:15" x14ac:dyDescent="0.25">
      <c r="A90" s="15"/>
      <c r="B90" s="16"/>
      <c r="C90" s="21"/>
      <c r="D90" s="19"/>
      <c r="E90" s="38"/>
      <c r="F90" s="16"/>
      <c r="G90" s="20"/>
      <c r="H90" s="18"/>
      <c r="I90" s="22"/>
      <c r="J90" s="23"/>
      <c r="K90" s="24"/>
      <c r="L90" s="25"/>
      <c r="M90" s="25"/>
      <c r="N90" s="14"/>
      <c r="O90" s="14"/>
    </row>
    <row r="91" spans="1:15" x14ac:dyDescent="0.25">
      <c r="A91" s="15">
        <v>1</v>
      </c>
      <c r="B91" s="16">
        <v>1</v>
      </c>
      <c r="C91" s="17" t="s">
        <v>119</v>
      </c>
      <c r="D91" s="19" t="s">
        <v>88</v>
      </c>
      <c r="E91" s="34" t="s">
        <v>171</v>
      </c>
      <c r="F91" s="30"/>
      <c r="G91" s="20"/>
      <c r="H91" s="21" t="s">
        <v>170</v>
      </c>
      <c r="I91" s="22" t="s">
        <v>88</v>
      </c>
      <c r="J91" s="23" t="s">
        <v>88</v>
      </c>
      <c r="K91" s="24" t="s">
        <v>369</v>
      </c>
      <c r="L91" s="25">
        <v>3.67</v>
      </c>
      <c r="M91" s="25">
        <f t="shared" ref="M91" si="2">L91*B91</f>
        <v>3.67</v>
      </c>
      <c r="N91" s="14"/>
      <c r="O91" s="14"/>
    </row>
    <row r="92" spans="1:15" x14ac:dyDescent="0.25">
      <c r="A92" s="15">
        <v>1</v>
      </c>
      <c r="B92" s="16">
        <v>0</v>
      </c>
      <c r="C92" s="17" t="s">
        <v>119</v>
      </c>
      <c r="D92" s="54" t="s">
        <v>433</v>
      </c>
      <c r="E92" s="34" t="s">
        <v>435</v>
      </c>
      <c r="F92" s="30"/>
      <c r="G92" s="20"/>
      <c r="H92" s="52" t="s">
        <v>434</v>
      </c>
      <c r="I92" s="22"/>
      <c r="J92" s="23"/>
      <c r="K92" s="24" t="s">
        <v>369</v>
      </c>
      <c r="L92" s="25">
        <v>4.0999999999999996</v>
      </c>
      <c r="M92" s="25">
        <v>0</v>
      </c>
      <c r="N92" s="14"/>
      <c r="O92" s="14"/>
    </row>
    <row r="93" spans="1:15" x14ac:dyDescent="0.25">
      <c r="A93" s="15">
        <v>2</v>
      </c>
      <c r="B93" s="16">
        <v>0</v>
      </c>
      <c r="C93" s="17" t="s">
        <v>92</v>
      </c>
      <c r="D93" s="19" t="s">
        <v>166</v>
      </c>
      <c r="E93" s="54" t="s">
        <v>167</v>
      </c>
      <c r="F93" s="16"/>
      <c r="G93" s="20" t="s">
        <v>87</v>
      </c>
      <c r="H93" s="21" t="s">
        <v>42</v>
      </c>
      <c r="I93" s="22" t="s">
        <v>169</v>
      </c>
      <c r="J93" s="23" t="s">
        <v>168</v>
      </c>
      <c r="K93" s="24" t="s">
        <v>369</v>
      </c>
      <c r="L93" s="25">
        <v>0.155</v>
      </c>
      <c r="M93" s="25">
        <f>L93*B93</f>
        <v>0</v>
      </c>
      <c r="N93" s="14"/>
      <c r="O93" s="14"/>
    </row>
    <row r="94" spans="1:15" x14ac:dyDescent="0.25">
      <c r="A94" s="15">
        <v>3</v>
      </c>
      <c r="B94" s="16">
        <v>0</v>
      </c>
      <c r="C94" s="21" t="s">
        <v>212</v>
      </c>
      <c r="D94" s="19" t="s">
        <v>213</v>
      </c>
      <c r="E94" s="19" t="s">
        <v>214</v>
      </c>
      <c r="F94" s="16"/>
      <c r="G94" s="20"/>
      <c r="H94" s="21" t="s">
        <v>160</v>
      </c>
      <c r="I94" s="22" t="s">
        <v>227</v>
      </c>
      <c r="J94" s="23" t="s">
        <v>215</v>
      </c>
      <c r="K94" s="24"/>
      <c r="L94" s="25">
        <v>0.127</v>
      </c>
      <c r="M94" s="25">
        <f>L94*B94</f>
        <v>0</v>
      </c>
      <c r="N94" s="14"/>
      <c r="O94" s="14"/>
    </row>
    <row r="95" spans="1:15" x14ac:dyDescent="0.25">
      <c r="A95" s="15">
        <v>4</v>
      </c>
      <c r="B95" s="16">
        <v>0</v>
      </c>
      <c r="C95" s="21" t="s">
        <v>212</v>
      </c>
      <c r="D95" s="54" t="s">
        <v>219</v>
      </c>
      <c r="E95" s="19" t="s">
        <v>217</v>
      </c>
      <c r="F95" s="16"/>
      <c r="G95" s="20"/>
      <c r="H95" s="29" t="s">
        <v>218</v>
      </c>
      <c r="I95" s="22" t="s">
        <v>392</v>
      </c>
      <c r="J95" s="23" t="s">
        <v>216</v>
      </c>
      <c r="K95" s="24"/>
      <c r="L95" s="25">
        <v>7.0000000000000007E-2</v>
      </c>
      <c r="M95" s="25">
        <f t="shared" ref="M95:M101" si="3">L95*B95</f>
        <v>0</v>
      </c>
      <c r="N95" s="14"/>
      <c r="O95" s="14"/>
    </row>
    <row r="96" spans="1:15" x14ac:dyDescent="0.25">
      <c r="A96" s="15">
        <v>5</v>
      </c>
      <c r="B96" s="16">
        <v>0</v>
      </c>
      <c r="C96" s="21" t="s">
        <v>212</v>
      </c>
      <c r="D96" s="19" t="s">
        <v>221</v>
      </c>
      <c r="E96" s="19" t="s">
        <v>222</v>
      </c>
      <c r="F96" s="16"/>
      <c r="G96" s="20"/>
      <c r="H96" s="29" t="s">
        <v>218</v>
      </c>
      <c r="I96" s="22" t="s">
        <v>88</v>
      </c>
      <c r="J96" s="23" t="s">
        <v>220</v>
      </c>
      <c r="K96" s="24"/>
      <c r="L96" s="25">
        <v>4.9000000000000002E-2</v>
      </c>
      <c r="M96" s="25">
        <f t="shared" si="3"/>
        <v>0</v>
      </c>
      <c r="N96" s="14"/>
      <c r="O96" s="14"/>
    </row>
    <row r="97" spans="1:15" x14ac:dyDescent="0.25">
      <c r="A97" s="15">
        <v>6</v>
      </c>
      <c r="B97" s="16">
        <v>0</v>
      </c>
      <c r="C97" s="21" t="s">
        <v>212</v>
      </c>
      <c r="D97" s="28">
        <v>3114</v>
      </c>
      <c r="E97" s="19" t="s">
        <v>285</v>
      </c>
      <c r="F97" s="16"/>
      <c r="G97" s="20"/>
      <c r="H97" s="29" t="s">
        <v>286</v>
      </c>
      <c r="I97" s="22" t="s">
        <v>288</v>
      </c>
      <c r="J97" s="23" t="s">
        <v>287</v>
      </c>
      <c r="K97" s="24"/>
      <c r="L97" s="25">
        <v>7.0000000000000007E-2</v>
      </c>
      <c r="M97" s="25">
        <f t="shared" si="3"/>
        <v>0</v>
      </c>
      <c r="N97" s="14"/>
      <c r="O97" s="14"/>
    </row>
    <row r="98" spans="1:15" x14ac:dyDescent="0.25">
      <c r="A98" s="15">
        <v>7</v>
      </c>
      <c r="B98" s="16">
        <v>0</v>
      </c>
      <c r="C98" s="21" t="s">
        <v>212</v>
      </c>
      <c r="D98" s="19" t="s">
        <v>226</v>
      </c>
      <c r="E98" s="19" t="s">
        <v>225</v>
      </c>
      <c r="F98" s="16"/>
      <c r="G98" s="20"/>
      <c r="H98" s="21" t="s">
        <v>223</v>
      </c>
      <c r="I98" s="22" t="s">
        <v>274</v>
      </c>
      <c r="J98" s="23" t="s">
        <v>224</v>
      </c>
      <c r="K98" s="24"/>
      <c r="L98" s="25">
        <v>8.14</v>
      </c>
      <c r="M98" s="25">
        <f t="shared" si="3"/>
        <v>0</v>
      </c>
      <c r="N98" s="14"/>
      <c r="O98" s="14"/>
    </row>
    <row r="99" spans="1:15" x14ac:dyDescent="0.25">
      <c r="A99" s="15">
        <v>8</v>
      </c>
      <c r="B99" s="16">
        <v>0</v>
      </c>
      <c r="C99" s="57" t="s">
        <v>22</v>
      </c>
      <c r="D99" s="54" t="s">
        <v>364</v>
      </c>
      <c r="E99" s="54" t="s">
        <v>366</v>
      </c>
      <c r="F99" s="16"/>
      <c r="G99" s="20"/>
      <c r="H99" s="52" t="s">
        <v>367</v>
      </c>
      <c r="I99" s="22" t="s">
        <v>368</v>
      </c>
      <c r="J99" s="23" t="s">
        <v>365</v>
      </c>
      <c r="K99" s="24"/>
      <c r="L99" s="25">
        <v>3.56</v>
      </c>
      <c r="M99" s="25">
        <f t="shared" si="3"/>
        <v>0</v>
      </c>
      <c r="N99" s="14"/>
      <c r="O99" s="14"/>
    </row>
    <row r="100" spans="1:15" x14ac:dyDescent="0.25">
      <c r="A100" s="15">
        <v>8</v>
      </c>
      <c r="B100" s="16">
        <v>1</v>
      </c>
      <c r="C100" s="57" t="s">
        <v>22</v>
      </c>
      <c r="D100" s="54" t="s">
        <v>364</v>
      </c>
      <c r="E100" s="54" t="s">
        <v>366</v>
      </c>
      <c r="F100" s="16"/>
      <c r="G100" s="20"/>
      <c r="H100" s="52" t="s">
        <v>367</v>
      </c>
      <c r="I100" s="22" t="s">
        <v>371</v>
      </c>
      <c r="J100" s="23"/>
      <c r="K100" s="24"/>
      <c r="L100" s="25">
        <v>2.1800000000000002</v>
      </c>
      <c r="M100" s="25">
        <f t="shared" si="3"/>
        <v>2.1800000000000002</v>
      </c>
      <c r="N100" s="14"/>
      <c r="O100" s="14"/>
    </row>
    <row r="101" spans="1:15" x14ac:dyDescent="0.25">
      <c r="A101" s="15">
        <v>9</v>
      </c>
      <c r="B101" s="16">
        <v>1</v>
      </c>
      <c r="C101" s="57" t="s">
        <v>370</v>
      </c>
      <c r="D101" s="54" t="s">
        <v>372</v>
      </c>
      <c r="E101" s="82" t="s">
        <v>375</v>
      </c>
      <c r="F101" s="83"/>
      <c r="G101" s="84"/>
      <c r="H101" s="52" t="s">
        <v>373</v>
      </c>
      <c r="I101" s="22" t="s">
        <v>224</v>
      </c>
      <c r="J101" s="23"/>
      <c r="K101" s="24" t="s">
        <v>374</v>
      </c>
      <c r="L101" s="25">
        <v>0.1</v>
      </c>
      <c r="M101" s="25">
        <f t="shared" si="3"/>
        <v>0.1</v>
      </c>
      <c r="N101" s="14"/>
      <c r="O101" s="14"/>
    </row>
    <row r="102" spans="1:15" x14ac:dyDescent="0.25">
      <c r="A102" s="15"/>
      <c r="B102" s="16"/>
      <c r="C102" s="21"/>
      <c r="D102" s="19"/>
      <c r="E102" s="19"/>
      <c r="F102" s="16"/>
      <c r="G102" s="20"/>
      <c r="H102" s="21"/>
      <c r="I102" s="22"/>
      <c r="J102" s="23"/>
      <c r="K102" s="24"/>
      <c r="L102" s="25"/>
      <c r="M102" s="25"/>
      <c r="N102" s="14"/>
      <c r="O102" s="14"/>
    </row>
    <row r="103" spans="1:15" ht="18.75" x14ac:dyDescent="0.3">
      <c r="A103" s="15"/>
      <c r="B103" s="16"/>
      <c r="C103" s="21"/>
      <c r="D103" s="19"/>
      <c r="E103" s="19"/>
      <c r="F103" s="16"/>
      <c r="G103" s="76" t="s">
        <v>8</v>
      </c>
      <c r="H103" s="78"/>
      <c r="I103" s="22"/>
      <c r="J103" s="39">
        <f>SUM(M91:M101)</f>
        <v>5.9499999999999993</v>
      </c>
      <c r="K103" s="24"/>
      <c r="L103" s="25"/>
      <c r="M103" s="25"/>
      <c r="N103" s="14"/>
      <c r="O103" s="14"/>
    </row>
    <row r="104" spans="1:15" ht="18" customHeight="1" x14ac:dyDescent="0.3">
      <c r="A104" s="15"/>
      <c r="B104" s="16"/>
      <c r="C104" s="21"/>
      <c r="D104" s="19"/>
      <c r="E104" s="19"/>
      <c r="F104" s="28"/>
      <c r="G104" s="21"/>
      <c r="H104" s="40"/>
      <c r="I104" s="40"/>
      <c r="J104" s="35"/>
      <c r="K104" s="41"/>
      <c r="L104" s="25"/>
      <c r="M104" s="25"/>
      <c r="N104" s="14"/>
      <c r="O104" s="14"/>
    </row>
    <row r="105" spans="1:15" x14ac:dyDescent="0.25">
      <c r="N105" s="42"/>
    </row>
    <row r="106" spans="1:15" ht="18.75" x14ac:dyDescent="0.3">
      <c r="B106" s="14"/>
      <c r="C106" s="67" t="s">
        <v>11</v>
      </c>
      <c r="D106" s="68"/>
      <c r="K106" s="43"/>
      <c r="L106" s="44"/>
      <c r="M106" s="45"/>
      <c r="N106" s="46"/>
    </row>
    <row r="107" spans="1:15" x14ac:dyDescent="0.25">
      <c r="B107" s="47">
        <v>1</v>
      </c>
      <c r="C107" s="70" t="s">
        <v>18</v>
      </c>
      <c r="D107" s="71"/>
      <c r="E107" s="71"/>
      <c r="F107" s="71"/>
      <c r="G107" s="71"/>
      <c r="H107" s="72"/>
      <c r="K107" s="2"/>
      <c r="L107" s="3"/>
    </row>
    <row r="108" spans="1:15" x14ac:dyDescent="0.25">
      <c r="B108" s="47">
        <v>2</v>
      </c>
      <c r="C108" s="69" t="s">
        <v>17</v>
      </c>
      <c r="D108" s="69"/>
      <c r="E108" s="69"/>
      <c r="F108" s="69"/>
      <c r="G108" s="69"/>
      <c r="H108" s="69"/>
      <c r="K108" s="2"/>
      <c r="L108" s="3"/>
    </row>
    <row r="109" spans="1:15" x14ac:dyDescent="0.25">
      <c r="B109" s="47">
        <v>3</v>
      </c>
      <c r="C109" s="73" t="s">
        <v>10</v>
      </c>
      <c r="D109" s="73"/>
      <c r="E109" s="73"/>
      <c r="F109" s="73"/>
      <c r="G109" s="73"/>
      <c r="H109" s="73"/>
      <c r="K109" s="2"/>
      <c r="L109" s="3"/>
    </row>
    <row r="110" spans="1:15" x14ac:dyDescent="0.25">
      <c r="B110" s="47">
        <v>4</v>
      </c>
      <c r="C110" s="74" t="s">
        <v>376</v>
      </c>
      <c r="D110" s="75"/>
      <c r="E110" s="75"/>
      <c r="F110" s="75"/>
      <c r="G110" s="75"/>
      <c r="H110" s="75"/>
      <c r="K110" s="2"/>
      <c r="L110" s="3"/>
    </row>
    <row r="111" spans="1:15" x14ac:dyDescent="0.25">
      <c r="B111" s="47">
        <v>5</v>
      </c>
      <c r="C111" s="69" t="s">
        <v>12</v>
      </c>
      <c r="D111" s="69"/>
      <c r="E111" s="69"/>
      <c r="F111" s="69"/>
      <c r="G111" s="69"/>
      <c r="H111" s="69"/>
      <c r="K111" s="2"/>
      <c r="L111" s="3"/>
    </row>
    <row r="112" spans="1:15" x14ac:dyDescent="0.25">
      <c r="B112" s="47">
        <v>6</v>
      </c>
      <c r="C112" s="69" t="s">
        <v>13</v>
      </c>
      <c r="D112" s="69"/>
      <c r="E112" s="69"/>
      <c r="F112" s="69"/>
      <c r="G112" s="69"/>
      <c r="H112" s="69"/>
      <c r="K112" s="2"/>
      <c r="L112" s="3"/>
    </row>
    <row r="113" spans="2:12" x14ac:dyDescent="0.25">
      <c r="B113" s="47">
        <v>7</v>
      </c>
      <c r="C113" s="85" t="s">
        <v>480</v>
      </c>
      <c r="D113" s="69"/>
      <c r="E113" s="69"/>
      <c r="F113" s="69"/>
      <c r="G113" s="69"/>
      <c r="H113" s="69"/>
      <c r="K113" s="2"/>
      <c r="L113" s="3"/>
    </row>
    <row r="115" spans="2:12" x14ac:dyDescent="0.25">
      <c r="C115" s="48"/>
      <c r="D115" s="49"/>
    </row>
    <row r="116" spans="2:12" x14ac:dyDescent="0.25">
      <c r="C116" s="50"/>
    </row>
  </sheetData>
  <sortState xmlns:xlrd2="http://schemas.microsoft.com/office/spreadsheetml/2017/richdata2" ref="B5:I119">
    <sortCondition ref="C5:C119"/>
  </sortState>
  <mergeCells count="15">
    <mergeCell ref="A1:D1"/>
    <mergeCell ref="E1:F1"/>
    <mergeCell ref="G1:I1"/>
    <mergeCell ref="C106:D106"/>
    <mergeCell ref="C113:H113"/>
    <mergeCell ref="C107:H107"/>
    <mergeCell ref="C108:H108"/>
    <mergeCell ref="C109:H109"/>
    <mergeCell ref="C110:H110"/>
    <mergeCell ref="C111:H111"/>
    <mergeCell ref="C112:H112"/>
    <mergeCell ref="G86:H86"/>
    <mergeCell ref="G103:H103"/>
    <mergeCell ref="E89:G89"/>
    <mergeCell ref="E101:G101"/>
  </mergeCells>
  <phoneticPr fontId="2" type="noConversion"/>
  <conditionalFormatting sqref="A90:M90 A89:E89 H89:M89 A93:M100 A102:M104 A101:E101 H101:M101 A5:M88">
    <cfRule type="expression" dxfId="1" priority="2">
      <formula>MOD(ROW(),2)=1</formula>
    </cfRule>
  </conditionalFormatting>
  <conditionalFormatting sqref="A91:M93">
    <cfRule type="expression" dxfId="0" priority="1">
      <formula>MOD(ROW(),2)=1</formula>
    </cfRule>
  </conditionalFormatting>
  <pageMargins left="0.7" right="0.7" top="0.75" bottom="0.75" header="0.3" footer="0.3"/>
  <pageSetup scale="65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JKelly</cp:lastModifiedBy>
  <cp:lastPrinted>2019-12-07T22:07:28Z</cp:lastPrinted>
  <dcterms:created xsi:type="dcterms:W3CDTF">2010-07-27T07:27:52Z</dcterms:created>
  <dcterms:modified xsi:type="dcterms:W3CDTF">2019-12-07T22:11:09Z</dcterms:modified>
</cp:coreProperties>
</file>